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D:\2020 WAP Addendum 1 SGCN\0-FINAL Addendum 1 2020\FINAL\"/>
    </mc:Choice>
  </mc:AlternateContent>
  <xr:revisionPtr revIDLastSave="197" documentId="13_ncr:1_{DA5A62A3-D6B1-4F22-80F8-4687D8D442B3}" xr6:coauthVersionLast="47" xr6:coauthVersionMax="47" xr10:uidLastSave="{01BBA52F-8BAB-4C7E-9D0D-36E261DD064A}"/>
  <bookViews>
    <workbookView xWindow="-108" yWindow="-108" windowWidth="23256" windowHeight="12576" xr2:uid="{00000000-000D-0000-FFFF-FFFF00000000}"/>
  </bookViews>
  <sheets>
    <sheet name="BIRDS 2020 Appx G Update" sheetId="1" r:id="rId1"/>
    <sheet name="Removed SGCN" sheetId="9" r:id="rId2"/>
    <sheet name="NEW SGCN" sheetId="6" r:id="rId3"/>
    <sheet name="BIRDS 2015 Appx G" sheetId="8" r:id="rId4"/>
  </sheets>
  <definedNames>
    <definedName name="_xlnm._FilterDatabase" localSheetId="0" hidden="1">'BIRDS 2020 Appx G Update'!$A$7:$CZ$7</definedName>
    <definedName name="_xlnm.Print_Area" localSheetId="3">'BIRDS 2015 Appx G'!$B$1:$BW$284</definedName>
    <definedName name="_xlnm.Print_Area" localSheetId="0">'BIRDS 2020 Appx G Update'!$A$1:$S$287</definedName>
    <definedName name="_xlnm.Print_Titles" localSheetId="3">'BIRDS 2015 Appx G'!$B:$B,'BIRDS 2015 Appx G'!$1:$3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91" i="1" l="1"/>
  <c r="A290" i="1"/>
  <c r="BP207" i="1"/>
  <c r="BP255" i="1"/>
  <c r="BP206" i="1"/>
  <c r="BP55" i="1"/>
  <c r="BP199" i="1"/>
  <c r="BP164" i="1"/>
  <c r="BP146" i="1"/>
  <c r="BP122" i="1"/>
  <c r="BP42" i="1"/>
  <c r="BP112" i="1"/>
  <c r="BP124" i="1"/>
  <c r="BP12" i="1"/>
  <c r="BP214" i="1"/>
  <c r="BP159" i="1"/>
  <c r="BP254" i="1"/>
  <c r="BP10" i="1"/>
  <c r="BP126" i="1"/>
  <c r="BP54" i="1"/>
  <c r="BP174" i="1"/>
  <c r="BP65" i="1"/>
  <c r="BP259" i="1"/>
  <c r="BP127" i="1"/>
  <c r="BP248" i="1"/>
  <c r="BP253" i="1"/>
  <c r="BP240" i="1"/>
  <c r="BP58" i="1"/>
  <c r="BP99" i="1"/>
  <c r="BP45" i="1"/>
  <c r="BP121" i="1"/>
  <c r="BP16" i="1"/>
  <c r="BP151" i="1"/>
  <c r="BP33" i="1"/>
  <c r="BP28" i="1"/>
  <c r="BP70" i="1"/>
  <c r="BP105" i="1"/>
  <c r="BP234" i="1"/>
  <c r="BP98" i="1"/>
  <c r="BP270" i="1"/>
  <c r="BP36" i="1"/>
  <c r="BP222" i="1"/>
  <c r="BP281" i="1"/>
  <c r="BP229" i="1"/>
  <c r="BP64" i="1"/>
  <c r="BP74" i="1"/>
  <c r="BP104" i="1"/>
  <c r="BP82" i="1"/>
  <c r="BP228" i="1"/>
  <c r="BP120" i="1"/>
  <c r="BP145" i="1"/>
  <c r="BP187" i="1"/>
  <c r="BP205" i="1"/>
  <c r="BP103" i="1"/>
  <c r="BP48" i="1"/>
  <c r="BP119" i="1"/>
  <c r="BP97" i="1"/>
  <c r="BP91" i="1"/>
  <c r="BP69" i="1"/>
  <c r="BP102" i="1"/>
  <c r="BP158" i="1"/>
  <c r="BP144" i="1"/>
  <c r="BP38" i="1"/>
  <c r="BP130" i="1"/>
  <c r="BP62" i="1"/>
  <c r="BP61" i="1"/>
  <c r="BP81" i="1"/>
  <c r="BP50" i="1"/>
  <c r="BP85" i="1"/>
  <c r="BP239" i="1"/>
  <c r="BP57" i="1"/>
  <c r="BP90" i="1"/>
  <c r="BP198" i="1"/>
  <c r="BP221" i="1"/>
  <c r="BP269" i="1"/>
  <c r="BP32" i="1"/>
  <c r="BP111" i="1"/>
  <c r="BP285" i="1"/>
  <c r="BP268" i="1"/>
  <c r="BP284" i="1"/>
  <c r="BP213" i="1"/>
  <c r="BP267" i="1"/>
  <c r="BP233" i="1"/>
  <c r="BP84" i="1"/>
  <c r="BP258" i="1"/>
  <c r="BP129" i="1"/>
  <c r="BP186" i="1"/>
  <c r="BP179" i="1"/>
  <c r="BP277" i="1"/>
  <c r="BP15" i="1"/>
  <c r="BP89" i="1"/>
  <c r="BP128" i="1"/>
  <c r="BP191" i="1"/>
  <c r="BP17" i="1"/>
  <c r="BP68" i="1"/>
  <c r="BP80" i="1"/>
  <c r="BP287" i="1"/>
  <c r="BP283" i="1"/>
  <c r="BP212" i="1"/>
  <c r="BP163" i="1"/>
  <c r="BP9" i="1"/>
  <c r="BP220" i="1"/>
  <c r="BP101" i="1"/>
  <c r="BP173" i="1"/>
  <c r="BP197" i="1"/>
  <c r="BP227" i="1"/>
  <c r="BP49" i="1"/>
  <c r="BP118" i="1"/>
  <c r="BP266" i="1"/>
  <c r="BP204" i="1"/>
  <c r="BP185" i="1"/>
  <c r="BP226" i="1"/>
  <c r="BP265" i="1"/>
  <c r="BP143" i="1"/>
  <c r="BP238" i="1"/>
  <c r="BP237" i="1"/>
  <c r="BP44" i="1"/>
  <c r="BP286" i="1"/>
  <c r="BP225" i="1"/>
  <c r="BP211" i="1"/>
  <c r="BP276" i="1"/>
  <c r="BP67" i="1"/>
  <c r="BP110" i="1"/>
  <c r="BP178" i="1"/>
  <c r="BP275" i="1"/>
  <c r="BP60" i="1"/>
  <c r="BP73" i="1"/>
  <c r="BP247" i="1"/>
  <c r="BP219" i="1"/>
  <c r="BP125" i="1"/>
  <c r="BP246" i="1"/>
  <c r="BP142" i="1"/>
  <c r="BP31" i="1"/>
  <c r="BP96" i="1"/>
  <c r="BP157" i="1"/>
  <c r="BP79" i="1"/>
  <c r="BP123" i="1"/>
  <c r="BP63" i="1"/>
  <c r="BP26" i="1"/>
  <c r="BP232" i="1"/>
  <c r="BP141" i="1"/>
  <c r="BP210" i="1"/>
  <c r="BP25" i="1"/>
  <c r="BP140" i="1"/>
  <c r="BP139" i="1"/>
  <c r="BP35" i="1"/>
  <c r="BP117" i="1"/>
  <c r="BP172" i="1"/>
  <c r="BP21" i="1"/>
  <c r="BP245" i="1"/>
  <c r="BP76" i="1"/>
  <c r="BP264" i="1"/>
  <c r="BP231" i="1"/>
  <c r="BP190" i="1"/>
  <c r="BP132" i="1"/>
  <c r="BP196" i="1"/>
  <c r="BP171" i="1"/>
  <c r="BP109" i="1"/>
  <c r="BP162" i="1"/>
  <c r="BP11" i="1"/>
  <c r="BP170" i="1"/>
  <c r="BP18" i="1"/>
  <c r="BP282" i="1"/>
  <c r="BP161" i="1"/>
  <c r="BP156" i="1"/>
  <c r="BP155" i="1"/>
  <c r="BP169" i="1"/>
  <c r="BP138" i="1"/>
  <c r="BP274" i="1"/>
  <c r="BP160" i="1"/>
  <c r="BP78" i="1"/>
  <c r="BP273" i="1"/>
  <c r="BP189" i="1"/>
  <c r="BP108" i="1"/>
  <c r="BP22" i="1"/>
  <c r="BP209" i="1"/>
  <c r="BP95" i="1"/>
  <c r="BP27" i="1"/>
  <c r="BP30" i="1"/>
  <c r="BP230" i="1"/>
  <c r="BP34" i="1"/>
  <c r="BP177" i="1"/>
  <c r="BP150" i="1"/>
  <c r="BP116" i="1"/>
  <c r="BP288" i="1"/>
  <c r="BP195" i="1"/>
  <c r="BP224" i="1"/>
  <c r="BP137" i="1"/>
  <c r="BP194" i="1"/>
  <c r="BP43" i="1"/>
  <c r="BP72" i="1"/>
  <c r="BP203" i="1"/>
  <c r="BP263" i="1"/>
  <c r="BP115" i="1"/>
  <c r="BP202" i="1"/>
  <c r="BP23" i="1"/>
  <c r="BP94" i="1"/>
  <c r="BP244" i="1"/>
  <c r="BP176" i="1"/>
  <c r="BP184" i="1"/>
  <c r="BP188" i="1"/>
  <c r="BP13" i="1"/>
  <c r="BP154" i="1"/>
  <c r="BP136" i="1"/>
  <c r="BP183" i="1"/>
  <c r="BP114" i="1"/>
  <c r="BP257" i="1"/>
  <c r="BP153" i="1"/>
  <c r="BP56" i="1"/>
  <c r="BP218" i="1"/>
  <c r="BP236" i="1"/>
  <c r="BP59" i="1"/>
  <c r="BP93" i="1"/>
  <c r="BP243" i="1"/>
  <c r="BP131" i="1"/>
  <c r="BP182" i="1"/>
  <c r="BP53" i="1"/>
  <c r="BP135" i="1"/>
  <c r="BP278" i="1"/>
  <c r="BP8" i="1"/>
  <c r="BP272" i="1"/>
  <c r="BP242" i="1"/>
  <c r="BP280" i="1"/>
  <c r="BP47" i="1"/>
  <c r="BP134" i="1"/>
  <c r="BP223" i="1"/>
  <c r="BP262" i="1"/>
  <c r="BP92" i="1"/>
  <c r="BP235" i="1"/>
  <c r="BP217" i="1"/>
  <c r="BP37" i="1"/>
  <c r="BP88" i="1"/>
  <c r="BP181" i="1"/>
  <c r="BP152" i="1"/>
  <c r="BP41" i="1"/>
  <c r="BP168" i="1"/>
  <c r="BP66" i="1"/>
  <c r="BP193" i="1"/>
  <c r="BP113" i="1"/>
  <c r="BP252" i="1"/>
  <c r="BP251" i="1"/>
  <c r="BP216" i="1"/>
  <c r="BP261" i="1"/>
  <c r="BP271" i="1"/>
  <c r="BP149" i="1"/>
  <c r="BP87" i="1"/>
  <c r="BP250" i="1"/>
  <c r="BP83" i="1"/>
  <c r="BP24" i="1"/>
  <c r="BP77" i="1"/>
  <c r="BP133" i="1"/>
  <c r="BP100" i="1"/>
  <c r="BP40" i="1"/>
  <c r="BP208" i="1"/>
  <c r="BP167" i="1"/>
  <c r="BP19" i="1"/>
  <c r="BP86" i="1"/>
  <c r="BP14" i="1"/>
  <c r="BP180" i="1"/>
  <c r="BP279" i="1"/>
  <c r="BP192" i="1"/>
  <c r="BP201" i="1"/>
  <c r="BP71" i="1"/>
  <c r="BP52" i="1"/>
  <c r="BP175" i="1"/>
  <c r="BP75" i="1"/>
  <c r="BP29" i="1"/>
  <c r="BP148" i="1"/>
  <c r="BP107" i="1"/>
  <c r="BP249" i="1"/>
  <c r="BP241" i="1"/>
  <c r="BP215" i="1"/>
  <c r="BP166" i="1"/>
  <c r="BP20" i="1"/>
  <c r="BP106" i="1"/>
  <c r="BP260" i="1"/>
  <c r="BP256" i="1"/>
  <c r="BP165" i="1"/>
  <c r="BP46" i="1"/>
  <c r="BP39" i="1"/>
  <c r="BP51" i="1"/>
  <c r="BP147" i="1"/>
  <c r="BP200" i="1"/>
  <c r="AH207" i="1"/>
  <c r="AH255" i="1"/>
  <c r="AH206" i="1"/>
  <c r="AH55" i="1"/>
  <c r="AH199" i="1"/>
  <c r="AH164" i="1"/>
  <c r="AH146" i="1"/>
  <c r="AH122" i="1"/>
  <c r="AH42" i="1"/>
  <c r="AH112" i="1"/>
  <c r="AH124" i="1"/>
  <c r="AH12" i="1"/>
  <c r="AH214" i="1"/>
  <c r="AH159" i="1"/>
  <c r="AH254" i="1"/>
  <c r="AH10" i="1"/>
  <c r="AH126" i="1"/>
  <c r="AH54" i="1"/>
  <c r="AH174" i="1"/>
  <c r="AH65" i="1"/>
  <c r="AH259" i="1"/>
  <c r="AH127" i="1"/>
  <c r="AH248" i="1"/>
  <c r="AH253" i="1"/>
  <c r="AH240" i="1"/>
  <c r="AH58" i="1"/>
  <c r="AH99" i="1"/>
  <c r="AH45" i="1"/>
  <c r="AH121" i="1"/>
  <c r="AH16" i="1"/>
  <c r="AH151" i="1"/>
  <c r="AH33" i="1"/>
  <c r="AH28" i="1"/>
  <c r="AH70" i="1"/>
  <c r="AH105" i="1"/>
  <c r="AH234" i="1"/>
  <c r="AH98" i="1"/>
  <c r="AH270" i="1"/>
  <c r="AH36" i="1"/>
  <c r="AH222" i="1"/>
  <c r="AH281" i="1"/>
  <c r="AH229" i="1"/>
  <c r="AH64" i="1"/>
  <c r="AH74" i="1"/>
  <c r="AH104" i="1"/>
  <c r="AH82" i="1"/>
  <c r="AH228" i="1"/>
  <c r="AH120" i="1"/>
  <c r="AH145" i="1"/>
  <c r="AH187" i="1"/>
  <c r="AH205" i="1"/>
  <c r="AH103" i="1"/>
  <c r="AH48" i="1"/>
  <c r="AH119" i="1"/>
  <c r="AH97" i="1"/>
  <c r="AH91" i="1"/>
  <c r="AH69" i="1"/>
  <c r="AH102" i="1"/>
  <c r="AH158" i="1"/>
  <c r="AH144" i="1"/>
  <c r="AH38" i="1"/>
  <c r="AH130" i="1"/>
  <c r="AH62" i="1"/>
  <c r="AH61" i="1"/>
  <c r="AH81" i="1"/>
  <c r="AH50" i="1"/>
  <c r="AH85" i="1"/>
  <c r="AH239" i="1"/>
  <c r="AH57" i="1"/>
  <c r="AH90" i="1"/>
  <c r="AH198" i="1"/>
  <c r="AH221" i="1"/>
  <c r="AH269" i="1"/>
  <c r="AH32" i="1"/>
  <c r="AH111" i="1"/>
  <c r="AH285" i="1"/>
  <c r="AH268" i="1"/>
  <c r="AH284" i="1"/>
  <c r="AH213" i="1"/>
  <c r="AH267" i="1"/>
  <c r="AH233" i="1"/>
  <c r="AH84" i="1"/>
  <c r="AH258" i="1"/>
  <c r="AH129" i="1"/>
  <c r="AH186" i="1"/>
  <c r="AH179" i="1"/>
  <c r="AH277" i="1"/>
  <c r="AH15" i="1"/>
  <c r="AH89" i="1"/>
  <c r="AH128" i="1"/>
  <c r="AH191" i="1"/>
  <c r="AH17" i="1"/>
  <c r="AH68" i="1"/>
  <c r="AH80" i="1"/>
  <c r="AH287" i="1"/>
  <c r="AH283" i="1"/>
  <c r="AH212" i="1"/>
  <c r="AH163" i="1"/>
  <c r="AH9" i="1"/>
  <c r="AH220" i="1"/>
  <c r="AH101" i="1"/>
  <c r="AH173" i="1"/>
  <c r="AH197" i="1"/>
  <c r="AH227" i="1"/>
  <c r="AH49" i="1"/>
  <c r="AH118" i="1"/>
  <c r="AH266" i="1"/>
  <c r="AH204" i="1"/>
  <c r="AH185" i="1"/>
  <c r="AH226" i="1"/>
  <c r="AH265" i="1"/>
  <c r="AH143" i="1"/>
  <c r="AH238" i="1"/>
  <c r="AH237" i="1"/>
  <c r="AH44" i="1"/>
  <c r="AH286" i="1"/>
  <c r="AH225" i="1"/>
  <c r="AH211" i="1"/>
  <c r="AH276" i="1"/>
  <c r="AH67" i="1"/>
  <c r="AH110" i="1"/>
  <c r="AH178" i="1"/>
  <c r="AH275" i="1"/>
  <c r="AH60" i="1"/>
  <c r="AH73" i="1"/>
  <c r="AH247" i="1"/>
  <c r="AH219" i="1"/>
  <c r="AH125" i="1"/>
  <c r="AH246" i="1"/>
  <c r="AH142" i="1"/>
  <c r="AH31" i="1"/>
  <c r="AH96" i="1"/>
  <c r="AH157" i="1"/>
  <c r="AH79" i="1"/>
  <c r="AH123" i="1"/>
  <c r="AH63" i="1"/>
  <c r="AH26" i="1"/>
  <c r="AH232" i="1"/>
  <c r="AH141" i="1"/>
  <c r="AH210" i="1"/>
  <c r="AH25" i="1"/>
  <c r="AH140" i="1"/>
  <c r="AH139" i="1"/>
  <c r="AH35" i="1"/>
  <c r="AH117" i="1"/>
  <c r="AH172" i="1"/>
  <c r="AH21" i="1"/>
  <c r="AH245" i="1"/>
  <c r="AH76" i="1"/>
  <c r="AH264" i="1"/>
  <c r="AH231" i="1"/>
  <c r="AH190" i="1"/>
  <c r="AH132" i="1"/>
  <c r="AH196" i="1"/>
  <c r="AH171" i="1"/>
  <c r="AH109" i="1"/>
  <c r="AH162" i="1"/>
  <c r="AH11" i="1"/>
  <c r="AH170" i="1"/>
  <c r="AH18" i="1"/>
  <c r="AH282" i="1"/>
  <c r="AH161" i="1"/>
  <c r="AH156" i="1"/>
  <c r="AH155" i="1"/>
  <c r="AH169" i="1"/>
  <c r="AH138" i="1"/>
  <c r="AH274" i="1"/>
  <c r="AH160" i="1"/>
  <c r="AH78" i="1"/>
  <c r="AH273" i="1"/>
  <c r="AH189" i="1"/>
  <c r="AH108" i="1"/>
  <c r="AH22" i="1"/>
  <c r="AH209" i="1"/>
  <c r="AH95" i="1"/>
  <c r="AH27" i="1"/>
  <c r="AH30" i="1"/>
  <c r="AH230" i="1"/>
  <c r="AH34" i="1"/>
  <c r="AH177" i="1"/>
  <c r="AH150" i="1"/>
  <c r="AH116" i="1"/>
  <c r="AH288" i="1"/>
  <c r="AH195" i="1"/>
  <c r="AH224" i="1"/>
  <c r="AH137" i="1"/>
  <c r="AH194" i="1"/>
  <c r="AH43" i="1"/>
  <c r="AH72" i="1"/>
  <c r="AH203" i="1"/>
  <c r="AH263" i="1"/>
  <c r="AH115" i="1"/>
  <c r="AH202" i="1"/>
  <c r="AH23" i="1"/>
  <c r="AH94" i="1"/>
  <c r="AH244" i="1"/>
  <c r="AH176" i="1"/>
  <c r="AH184" i="1"/>
  <c r="AH188" i="1"/>
  <c r="AH13" i="1"/>
  <c r="AH154" i="1"/>
  <c r="AH136" i="1"/>
  <c r="AH183" i="1"/>
  <c r="AH114" i="1"/>
  <c r="AH257" i="1"/>
  <c r="AH153" i="1"/>
  <c r="AH56" i="1"/>
  <c r="AH218" i="1"/>
  <c r="AH236" i="1"/>
  <c r="AH59" i="1"/>
  <c r="AH93" i="1"/>
  <c r="AH243" i="1"/>
  <c r="AH131" i="1"/>
  <c r="AH182" i="1"/>
  <c r="AH53" i="1"/>
  <c r="AH135" i="1"/>
  <c r="AH278" i="1"/>
  <c r="AH8" i="1"/>
  <c r="AH272" i="1"/>
  <c r="AH242" i="1"/>
  <c r="AH280" i="1"/>
  <c r="AH47" i="1"/>
  <c r="AH134" i="1"/>
  <c r="AH223" i="1"/>
  <c r="AH262" i="1"/>
  <c r="AH92" i="1"/>
  <c r="AH235" i="1"/>
  <c r="AH217" i="1"/>
  <c r="AH37" i="1"/>
  <c r="AH88" i="1"/>
  <c r="AH181" i="1"/>
  <c r="AH152" i="1"/>
  <c r="AH41" i="1"/>
  <c r="AH168" i="1"/>
  <c r="AH66" i="1"/>
  <c r="AH193" i="1"/>
  <c r="AH113" i="1"/>
  <c r="AH252" i="1"/>
  <c r="AH251" i="1"/>
  <c r="AH216" i="1"/>
  <c r="AH261" i="1"/>
  <c r="AH271" i="1"/>
  <c r="AH149" i="1"/>
  <c r="AH87" i="1"/>
  <c r="AH250" i="1"/>
  <c r="AH83" i="1"/>
  <c r="AH24" i="1"/>
  <c r="AH77" i="1"/>
  <c r="AH133" i="1"/>
  <c r="AH100" i="1"/>
  <c r="AH40" i="1"/>
  <c r="AH208" i="1"/>
  <c r="AH167" i="1"/>
  <c r="AH19" i="1"/>
  <c r="AH86" i="1"/>
  <c r="AH14" i="1"/>
  <c r="AH180" i="1"/>
  <c r="AH279" i="1"/>
  <c r="AH192" i="1"/>
  <c r="AH201" i="1"/>
  <c r="AH71" i="1"/>
  <c r="AH52" i="1"/>
  <c r="AH175" i="1"/>
  <c r="AH75" i="1"/>
  <c r="AH29" i="1"/>
  <c r="AH148" i="1"/>
  <c r="AH107" i="1"/>
  <c r="AH249" i="1"/>
  <c r="AH241" i="1"/>
  <c r="AH215" i="1"/>
  <c r="AH166" i="1"/>
  <c r="AH20" i="1"/>
  <c r="AH106" i="1"/>
  <c r="AH260" i="1"/>
  <c r="AH256" i="1"/>
  <c r="AH165" i="1"/>
  <c r="AH46" i="1"/>
  <c r="AH39" i="1"/>
  <c r="AH51" i="1"/>
  <c r="AH147" i="1"/>
  <c r="AH200" i="1"/>
  <c r="BQ207" i="1"/>
  <c r="BQ255" i="1"/>
  <c r="BQ206" i="1"/>
  <c r="BQ55" i="1"/>
  <c r="BQ199" i="1"/>
  <c r="BQ164" i="1"/>
  <c r="BQ146" i="1"/>
  <c r="BQ122" i="1"/>
  <c r="BQ42" i="1"/>
  <c r="BQ112" i="1"/>
  <c r="BQ124" i="1"/>
  <c r="BQ12" i="1"/>
  <c r="BQ214" i="1"/>
  <c r="BQ159" i="1"/>
  <c r="BQ254" i="1"/>
  <c r="BQ10" i="1"/>
  <c r="BQ126" i="1"/>
  <c r="BQ54" i="1"/>
  <c r="BQ174" i="1"/>
  <c r="BQ65" i="1"/>
  <c r="BQ259" i="1"/>
  <c r="BQ127" i="1"/>
  <c r="BQ248" i="1"/>
  <c r="BQ253" i="1"/>
  <c r="BQ240" i="1"/>
  <c r="BQ58" i="1"/>
  <c r="BQ99" i="1"/>
  <c r="BQ45" i="1"/>
  <c r="BQ121" i="1"/>
  <c r="BQ16" i="1"/>
  <c r="BQ151" i="1"/>
  <c r="BQ33" i="1"/>
  <c r="BQ28" i="1"/>
  <c r="BQ70" i="1"/>
  <c r="BQ105" i="1"/>
  <c r="BQ234" i="1"/>
  <c r="BQ98" i="1"/>
  <c r="BQ270" i="1"/>
  <c r="BQ36" i="1"/>
  <c r="BQ222" i="1"/>
  <c r="BQ281" i="1"/>
  <c r="BQ229" i="1"/>
  <c r="BQ64" i="1"/>
  <c r="BQ74" i="1"/>
  <c r="BQ104" i="1"/>
  <c r="BQ82" i="1"/>
  <c r="BQ228" i="1"/>
  <c r="BQ120" i="1"/>
  <c r="BQ145" i="1"/>
  <c r="BQ187" i="1"/>
  <c r="BQ205" i="1"/>
  <c r="BQ103" i="1"/>
  <c r="BQ48" i="1"/>
  <c r="BQ119" i="1"/>
  <c r="BQ97" i="1"/>
  <c r="BQ91" i="1"/>
  <c r="BQ69" i="1"/>
  <c r="BQ102" i="1"/>
  <c r="BQ158" i="1"/>
  <c r="BQ144" i="1"/>
  <c r="BQ38" i="1"/>
  <c r="BQ130" i="1"/>
  <c r="BQ62" i="1"/>
  <c r="BQ61" i="1"/>
  <c r="BQ81" i="1"/>
  <c r="BQ50" i="1"/>
  <c r="BQ85" i="1"/>
  <c r="BQ239" i="1"/>
  <c r="BQ57" i="1"/>
  <c r="BQ90" i="1"/>
  <c r="BQ198" i="1"/>
  <c r="BQ221" i="1"/>
  <c r="BQ269" i="1"/>
  <c r="BQ32" i="1"/>
  <c r="BQ111" i="1"/>
  <c r="BQ285" i="1"/>
  <c r="BQ268" i="1"/>
  <c r="BQ284" i="1"/>
  <c r="BQ213" i="1"/>
  <c r="BQ267" i="1"/>
  <c r="BQ233" i="1"/>
  <c r="BQ84" i="1"/>
  <c r="BQ258" i="1"/>
  <c r="BQ129" i="1"/>
  <c r="BQ186" i="1"/>
  <c r="BQ179" i="1"/>
  <c r="BQ277" i="1"/>
  <c r="BQ15" i="1"/>
  <c r="BQ89" i="1"/>
  <c r="BQ128" i="1"/>
  <c r="BQ191" i="1"/>
  <c r="BQ17" i="1"/>
  <c r="BQ68" i="1"/>
  <c r="BQ80" i="1"/>
  <c r="BQ287" i="1"/>
  <c r="BQ283" i="1"/>
  <c r="BQ212" i="1"/>
  <c r="BQ163" i="1"/>
  <c r="BQ9" i="1"/>
  <c r="BQ220" i="1"/>
  <c r="BQ101" i="1"/>
  <c r="BQ173" i="1"/>
  <c r="BQ197" i="1"/>
  <c r="BQ227" i="1"/>
  <c r="BQ49" i="1"/>
  <c r="BQ118" i="1"/>
  <c r="BQ266" i="1"/>
  <c r="BQ204" i="1"/>
  <c r="BQ185" i="1"/>
  <c r="BQ226" i="1"/>
  <c r="BQ265" i="1"/>
  <c r="BQ143" i="1"/>
  <c r="BQ238" i="1"/>
  <c r="BQ237" i="1"/>
  <c r="BQ44" i="1"/>
  <c r="BQ286" i="1"/>
  <c r="BQ225" i="1"/>
  <c r="BQ211" i="1"/>
  <c r="BQ276" i="1"/>
  <c r="BQ67" i="1"/>
  <c r="BQ110" i="1"/>
  <c r="BQ178" i="1"/>
  <c r="BQ275" i="1"/>
  <c r="BQ60" i="1"/>
  <c r="BQ73" i="1"/>
  <c r="BQ247" i="1"/>
  <c r="BQ219" i="1"/>
  <c r="BQ125" i="1"/>
  <c r="BQ246" i="1"/>
  <c r="BQ142" i="1"/>
  <c r="BQ31" i="1"/>
  <c r="BQ96" i="1"/>
  <c r="BQ157" i="1"/>
  <c r="BQ79" i="1"/>
  <c r="BQ123" i="1"/>
  <c r="BQ63" i="1"/>
  <c r="BQ26" i="1"/>
  <c r="BQ232" i="1"/>
  <c r="BQ141" i="1"/>
  <c r="BQ210" i="1"/>
  <c r="BQ25" i="1"/>
  <c r="BQ140" i="1"/>
  <c r="BQ139" i="1"/>
  <c r="BQ35" i="1"/>
  <c r="BQ117" i="1"/>
  <c r="BQ172" i="1"/>
  <c r="BQ21" i="1"/>
  <c r="BQ245" i="1"/>
  <c r="BQ76" i="1"/>
  <c r="BQ264" i="1"/>
  <c r="BQ231" i="1"/>
  <c r="BQ190" i="1"/>
  <c r="BQ132" i="1"/>
  <c r="BQ196" i="1"/>
  <c r="BQ171" i="1"/>
  <c r="BQ109" i="1"/>
  <c r="BQ162" i="1"/>
  <c r="BQ11" i="1"/>
  <c r="BQ170" i="1"/>
  <c r="BQ18" i="1"/>
  <c r="BQ282" i="1"/>
  <c r="BQ161" i="1"/>
  <c r="BQ156" i="1"/>
  <c r="BQ155" i="1"/>
  <c r="BQ169" i="1"/>
  <c r="BQ138" i="1"/>
  <c r="BQ274" i="1"/>
  <c r="BQ160" i="1"/>
  <c r="BQ78" i="1"/>
  <c r="BQ273" i="1"/>
  <c r="BQ189" i="1"/>
  <c r="BQ108" i="1"/>
  <c r="BQ22" i="1"/>
  <c r="BQ209" i="1"/>
  <c r="BQ95" i="1"/>
  <c r="BQ27" i="1"/>
  <c r="BQ30" i="1"/>
  <c r="BQ230" i="1"/>
  <c r="BQ34" i="1"/>
  <c r="BQ177" i="1"/>
  <c r="BQ150" i="1"/>
  <c r="BQ116" i="1"/>
  <c r="BQ288" i="1"/>
  <c r="BQ195" i="1"/>
  <c r="BQ224" i="1"/>
  <c r="BQ137" i="1"/>
  <c r="BQ194" i="1"/>
  <c r="BQ43" i="1"/>
  <c r="BQ72" i="1"/>
  <c r="BQ203" i="1"/>
  <c r="BQ263" i="1"/>
  <c r="BQ115" i="1"/>
  <c r="BQ202" i="1"/>
  <c r="BQ23" i="1"/>
  <c r="BQ94" i="1"/>
  <c r="BQ244" i="1"/>
  <c r="BQ176" i="1"/>
  <c r="BQ184" i="1"/>
  <c r="BQ188" i="1"/>
  <c r="BQ13" i="1"/>
  <c r="BQ154" i="1"/>
  <c r="BQ136" i="1"/>
  <c r="BQ183" i="1"/>
  <c r="BQ114" i="1"/>
  <c r="BQ257" i="1"/>
  <c r="BQ153" i="1"/>
  <c r="BQ56" i="1"/>
  <c r="BQ218" i="1"/>
  <c r="BQ236" i="1"/>
  <c r="BQ59" i="1"/>
  <c r="BQ93" i="1"/>
  <c r="BQ243" i="1"/>
  <c r="BQ131" i="1"/>
  <c r="BQ182" i="1"/>
  <c r="BQ53" i="1"/>
  <c r="BQ135" i="1"/>
  <c r="BQ278" i="1"/>
  <c r="BQ8" i="1"/>
  <c r="BQ272" i="1"/>
  <c r="BQ242" i="1"/>
  <c r="BQ280" i="1"/>
  <c r="BQ47" i="1"/>
  <c r="BQ134" i="1"/>
  <c r="BQ223" i="1"/>
  <c r="BQ262" i="1"/>
  <c r="BQ92" i="1"/>
  <c r="BQ235" i="1"/>
  <c r="BQ217" i="1"/>
  <c r="BQ37" i="1"/>
  <c r="BQ88" i="1"/>
  <c r="BQ181" i="1"/>
  <c r="BQ152" i="1"/>
  <c r="BQ41" i="1"/>
  <c r="BQ168" i="1"/>
  <c r="BQ66" i="1"/>
  <c r="BQ193" i="1"/>
  <c r="BQ113" i="1"/>
  <c r="BQ252" i="1"/>
  <c r="BQ251" i="1"/>
  <c r="BQ216" i="1"/>
  <c r="BQ261" i="1"/>
  <c r="BQ271" i="1"/>
  <c r="BQ149" i="1"/>
  <c r="BQ87" i="1"/>
  <c r="BQ250" i="1"/>
  <c r="BQ83" i="1"/>
  <c r="BQ24" i="1"/>
  <c r="BQ77" i="1"/>
  <c r="BQ133" i="1"/>
  <c r="BQ100" i="1"/>
  <c r="BQ40" i="1"/>
  <c r="BQ208" i="1"/>
  <c r="BQ167" i="1"/>
  <c r="BQ19" i="1"/>
  <c r="BQ86" i="1"/>
  <c r="BQ14" i="1"/>
  <c r="BQ180" i="1"/>
  <c r="BQ279" i="1"/>
  <c r="BQ192" i="1"/>
  <c r="BQ201" i="1"/>
  <c r="BQ71" i="1"/>
  <c r="BQ52" i="1"/>
  <c r="BQ175" i="1"/>
  <c r="BQ75" i="1"/>
  <c r="BQ29" i="1"/>
  <c r="BQ148" i="1"/>
  <c r="BQ107" i="1"/>
  <c r="BQ249" i="1"/>
  <c r="BQ241" i="1"/>
  <c r="BQ215" i="1"/>
  <c r="BQ166" i="1"/>
  <c r="BQ20" i="1"/>
  <c r="BQ106" i="1"/>
  <c r="BQ260" i="1"/>
  <c r="BQ256" i="1"/>
  <c r="BQ165" i="1"/>
  <c r="BQ46" i="1"/>
  <c r="BQ39" i="1"/>
  <c r="BQ51" i="1"/>
  <c r="BQ147" i="1"/>
  <c r="BQ200" i="1"/>
  <c r="BZ207" i="1"/>
  <c r="P207" i="1" s="1"/>
  <c r="BZ255" i="1"/>
  <c r="P255" i="1" s="1"/>
  <c r="BZ206" i="1"/>
  <c r="P206" i="1" s="1"/>
  <c r="BZ55" i="1"/>
  <c r="P55" i="1" s="1"/>
  <c r="BZ199" i="1"/>
  <c r="P199" i="1" s="1"/>
  <c r="BZ164" i="1"/>
  <c r="P164" i="1" s="1"/>
  <c r="BZ146" i="1"/>
  <c r="P146" i="1" s="1"/>
  <c r="BZ122" i="1"/>
  <c r="P122" i="1" s="1"/>
  <c r="BZ42" i="1"/>
  <c r="P42" i="1" s="1"/>
  <c r="BZ112" i="1"/>
  <c r="P112" i="1" s="1"/>
  <c r="BZ124" i="1"/>
  <c r="P124" i="1" s="1"/>
  <c r="BZ12" i="1"/>
  <c r="P12" i="1" s="1"/>
  <c r="BZ214" i="1"/>
  <c r="P214" i="1" s="1"/>
  <c r="BZ159" i="1"/>
  <c r="P159" i="1" s="1"/>
  <c r="BZ254" i="1"/>
  <c r="P254" i="1" s="1"/>
  <c r="BZ10" i="1"/>
  <c r="P10" i="1" s="1"/>
  <c r="BZ126" i="1"/>
  <c r="P126" i="1" s="1"/>
  <c r="BZ54" i="1"/>
  <c r="P54" i="1" s="1"/>
  <c r="BZ174" i="1"/>
  <c r="P174" i="1" s="1"/>
  <c r="BZ65" i="1"/>
  <c r="P65" i="1" s="1"/>
  <c r="BZ259" i="1"/>
  <c r="P259" i="1" s="1"/>
  <c r="BZ127" i="1"/>
  <c r="P127" i="1" s="1"/>
  <c r="BZ248" i="1"/>
  <c r="P248" i="1" s="1"/>
  <c r="BZ253" i="1"/>
  <c r="P253" i="1" s="1"/>
  <c r="BZ240" i="1"/>
  <c r="P240" i="1" s="1"/>
  <c r="BZ58" i="1"/>
  <c r="P58" i="1" s="1"/>
  <c r="BZ99" i="1"/>
  <c r="P99" i="1" s="1"/>
  <c r="BZ45" i="1"/>
  <c r="P45" i="1" s="1"/>
  <c r="BZ121" i="1"/>
  <c r="P121" i="1" s="1"/>
  <c r="BZ16" i="1"/>
  <c r="P16" i="1" s="1"/>
  <c r="BZ151" i="1"/>
  <c r="P151" i="1" s="1"/>
  <c r="BZ33" i="1"/>
  <c r="P33" i="1" s="1"/>
  <c r="BZ28" i="1"/>
  <c r="P28" i="1" s="1"/>
  <c r="BZ70" i="1"/>
  <c r="P70" i="1" s="1"/>
  <c r="BZ105" i="1"/>
  <c r="P105" i="1" s="1"/>
  <c r="BZ234" i="1"/>
  <c r="P234" i="1" s="1"/>
  <c r="BZ98" i="1"/>
  <c r="P98" i="1" s="1"/>
  <c r="BZ270" i="1"/>
  <c r="P270" i="1" s="1"/>
  <c r="BZ36" i="1"/>
  <c r="P36" i="1" s="1"/>
  <c r="BZ222" i="1"/>
  <c r="P222" i="1" s="1"/>
  <c r="BZ281" i="1"/>
  <c r="P281" i="1" s="1"/>
  <c r="BZ229" i="1"/>
  <c r="P229" i="1" s="1"/>
  <c r="BZ64" i="1"/>
  <c r="P64" i="1" s="1"/>
  <c r="BZ74" i="1"/>
  <c r="P74" i="1" s="1"/>
  <c r="BZ104" i="1"/>
  <c r="P104" i="1" s="1"/>
  <c r="BZ82" i="1"/>
  <c r="P82" i="1" s="1"/>
  <c r="BZ228" i="1"/>
  <c r="P228" i="1" s="1"/>
  <c r="BZ120" i="1"/>
  <c r="P120" i="1" s="1"/>
  <c r="BZ145" i="1"/>
  <c r="P145" i="1" s="1"/>
  <c r="BZ187" i="1"/>
  <c r="P187" i="1" s="1"/>
  <c r="BZ205" i="1"/>
  <c r="P205" i="1" s="1"/>
  <c r="BZ103" i="1"/>
  <c r="P103" i="1" s="1"/>
  <c r="BZ48" i="1"/>
  <c r="P48" i="1" s="1"/>
  <c r="BZ119" i="1"/>
  <c r="P119" i="1" s="1"/>
  <c r="BZ97" i="1"/>
  <c r="P97" i="1" s="1"/>
  <c r="BZ91" i="1"/>
  <c r="P91" i="1" s="1"/>
  <c r="BZ69" i="1"/>
  <c r="P69" i="1" s="1"/>
  <c r="BZ102" i="1"/>
  <c r="P102" i="1" s="1"/>
  <c r="BZ158" i="1"/>
  <c r="P158" i="1" s="1"/>
  <c r="BZ144" i="1"/>
  <c r="P144" i="1" s="1"/>
  <c r="BZ38" i="1"/>
  <c r="P38" i="1" s="1"/>
  <c r="BZ130" i="1"/>
  <c r="P130" i="1" s="1"/>
  <c r="BZ62" i="1"/>
  <c r="P62" i="1" s="1"/>
  <c r="BZ61" i="1"/>
  <c r="P61" i="1" s="1"/>
  <c r="BZ81" i="1"/>
  <c r="P81" i="1" s="1"/>
  <c r="BZ50" i="1"/>
  <c r="P50" i="1" s="1"/>
  <c r="BZ85" i="1"/>
  <c r="P85" i="1" s="1"/>
  <c r="BZ239" i="1"/>
  <c r="P239" i="1" s="1"/>
  <c r="BZ57" i="1"/>
  <c r="P57" i="1" s="1"/>
  <c r="BZ90" i="1"/>
  <c r="P90" i="1" s="1"/>
  <c r="BZ198" i="1"/>
  <c r="P198" i="1" s="1"/>
  <c r="BZ221" i="1"/>
  <c r="P221" i="1" s="1"/>
  <c r="BZ269" i="1"/>
  <c r="P269" i="1" s="1"/>
  <c r="BZ32" i="1"/>
  <c r="P32" i="1" s="1"/>
  <c r="BZ111" i="1"/>
  <c r="P111" i="1" s="1"/>
  <c r="BZ285" i="1"/>
  <c r="P285" i="1" s="1"/>
  <c r="BZ268" i="1"/>
  <c r="P268" i="1" s="1"/>
  <c r="BZ284" i="1"/>
  <c r="P284" i="1" s="1"/>
  <c r="BZ213" i="1"/>
  <c r="P213" i="1" s="1"/>
  <c r="BZ267" i="1"/>
  <c r="P267" i="1" s="1"/>
  <c r="BZ233" i="1"/>
  <c r="P233" i="1" s="1"/>
  <c r="BZ84" i="1"/>
  <c r="P84" i="1" s="1"/>
  <c r="BZ258" i="1"/>
  <c r="P258" i="1" s="1"/>
  <c r="BZ129" i="1"/>
  <c r="P129" i="1" s="1"/>
  <c r="BZ186" i="1"/>
  <c r="P186" i="1" s="1"/>
  <c r="BZ179" i="1"/>
  <c r="P179" i="1" s="1"/>
  <c r="BZ277" i="1"/>
  <c r="P277" i="1" s="1"/>
  <c r="BZ15" i="1"/>
  <c r="P15" i="1" s="1"/>
  <c r="BZ89" i="1"/>
  <c r="P89" i="1" s="1"/>
  <c r="BZ128" i="1"/>
  <c r="P128" i="1" s="1"/>
  <c r="BZ191" i="1"/>
  <c r="P191" i="1" s="1"/>
  <c r="BZ17" i="1"/>
  <c r="P17" i="1" s="1"/>
  <c r="BZ68" i="1"/>
  <c r="P68" i="1" s="1"/>
  <c r="BZ80" i="1"/>
  <c r="P80" i="1" s="1"/>
  <c r="BZ287" i="1"/>
  <c r="P287" i="1" s="1"/>
  <c r="BZ283" i="1"/>
  <c r="P283" i="1" s="1"/>
  <c r="BZ212" i="1"/>
  <c r="P212" i="1" s="1"/>
  <c r="BZ163" i="1"/>
  <c r="P163" i="1" s="1"/>
  <c r="BZ9" i="1"/>
  <c r="P9" i="1" s="1"/>
  <c r="BZ220" i="1"/>
  <c r="P220" i="1" s="1"/>
  <c r="BZ101" i="1"/>
  <c r="P101" i="1" s="1"/>
  <c r="BZ173" i="1"/>
  <c r="P173" i="1" s="1"/>
  <c r="BZ197" i="1"/>
  <c r="P197" i="1" s="1"/>
  <c r="BZ227" i="1"/>
  <c r="P227" i="1" s="1"/>
  <c r="BZ49" i="1"/>
  <c r="P49" i="1" s="1"/>
  <c r="BZ118" i="1"/>
  <c r="P118" i="1" s="1"/>
  <c r="BZ266" i="1"/>
  <c r="P266" i="1" s="1"/>
  <c r="BZ204" i="1"/>
  <c r="P204" i="1" s="1"/>
  <c r="BZ185" i="1"/>
  <c r="P185" i="1" s="1"/>
  <c r="BZ226" i="1"/>
  <c r="P226" i="1" s="1"/>
  <c r="BZ265" i="1"/>
  <c r="P265" i="1" s="1"/>
  <c r="BZ143" i="1"/>
  <c r="P143" i="1" s="1"/>
  <c r="BZ238" i="1"/>
  <c r="P238" i="1" s="1"/>
  <c r="BZ237" i="1"/>
  <c r="P237" i="1" s="1"/>
  <c r="BZ44" i="1"/>
  <c r="P44" i="1" s="1"/>
  <c r="BZ286" i="1"/>
  <c r="P286" i="1" s="1"/>
  <c r="BZ225" i="1"/>
  <c r="P225" i="1" s="1"/>
  <c r="BZ211" i="1"/>
  <c r="P211" i="1" s="1"/>
  <c r="BZ276" i="1"/>
  <c r="P276" i="1" s="1"/>
  <c r="BZ67" i="1"/>
  <c r="P67" i="1" s="1"/>
  <c r="BZ110" i="1"/>
  <c r="P110" i="1" s="1"/>
  <c r="BZ178" i="1"/>
  <c r="P178" i="1" s="1"/>
  <c r="BZ275" i="1"/>
  <c r="P275" i="1" s="1"/>
  <c r="BZ60" i="1"/>
  <c r="P60" i="1" s="1"/>
  <c r="BZ73" i="1"/>
  <c r="P73" i="1" s="1"/>
  <c r="BZ247" i="1"/>
  <c r="P247" i="1" s="1"/>
  <c r="BZ219" i="1"/>
  <c r="P219" i="1" s="1"/>
  <c r="BZ125" i="1"/>
  <c r="P125" i="1" s="1"/>
  <c r="BZ246" i="1"/>
  <c r="P246" i="1" s="1"/>
  <c r="BZ142" i="1"/>
  <c r="P142" i="1" s="1"/>
  <c r="BZ31" i="1"/>
  <c r="P31" i="1" s="1"/>
  <c r="BZ96" i="1"/>
  <c r="P96" i="1" s="1"/>
  <c r="BZ157" i="1"/>
  <c r="P157" i="1" s="1"/>
  <c r="BZ79" i="1"/>
  <c r="P79" i="1" s="1"/>
  <c r="BZ123" i="1"/>
  <c r="P123" i="1" s="1"/>
  <c r="BZ63" i="1"/>
  <c r="P63" i="1" s="1"/>
  <c r="BZ26" i="1"/>
  <c r="P26" i="1" s="1"/>
  <c r="BZ232" i="1"/>
  <c r="P232" i="1" s="1"/>
  <c r="BZ141" i="1"/>
  <c r="P141" i="1" s="1"/>
  <c r="BZ210" i="1"/>
  <c r="P210" i="1" s="1"/>
  <c r="BZ25" i="1"/>
  <c r="P25" i="1" s="1"/>
  <c r="BZ140" i="1"/>
  <c r="P140" i="1" s="1"/>
  <c r="BZ139" i="1"/>
  <c r="P139" i="1" s="1"/>
  <c r="BZ35" i="1"/>
  <c r="P35" i="1" s="1"/>
  <c r="BZ117" i="1"/>
  <c r="P117" i="1" s="1"/>
  <c r="BZ172" i="1"/>
  <c r="P172" i="1" s="1"/>
  <c r="BZ21" i="1"/>
  <c r="P21" i="1" s="1"/>
  <c r="BZ245" i="1"/>
  <c r="P245" i="1" s="1"/>
  <c r="BZ76" i="1"/>
  <c r="P76" i="1" s="1"/>
  <c r="BZ264" i="1"/>
  <c r="P264" i="1" s="1"/>
  <c r="BZ231" i="1"/>
  <c r="P231" i="1" s="1"/>
  <c r="BZ190" i="1"/>
  <c r="P190" i="1" s="1"/>
  <c r="BZ132" i="1"/>
  <c r="P132" i="1" s="1"/>
  <c r="BZ196" i="1"/>
  <c r="P196" i="1" s="1"/>
  <c r="BZ171" i="1"/>
  <c r="P171" i="1" s="1"/>
  <c r="BZ109" i="1"/>
  <c r="P109" i="1" s="1"/>
  <c r="BZ162" i="1"/>
  <c r="P162" i="1" s="1"/>
  <c r="BZ11" i="1"/>
  <c r="P11" i="1" s="1"/>
  <c r="BZ170" i="1"/>
  <c r="P170" i="1" s="1"/>
  <c r="BZ18" i="1"/>
  <c r="P18" i="1" s="1"/>
  <c r="BZ282" i="1"/>
  <c r="P282" i="1" s="1"/>
  <c r="BZ161" i="1"/>
  <c r="P161" i="1" s="1"/>
  <c r="BZ156" i="1"/>
  <c r="P156" i="1" s="1"/>
  <c r="BZ155" i="1"/>
  <c r="P155" i="1" s="1"/>
  <c r="BZ169" i="1"/>
  <c r="P169" i="1" s="1"/>
  <c r="BZ138" i="1"/>
  <c r="P138" i="1" s="1"/>
  <c r="BZ274" i="1"/>
  <c r="P274" i="1" s="1"/>
  <c r="BZ160" i="1"/>
  <c r="P160" i="1" s="1"/>
  <c r="BZ78" i="1"/>
  <c r="P78" i="1" s="1"/>
  <c r="BZ273" i="1"/>
  <c r="P273" i="1" s="1"/>
  <c r="BZ189" i="1"/>
  <c r="P189" i="1" s="1"/>
  <c r="BZ108" i="1"/>
  <c r="P108" i="1" s="1"/>
  <c r="BZ22" i="1"/>
  <c r="P22" i="1" s="1"/>
  <c r="BZ209" i="1"/>
  <c r="P209" i="1" s="1"/>
  <c r="BZ95" i="1"/>
  <c r="P95" i="1" s="1"/>
  <c r="BZ27" i="1"/>
  <c r="P27" i="1" s="1"/>
  <c r="BZ30" i="1"/>
  <c r="P30" i="1" s="1"/>
  <c r="BZ230" i="1"/>
  <c r="P230" i="1" s="1"/>
  <c r="BZ34" i="1"/>
  <c r="P34" i="1" s="1"/>
  <c r="BZ177" i="1"/>
  <c r="P177" i="1" s="1"/>
  <c r="BZ150" i="1"/>
  <c r="P150" i="1" s="1"/>
  <c r="BZ116" i="1"/>
  <c r="P116" i="1" s="1"/>
  <c r="BZ288" i="1"/>
  <c r="P288" i="1" s="1"/>
  <c r="BZ195" i="1"/>
  <c r="P195" i="1" s="1"/>
  <c r="BZ224" i="1"/>
  <c r="P224" i="1" s="1"/>
  <c r="BZ137" i="1"/>
  <c r="P137" i="1" s="1"/>
  <c r="BZ194" i="1"/>
  <c r="P194" i="1" s="1"/>
  <c r="BZ43" i="1"/>
  <c r="P43" i="1" s="1"/>
  <c r="BZ72" i="1"/>
  <c r="P72" i="1" s="1"/>
  <c r="BZ203" i="1"/>
  <c r="P203" i="1" s="1"/>
  <c r="BZ263" i="1"/>
  <c r="P263" i="1" s="1"/>
  <c r="BZ115" i="1"/>
  <c r="P115" i="1" s="1"/>
  <c r="BZ202" i="1"/>
  <c r="P202" i="1" s="1"/>
  <c r="BZ23" i="1"/>
  <c r="P23" i="1" s="1"/>
  <c r="BZ94" i="1"/>
  <c r="P94" i="1" s="1"/>
  <c r="BZ244" i="1"/>
  <c r="P244" i="1" s="1"/>
  <c r="BZ176" i="1"/>
  <c r="P176" i="1" s="1"/>
  <c r="BZ184" i="1"/>
  <c r="P184" i="1" s="1"/>
  <c r="BZ188" i="1"/>
  <c r="P188" i="1" s="1"/>
  <c r="BZ13" i="1"/>
  <c r="P13" i="1" s="1"/>
  <c r="BZ154" i="1"/>
  <c r="P154" i="1" s="1"/>
  <c r="BZ136" i="1"/>
  <c r="P136" i="1" s="1"/>
  <c r="BZ183" i="1"/>
  <c r="P183" i="1" s="1"/>
  <c r="BZ114" i="1"/>
  <c r="P114" i="1" s="1"/>
  <c r="BZ257" i="1"/>
  <c r="P257" i="1" s="1"/>
  <c r="BZ153" i="1"/>
  <c r="P153" i="1" s="1"/>
  <c r="BZ56" i="1"/>
  <c r="P56" i="1" s="1"/>
  <c r="BZ218" i="1"/>
  <c r="P218" i="1" s="1"/>
  <c r="BZ236" i="1"/>
  <c r="P236" i="1" s="1"/>
  <c r="BZ59" i="1"/>
  <c r="P59" i="1" s="1"/>
  <c r="BZ93" i="1"/>
  <c r="P93" i="1" s="1"/>
  <c r="BZ243" i="1"/>
  <c r="P243" i="1" s="1"/>
  <c r="BZ131" i="1"/>
  <c r="P131" i="1" s="1"/>
  <c r="BZ182" i="1"/>
  <c r="P182" i="1" s="1"/>
  <c r="BZ53" i="1"/>
  <c r="P53" i="1" s="1"/>
  <c r="BZ135" i="1"/>
  <c r="P135" i="1" s="1"/>
  <c r="BZ278" i="1"/>
  <c r="P278" i="1" s="1"/>
  <c r="BZ8" i="1"/>
  <c r="P8" i="1" s="1"/>
  <c r="BZ272" i="1"/>
  <c r="P272" i="1" s="1"/>
  <c r="BZ242" i="1"/>
  <c r="P242" i="1" s="1"/>
  <c r="BZ280" i="1"/>
  <c r="P280" i="1" s="1"/>
  <c r="BZ47" i="1"/>
  <c r="P47" i="1" s="1"/>
  <c r="BZ134" i="1"/>
  <c r="P134" i="1" s="1"/>
  <c r="BZ223" i="1"/>
  <c r="P223" i="1" s="1"/>
  <c r="BZ262" i="1"/>
  <c r="P262" i="1" s="1"/>
  <c r="BZ92" i="1"/>
  <c r="P92" i="1" s="1"/>
  <c r="BZ235" i="1"/>
  <c r="P235" i="1" s="1"/>
  <c r="BZ217" i="1"/>
  <c r="P217" i="1" s="1"/>
  <c r="BZ37" i="1"/>
  <c r="P37" i="1" s="1"/>
  <c r="BZ88" i="1"/>
  <c r="P88" i="1" s="1"/>
  <c r="BZ181" i="1"/>
  <c r="P181" i="1" s="1"/>
  <c r="BZ152" i="1"/>
  <c r="P152" i="1" s="1"/>
  <c r="BZ41" i="1"/>
  <c r="P41" i="1" s="1"/>
  <c r="BZ168" i="1"/>
  <c r="P168" i="1" s="1"/>
  <c r="BZ66" i="1"/>
  <c r="P66" i="1" s="1"/>
  <c r="BZ193" i="1"/>
  <c r="P193" i="1" s="1"/>
  <c r="BZ113" i="1"/>
  <c r="P113" i="1" s="1"/>
  <c r="BZ252" i="1"/>
  <c r="P252" i="1" s="1"/>
  <c r="BZ251" i="1"/>
  <c r="P251" i="1" s="1"/>
  <c r="BZ216" i="1"/>
  <c r="P216" i="1" s="1"/>
  <c r="BZ261" i="1"/>
  <c r="P261" i="1" s="1"/>
  <c r="BZ271" i="1"/>
  <c r="P271" i="1" s="1"/>
  <c r="BZ149" i="1"/>
  <c r="P149" i="1" s="1"/>
  <c r="BZ87" i="1"/>
  <c r="P87" i="1" s="1"/>
  <c r="BZ250" i="1"/>
  <c r="P250" i="1" s="1"/>
  <c r="BZ83" i="1"/>
  <c r="P83" i="1" s="1"/>
  <c r="BZ24" i="1"/>
  <c r="P24" i="1" s="1"/>
  <c r="BZ77" i="1"/>
  <c r="P77" i="1" s="1"/>
  <c r="BZ133" i="1"/>
  <c r="P133" i="1" s="1"/>
  <c r="BZ100" i="1"/>
  <c r="P100" i="1" s="1"/>
  <c r="BZ40" i="1"/>
  <c r="P40" i="1" s="1"/>
  <c r="BZ208" i="1"/>
  <c r="P208" i="1" s="1"/>
  <c r="BZ167" i="1"/>
  <c r="P167" i="1" s="1"/>
  <c r="BZ19" i="1"/>
  <c r="P19" i="1" s="1"/>
  <c r="BZ86" i="1"/>
  <c r="P86" i="1" s="1"/>
  <c r="BZ14" i="1"/>
  <c r="P14" i="1" s="1"/>
  <c r="BZ180" i="1"/>
  <c r="P180" i="1" s="1"/>
  <c r="BZ279" i="1"/>
  <c r="P279" i="1" s="1"/>
  <c r="BZ192" i="1"/>
  <c r="P192" i="1" s="1"/>
  <c r="BZ201" i="1"/>
  <c r="P201" i="1" s="1"/>
  <c r="BZ71" i="1"/>
  <c r="P71" i="1" s="1"/>
  <c r="BZ52" i="1"/>
  <c r="P52" i="1" s="1"/>
  <c r="BZ175" i="1"/>
  <c r="P175" i="1" s="1"/>
  <c r="BZ75" i="1"/>
  <c r="P75" i="1" s="1"/>
  <c r="BZ29" i="1"/>
  <c r="P29" i="1" s="1"/>
  <c r="BZ148" i="1"/>
  <c r="P148" i="1" s="1"/>
  <c r="BZ107" i="1"/>
  <c r="P107" i="1" s="1"/>
  <c r="BZ249" i="1"/>
  <c r="P249" i="1" s="1"/>
  <c r="BZ241" i="1"/>
  <c r="P241" i="1" s="1"/>
  <c r="BZ215" i="1"/>
  <c r="P215" i="1" s="1"/>
  <c r="BZ166" i="1"/>
  <c r="P166" i="1" s="1"/>
  <c r="BZ20" i="1"/>
  <c r="P20" i="1" s="1"/>
  <c r="BZ106" i="1"/>
  <c r="P106" i="1" s="1"/>
  <c r="BZ260" i="1"/>
  <c r="P260" i="1" s="1"/>
  <c r="BZ256" i="1"/>
  <c r="P256" i="1" s="1"/>
  <c r="BZ165" i="1"/>
  <c r="P165" i="1" s="1"/>
  <c r="BZ46" i="1"/>
  <c r="P46" i="1" s="1"/>
  <c r="BZ39" i="1"/>
  <c r="P39" i="1" s="1"/>
  <c r="BZ51" i="1"/>
  <c r="P51" i="1" s="1"/>
  <c r="BZ147" i="1"/>
  <c r="P147" i="1" s="1"/>
  <c r="BZ200" i="1"/>
  <c r="P200" i="1" s="1"/>
  <c r="CX147" i="1"/>
  <c r="Q147" i="1" s="1"/>
  <c r="CX207" i="1"/>
  <c r="Q207" i="1" s="1"/>
  <c r="CX255" i="1"/>
  <c r="Q255" i="1" s="1"/>
  <c r="CX206" i="1"/>
  <c r="Q206" i="1" s="1"/>
  <c r="CX55" i="1"/>
  <c r="Q55" i="1" s="1"/>
  <c r="CX199" i="1"/>
  <c r="Q199" i="1" s="1"/>
  <c r="CX164" i="1"/>
  <c r="Q164" i="1" s="1"/>
  <c r="CX146" i="1"/>
  <c r="Q146" i="1" s="1"/>
  <c r="CX122" i="1"/>
  <c r="Q122" i="1" s="1"/>
  <c r="CX42" i="1"/>
  <c r="Q42" i="1" s="1"/>
  <c r="CX112" i="1"/>
  <c r="Q112" i="1" s="1"/>
  <c r="CX124" i="1"/>
  <c r="Q124" i="1" s="1"/>
  <c r="CX12" i="1"/>
  <c r="Q12" i="1" s="1"/>
  <c r="CX214" i="1"/>
  <c r="Q214" i="1" s="1"/>
  <c r="CX159" i="1"/>
  <c r="Q159" i="1" s="1"/>
  <c r="CX254" i="1"/>
  <c r="Q254" i="1" s="1"/>
  <c r="CX10" i="1"/>
  <c r="Q10" i="1" s="1"/>
  <c r="CX126" i="1"/>
  <c r="Q126" i="1" s="1"/>
  <c r="CX54" i="1"/>
  <c r="Q54" i="1" s="1"/>
  <c r="CX174" i="1"/>
  <c r="Q174" i="1" s="1"/>
  <c r="CX65" i="1"/>
  <c r="Q65" i="1" s="1"/>
  <c r="CX259" i="1"/>
  <c r="Q259" i="1" s="1"/>
  <c r="CX127" i="1"/>
  <c r="Q127" i="1" s="1"/>
  <c r="CX248" i="1"/>
  <c r="Q248" i="1" s="1"/>
  <c r="CX253" i="1"/>
  <c r="Q253" i="1" s="1"/>
  <c r="CX240" i="1"/>
  <c r="Q240" i="1" s="1"/>
  <c r="CX58" i="1"/>
  <c r="Q58" i="1" s="1"/>
  <c r="CX99" i="1"/>
  <c r="Q99" i="1" s="1"/>
  <c r="CX45" i="1"/>
  <c r="Q45" i="1" s="1"/>
  <c r="CX121" i="1"/>
  <c r="Q121" i="1" s="1"/>
  <c r="CX16" i="1"/>
  <c r="Q16" i="1" s="1"/>
  <c r="CX151" i="1"/>
  <c r="Q151" i="1" s="1"/>
  <c r="CX33" i="1"/>
  <c r="Q33" i="1" s="1"/>
  <c r="CX28" i="1"/>
  <c r="Q28" i="1" s="1"/>
  <c r="CX70" i="1"/>
  <c r="Q70" i="1" s="1"/>
  <c r="CX105" i="1"/>
  <c r="Q105" i="1" s="1"/>
  <c r="CX234" i="1"/>
  <c r="Q234" i="1" s="1"/>
  <c r="CX98" i="1"/>
  <c r="Q98" i="1" s="1"/>
  <c r="CX270" i="1"/>
  <c r="Q270" i="1" s="1"/>
  <c r="CX36" i="1"/>
  <c r="Q36" i="1" s="1"/>
  <c r="CX222" i="1"/>
  <c r="Q222" i="1" s="1"/>
  <c r="CX281" i="1"/>
  <c r="Q281" i="1" s="1"/>
  <c r="CX229" i="1"/>
  <c r="Q229" i="1" s="1"/>
  <c r="CX64" i="1"/>
  <c r="Q64" i="1" s="1"/>
  <c r="CX74" i="1"/>
  <c r="Q74" i="1" s="1"/>
  <c r="CX104" i="1"/>
  <c r="Q104" i="1" s="1"/>
  <c r="CX82" i="1"/>
  <c r="Q82" i="1" s="1"/>
  <c r="CX228" i="1"/>
  <c r="Q228" i="1" s="1"/>
  <c r="CX120" i="1"/>
  <c r="Q120" i="1" s="1"/>
  <c r="CX145" i="1"/>
  <c r="Q145" i="1" s="1"/>
  <c r="CX187" i="1"/>
  <c r="Q187" i="1" s="1"/>
  <c r="CX205" i="1"/>
  <c r="Q205" i="1" s="1"/>
  <c r="CX103" i="1"/>
  <c r="Q103" i="1" s="1"/>
  <c r="CX48" i="1"/>
  <c r="Q48" i="1" s="1"/>
  <c r="CX119" i="1"/>
  <c r="Q119" i="1" s="1"/>
  <c r="CX97" i="1"/>
  <c r="Q97" i="1" s="1"/>
  <c r="CX91" i="1"/>
  <c r="Q91" i="1" s="1"/>
  <c r="CX69" i="1"/>
  <c r="Q69" i="1" s="1"/>
  <c r="CX102" i="1"/>
  <c r="Q102" i="1" s="1"/>
  <c r="CX158" i="1"/>
  <c r="Q158" i="1" s="1"/>
  <c r="CX144" i="1"/>
  <c r="Q144" i="1" s="1"/>
  <c r="CX38" i="1"/>
  <c r="Q38" i="1" s="1"/>
  <c r="CX130" i="1"/>
  <c r="Q130" i="1" s="1"/>
  <c r="CX62" i="1"/>
  <c r="Q62" i="1" s="1"/>
  <c r="CX61" i="1"/>
  <c r="Q61" i="1" s="1"/>
  <c r="CX81" i="1"/>
  <c r="Q81" i="1" s="1"/>
  <c r="CX50" i="1"/>
  <c r="Q50" i="1" s="1"/>
  <c r="CX85" i="1"/>
  <c r="Q85" i="1" s="1"/>
  <c r="CX239" i="1"/>
  <c r="Q239" i="1" s="1"/>
  <c r="CX57" i="1"/>
  <c r="Q57" i="1" s="1"/>
  <c r="CX90" i="1"/>
  <c r="Q90" i="1" s="1"/>
  <c r="CX198" i="1"/>
  <c r="Q198" i="1" s="1"/>
  <c r="CX221" i="1"/>
  <c r="Q221" i="1" s="1"/>
  <c r="CX269" i="1"/>
  <c r="Q269" i="1" s="1"/>
  <c r="CX32" i="1"/>
  <c r="Q32" i="1" s="1"/>
  <c r="CX111" i="1"/>
  <c r="Q111" i="1" s="1"/>
  <c r="CX285" i="1"/>
  <c r="Q285" i="1" s="1"/>
  <c r="CX268" i="1"/>
  <c r="Q268" i="1" s="1"/>
  <c r="CX284" i="1"/>
  <c r="Q284" i="1" s="1"/>
  <c r="CX213" i="1"/>
  <c r="Q213" i="1" s="1"/>
  <c r="CX267" i="1"/>
  <c r="Q267" i="1" s="1"/>
  <c r="CX233" i="1"/>
  <c r="Q233" i="1" s="1"/>
  <c r="CX84" i="1"/>
  <c r="Q84" i="1" s="1"/>
  <c r="CX258" i="1"/>
  <c r="Q258" i="1" s="1"/>
  <c r="CX129" i="1"/>
  <c r="Q129" i="1" s="1"/>
  <c r="CX186" i="1"/>
  <c r="Q186" i="1" s="1"/>
  <c r="CX179" i="1"/>
  <c r="Q179" i="1" s="1"/>
  <c r="CX277" i="1"/>
  <c r="Q277" i="1" s="1"/>
  <c r="CX15" i="1"/>
  <c r="Q15" i="1" s="1"/>
  <c r="CX89" i="1"/>
  <c r="Q89" i="1" s="1"/>
  <c r="CX128" i="1"/>
  <c r="Q128" i="1" s="1"/>
  <c r="CX191" i="1"/>
  <c r="Q191" i="1" s="1"/>
  <c r="CX17" i="1"/>
  <c r="Q17" i="1" s="1"/>
  <c r="CX68" i="1"/>
  <c r="Q68" i="1" s="1"/>
  <c r="CX80" i="1"/>
  <c r="Q80" i="1" s="1"/>
  <c r="CX287" i="1"/>
  <c r="Q287" i="1" s="1"/>
  <c r="CX283" i="1"/>
  <c r="Q283" i="1" s="1"/>
  <c r="CX212" i="1"/>
  <c r="Q212" i="1" s="1"/>
  <c r="CX163" i="1"/>
  <c r="Q163" i="1" s="1"/>
  <c r="CX9" i="1"/>
  <c r="Q9" i="1" s="1"/>
  <c r="CX220" i="1"/>
  <c r="Q220" i="1" s="1"/>
  <c r="CX101" i="1"/>
  <c r="Q101" i="1" s="1"/>
  <c r="CX173" i="1"/>
  <c r="Q173" i="1" s="1"/>
  <c r="CX197" i="1"/>
  <c r="Q197" i="1" s="1"/>
  <c r="CX227" i="1"/>
  <c r="Q227" i="1" s="1"/>
  <c r="CX49" i="1"/>
  <c r="Q49" i="1" s="1"/>
  <c r="CX118" i="1"/>
  <c r="Q118" i="1" s="1"/>
  <c r="CX266" i="1"/>
  <c r="Q266" i="1" s="1"/>
  <c r="CX204" i="1"/>
  <c r="Q204" i="1" s="1"/>
  <c r="CX185" i="1"/>
  <c r="Q185" i="1" s="1"/>
  <c r="CX226" i="1"/>
  <c r="Q226" i="1" s="1"/>
  <c r="CX265" i="1"/>
  <c r="Q265" i="1" s="1"/>
  <c r="CX143" i="1"/>
  <c r="Q143" i="1" s="1"/>
  <c r="CX238" i="1"/>
  <c r="Q238" i="1" s="1"/>
  <c r="CX237" i="1"/>
  <c r="Q237" i="1" s="1"/>
  <c r="CX44" i="1"/>
  <c r="Q44" i="1" s="1"/>
  <c r="CX286" i="1"/>
  <c r="Q286" i="1" s="1"/>
  <c r="CX225" i="1"/>
  <c r="Q225" i="1" s="1"/>
  <c r="CX211" i="1"/>
  <c r="Q211" i="1" s="1"/>
  <c r="CX276" i="1"/>
  <c r="Q276" i="1" s="1"/>
  <c r="CX67" i="1"/>
  <c r="Q67" i="1" s="1"/>
  <c r="CX110" i="1"/>
  <c r="Q110" i="1" s="1"/>
  <c r="CX178" i="1"/>
  <c r="Q178" i="1" s="1"/>
  <c r="CX275" i="1"/>
  <c r="Q275" i="1" s="1"/>
  <c r="CX60" i="1"/>
  <c r="Q60" i="1" s="1"/>
  <c r="CX73" i="1"/>
  <c r="Q73" i="1" s="1"/>
  <c r="CX247" i="1"/>
  <c r="Q247" i="1" s="1"/>
  <c r="CX219" i="1"/>
  <c r="Q219" i="1" s="1"/>
  <c r="CX125" i="1"/>
  <c r="Q125" i="1" s="1"/>
  <c r="CX246" i="1"/>
  <c r="Q246" i="1" s="1"/>
  <c r="CX142" i="1"/>
  <c r="Q142" i="1" s="1"/>
  <c r="CX31" i="1"/>
  <c r="Q31" i="1" s="1"/>
  <c r="CX96" i="1"/>
  <c r="Q96" i="1" s="1"/>
  <c r="CX157" i="1"/>
  <c r="Q157" i="1" s="1"/>
  <c r="CX79" i="1"/>
  <c r="Q79" i="1" s="1"/>
  <c r="CX123" i="1"/>
  <c r="Q123" i="1" s="1"/>
  <c r="CX63" i="1"/>
  <c r="Q63" i="1" s="1"/>
  <c r="CX26" i="1"/>
  <c r="Q26" i="1" s="1"/>
  <c r="CX232" i="1"/>
  <c r="Q232" i="1" s="1"/>
  <c r="CX141" i="1"/>
  <c r="Q141" i="1" s="1"/>
  <c r="CX210" i="1"/>
  <c r="Q210" i="1" s="1"/>
  <c r="CX25" i="1"/>
  <c r="Q25" i="1" s="1"/>
  <c r="CX140" i="1"/>
  <c r="Q140" i="1" s="1"/>
  <c r="CX139" i="1"/>
  <c r="Q139" i="1" s="1"/>
  <c r="CX35" i="1"/>
  <c r="Q35" i="1" s="1"/>
  <c r="CX117" i="1"/>
  <c r="Q117" i="1" s="1"/>
  <c r="CX172" i="1"/>
  <c r="Q172" i="1" s="1"/>
  <c r="CX21" i="1"/>
  <c r="Q21" i="1" s="1"/>
  <c r="CX245" i="1"/>
  <c r="Q245" i="1" s="1"/>
  <c r="CX76" i="1"/>
  <c r="Q76" i="1" s="1"/>
  <c r="CX264" i="1"/>
  <c r="Q264" i="1" s="1"/>
  <c r="CX231" i="1"/>
  <c r="Q231" i="1" s="1"/>
  <c r="CX190" i="1"/>
  <c r="Q190" i="1" s="1"/>
  <c r="CX132" i="1"/>
  <c r="Q132" i="1" s="1"/>
  <c r="CX196" i="1"/>
  <c r="Q196" i="1" s="1"/>
  <c r="CX171" i="1"/>
  <c r="Q171" i="1" s="1"/>
  <c r="CX109" i="1"/>
  <c r="Q109" i="1" s="1"/>
  <c r="CX162" i="1"/>
  <c r="Q162" i="1" s="1"/>
  <c r="CX11" i="1"/>
  <c r="Q11" i="1" s="1"/>
  <c r="CX170" i="1"/>
  <c r="Q170" i="1" s="1"/>
  <c r="CX18" i="1"/>
  <c r="Q18" i="1" s="1"/>
  <c r="CX282" i="1"/>
  <c r="Q282" i="1" s="1"/>
  <c r="CX161" i="1"/>
  <c r="Q161" i="1" s="1"/>
  <c r="CX156" i="1"/>
  <c r="Q156" i="1" s="1"/>
  <c r="CX155" i="1"/>
  <c r="Q155" i="1" s="1"/>
  <c r="CX169" i="1"/>
  <c r="Q169" i="1" s="1"/>
  <c r="CX138" i="1"/>
  <c r="Q138" i="1" s="1"/>
  <c r="CX274" i="1"/>
  <c r="Q274" i="1" s="1"/>
  <c r="CX160" i="1"/>
  <c r="Q160" i="1" s="1"/>
  <c r="CX78" i="1"/>
  <c r="Q78" i="1" s="1"/>
  <c r="CX273" i="1"/>
  <c r="Q273" i="1" s="1"/>
  <c r="CX189" i="1"/>
  <c r="Q189" i="1" s="1"/>
  <c r="CX108" i="1"/>
  <c r="Q108" i="1" s="1"/>
  <c r="CX22" i="1"/>
  <c r="Q22" i="1" s="1"/>
  <c r="CX209" i="1"/>
  <c r="Q209" i="1" s="1"/>
  <c r="CX95" i="1"/>
  <c r="Q95" i="1" s="1"/>
  <c r="CX27" i="1"/>
  <c r="Q27" i="1" s="1"/>
  <c r="CX30" i="1"/>
  <c r="Q30" i="1" s="1"/>
  <c r="CX230" i="1"/>
  <c r="Q230" i="1" s="1"/>
  <c r="CX34" i="1"/>
  <c r="Q34" i="1" s="1"/>
  <c r="CX177" i="1"/>
  <c r="Q177" i="1" s="1"/>
  <c r="CX150" i="1"/>
  <c r="Q150" i="1" s="1"/>
  <c r="CX116" i="1"/>
  <c r="Q116" i="1" s="1"/>
  <c r="CX288" i="1"/>
  <c r="Q288" i="1" s="1"/>
  <c r="CX195" i="1"/>
  <c r="Q195" i="1" s="1"/>
  <c r="CX224" i="1"/>
  <c r="Q224" i="1" s="1"/>
  <c r="CX137" i="1"/>
  <c r="Q137" i="1" s="1"/>
  <c r="CX194" i="1"/>
  <c r="Q194" i="1" s="1"/>
  <c r="CX43" i="1"/>
  <c r="Q43" i="1" s="1"/>
  <c r="CX72" i="1"/>
  <c r="Q72" i="1" s="1"/>
  <c r="CX203" i="1"/>
  <c r="Q203" i="1" s="1"/>
  <c r="CX263" i="1"/>
  <c r="Q263" i="1" s="1"/>
  <c r="CX115" i="1"/>
  <c r="Q115" i="1" s="1"/>
  <c r="CX202" i="1"/>
  <c r="Q202" i="1" s="1"/>
  <c r="CX23" i="1"/>
  <c r="Q23" i="1" s="1"/>
  <c r="CX94" i="1"/>
  <c r="Q94" i="1" s="1"/>
  <c r="CX244" i="1"/>
  <c r="Q244" i="1" s="1"/>
  <c r="CX176" i="1"/>
  <c r="Q176" i="1" s="1"/>
  <c r="CX184" i="1"/>
  <c r="Q184" i="1" s="1"/>
  <c r="CX188" i="1"/>
  <c r="Q188" i="1" s="1"/>
  <c r="CX13" i="1"/>
  <c r="Q13" i="1" s="1"/>
  <c r="CX154" i="1"/>
  <c r="Q154" i="1" s="1"/>
  <c r="CX136" i="1"/>
  <c r="Q136" i="1" s="1"/>
  <c r="CX183" i="1"/>
  <c r="Q183" i="1" s="1"/>
  <c r="CX114" i="1"/>
  <c r="Q114" i="1" s="1"/>
  <c r="CX257" i="1"/>
  <c r="Q257" i="1" s="1"/>
  <c r="CX153" i="1"/>
  <c r="Q153" i="1" s="1"/>
  <c r="CX56" i="1"/>
  <c r="Q56" i="1" s="1"/>
  <c r="CX218" i="1"/>
  <c r="Q218" i="1" s="1"/>
  <c r="CX236" i="1"/>
  <c r="Q236" i="1" s="1"/>
  <c r="CX59" i="1"/>
  <c r="Q59" i="1" s="1"/>
  <c r="CX93" i="1"/>
  <c r="Q93" i="1" s="1"/>
  <c r="CX243" i="1"/>
  <c r="Q243" i="1" s="1"/>
  <c r="CX131" i="1"/>
  <c r="Q131" i="1" s="1"/>
  <c r="CX182" i="1"/>
  <c r="Q182" i="1" s="1"/>
  <c r="CX53" i="1"/>
  <c r="Q53" i="1" s="1"/>
  <c r="CX135" i="1"/>
  <c r="Q135" i="1" s="1"/>
  <c r="CX278" i="1"/>
  <c r="Q278" i="1" s="1"/>
  <c r="CX8" i="1"/>
  <c r="Q8" i="1" s="1"/>
  <c r="CX272" i="1"/>
  <c r="Q272" i="1" s="1"/>
  <c r="CX242" i="1"/>
  <c r="Q242" i="1" s="1"/>
  <c r="CX280" i="1"/>
  <c r="Q280" i="1" s="1"/>
  <c r="CX47" i="1"/>
  <c r="Q47" i="1" s="1"/>
  <c r="CX134" i="1"/>
  <c r="Q134" i="1" s="1"/>
  <c r="CX223" i="1"/>
  <c r="Q223" i="1" s="1"/>
  <c r="CX262" i="1"/>
  <c r="Q262" i="1" s="1"/>
  <c r="CX92" i="1"/>
  <c r="Q92" i="1" s="1"/>
  <c r="CX235" i="1"/>
  <c r="Q235" i="1" s="1"/>
  <c r="CX217" i="1"/>
  <c r="Q217" i="1" s="1"/>
  <c r="CX37" i="1"/>
  <c r="Q37" i="1" s="1"/>
  <c r="CX88" i="1"/>
  <c r="Q88" i="1" s="1"/>
  <c r="CX181" i="1"/>
  <c r="Q181" i="1" s="1"/>
  <c r="CX152" i="1"/>
  <c r="Q152" i="1" s="1"/>
  <c r="CX41" i="1"/>
  <c r="Q41" i="1" s="1"/>
  <c r="CX168" i="1"/>
  <c r="Q168" i="1" s="1"/>
  <c r="CX66" i="1"/>
  <c r="Q66" i="1" s="1"/>
  <c r="CX193" i="1"/>
  <c r="Q193" i="1" s="1"/>
  <c r="CX113" i="1"/>
  <c r="Q113" i="1" s="1"/>
  <c r="CX252" i="1"/>
  <c r="Q252" i="1" s="1"/>
  <c r="CX251" i="1"/>
  <c r="Q251" i="1" s="1"/>
  <c r="CX216" i="1"/>
  <c r="Q216" i="1" s="1"/>
  <c r="CX261" i="1"/>
  <c r="Q261" i="1" s="1"/>
  <c r="CX271" i="1"/>
  <c r="Q271" i="1" s="1"/>
  <c r="CX149" i="1"/>
  <c r="Q149" i="1" s="1"/>
  <c r="CX87" i="1"/>
  <c r="Q87" i="1" s="1"/>
  <c r="CX250" i="1"/>
  <c r="Q250" i="1" s="1"/>
  <c r="CX83" i="1"/>
  <c r="Q83" i="1" s="1"/>
  <c r="CX24" i="1"/>
  <c r="Q24" i="1" s="1"/>
  <c r="CX77" i="1"/>
  <c r="Q77" i="1" s="1"/>
  <c r="CX133" i="1"/>
  <c r="Q133" i="1" s="1"/>
  <c r="CX100" i="1"/>
  <c r="Q100" i="1" s="1"/>
  <c r="CX40" i="1"/>
  <c r="Q40" i="1" s="1"/>
  <c r="CX208" i="1"/>
  <c r="Q208" i="1" s="1"/>
  <c r="CX167" i="1"/>
  <c r="Q167" i="1" s="1"/>
  <c r="CX19" i="1"/>
  <c r="Q19" i="1" s="1"/>
  <c r="CX86" i="1"/>
  <c r="Q86" i="1" s="1"/>
  <c r="CX14" i="1"/>
  <c r="Q14" i="1" s="1"/>
  <c r="CX180" i="1"/>
  <c r="Q180" i="1" s="1"/>
  <c r="CX279" i="1"/>
  <c r="Q279" i="1" s="1"/>
  <c r="CX192" i="1"/>
  <c r="Q192" i="1" s="1"/>
  <c r="CX201" i="1"/>
  <c r="Q201" i="1" s="1"/>
  <c r="CX71" i="1"/>
  <c r="Q71" i="1" s="1"/>
  <c r="CX52" i="1"/>
  <c r="Q52" i="1" s="1"/>
  <c r="CX175" i="1"/>
  <c r="Q175" i="1" s="1"/>
  <c r="CX75" i="1"/>
  <c r="Q75" i="1" s="1"/>
  <c r="CX29" i="1"/>
  <c r="Q29" i="1" s="1"/>
  <c r="CX148" i="1"/>
  <c r="Q148" i="1" s="1"/>
  <c r="CX107" i="1"/>
  <c r="Q107" i="1" s="1"/>
  <c r="CX249" i="1"/>
  <c r="Q249" i="1" s="1"/>
  <c r="CX241" i="1"/>
  <c r="Q241" i="1" s="1"/>
  <c r="CX215" i="1"/>
  <c r="Q215" i="1" s="1"/>
  <c r="CX166" i="1"/>
  <c r="Q166" i="1" s="1"/>
  <c r="CX20" i="1"/>
  <c r="Q20" i="1" s="1"/>
  <c r="CX106" i="1"/>
  <c r="Q106" i="1" s="1"/>
  <c r="CX260" i="1"/>
  <c r="Q260" i="1" s="1"/>
  <c r="CX256" i="1"/>
  <c r="Q256" i="1" s="1"/>
  <c r="CX165" i="1"/>
  <c r="Q165" i="1" s="1"/>
  <c r="CX46" i="1"/>
  <c r="Q46" i="1" s="1"/>
  <c r="CX39" i="1"/>
  <c r="Q39" i="1" s="1"/>
  <c r="CX51" i="1"/>
  <c r="Q51" i="1" s="1"/>
  <c r="CX200" i="1"/>
  <c r="Q200" i="1" s="1"/>
  <c r="O58" i="1" l="1"/>
  <c r="O148" i="1"/>
  <c r="O136" i="1"/>
  <c r="O232" i="1"/>
  <c r="O46" i="1"/>
  <c r="O241" i="1"/>
  <c r="O71" i="1"/>
  <c r="O167" i="1"/>
  <c r="O250" i="1"/>
  <c r="O113" i="1"/>
  <c r="O37" i="1"/>
  <c r="O280" i="1"/>
  <c r="O131" i="1"/>
  <c r="O257" i="1"/>
  <c r="O176" i="1"/>
  <c r="O72" i="1"/>
  <c r="O150" i="1"/>
  <c r="O22" i="1"/>
  <c r="O169" i="1"/>
  <c r="O162" i="1"/>
  <c r="O76" i="1"/>
  <c r="O25" i="1"/>
  <c r="O157" i="1"/>
  <c r="O73" i="1"/>
  <c r="O258" i="1"/>
  <c r="O174" i="1"/>
  <c r="O260" i="1"/>
  <c r="O279" i="1"/>
  <c r="O100" i="1"/>
  <c r="O271" i="1"/>
  <c r="O168" i="1"/>
  <c r="O92" i="1"/>
  <c r="O8" i="1"/>
  <c r="O59" i="1"/>
  <c r="O23" i="1"/>
  <c r="O137" i="1"/>
  <c r="O230" i="1"/>
  <c r="O273" i="1"/>
  <c r="O161" i="1"/>
  <c r="O196" i="1"/>
  <c r="O172" i="1"/>
  <c r="O142" i="1"/>
  <c r="O178" i="1"/>
  <c r="O102" i="1"/>
  <c r="O200" i="1"/>
  <c r="O212" i="1"/>
  <c r="O28" i="1"/>
  <c r="O165" i="1"/>
  <c r="O249" i="1"/>
  <c r="O201" i="1"/>
  <c r="O208" i="1"/>
  <c r="O87" i="1"/>
  <c r="O193" i="1"/>
  <c r="O217" i="1"/>
  <c r="O242" i="1"/>
  <c r="O243" i="1"/>
  <c r="O114" i="1"/>
  <c r="O244" i="1"/>
  <c r="O43" i="1"/>
  <c r="O177" i="1"/>
  <c r="O108" i="1"/>
  <c r="O155" i="1"/>
  <c r="O109" i="1"/>
  <c r="O245" i="1"/>
  <c r="O210" i="1"/>
  <c r="O96" i="1"/>
  <c r="O60" i="1"/>
  <c r="O256" i="1"/>
  <c r="O107" i="1"/>
  <c r="O192" i="1"/>
  <c r="O40" i="1"/>
  <c r="O149" i="1"/>
  <c r="O66" i="1"/>
  <c r="O235" i="1"/>
  <c r="O272" i="1"/>
  <c r="O93" i="1"/>
  <c r="O183" i="1"/>
  <c r="O94" i="1"/>
  <c r="O194" i="1"/>
  <c r="O34" i="1"/>
  <c r="O189" i="1"/>
  <c r="O156" i="1"/>
  <c r="O171" i="1"/>
  <c r="O21" i="1"/>
  <c r="O141" i="1"/>
  <c r="O31" i="1"/>
  <c r="O275" i="1"/>
  <c r="O44" i="1"/>
  <c r="O266" i="1"/>
  <c r="O9" i="1"/>
  <c r="O191" i="1"/>
  <c r="O111" i="1"/>
  <c r="O85" i="1"/>
  <c r="O158" i="1"/>
  <c r="O205" i="1"/>
  <c r="O64" i="1"/>
  <c r="O105" i="1"/>
  <c r="O99" i="1"/>
  <c r="O124" i="1"/>
  <c r="O206" i="1"/>
  <c r="O237" i="1"/>
  <c r="O118" i="1"/>
  <c r="O163" i="1"/>
  <c r="O128" i="1"/>
  <c r="O84" i="1"/>
  <c r="O32" i="1"/>
  <c r="O50" i="1"/>
  <c r="O187" i="1"/>
  <c r="O229" i="1"/>
  <c r="O70" i="1"/>
  <c r="O54" i="1"/>
  <c r="O112" i="1"/>
  <c r="O255" i="1"/>
  <c r="O106" i="1"/>
  <c r="O29" i="1"/>
  <c r="O180" i="1"/>
  <c r="O133" i="1"/>
  <c r="O261" i="1"/>
  <c r="O41" i="1"/>
  <c r="O262" i="1"/>
  <c r="O278" i="1"/>
  <c r="O236" i="1"/>
  <c r="O154" i="1"/>
  <c r="O202" i="1"/>
  <c r="O224" i="1"/>
  <c r="O30" i="1"/>
  <c r="O78" i="1"/>
  <c r="O282" i="1"/>
  <c r="O132" i="1"/>
  <c r="O117" i="1"/>
  <c r="O26" i="1"/>
  <c r="O246" i="1"/>
  <c r="O110" i="1"/>
  <c r="O238" i="1"/>
  <c r="O49" i="1"/>
  <c r="O89" i="1"/>
  <c r="O233" i="1"/>
  <c r="O269" i="1"/>
  <c r="O81" i="1"/>
  <c r="O69" i="1"/>
  <c r="O145" i="1"/>
  <c r="O281" i="1"/>
  <c r="O240" i="1"/>
  <c r="O126" i="1"/>
  <c r="O42" i="1"/>
  <c r="O207" i="1"/>
  <c r="O51" i="1"/>
  <c r="O166" i="1"/>
  <c r="O175" i="1"/>
  <c r="O86" i="1"/>
  <c r="O24" i="1"/>
  <c r="O251" i="1"/>
  <c r="O181" i="1"/>
  <c r="O134" i="1"/>
  <c r="O53" i="1"/>
  <c r="O56" i="1"/>
  <c r="O188" i="1"/>
  <c r="O263" i="1"/>
  <c r="O288" i="1"/>
  <c r="O95" i="1"/>
  <c r="O274" i="1"/>
  <c r="O170" i="1"/>
  <c r="O231" i="1"/>
  <c r="O123" i="1"/>
  <c r="O219" i="1"/>
  <c r="O276" i="1"/>
  <c r="O265" i="1"/>
  <c r="O197" i="1"/>
  <c r="O287" i="1"/>
  <c r="O277" i="1"/>
  <c r="O213" i="1"/>
  <c r="O198" i="1"/>
  <c r="O62" i="1"/>
  <c r="O97" i="1"/>
  <c r="O228" i="1"/>
  <c r="O36" i="1"/>
  <c r="O151" i="1"/>
  <c r="O248" i="1"/>
  <c r="O254" i="1"/>
  <c r="O146" i="1"/>
  <c r="O221" i="1"/>
  <c r="O122" i="1"/>
  <c r="O139" i="1"/>
  <c r="O147" i="1"/>
  <c r="O20" i="1"/>
  <c r="O75" i="1"/>
  <c r="O14" i="1"/>
  <c r="O77" i="1"/>
  <c r="O216" i="1"/>
  <c r="O152" i="1"/>
  <c r="O223" i="1"/>
  <c r="O135" i="1"/>
  <c r="O218" i="1"/>
  <c r="O13" i="1"/>
  <c r="O115" i="1"/>
  <c r="O195" i="1"/>
  <c r="O27" i="1"/>
  <c r="O160" i="1"/>
  <c r="O18" i="1"/>
  <c r="O190" i="1"/>
  <c r="O35" i="1"/>
  <c r="O63" i="1"/>
  <c r="O125" i="1"/>
  <c r="O67" i="1"/>
  <c r="O143" i="1"/>
  <c r="O227" i="1"/>
  <c r="O283" i="1"/>
  <c r="O15" i="1"/>
  <c r="O267" i="1"/>
  <c r="O61" i="1"/>
  <c r="O91" i="1"/>
  <c r="O120" i="1"/>
  <c r="O222" i="1"/>
  <c r="O33" i="1"/>
  <c r="O253" i="1"/>
  <c r="O10" i="1"/>
  <c r="O39" i="1"/>
  <c r="O215" i="1"/>
  <c r="O52" i="1"/>
  <c r="O19" i="1"/>
  <c r="O83" i="1"/>
  <c r="O252" i="1"/>
  <c r="O88" i="1"/>
  <c r="O47" i="1"/>
  <c r="O182" i="1"/>
  <c r="O153" i="1"/>
  <c r="O184" i="1"/>
  <c r="O203" i="1"/>
  <c r="O116" i="1"/>
  <c r="O209" i="1"/>
  <c r="O138" i="1"/>
  <c r="O11" i="1"/>
  <c r="O264" i="1"/>
  <c r="O140" i="1"/>
  <c r="O79" i="1"/>
  <c r="O247" i="1"/>
  <c r="O211" i="1"/>
  <c r="O226" i="1"/>
  <c r="O173" i="1"/>
  <c r="O80" i="1"/>
  <c r="O179" i="1"/>
  <c r="O284" i="1"/>
  <c r="O90" i="1"/>
  <c r="O130" i="1"/>
  <c r="O119" i="1"/>
  <c r="O82" i="1"/>
  <c r="O270" i="1"/>
  <c r="O16" i="1"/>
  <c r="O127" i="1"/>
  <c r="O159" i="1"/>
  <c r="O164" i="1"/>
  <c r="O225" i="1"/>
  <c r="O185" i="1"/>
  <c r="O101" i="1"/>
  <c r="O68" i="1"/>
  <c r="O186" i="1"/>
  <c r="O268" i="1"/>
  <c r="O57" i="1"/>
  <c r="O38" i="1"/>
  <c r="O48" i="1"/>
  <c r="O104" i="1"/>
  <c r="O98" i="1"/>
  <c r="O121" i="1"/>
  <c r="O259" i="1"/>
  <c r="O214" i="1"/>
  <c r="O199" i="1"/>
  <c r="O286" i="1"/>
  <c r="O204" i="1"/>
  <c r="O220" i="1"/>
  <c r="O17" i="1"/>
  <c r="O129" i="1"/>
  <c r="O285" i="1"/>
  <c r="O239" i="1"/>
  <c r="O144" i="1"/>
  <c r="O103" i="1"/>
  <c r="O74" i="1"/>
  <c r="O234" i="1"/>
  <c r="O45" i="1"/>
  <c r="O65" i="1"/>
  <c r="O12" i="1"/>
  <c r="O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Simpson, Cindy</author>
  </authors>
  <commentList>
    <comment ref="Q277" authorId="0" shapeId="0" xr:uid="{961EA449-974A-4410-AE4D-64B155C26B4A}">
      <text>
        <r>
          <rPr>
            <b/>
            <sz val="9"/>
            <color indexed="81"/>
            <rFont val="Tahoma"/>
            <family val="2"/>
          </rPr>
          <t>Simpson, Cindy:</t>
        </r>
        <r>
          <rPr>
            <sz val="9"/>
            <color indexed="81"/>
            <rFont val="Tahoma"/>
            <family val="2"/>
          </rPr>
          <t xml:space="preserve">
Designated as Management Concern Priority in 2015 in error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Carr, Cindy S.</author>
  </authors>
  <commentList>
    <comment ref="U2" authorId="0" shapeId="0" xr:uid="{00000000-0006-0000-0000-000001000000}">
      <text>
        <r>
          <rPr>
            <b/>
            <sz val="8"/>
            <color indexed="81"/>
            <rFont val="Tahoma"/>
            <family val="2"/>
          </rPr>
          <t xml:space="preserve">9.01  Residential and commercial development.  
</t>
        </r>
        <r>
          <rPr>
            <sz val="8"/>
            <color indexed="81"/>
            <rFont val="Tahoma"/>
            <family val="2"/>
          </rPr>
          <t xml:space="preserve">
Threats are from human settlements or other nonagricultural land uses with a
substantial footprint.  
Includes housing and urban areas; commercial and industrial areas; and tourism and recreation areas.
</t>
        </r>
      </text>
    </comment>
    <comment ref="X2" authorId="0" shapeId="0" xr:uid="{00000000-0006-0000-0000-000002000000}">
      <text>
        <r>
          <rPr>
            <b/>
            <sz val="8"/>
            <color indexed="81"/>
            <rFont val="Tahoma"/>
            <family val="2"/>
          </rPr>
          <t xml:space="preserve">9.02 Agriculture and aquaculture.  
</t>
        </r>
        <r>
          <rPr>
            <sz val="8"/>
            <color indexed="81"/>
            <rFont val="Tahoma"/>
            <family val="2"/>
          </rPr>
          <t xml:space="preserve">
Threats are from farming and ranching as a result of agricultural expansion and intensification, including silviculture, mariculture, and aquaculture.   
Includes annual and perennial nontimber crops; wood and pulp plantations; and livestock farming and ranching.
</t>
        </r>
      </text>
    </comment>
    <comment ref="AA2" authorId="0" shapeId="0" xr:uid="{00000000-0006-0000-0000-000003000000}">
      <text>
        <r>
          <rPr>
            <sz val="8"/>
            <color indexed="81"/>
            <rFont val="Tahoma"/>
            <family val="2"/>
          </rPr>
          <t xml:space="preserve">9.03 Energy production and mining.  
Threats are from production of nonbiological resources, exploring for, developing, and producing petroleum and other liquid hydrocarbons.  
Includes:  oil and gas drilling; mining and quarrying; and renewable energy.
</t>
        </r>
      </text>
    </comment>
    <comment ref="AD2" authorId="0" shapeId="0" xr:uid="{00000000-0006-0000-0000-000004000000}">
      <text>
        <r>
          <rPr>
            <sz val="8"/>
            <color indexed="81"/>
            <rFont val="Tahoma"/>
            <family val="2"/>
          </rPr>
          <t xml:space="preserve">9.04 Transportation and service corridors.  
Threats are from long, narrow transport corridors and the vehicles that use them including associated wildlife mortality.  
Includes roads and railroads; utility and service lines; shipping lines; and flight paths
</t>
        </r>
      </text>
    </comment>
    <comment ref="AG2" authorId="0" shapeId="0" xr:uid="{00000000-0006-0000-0000-000005000000}">
      <text>
        <r>
          <rPr>
            <sz val="8"/>
            <color indexed="81"/>
            <rFont val="Tahoma"/>
            <family val="2"/>
          </rPr>
          <t xml:space="preserve">9.05 Biological resource use. 
Threats are from Consumptive use of “wild” biological resources including deliberate and unintentional harvesting effects; also persecution or control of specific species.  
Includes hunting and collecting terrestrial animals; gathering terrestrial plants; logging and wood harvesting; and fishing and harvesting aquatic resources.
</t>
        </r>
      </text>
    </comment>
    <comment ref="AJ2" authorId="0" shapeId="0" xr:uid="{00000000-0006-0000-0000-000006000000}">
      <text>
        <r>
          <rPr>
            <sz val="8"/>
            <color indexed="81"/>
            <rFont val="Tahoma"/>
            <family val="2"/>
          </rPr>
          <t xml:space="preserve">9.06 Human intrusions and disturbance.  
Threats are from human activities that alter, destroy and disturb habitats and species associated with nonconsumptive uses of biological resources.  
Includes all recreational activities; military exercises; work and other activities (research, vandalism, law enforcement, illegal activities).
</t>
        </r>
      </text>
    </comment>
    <comment ref="AM2" authorId="0" shapeId="0" xr:uid="{00000000-0006-0000-0000-000007000000}">
      <text>
        <r>
          <rPr>
            <sz val="8"/>
            <color indexed="81"/>
            <rFont val="Tahoma"/>
            <family val="2"/>
          </rPr>
          <t xml:space="preserve">9.07  Natural system modifications.  
Threats are from actions that convert or degrade habitat in service of “managing” natural or seminatural systems, often to improve human welfare.  
Includes fire and fire suppression; man-made dams and water management/use; other ecosystem modifications (land reclamation; shoreline hardening; beach reconstruction, snag removal from streams, etc.).
</t>
        </r>
      </text>
    </comment>
    <comment ref="AP2" authorId="0" shapeId="0" xr:uid="{00000000-0006-0000-0000-000008000000}">
      <text>
        <r>
          <rPr>
            <sz val="8"/>
            <color indexed="81"/>
            <rFont val="Tahoma"/>
            <family val="2"/>
          </rPr>
          <t xml:space="preserve">9.08  Invasive and other problematic species and genes.  
Threats from non-native and native plants, animals, pathogens/ microbes, or genetic materials that have or are predicted to have harmful effects on biodiversity following their introduction, spread and/or increase in abundance.  
Includes invasive non-native/alien species; problematic native species (e.g., beavers); introduced genetic material (e.g., genetically modified insects; hatchery or aquaculture raised species).  
</t>
        </r>
      </text>
    </comment>
    <comment ref="AS2" authorId="0" shapeId="0" xr:uid="{00000000-0006-0000-0000-000009000000}">
      <text>
        <r>
          <rPr>
            <sz val="8"/>
            <color indexed="81"/>
            <rFont val="Tahoma"/>
            <family val="2"/>
          </rPr>
          <t xml:space="preserve">9.09  Pollution.  
Threats from introduction of exotic and/or excess materials or energy from point and nonpoint sources.  
Includes household sewage and urban waste water; industrial and military effluents; agricultural and forestry effluents; garbage and solid waste; air-borne pollutants; and excess energy (e.g., ambient noise, sonar, cold or hot water from power plants, beach lights, etc.).
</t>
        </r>
      </text>
    </comment>
    <comment ref="AV2" authorId="0" shapeId="0" xr:uid="{00000000-0006-0000-0000-00000A000000}">
      <text>
        <r>
          <rPr>
            <sz val="8"/>
            <color indexed="81"/>
            <rFont val="Tahoma"/>
            <family val="2"/>
          </rPr>
          <t xml:space="preserve">9.10  Climate change and severe weather.  
Long-term climatic changes that may be linked to global warming and other severe climatic or weather events outside the natural range of variation that could wipe out a vulnerable species or habitat.  
Includes habitat shifting and alteration; droughts; temperature extremes; storms and flooding.
</t>
        </r>
      </text>
    </comment>
    <comment ref="AY2" authorId="0" shapeId="0" xr:uid="{00000000-0006-0000-0000-00000B000000}">
      <text>
        <r>
          <rPr>
            <sz val="8"/>
            <color indexed="81"/>
            <rFont val="Tahoma"/>
            <family val="2"/>
          </rPr>
          <t xml:space="preserve">9.11  Disease and pathogens. 
Bateria, viruses, protozoa, fungi, and parasites. Exotic or introduced pathogens. Prion (non-viral, non-bacterial) disease.  Hosts and reservoirs. Zoonotic diseases.
</t>
        </r>
      </text>
    </comment>
    <comment ref="K3" authorId="0" shapeId="0" xr:uid="{00000000-0006-0000-0000-00000C000000}">
      <text>
        <r>
          <rPr>
            <b/>
            <sz val="8"/>
            <color indexed="81"/>
            <rFont val="Tahoma"/>
            <family val="2"/>
          </rPr>
          <t xml:space="preserve">Metric 1. What is the current conservation protection status?
</t>
        </r>
        <r>
          <rPr>
            <sz val="8"/>
            <color indexed="81"/>
            <rFont val="Tahoma"/>
            <family val="2"/>
          </rPr>
          <t xml:space="preserve">(a) Federal and State Listed as Endangered (E) or Threatened (T)
(b) State Listed Endangered (E)
(c) State Listed Threatened (T)
(d) Federal Candidate Species (C)
(e) State Special Concern (SC)
(f) None
</t>
        </r>
      </text>
    </comment>
    <comment ref="N3" authorId="0" shapeId="0" xr:uid="{00000000-0006-0000-0000-00000D000000}">
      <text>
        <r>
          <rPr>
            <b/>
            <sz val="8"/>
            <color indexed="81"/>
            <rFont val="Tahoma"/>
            <family val="2"/>
          </rPr>
          <t>Metric 2, What is the estimated number of adults within the species’ range?</t>
        </r>
        <r>
          <rPr>
            <sz val="8"/>
            <color indexed="81"/>
            <rFont val="Tahoma"/>
            <family val="2"/>
          </rPr>
          <t xml:space="preserve">
(a) 1 – 50 individuals 
(b) 50 - 250 individuals 
(c) 250 - 1,000 individuals 
(d) 1,000 - 2,500 individuals 
(e) 2,500 - 10,000 individuals 
(f) 10,000 - 100,000 individuals 
(g) 100,000 - 1,000,000 individuals 
(h) &gt;1,000,000 individuals
</t>
        </r>
      </text>
    </comment>
    <comment ref="O3" authorId="0" shapeId="0" xr:uid="{00000000-0006-0000-0000-00000E000000}">
      <text>
        <r>
          <rPr>
            <b/>
            <sz val="8"/>
            <color indexed="81"/>
            <rFont val="Tahoma"/>
            <family val="2"/>
          </rPr>
          <t>Metric 3, What is the estimated area of distribution (range size)?
• North Carolina has 125,919.81 km2
• The US has about 6.8 million km2</t>
        </r>
        <r>
          <rPr>
            <sz val="8"/>
            <color indexed="81"/>
            <rFont val="Tahoma"/>
            <family val="2"/>
          </rPr>
          <t xml:space="preserve">
(a) &lt; 100 km2 (&lt; about 40 mi2) 
(b) 100 - 250 km2 
(c) 250-1,000 km2 
(d) 1,000-5,000 km2 
(e) 5,000-20,000 km2  
(f) 20,000-200,000 km2  
(g) 200,000-2,500,000 km2 
(h) &gt;2,500,000 km2 
(i) Unknown
</t>
        </r>
      </text>
    </comment>
    <comment ref="P3" authorId="0" shapeId="0" xr:uid="{00000000-0006-0000-0000-00000F000000}">
      <text>
        <r>
          <rPr>
            <b/>
            <sz val="8"/>
            <color indexed="81"/>
            <rFont val="Tahoma"/>
            <family val="2"/>
          </rPr>
          <t>Metric 4, What is the estimated % change in area occupied by the species.
• Consider the aggregate change over time periods more than 20 years ago.</t>
        </r>
        <r>
          <rPr>
            <sz val="8"/>
            <color indexed="81"/>
            <rFont val="Tahoma"/>
            <family val="2"/>
          </rPr>
          <t xml:space="preserve">
(a) Decline of &gt;90% 
(b) Decline of 80 - 90% 
(c) Decline of 70 - 80% 
(d) Decline of 50 - 70% 
(e) Decline of 30 - 50% 
(f) Decline of 10 - 30% 
(g) Relatively Stable (≤ 10% increase or decrease) 
(h) Increasing (≥ 10% increase)
</t>
        </r>
      </text>
    </comment>
    <comment ref="Q3" authorId="0" shapeId="0" xr:uid="{00000000-0006-0000-0000-000010000000}">
      <text>
        <r>
          <rPr>
            <b/>
            <sz val="8"/>
            <color indexed="81"/>
            <rFont val="Tahoma"/>
            <family val="2"/>
          </rPr>
          <t>Metric 5, What is the estimated number of adults within North Carolina?
(a) 1 – 50 individuals 
(b) 50 - 250 individuals 
(c) 250 - 1,000 individuals 
(d) 1,000 - 2,500 individuals 
(e)  2,500 - 10,000 individuals 
(f) 10,000 - 100,000 individuals 
(g) 100,000 - 1,000,000 individuals 
(h) &gt;1,000,000 individuals</t>
        </r>
        <r>
          <rPr>
            <sz val="8"/>
            <color indexed="81"/>
            <rFont val="Tahoma"/>
            <family val="2"/>
          </rPr>
          <t xml:space="preserve">
</t>
        </r>
      </text>
    </comment>
    <comment ref="R3" authorId="0" shapeId="0" xr:uid="{00000000-0006-0000-0000-000011000000}">
      <text>
        <r>
          <rPr>
            <b/>
            <sz val="8"/>
            <color indexed="81"/>
            <rFont val="Tahoma"/>
            <family val="2"/>
          </rPr>
          <t xml:space="preserve">Metric 6, What is the estimated range size for the species in North Carolina?  
• If a species has distinct breeding and non-breeding ranges in NC, use the smaller range to determine a score.
• Assign scores based on the most restricted area (range) within NC over which the species is distributed (number of counties or HUCs) or where it is expected to occur based on habitat availability.
</t>
        </r>
        <r>
          <rPr>
            <sz val="8"/>
            <color indexed="81"/>
            <rFont val="Tahoma"/>
            <family val="2"/>
          </rPr>
          <t xml:space="preserve">
(a) [Terrestrial:  1 – 2 counties]  – or – [Aquatic:  1 – 36 HUCs (12-digit)]
(b) [Terrestrial:  3 – 5 counties]  – or – [Aquatic:  37 – 90 HUCs (12-digit)]
(c) [Terrestrial:  6 – 10 counties]  – or – [Aquatic:  91 – 180 HUCs (12-digit)]
(d) [Terrestrial:  11 – 25 counties]  – or – [Aquatic:  181 – 450 HUCs (12-digit)]
(e) [Terrestrial:  26 – 50 counties]  – or – [Aquatic:  451 - 900 HUCs (12-digit)]
(f) [Terrestrial:  More than 50 counties (or statewide)]  – or – [Aquatic:  More than 900 HUCs (12-digit) or statewide]
</t>
        </r>
      </text>
    </comment>
    <comment ref="S3" authorId="0" shapeId="0" xr:uid="{00000000-0006-0000-0000-000012000000}">
      <text>
        <r>
          <rPr>
            <b/>
            <sz val="8"/>
            <color indexed="81"/>
            <rFont val="Tahoma"/>
            <family val="2"/>
          </rPr>
          <t xml:space="preserve">Metric 7, What is the estimated short-term distribution trend for the species in North Carolina? 
• Scores are assigned based on recent trends within the last 20 years that relate to the number of individuals distributed throughout the species’ range in NC
• Assign scores based on the most restricted area (range) within NC over which the species is distributed (number of counties or river basins or HUC12s) or where it is expected to occur based on habitat availability.
</t>
        </r>
        <r>
          <rPr>
            <sz val="8"/>
            <color indexed="81"/>
            <rFont val="Tahoma"/>
            <family val="2"/>
          </rPr>
          <t xml:space="preserve">
(a) Decline of &gt;90% 
(b) Decline of 80 - 90% 
(c) Decline of 70 - 80% 
(d) Decline of 50 - 70% 
(e) Decline of 30 - 50% 
(f) Decline of 10 - 30% 
(g) Relatively Stable (≤ 10% increase or decrease) 
(h) Increasing (≥ 10% increase)</t>
        </r>
      </text>
    </comment>
    <comment ref="T3" authorId="0" shapeId="0" xr:uid="{00000000-0006-0000-0000-000013000000}">
      <text>
        <r>
          <rPr>
            <b/>
            <sz val="8"/>
            <color indexed="81"/>
            <rFont val="Tahoma"/>
            <family val="2"/>
          </rPr>
          <t xml:space="preserve">Metric 8, Is the species known or suspected to concentrate (or aggregate) in North Carolina?
• Populations that are so rare they are restricted to small areas can be considered aggregations.
</t>
        </r>
        <r>
          <rPr>
            <sz val="8"/>
            <color indexed="81"/>
            <rFont val="Tahoma"/>
            <family val="2"/>
          </rPr>
          <t xml:space="preserve">
(a) majority concentrates at single location or stream reach in NC 
(b) majority concentrates at 2 – 10 terrestrial locations or stream reaches in NC 
(c) majority concentrates at 11 – 25 terrestrial locations or stream reaches in NC 
(d) majority concentrates at &gt; 25 terrestrial locations or stream reaches in NC 
(e) the species does not congregate or aggregate in NC
</t>
        </r>
      </text>
    </comment>
    <comment ref="BB3" authorId="0" shapeId="0" xr:uid="{00000000-0006-0000-0000-000014000000}">
      <text>
        <r>
          <rPr>
            <b/>
            <sz val="8"/>
            <color indexed="81"/>
            <rFont val="Tahoma"/>
            <family val="2"/>
          </rPr>
          <t>Metric 10, What is the level of knowledge about statewide distribution?</t>
        </r>
        <r>
          <rPr>
            <sz val="8"/>
            <color indexed="81"/>
            <rFont val="Tahoma"/>
            <family val="2"/>
          </rPr>
          <t xml:space="preserve">
(a) Distribution is uncertain, has been extrapolated from a few locations, or knowledge about distribution is limited to general range maps. 
(b) Broad range limits or habitat associations are known but local occurrence cannot be predicted accurately. 
(c) Distribution can be easily predicted based on known locations or known habitat associations have been documented throughout the state.
</t>
        </r>
      </text>
    </comment>
    <comment ref="BC3" authorId="0" shapeId="0" xr:uid="{00000000-0006-0000-0000-000015000000}">
      <text>
        <r>
          <rPr>
            <b/>
            <sz val="8"/>
            <color indexed="81"/>
            <rFont val="Tahoma"/>
            <family val="2"/>
          </rPr>
          <t xml:space="preserve">Metric 11, What is the status of monitoring statewide population trends?
</t>
        </r>
        <r>
          <rPr>
            <sz val="8"/>
            <color indexed="81"/>
            <rFont val="Tahoma"/>
            <family val="2"/>
          </rPr>
          <t xml:space="preserve">
(a) Not currently monitored.
(b) Populations in discrete locations are monitored.
(c) Monitored statewide but no statistical sensitivity. 
(d) Monitored statewide with statistical sensitivity or nearly complete census.
</t>
        </r>
      </text>
    </comment>
    <comment ref="BD3" authorId="0" shapeId="0" xr:uid="{00000000-0006-0000-0000-000016000000}">
      <text>
        <r>
          <rPr>
            <b/>
            <sz val="8"/>
            <color indexed="81"/>
            <rFont val="Tahoma"/>
            <family val="2"/>
          </rPr>
          <t>Metric 12, What is the level of knowledge about factors that affect a species’ population size or distribution in the state?</t>
        </r>
        <r>
          <rPr>
            <sz val="8"/>
            <color indexed="81"/>
            <rFont val="Tahoma"/>
            <family val="2"/>
          </rPr>
          <t xml:space="preserve">
(a) There is little to no knowledge about factors affecting a species’ population size or distribution. 
(b) There is some knowledge, but numerous factors affecting a species’ population size or distribution are unknown.
(c) There is general understanding of most factors affecting a species’ population or distribution but one or more major factors are unknown. 
(d) All major factors affecting a species’ population size and distribution are known.
</t>
        </r>
      </text>
    </comment>
    <comment ref="BE3" authorId="0" shapeId="0" xr:uid="{00000000-0006-0000-0000-000017000000}">
      <text>
        <r>
          <rPr>
            <b/>
            <sz val="8"/>
            <color indexed="81"/>
            <rFont val="Tahoma"/>
            <family val="2"/>
          </rPr>
          <t xml:space="preserve">Metric 13, What is the level of knowledge about the species’ population size in North Carolina?
</t>
        </r>
        <r>
          <rPr>
            <sz val="8"/>
            <color indexed="81"/>
            <rFont val="Tahoma"/>
            <family val="2"/>
          </rPr>
          <t xml:space="preserve">
(a) Population size is uncertain.
(b) Population size somewhat known but estimates are expected to have high variance. 
(c) Population size somewhat known but estimates are expected to have low to moderate variance. 
(d) Population size is well known.
</t>
        </r>
      </text>
    </comment>
    <comment ref="BQ3" authorId="0" shapeId="0" xr:uid="{00000000-0006-0000-0000-000018000000}">
      <text>
        <r>
          <rPr>
            <b/>
            <sz val="8"/>
            <color indexed="81"/>
            <rFont val="Tahoma"/>
            <family val="2"/>
          </rPr>
          <t>Metric 15, 
Does this species pose a threat as a disease vector toward other wildlife species, domestic animals, or humans?</t>
        </r>
        <r>
          <rPr>
            <sz val="8"/>
            <color indexed="81"/>
            <rFont val="Tahoma"/>
            <family val="2"/>
          </rPr>
          <t xml:space="preserve">
(a) High threat, known to be a maintenance host and a source of pathogen transmission that could have significant and negative impacts to other wildlife, domestic animals, or humans. 
Management actions may be required to control transmission of the pathogen.
(b) May be a spill-over host, able to maintain the pathogen for a time but requires periodic re-exposure from another source. Impacts to domestic animals and humans may not be significant. 
Management may not be required if transmission is naturally controlled.
(c) May be a dead-end host, not able to maintain the pathogen without an external source of re-exposure.  
Management may not be required because transmission may be naturally controlled.
(d) Unknown at this time.
(e) Not a vector.
</t>
        </r>
      </text>
    </comment>
    <comment ref="BR3" authorId="0" shapeId="0" xr:uid="{00000000-0006-0000-0000-000019000000}">
      <text>
        <r>
          <rPr>
            <b/>
            <sz val="8"/>
            <color indexed="81"/>
            <rFont val="Tahoma"/>
            <family val="2"/>
          </rPr>
          <t>Metric 16, 
What is the invasive species threat concern for the species?</t>
        </r>
        <r>
          <rPr>
            <sz val="8"/>
            <color indexed="81"/>
            <rFont val="Tahoma"/>
            <family val="2"/>
          </rPr>
          <t xml:space="preserve">
(a) High threat, known to have a direct impact on native species.
(b) Moderate threat, suspected to have a direct or indirect impact on native species.
(c) Unknown at this time.
(d) Low threat, suspected to have only indirect or minimal impact on native species.
(e) Has no impact on native species.
</t>
        </r>
      </text>
    </comment>
    <comment ref="BS3" authorId="0" shapeId="0" xr:uid="{00000000-0006-0000-0000-00001A000000}">
      <text>
        <r>
          <rPr>
            <b/>
            <sz val="8"/>
            <color indexed="81"/>
            <rFont val="Tahoma"/>
            <family val="2"/>
          </rPr>
          <t xml:space="preserve">Metric 17, 
What is the highest level of economic influence of the species in North Carolina?
</t>
        </r>
        <r>
          <rPr>
            <sz val="8"/>
            <color indexed="81"/>
            <rFont val="Tahoma"/>
            <family val="2"/>
          </rPr>
          <t xml:space="preserve">
Use best professional judgment about the highest level of economic influence of the species (either individually or as part of a group) without regard to whether it is positive, negative, or both.
(a) This species individually has a high economic influence in NC
(b) This species is part of a group that collectively has a high economic influence in NC. 
(c) This species (individually or as part of a group) has a moderate economic influence in NC. 
(d) Unknown. 
(e) This species (individually or as part of a group) has a low to no economic influence in NC. 
</t>
        </r>
      </text>
    </comment>
    <comment ref="BT3" authorId="0" shapeId="0" xr:uid="{00000000-0006-0000-0000-00001B000000}">
      <text>
        <r>
          <rPr>
            <b/>
            <sz val="8"/>
            <color indexed="81"/>
            <rFont val="Tahoma"/>
            <family val="2"/>
          </rPr>
          <t xml:space="preserve">Metric 18, 
What is the non-consumptive or cultural value of the species?
</t>
        </r>
        <r>
          <rPr>
            <sz val="8"/>
            <color indexed="81"/>
            <rFont val="Tahoma"/>
            <family val="2"/>
          </rPr>
          <t xml:space="preserve">
(a) Recognized nationally or high cultural values.
(b) Recognized statewide or moderate cultural values.
(c) May be recognized locally or have low cultural values.
(d) None.
</t>
        </r>
      </text>
    </comment>
    <comment ref="BU3" authorId="0" shapeId="0" xr:uid="{00000000-0006-0000-0000-00001C000000}">
      <text>
        <r>
          <rPr>
            <b/>
            <sz val="8"/>
            <color indexed="81"/>
            <rFont val="Tahoma"/>
            <family val="2"/>
          </rPr>
          <t xml:space="preserve">Metric 19, 
When does the species occur in the state?
</t>
        </r>
        <r>
          <rPr>
            <sz val="8"/>
            <color indexed="81"/>
            <rFont val="Tahoma"/>
            <family val="2"/>
          </rPr>
          <t xml:space="preserve">
(a) Permanent resident species.
(b) Resident during breeding season.
(c) Resident during winter or non-breeding season.
(d) Migrates through.
(e) Transient or rare occurrence.</t>
        </r>
        <r>
          <rPr>
            <b/>
            <sz val="8"/>
            <color indexed="81"/>
            <rFont val="Tahoma"/>
            <family val="2"/>
          </rPr>
          <t xml:space="preserve">
</t>
        </r>
        <r>
          <rPr>
            <sz val="8"/>
            <color indexed="81"/>
            <rFont val="Tahoma"/>
            <family val="2"/>
          </rPr>
          <t xml:space="preserve">
</t>
        </r>
      </text>
    </comment>
    <comment ref="BV3" authorId="0" shapeId="0" xr:uid="{00000000-0006-0000-0000-00001D000000}">
      <text>
        <r>
          <rPr>
            <b/>
            <sz val="8"/>
            <color indexed="81"/>
            <rFont val="Tahoma"/>
            <family val="2"/>
          </rPr>
          <t xml:space="preserve">Metric 20, 
Is management needed and are current levels of action sufficient to maintain populations?
</t>
        </r>
        <r>
          <rPr>
            <sz val="8"/>
            <color indexed="81"/>
            <rFont val="Tahoma"/>
            <family val="2"/>
          </rPr>
          <t xml:space="preserve">
(a) Current high management needs and current levels of action are not sufficient to maintain long-term viable populations.
(b) Low to moderate management needs but current levels of action are not sufficient to maintain long-term viable populations.
(c) High management needs and current levels are sufficient to maintain viable populations.
(d) Low to moderate management needs and current levels are sufficient to maintain viable populations.
(e) Management needs are unknown.
(f) Management is not needed.
</t>
        </r>
      </text>
    </comment>
  </commentList>
</comments>
</file>

<file path=xl/sharedStrings.xml><?xml version="1.0" encoding="utf-8"?>
<sst xmlns="http://schemas.openxmlformats.org/spreadsheetml/2006/main" count="27313" uniqueCount="982">
  <si>
    <r>
      <t xml:space="preserve">2020 Addendum </t>
    </r>
    <r>
      <rPr>
        <b/>
        <sz val="13"/>
        <color rgb="FFFF0000"/>
        <rFont val="Calibri"/>
        <family val="2"/>
        <scheme val="minor"/>
      </rPr>
      <t>Changes</t>
    </r>
    <r>
      <rPr>
        <b/>
        <sz val="13"/>
        <rFont val="Calibri"/>
        <family val="2"/>
        <scheme val="minor"/>
      </rPr>
      <t xml:space="preserve"> 
(</t>
    </r>
    <r>
      <rPr>
        <b/>
        <sz val="13"/>
        <color rgb="FFFF0000"/>
        <rFont val="Calibri"/>
        <family val="2"/>
        <scheme val="minor"/>
      </rPr>
      <t>Add/Remove</t>
    </r>
    <r>
      <rPr>
        <b/>
        <sz val="13"/>
        <rFont val="Calibri"/>
        <family val="2"/>
        <scheme val="minor"/>
      </rPr>
      <t>) to SGCN List?
Blank = No Change</t>
    </r>
  </si>
  <si>
    <t>2015 - Species of Greatest Conservation Need (SGCN) List</t>
  </si>
  <si>
    <r>
      <t xml:space="preserve">2020 Addendum </t>
    </r>
    <r>
      <rPr>
        <b/>
        <sz val="13"/>
        <color rgb="FFFF0000"/>
        <rFont val="Calibri"/>
        <family val="2"/>
        <scheme val="minor"/>
      </rPr>
      <t xml:space="preserve">Changes </t>
    </r>
    <r>
      <rPr>
        <b/>
        <sz val="13"/>
        <rFont val="Calibri"/>
        <family val="2"/>
        <scheme val="minor"/>
      </rPr>
      <t xml:space="preserve">
(</t>
    </r>
    <r>
      <rPr>
        <b/>
        <sz val="13"/>
        <color rgb="FFFF0000"/>
        <rFont val="Calibri"/>
        <family val="2"/>
        <scheme val="minor"/>
      </rPr>
      <t>Add/Remove</t>
    </r>
    <r>
      <rPr>
        <b/>
        <sz val="13"/>
        <rFont val="Calibri"/>
        <family val="2"/>
        <scheme val="minor"/>
      </rPr>
      <t>) to Knowledge Gap List? 
Blank = No Change</t>
    </r>
  </si>
  <si>
    <t>2015 - Knowledge Gap Priority List</t>
  </si>
  <si>
    <r>
      <rPr>
        <b/>
        <sz val="13"/>
        <rFont val="Calibri"/>
        <family val="2"/>
        <scheme val="minor"/>
      </rPr>
      <t xml:space="preserve">2020 Addendum </t>
    </r>
    <r>
      <rPr>
        <b/>
        <sz val="13"/>
        <color rgb="FFFF0000"/>
        <rFont val="Calibri"/>
        <family val="2"/>
        <scheme val="minor"/>
      </rPr>
      <t xml:space="preserve">Changes </t>
    </r>
    <r>
      <rPr>
        <b/>
        <sz val="13"/>
        <rFont val="Calibri"/>
        <family val="2"/>
        <scheme val="minor"/>
      </rPr>
      <t xml:space="preserve">
(</t>
    </r>
    <r>
      <rPr>
        <b/>
        <sz val="13"/>
        <color rgb="FFFF0000"/>
        <rFont val="Calibri"/>
        <family val="2"/>
        <scheme val="minor"/>
      </rPr>
      <t>Add/Remove</t>
    </r>
    <r>
      <rPr>
        <b/>
        <sz val="13"/>
        <rFont val="Calibri"/>
        <family val="2"/>
        <scheme val="minor"/>
      </rPr>
      <t xml:space="preserve">) to </t>
    </r>
    <r>
      <rPr>
        <sz val="13"/>
        <rFont val="Calibri"/>
        <family val="2"/>
        <scheme val="minor"/>
      </rPr>
      <t>Management Need/Concern List? 
Blank = no change</t>
    </r>
  </si>
  <si>
    <t>2015 - Management Needs/Concerns Priority List</t>
  </si>
  <si>
    <r>
      <rPr>
        <b/>
        <sz val="18"/>
        <color theme="1"/>
        <rFont val="Calibri"/>
        <family val="2"/>
        <scheme val="minor"/>
      </rPr>
      <t>BIRDS</t>
    </r>
    <r>
      <rPr>
        <sz val="15"/>
        <color theme="1"/>
        <rFont val="Calibri"/>
        <family val="2"/>
        <scheme val="minor"/>
      </rPr>
      <t xml:space="preserve">
2020 Addendum 1
NCWAP Species Re-evaluation 
</t>
    </r>
    <r>
      <rPr>
        <sz val="15"/>
        <color rgb="FFFF0000"/>
        <rFont val="Calibri"/>
        <family val="2"/>
        <scheme val="minor"/>
      </rPr>
      <t>(Species Re-evaluation and updates in RED)</t>
    </r>
    <r>
      <rPr>
        <sz val="15"/>
        <color theme="1"/>
        <rFont val="Calibri"/>
        <family val="2"/>
        <scheme val="minor"/>
      </rPr>
      <t xml:space="preserve">
Last updated July 2020</t>
    </r>
  </si>
  <si>
    <t>Exotic?   Non-Native?</t>
  </si>
  <si>
    <t>Responsibility Species
     N = North Carolina
     G = Global</t>
  </si>
  <si>
    <t>SEAFWA Regional SGCN</t>
  </si>
  <si>
    <t xml:space="preserve">SGCN
Conservation Concern 
Cumulative Score
Threshold = </t>
  </si>
  <si>
    <t xml:space="preserve">Knowledge Gaps 
Cumulative Score
Threshold = </t>
  </si>
  <si>
    <t xml:space="preserve">Management Needs/Concerns
 Cumulative Score
Threshold = </t>
  </si>
  <si>
    <r>
      <t xml:space="preserve">Current NC conservation protection status 
FEDERAL ESA LISTED 
E, T (a) or  C (d) = </t>
    </r>
    <r>
      <rPr>
        <b/>
        <sz val="9"/>
        <color rgb="FF7030A0"/>
        <rFont val="Calibri"/>
        <family val="2"/>
      </rPr>
      <t>PURPLE</t>
    </r>
    <r>
      <rPr>
        <sz val="9"/>
        <color indexed="8"/>
        <rFont val="Calibri"/>
        <family val="2"/>
      </rPr>
      <t xml:space="preserve">
-------------
STATE LISTED 
E (b) or T (C) or SC (e)  = </t>
    </r>
    <r>
      <rPr>
        <b/>
        <sz val="9"/>
        <color rgb="FF0070C0"/>
        <rFont val="Calibri"/>
        <family val="2"/>
      </rPr>
      <t>BLUE</t>
    </r>
  </si>
  <si>
    <r>
      <rPr>
        <b/>
        <u/>
        <sz val="12"/>
        <color rgb="FF000000"/>
        <rFont val="Calibri"/>
        <family val="2"/>
      </rPr>
      <t>RANGE-WIDE</t>
    </r>
    <r>
      <rPr>
        <u/>
        <sz val="12"/>
        <color indexed="8"/>
        <rFont val="Calibri"/>
        <family val="2"/>
      </rPr>
      <t xml:space="preserve">
</t>
    </r>
    <r>
      <rPr>
        <sz val="12"/>
        <color indexed="8"/>
        <rFont val="Calibri"/>
        <family val="2"/>
      </rPr>
      <t xml:space="preserve"> 
Estimated number of adults within the species’ range</t>
    </r>
  </si>
  <si>
    <r>
      <rPr>
        <b/>
        <u/>
        <sz val="12"/>
        <color rgb="FF000000"/>
        <rFont val="Calibri"/>
        <family val="2"/>
      </rPr>
      <t xml:space="preserve">RANGE-WIDE </t>
    </r>
    <r>
      <rPr>
        <sz val="12"/>
        <color indexed="8"/>
        <rFont val="Calibri"/>
        <family val="2"/>
      </rPr>
      <t xml:space="preserve">
Estimated area of distribution (range size)</t>
    </r>
  </si>
  <si>
    <r>
      <rPr>
        <b/>
        <u/>
        <sz val="12"/>
        <color rgb="FF000000"/>
        <rFont val="Calibri"/>
        <family val="2"/>
      </rPr>
      <t>RANGE-WIDE</t>
    </r>
    <r>
      <rPr>
        <u/>
        <sz val="12"/>
        <color indexed="8"/>
        <rFont val="Calibri"/>
        <family val="2"/>
      </rPr>
      <t xml:space="preserve"> 
</t>
    </r>
    <r>
      <rPr>
        <sz val="12"/>
        <color indexed="8"/>
        <rFont val="Calibri"/>
        <family val="2"/>
      </rPr>
      <t>Estimated % change in area occupied by the species?</t>
    </r>
  </si>
  <si>
    <r>
      <rPr>
        <b/>
        <u/>
        <sz val="12"/>
        <color rgb="FF000000"/>
        <rFont val="Calibri"/>
        <family val="2"/>
      </rPr>
      <t xml:space="preserve">North Carolina </t>
    </r>
    <r>
      <rPr>
        <u/>
        <sz val="12"/>
        <color indexed="8"/>
        <rFont val="Calibri"/>
        <family val="2"/>
      </rPr>
      <t xml:space="preserve"> </t>
    </r>
    <r>
      <rPr>
        <sz val="12"/>
        <color indexed="8"/>
        <rFont val="Calibri"/>
        <family val="2"/>
      </rPr>
      <t xml:space="preserve">
Estimated number of adults within North Carolina?</t>
    </r>
  </si>
  <si>
    <r>
      <rPr>
        <b/>
        <u/>
        <sz val="12"/>
        <color rgb="FF000000"/>
        <rFont val="Calibri"/>
        <family val="2"/>
      </rPr>
      <t>North Carolina</t>
    </r>
    <r>
      <rPr>
        <u/>
        <sz val="12"/>
        <color indexed="8"/>
        <rFont val="Calibri"/>
        <family val="2"/>
      </rPr>
      <t xml:space="preserve">  </t>
    </r>
    <r>
      <rPr>
        <sz val="12"/>
        <color indexed="8"/>
        <rFont val="Calibri"/>
        <family val="2"/>
      </rPr>
      <t xml:space="preserve">
Estimated range size for the species in North Carolina?</t>
    </r>
  </si>
  <si>
    <r>
      <rPr>
        <b/>
        <u/>
        <sz val="12"/>
        <color rgb="FF000000"/>
        <rFont val="Calibri"/>
        <family val="2"/>
      </rPr>
      <t xml:space="preserve">North Carolina  </t>
    </r>
    <r>
      <rPr>
        <sz val="12"/>
        <color indexed="8"/>
        <rFont val="Calibri"/>
        <family val="2"/>
      </rPr>
      <t xml:space="preserve">
Estimated short-term population trend for the species in North Carolina? </t>
    </r>
  </si>
  <si>
    <r>
      <rPr>
        <b/>
        <u/>
        <sz val="11"/>
        <color rgb="FF000000"/>
        <rFont val="Calibri"/>
        <family val="2"/>
      </rPr>
      <t xml:space="preserve">North Carolina </t>
    </r>
    <r>
      <rPr>
        <sz val="11"/>
        <color indexed="8"/>
        <rFont val="Calibri"/>
        <family val="2"/>
      </rPr>
      <t xml:space="preserve">
Known or suspected to concentrate or aggregate (or by its rarity is concentrated) in North Carolina?</t>
    </r>
  </si>
  <si>
    <t>Conservation Concerns 
Metrics 1 - 8 
Score Calculation
From Formula</t>
  </si>
  <si>
    <t>1 = Unknown
0 = None</t>
  </si>
  <si>
    <r>
      <rPr>
        <b/>
        <sz val="12"/>
        <color indexed="8"/>
        <rFont val="Calibri"/>
        <family val="2"/>
      </rPr>
      <t xml:space="preserve">a =  SCOPE: How much of the population is affected?
</t>
    </r>
    <r>
      <rPr>
        <sz val="12"/>
        <color indexed="8"/>
        <rFont val="Calibri"/>
        <family val="2"/>
      </rPr>
      <t xml:space="preserve">(a) </t>
    </r>
    <r>
      <rPr>
        <u/>
        <sz val="12"/>
        <color indexed="8"/>
        <rFont val="Calibri"/>
        <family val="2"/>
      </rPr>
      <t>Pervasive</t>
    </r>
    <r>
      <rPr>
        <sz val="12"/>
        <color indexed="8"/>
        <rFont val="Calibri"/>
        <family val="2"/>
      </rPr>
      <t xml:space="preserve">   Affects all or most (71-100%) of the total population or occurrences
(b) </t>
    </r>
    <r>
      <rPr>
        <u/>
        <sz val="12"/>
        <color indexed="8"/>
        <rFont val="Calibri"/>
        <family val="2"/>
      </rPr>
      <t>Large</t>
    </r>
    <r>
      <rPr>
        <sz val="12"/>
        <color indexed="8"/>
        <rFont val="Calibri"/>
        <family val="2"/>
      </rPr>
      <t xml:space="preserve">    </t>
    </r>
    <r>
      <rPr>
        <u/>
        <sz val="12"/>
        <color indexed="8"/>
        <rFont val="Calibri"/>
        <family val="2"/>
      </rPr>
      <t xml:space="preserve"> </t>
    </r>
    <r>
      <rPr>
        <sz val="12"/>
        <color indexed="8"/>
        <rFont val="Calibri"/>
        <family val="2"/>
      </rPr>
      <t xml:space="preserve">Affects much (31-70%) of the total population or occurrences
(c) </t>
    </r>
    <r>
      <rPr>
        <u/>
        <sz val="12"/>
        <color indexed="8"/>
        <rFont val="Calibri"/>
        <family val="2"/>
      </rPr>
      <t>Restricted</t>
    </r>
    <r>
      <rPr>
        <sz val="12"/>
        <color indexed="8"/>
        <rFont val="Calibri"/>
        <family val="2"/>
      </rPr>
      <t xml:space="preserve">    Affects some (11-30%) of the total population or occurrences
(d) </t>
    </r>
    <r>
      <rPr>
        <u/>
        <sz val="12"/>
        <color indexed="8"/>
        <rFont val="Calibri"/>
        <family val="2"/>
      </rPr>
      <t>Small</t>
    </r>
    <r>
      <rPr>
        <sz val="12"/>
        <color indexed="8"/>
        <rFont val="Calibri"/>
        <family val="2"/>
      </rPr>
      <t xml:space="preserve">    Affects a small (1-10%) proportion of the total population or occurrences
(e) </t>
    </r>
    <r>
      <rPr>
        <u/>
        <sz val="12"/>
        <color indexed="8"/>
        <rFont val="Calibri"/>
        <family val="2"/>
      </rPr>
      <t>Unknown</t>
    </r>
    <r>
      <rPr>
        <sz val="12"/>
        <color indexed="8"/>
        <rFont val="Calibri"/>
        <family val="2"/>
      </rPr>
      <t xml:space="preserve">    There is insufficient information to determine the scope of threats
(f) None </t>
    </r>
  </si>
  <si>
    <r>
      <rPr>
        <b/>
        <sz val="12"/>
        <color indexed="8"/>
        <rFont val="Calibri"/>
        <family val="2"/>
      </rPr>
      <t xml:space="preserve">b  =  SEVERITY: How bad is the impact to the population?
</t>
    </r>
    <r>
      <rPr>
        <sz val="12"/>
        <color indexed="8"/>
        <rFont val="Calibri"/>
        <family val="2"/>
      </rPr>
      <t xml:space="preserve">(a) </t>
    </r>
    <r>
      <rPr>
        <u/>
        <sz val="12"/>
        <color indexed="8"/>
        <rFont val="Calibri"/>
        <family val="2"/>
      </rPr>
      <t xml:space="preserve">Extreme </t>
    </r>
    <r>
      <rPr>
        <sz val="12"/>
        <color indexed="8"/>
        <rFont val="Calibri"/>
        <family val="2"/>
      </rPr>
      <t xml:space="preserve">  Likely to destroy or eliminate occurrences, or reduce the population 71-100%
(b) </t>
    </r>
    <r>
      <rPr>
        <u/>
        <sz val="12"/>
        <color indexed="8"/>
        <rFont val="Calibri"/>
        <family val="2"/>
      </rPr>
      <t xml:space="preserve">Serious </t>
    </r>
    <r>
      <rPr>
        <sz val="12"/>
        <color indexed="8"/>
        <rFont val="Calibri"/>
        <family val="2"/>
      </rPr>
      <t xml:space="preserve">  Likely to seriously degrade/reduce affected occurrences or habitat or reduce the population 31-70%
(c) </t>
    </r>
    <r>
      <rPr>
        <u/>
        <sz val="12"/>
        <color indexed="8"/>
        <rFont val="Calibri"/>
        <family val="2"/>
      </rPr>
      <t xml:space="preserve">Moderate </t>
    </r>
    <r>
      <rPr>
        <sz val="12"/>
        <color indexed="8"/>
        <rFont val="Calibri"/>
        <family val="2"/>
      </rPr>
      <t xml:space="preserve">  Likely to moderately degrade/reduce affected occurrences or habitat or reduce the population 11-30%
(d) </t>
    </r>
    <r>
      <rPr>
        <u/>
        <sz val="12"/>
        <color indexed="8"/>
        <rFont val="Calibri"/>
        <family val="2"/>
      </rPr>
      <t xml:space="preserve">Slight </t>
    </r>
    <r>
      <rPr>
        <sz val="12"/>
        <color indexed="8"/>
        <rFont val="Calibri"/>
        <family val="2"/>
      </rPr>
      <t xml:space="preserve">   Likely to only slightly degrade/reduce affected occurrences or habitat, or reduce the population 1-10%
(e) </t>
    </r>
    <r>
      <rPr>
        <u/>
        <sz val="12"/>
        <color indexed="8"/>
        <rFont val="Calibri"/>
        <family val="2"/>
      </rPr>
      <t xml:space="preserve">Unknown </t>
    </r>
    <r>
      <rPr>
        <sz val="12"/>
        <color indexed="8"/>
        <rFont val="Calibri"/>
        <family val="2"/>
      </rPr>
      <t xml:space="preserve">   There is insufficient information to determine the severity of threats
(f) None </t>
    </r>
  </si>
  <si>
    <t>Threats
 Scope &amp; Severity 
Metrics 
9.1  -  9.11 
Single Highest Threat
Score</t>
  </si>
  <si>
    <t>Concern for 
Population Factors
(Breeding, Non-Breeding, or Both
Populations)
Score 
(from formula)</t>
  </si>
  <si>
    <t>Level of knowledge about statewide distribution</t>
  </si>
  <si>
    <t>Status of monitoring statewide population trends</t>
  </si>
  <si>
    <t>Level of knowledge about factors that affect a species’ population size or distribution in NC</t>
  </si>
  <si>
    <t>Level of knowledge about the species’ population size in NC</t>
  </si>
  <si>
    <t>Knowledge Gaps
Metrics 10 - 13 
SCORE</t>
  </si>
  <si>
    <t>LOW
Priority
1 - 4</t>
  </si>
  <si>
    <r>
      <rPr>
        <b/>
        <sz val="9"/>
        <color rgb="FF000000"/>
        <rFont val="Calibri"/>
        <family val="2"/>
      </rPr>
      <t>MEDIUM</t>
    </r>
    <r>
      <rPr>
        <b/>
        <sz val="10"/>
        <color indexed="8"/>
        <rFont val="Calibri"/>
        <family val="2"/>
      </rPr>
      <t xml:space="preserve">
Priority
5 - 8</t>
    </r>
  </si>
  <si>
    <t>HIGH
Priority
9 - 11</t>
  </si>
  <si>
    <t>Consider how likely each threat category is to contribute to the extinction risk for a species over the next 10-year planning horizon and prioritize the threat as a research topic by ranking in order LOW (1-4), MEDIUM (5 - 8) or HIGH (9-11)</t>
  </si>
  <si>
    <t>Is this species a vector for disease or pathogens ?</t>
  </si>
  <si>
    <t>What is the invasive species threat concern for the species?</t>
  </si>
  <si>
    <t>What is the highest level of economic influence of the species in NC?</t>
  </si>
  <si>
    <t>What is the non-consumptive or cultural value of the species?</t>
  </si>
  <si>
    <t>When does the species occur in the state?</t>
  </si>
  <si>
    <t>Is management needed and are current levels of action sufficient to maintain viable populations?</t>
  </si>
  <si>
    <t>Management Needs/Concerns 
Metrics 15 - 20 
Score</t>
  </si>
  <si>
    <t>14.1 
Residential &amp; commercial development</t>
  </si>
  <si>
    <t>14.2 
Agriculture &amp; Aquaculture</t>
  </si>
  <si>
    <t>14.3 
Energy production &amp; mining</t>
  </si>
  <si>
    <t>14.4 
Transportation &amp; service corridors</t>
  </si>
  <si>
    <t>14.5 
Biological resource use</t>
  </si>
  <si>
    <t>14.6 
Human intrusions &amp; disturbance</t>
  </si>
  <si>
    <t>14.7 
Natural system modifications</t>
  </si>
  <si>
    <t>14.8 
Invasive, other problematic species &amp; genes</t>
  </si>
  <si>
    <t>14.9 
Pollution</t>
  </si>
  <si>
    <t>14.10 
Climate change &amp; severe weather</t>
  </si>
  <si>
    <t>14.11 
Disease &amp; pathogens</t>
  </si>
  <si>
    <t>9.1 
Residential &amp; commercial development</t>
  </si>
  <si>
    <t>9.2 
Agriculture &amp; Aquaculture</t>
  </si>
  <si>
    <t>9.3 
Energy production &amp; mining</t>
  </si>
  <si>
    <t>9.4 
Transportation &amp; service corridors</t>
  </si>
  <si>
    <t>9.5 
Biological resource use</t>
  </si>
  <si>
    <r>
      <rPr>
        <b/>
        <sz val="12"/>
        <color rgb="FF000000"/>
        <rFont val="Calibri"/>
        <family val="2"/>
      </rPr>
      <t xml:space="preserve">9.6 </t>
    </r>
    <r>
      <rPr>
        <b/>
        <sz val="12"/>
        <color indexed="8"/>
        <rFont val="Calibri"/>
        <family val="2"/>
      </rPr>
      <t xml:space="preserve">
Human intrusions &amp; disturbance</t>
    </r>
  </si>
  <si>
    <t>9.7 
Natural system modifications</t>
  </si>
  <si>
    <r>
      <rPr>
        <b/>
        <sz val="12"/>
        <color rgb="FF000000"/>
        <rFont val="Calibri"/>
        <family val="2"/>
      </rPr>
      <t xml:space="preserve">9.8 
</t>
    </r>
    <r>
      <rPr>
        <b/>
        <sz val="10"/>
        <color rgb="FF000000"/>
        <rFont val="Calibri"/>
        <family val="2"/>
      </rPr>
      <t>Invasives, problematic species &amp; genes</t>
    </r>
  </si>
  <si>
    <t>9.9 
Pollution</t>
  </si>
  <si>
    <r>
      <rPr>
        <b/>
        <sz val="12"/>
        <color rgb="FF000000"/>
        <rFont val="Calibri"/>
        <family val="2"/>
      </rPr>
      <t xml:space="preserve">9.10 </t>
    </r>
    <r>
      <rPr>
        <b/>
        <sz val="12"/>
        <color indexed="8"/>
        <rFont val="Calibri"/>
        <family val="2"/>
      </rPr>
      <t xml:space="preserve">
</t>
    </r>
    <r>
      <rPr>
        <b/>
        <sz val="11"/>
        <color rgb="FF000000"/>
        <rFont val="Calibri"/>
        <family val="2"/>
      </rPr>
      <t>Climate change &amp; severe weather</t>
    </r>
  </si>
  <si>
    <t>9.11 
Disease &amp; pathogens</t>
  </si>
  <si>
    <t>Metric 
1</t>
  </si>
  <si>
    <t>Metric 2</t>
  </si>
  <si>
    <t>Metric 3</t>
  </si>
  <si>
    <t>Metric 4</t>
  </si>
  <si>
    <t>Metric 5</t>
  </si>
  <si>
    <t>Metric 6</t>
  </si>
  <si>
    <t>Metric 7</t>
  </si>
  <si>
    <t>Metric 8</t>
  </si>
  <si>
    <t>Metric 9.01a</t>
  </si>
  <si>
    <t>Metric 9.01b</t>
  </si>
  <si>
    <t>Metric 9.01</t>
  </si>
  <si>
    <t>Metric 9.02a</t>
  </si>
  <si>
    <t>Metric 9.02b</t>
  </si>
  <si>
    <t>Metric 9.02</t>
  </si>
  <si>
    <t>Metric 9.03a</t>
  </si>
  <si>
    <t>Metric 9.03b</t>
  </si>
  <si>
    <t>Metric 9.03</t>
  </si>
  <si>
    <t>Metric 9.04a</t>
  </si>
  <si>
    <t>Metric 9.04b</t>
  </si>
  <si>
    <t>Metric 9.04</t>
  </si>
  <si>
    <t>Metric 9.05a</t>
  </si>
  <si>
    <t>Metric 9.05b</t>
  </si>
  <si>
    <t>Metric 9.05</t>
  </si>
  <si>
    <t>Metric 9.06a</t>
  </si>
  <si>
    <t>Metric 9.06b</t>
  </si>
  <si>
    <t>Metric 9.06</t>
  </si>
  <si>
    <t>Metric 9.07a</t>
  </si>
  <si>
    <t>Metric 9.07b</t>
  </si>
  <si>
    <t>Metric 9.07</t>
  </si>
  <si>
    <t>Metric 9.08a</t>
  </si>
  <si>
    <t>Metric 9.08b</t>
  </si>
  <si>
    <t>Metric 9.08</t>
  </si>
  <si>
    <t>Metric 9.09a</t>
  </si>
  <si>
    <t>Metric 9.09b</t>
  </si>
  <si>
    <t>Metric 9.09</t>
  </si>
  <si>
    <t>Metric 9.10a</t>
  </si>
  <si>
    <t>Metric 9.10b</t>
  </si>
  <si>
    <t>Metric 9.10</t>
  </si>
  <si>
    <t>Metric 9.11a</t>
  </si>
  <si>
    <t>Metric 9.11b</t>
  </si>
  <si>
    <t>Metric 9.11</t>
  </si>
  <si>
    <t>Metric 10</t>
  </si>
  <si>
    <t>Metric 11</t>
  </si>
  <si>
    <t>Metric 12</t>
  </si>
  <si>
    <t>Metric 13</t>
  </si>
  <si>
    <t>Common Name</t>
  </si>
  <si>
    <t>Scientific Name</t>
  </si>
  <si>
    <t>Order</t>
  </si>
  <si>
    <t>Family</t>
  </si>
  <si>
    <t>Population</t>
  </si>
  <si>
    <t>Letter</t>
  </si>
  <si>
    <t>SCORE</t>
  </si>
  <si>
    <t>Metric 14.1</t>
  </si>
  <si>
    <t>Metric 14.2</t>
  </si>
  <si>
    <t>Metric 14.3</t>
  </si>
  <si>
    <t>Metric 14.4</t>
  </si>
  <si>
    <t>Metric 14.5</t>
  </si>
  <si>
    <t>Metric 14.6</t>
  </si>
  <si>
    <t>Metric 14.7</t>
  </si>
  <si>
    <t>Metric 14.8</t>
  </si>
  <si>
    <t>Metric 14.9</t>
  </si>
  <si>
    <t>Metric 14.10</t>
  </si>
  <si>
    <t>Metric 14.11</t>
  </si>
  <si>
    <t>Metric 15</t>
  </si>
  <si>
    <t>Metric 16</t>
  </si>
  <si>
    <t>Metric 17</t>
  </si>
  <si>
    <t>Metric 18</t>
  </si>
  <si>
    <t>Metric 19</t>
  </si>
  <si>
    <t>Metric 20</t>
  </si>
  <si>
    <t>Reviewer Comments</t>
  </si>
  <si>
    <t>X</t>
  </si>
  <si>
    <t>Caspian Tern</t>
  </si>
  <si>
    <t>Hydroprogne caspia</t>
  </si>
  <si>
    <t>Charadriiformes</t>
  </si>
  <si>
    <t>Laridae</t>
  </si>
  <si>
    <t>both</t>
  </si>
  <si>
    <t>N</t>
  </si>
  <si>
    <t>c</t>
  </si>
  <si>
    <t>f</t>
  </si>
  <si>
    <t>g</t>
  </si>
  <si>
    <t>a</t>
  </si>
  <si>
    <t>b</t>
  </si>
  <si>
    <t>d</t>
  </si>
  <si>
    <t>Piping Plover</t>
  </si>
  <si>
    <t>Charadrius melodus</t>
  </si>
  <si>
    <t>Charadriidae</t>
  </si>
  <si>
    <t>e</t>
  </si>
  <si>
    <t>b - c</t>
  </si>
  <si>
    <t>c - d</t>
  </si>
  <si>
    <t>d - e</t>
  </si>
  <si>
    <t>Wilson's Plover</t>
  </si>
  <si>
    <t>Charadrius wilsonia</t>
  </si>
  <si>
    <t>breeding</t>
  </si>
  <si>
    <t>Henslow's Sparrow</t>
  </si>
  <si>
    <t>Centronyx henslowii [= Ammodramus henslowii]</t>
  </si>
  <si>
    <t>Passeriformes</t>
  </si>
  <si>
    <t>Emberizidae</t>
  </si>
  <si>
    <t>e - g</t>
  </si>
  <si>
    <t>f - h</t>
  </si>
  <si>
    <t>a - c</t>
  </si>
  <si>
    <t>a - b</t>
  </si>
  <si>
    <t>c - f</t>
  </si>
  <si>
    <t>b - e</t>
  </si>
  <si>
    <t>b - d</t>
  </si>
  <si>
    <t>c - e</t>
  </si>
  <si>
    <t>Wood Stork</t>
  </si>
  <si>
    <t>Mycteria americana</t>
  </si>
  <si>
    <t>Ciconiiformes</t>
  </si>
  <si>
    <t>Ciconiidae</t>
  </si>
  <si>
    <t>h</t>
  </si>
  <si>
    <t>Common Tern</t>
  </si>
  <si>
    <t>Sterna hirundo</t>
  </si>
  <si>
    <t>Black Rail</t>
  </si>
  <si>
    <t>Laterallus jamaicensis</t>
  </si>
  <si>
    <t>Gruiformes</t>
  </si>
  <si>
    <t>Rallidae</t>
  </si>
  <si>
    <t>X,N</t>
  </si>
  <si>
    <t>X, N</t>
  </si>
  <si>
    <t>Red-cockaded Woodpecker</t>
  </si>
  <si>
    <t>Picoides borealis</t>
  </si>
  <si>
    <t>Piciformes</t>
  </si>
  <si>
    <t>Picidae</t>
  </si>
  <si>
    <t>f - g</t>
  </si>
  <si>
    <t>Wayne's Black-throated Green Warbler</t>
  </si>
  <si>
    <t>Setophaga virens waynei</t>
  </si>
  <si>
    <t>Parulidae</t>
  </si>
  <si>
    <t>e - f</t>
  </si>
  <si>
    <t>d - f</t>
  </si>
  <si>
    <t>Red Knot</t>
  </si>
  <si>
    <t>Calidris canutus</t>
  </si>
  <si>
    <t>Scolopacidae</t>
  </si>
  <si>
    <t>non-breeding</t>
  </si>
  <si>
    <t>Gull-billed Tern</t>
  </si>
  <si>
    <t>Gelochelidon nilotica</t>
  </si>
  <si>
    <t>Black Skimmer</t>
  </si>
  <si>
    <t>Rynchops niger</t>
  </si>
  <si>
    <t>American Oystercatcher</t>
  </si>
  <si>
    <t>Haematopus palliatus</t>
  </si>
  <si>
    <t>Haematopodidae</t>
  </si>
  <si>
    <t>King Rail</t>
  </si>
  <si>
    <t>Rallus elegans</t>
  </si>
  <si>
    <t>g - h</t>
  </si>
  <si>
    <t>Golden-winged Warbler</t>
  </si>
  <si>
    <t>Vermivora chrysoptera</t>
  </si>
  <si>
    <t>e - h</t>
  </si>
  <si>
    <t>a - e</t>
  </si>
  <si>
    <t>X,G</t>
  </si>
  <si>
    <t>X, G</t>
  </si>
  <si>
    <t>Double-crested Cormorant</t>
  </si>
  <si>
    <t>Phalacrocorax auritus</t>
  </si>
  <si>
    <t>Pelecaniformes</t>
  </si>
  <si>
    <t>Phalacrocoracidae</t>
  </si>
  <si>
    <t>G</t>
  </si>
  <si>
    <t>d - g</t>
  </si>
  <si>
    <t>a - d</t>
  </si>
  <si>
    <t>Black-crowned Night-Heron</t>
  </si>
  <si>
    <t>Nycticorax nycticorax</t>
  </si>
  <si>
    <t>Ardeidae</t>
  </si>
  <si>
    <t>Least Tern</t>
  </si>
  <si>
    <t>Sterna [= Sternula] antillarum</t>
  </si>
  <si>
    <t>Little Blue Heron</t>
  </si>
  <si>
    <t>Egretta caerulea</t>
  </si>
  <si>
    <t>Glossy Ibis</t>
  </si>
  <si>
    <t>Plegadis falcinellus</t>
  </si>
  <si>
    <t>Threskiornithidae</t>
  </si>
  <si>
    <t>Vesper Sparrow</t>
  </si>
  <si>
    <t>Pooecetes gramineus</t>
  </si>
  <si>
    <t>Bachman's Sparrow</t>
  </si>
  <si>
    <t>Peucaea aestivalis</t>
  </si>
  <si>
    <t>a - g</t>
  </si>
  <si>
    <t>b-d</t>
  </si>
  <si>
    <t>a-d</t>
  </si>
  <si>
    <t>b-f</t>
  </si>
  <si>
    <t>a-f</t>
  </si>
  <si>
    <t>c-f</t>
  </si>
  <si>
    <t>a-c</t>
  </si>
  <si>
    <t>Gadwall</t>
  </si>
  <si>
    <t>Anas strepera</t>
  </si>
  <si>
    <t>Anseriformes</t>
  </si>
  <si>
    <t>Anatidae</t>
  </si>
  <si>
    <t>Marbled Godwit</t>
  </si>
  <si>
    <t>Limosa fedoa</t>
  </si>
  <si>
    <t>Royal Tern</t>
  </si>
  <si>
    <t>Thalasseus maximus</t>
  </si>
  <si>
    <t>Virginia Rail</t>
  </si>
  <si>
    <t>Rallus limicola</t>
  </si>
  <si>
    <t>Forster's Tern</t>
  </si>
  <si>
    <t>Sterna forsteri</t>
  </si>
  <si>
    <t>Least Bittern</t>
  </si>
  <si>
    <t>Ixobrychus exilis</t>
  </si>
  <si>
    <t>Tricolored Heron</t>
  </si>
  <si>
    <t>Egretta tricolor</t>
  </si>
  <si>
    <t>Brown Pelican</t>
  </si>
  <si>
    <t>Pelecanus occidentalis</t>
  </si>
  <si>
    <t>Pelecanidae</t>
  </si>
  <si>
    <t>Seaside Sparrow</t>
  </si>
  <si>
    <t>Ammodramus [= Ammospiza] maritimus</t>
  </si>
  <si>
    <t>American Bittern</t>
  </si>
  <si>
    <t>Botaurus lentiginosus</t>
  </si>
  <si>
    <t>Black-bellied Plover</t>
  </si>
  <si>
    <t>Pluvialis squatarola</t>
  </si>
  <si>
    <t>Brant</t>
  </si>
  <si>
    <t>Branta bernicla</t>
  </si>
  <si>
    <t>Yellow Rail</t>
  </si>
  <si>
    <t>Coturnicops noveboracensis</t>
  </si>
  <si>
    <t>Eastern Painted Bunting</t>
  </si>
  <si>
    <t>Passerina ciris</t>
  </si>
  <si>
    <t>Cardinalidae</t>
  </si>
  <si>
    <t>c-d</t>
  </si>
  <si>
    <t>Northern Saw-whet Owl</t>
  </si>
  <si>
    <t>Aegolius acadicus</t>
  </si>
  <si>
    <t>Strigiformes</t>
  </si>
  <si>
    <t>Strigidae</t>
  </si>
  <si>
    <t>Whimbrel</t>
  </si>
  <si>
    <t>Numenius phaeopus</t>
  </si>
  <si>
    <t>American Black Duck</t>
  </si>
  <si>
    <t>Anas rubripes</t>
  </si>
  <si>
    <t>d-f</t>
  </si>
  <si>
    <t>b-c</t>
  </si>
  <si>
    <t>c-e</t>
  </si>
  <si>
    <t>a-b</t>
  </si>
  <si>
    <t>Canvasback</t>
  </si>
  <si>
    <t>Aythya valisineria</t>
  </si>
  <si>
    <t>b - f</t>
  </si>
  <si>
    <t>Snowy Egret</t>
  </si>
  <si>
    <t>Egretta thula</t>
  </si>
  <si>
    <t>Peregrine Falcon</t>
  </si>
  <si>
    <t>Falco peregrinus</t>
  </si>
  <si>
    <t>Falconiformes</t>
  </si>
  <si>
    <t>Falconidae</t>
  </si>
  <si>
    <t>Saltmarsh Sparrow</t>
  </si>
  <si>
    <t>Ammodramus [= Ammospiza] caudacutus</t>
  </si>
  <si>
    <t>American Avocet</t>
  </si>
  <si>
    <t>Recurvirostra americana</t>
  </si>
  <si>
    <t>Recurvirostridae</t>
  </si>
  <si>
    <t>Bank Swallow</t>
  </si>
  <si>
    <t>Riparia riparia</t>
  </si>
  <si>
    <t>Hirundinidae</t>
  </si>
  <si>
    <t>d-e</t>
  </si>
  <si>
    <t>Cerulean Warbler</t>
  </si>
  <si>
    <t>Setophaga cerulea</t>
  </si>
  <si>
    <t>i</t>
  </si>
  <si>
    <t>b-e</t>
  </si>
  <si>
    <t>a-e</t>
  </si>
  <si>
    <t>Willet</t>
  </si>
  <si>
    <t>Tringa semipalmata</t>
  </si>
  <si>
    <t>Yellow-crowned Night-Heron</t>
  </si>
  <si>
    <t>Nyctanassa violacea</t>
  </si>
  <si>
    <t>Common Gallinule</t>
  </si>
  <si>
    <t>Gallinula galeata</t>
  </si>
  <si>
    <t>Ruffed Grouse</t>
  </si>
  <si>
    <t>Bonasa umbellus</t>
  </si>
  <si>
    <t>Galliformes</t>
  </si>
  <si>
    <t>Phasianidae</t>
  </si>
  <si>
    <t>White Ibis</t>
  </si>
  <si>
    <t>Eudocimus albus</t>
  </si>
  <si>
    <t>Clapper Rail</t>
  </si>
  <si>
    <t>Rallus longirostris</t>
  </si>
  <si>
    <t>Northern Bobwhite</t>
  </si>
  <si>
    <t>Colinus virginianus</t>
  </si>
  <si>
    <t>Odontophoridae</t>
  </si>
  <si>
    <t>Sandwich Tern</t>
  </si>
  <si>
    <t>Thalasseus sandvicensis</t>
  </si>
  <si>
    <t>Savannah Sparrow</t>
  </si>
  <si>
    <t>Passerculus sandwichensis</t>
  </si>
  <si>
    <t>Loggerhead Shrike</t>
  </si>
  <si>
    <t>Lanius ludovicianus</t>
  </si>
  <si>
    <t>Laniidae</t>
  </si>
  <si>
    <t>Swallow-tailed Kite</t>
  </si>
  <si>
    <t>Elanoides forficatus</t>
  </si>
  <si>
    <t>Accipitriformes</t>
  </si>
  <si>
    <t>Accipitridae</t>
  </si>
  <si>
    <t>White-winged Scoter</t>
  </si>
  <si>
    <t>Melanitta fusca</t>
  </si>
  <si>
    <t>Bobolink</t>
  </si>
  <si>
    <t>Dolichonyx oryzivorus</t>
  </si>
  <si>
    <t>Icteridae</t>
  </si>
  <si>
    <t>Northern Harrier</t>
  </si>
  <si>
    <t>Circus cyaneus</t>
  </si>
  <si>
    <t>Red Crossbill</t>
  </si>
  <si>
    <t>Loxia curvirostra</t>
  </si>
  <si>
    <t>Fringillidae</t>
  </si>
  <si>
    <t>X (New)</t>
  </si>
  <si>
    <t>Sharp-shinned Hawk</t>
  </si>
  <si>
    <t>Accipiter striatus</t>
  </si>
  <si>
    <t>Veery</t>
  </si>
  <si>
    <t>Catharus fuscescens</t>
  </si>
  <si>
    <t>Turdidae</t>
  </si>
  <si>
    <t>Barn Owl</t>
  </si>
  <si>
    <t>Tyto alba</t>
  </si>
  <si>
    <t>Tytonidae</t>
  </si>
  <si>
    <t>Eastern Meadowlark</t>
  </si>
  <si>
    <t>Sturnella magna</t>
  </si>
  <si>
    <t>a - f</t>
  </si>
  <si>
    <t>Nelson's Sparrow</t>
  </si>
  <si>
    <t>Ammodramus [= Ammospiza] nelsoni</t>
  </si>
  <si>
    <t>Swainson's Warbler</t>
  </si>
  <si>
    <t>Limnothlypis swainsonii</t>
  </si>
  <si>
    <t>Bald Eagle</t>
  </si>
  <si>
    <t>Haliaeetus leucocephalus</t>
  </si>
  <si>
    <t>Kentucky Warbler</t>
  </si>
  <si>
    <t>Geothlypis formosa</t>
  </si>
  <si>
    <t>g-h</t>
  </si>
  <si>
    <t>Black-capped Chickadee</t>
  </si>
  <si>
    <t>Poecile atricapillus</t>
  </si>
  <si>
    <t>Paridae</t>
  </si>
  <si>
    <t>Great Black-backed Gull</t>
  </si>
  <si>
    <t>Larus marinus</t>
  </si>
  <si>
    <t>Long-tailed Duck</t>
  </si>
  <si>
    <t>Clangula hyemalis</t>
  </si>
  <si>
    <t>Purple Sandpiper</t>
  </si>
  <si>
    <t>Calidris maritima</t>
  </si>
  <si>
    <t>Sanderling</t>
  </si>
  <si>
    <t>Calidris alba</t>
  </si>
  <si>
    <t>Surf Scoter</t>
  </si>
  <si>
    <t>Melanitta perspicillata</t>
  </si>
  <si>
    <t>Black-necked Stilt</t>
  </si>
  <si>
    <t>Himantopus mexicanus</t>
  </si>
  <si>
    <t>g - i</t>
  </si>
  <si>
    <t>Red-shouldered Hawk</t>
  </si>
  <si>
    <t>Buteo lineatus</t>
  </si>
  <si>
    <t>Rusty Blackbird</t>
  </si>
  <si>
    <t>Euphagus carolinus</t>
  </si>
  <si>
    <t>Black Scoter</t>
  </si>
  <si>
    <t>Melanitta americana</t>
  </si>
  <si>
    <t>Black-throated Blue Warbler</t>
  </si>
  <si>
    <t>Setophaga caerulescens</t>
  </si>
  <si>
    <t>Remove</t>
  </si>
  <si>
    <t>Brown Creeper</t>
  </si>
  <si>
    <t>Certhia americana</t>
  </si>
  <si>
    <t>Certhiidae</t>
  </si>
  <si>
    <t>Red-breasted Nuthatch</t>
  </si>
  <si>
    <t>Sitta canadensis</t>
  </si>
  <si>
    <t>Sittidae</t>
  </si>
  <si>
    <t>Ruddy Turnstone</t>
  </si>
  <si>
    <t>Arenaria interpres</t>
  </si>
  <si>
    <t>Short-billed Dowitcher</t>
  </si>
  <si>
    <t>Limnodromus griseus</t>
  </si>
  <si>
    <t>Brown-headed Nuthatch</t>
  </si>
  <si>
    <t>Sitta pusilla</t>
  </si>
  <si>
    <t>Chuck-will's-widow</t>
  </si>
  <si>
    <t>Antrostomus carolinensis</t>
  </si>
  <si>
    <t>Caprimulgiformes</t>
  </si>
  <si>
    <t>Caprimulgidae</t>
  </si>
  <si>
    <t>Dickcissel</t>
  </si>
  <si>
    <t>Spiza americana</t>
  </si>
  <si>
    <t>Golden Eagle</t>
  </si>
  <si>
    <t>Aquila chrysaetos</t>
  </si>
  <si>
    <t>Magnolia Warbler</t>
  </si>
  <si>
    <t>Setophaga magnolia</t>
  </si>
  <si>
    <t>Short-eared Owl</t>
  </si>
  <si>
    <t>Asio flammeus</t>
  </si>
  <si>
    <t>Tundra Swan</t>
  </si>
  <si>
    <t>Cygnus columbianus</t>
  </si>
  <si>
    <t>Whip-poor-will</t>
  </si>
  <si>
    <t>Antrostomus vociferus</t>
  </si>
  <si>
    <t>Black-billed Cuckoo</t>
  </si>
  <si>
    <t>Coccyzus erythropthalmus</t>
  </si>
  <si>
    <t>Cuculiformes</t>
  </si>
  <si>
    <t>Cuculidae</t>
  </si>
  <si>
    <t>Pine Siskin</t>
  </si>
  <si>
    <t>Spinus pinus</t>
  </si>
  <si>
    <t>Semipalmated Sandpiper</t>
  </si>
  <si>
    <t>Calidris pusilla</t>
  </si>
  <si>
    <t>Solitary Sandpiper</t>
  </si>
  <si>
    <t>Tringa solitaria</t>
  </si>
  <si>
    <t>Swainson's Thrush</t>
  </si>
  <si>
    <t>Catharus ustulatus</t>
  </si>
  <si>
    <t>Upland Sandpiper</t>
  </si>
  <si>
    <t>Bartramia longicauda</t>
  </si>
  <si>
    <t>American Kestrel</t>
  </si>
  <si>
    <t>Falco sparverius</t>
  </si>
  <si>
    <t>American Woodcock</t>
  </si>
  <si>
    <t>Scolopax minor</t>
  </si>
  <si>
    <t>Grasshopper Sparrow</t>
  </si>
  <si>
    <t>Ammodramus savannarum</t>
  </si>
  <si>
    <t>Herring Gull</t>
  </si>
  <si>
    <t>Larus argentatus</t>
  </si>
  <si>
    <t>Northern Gannet</t>
  </si>
  <si>
    <t>Morus bassanus</t>
  </si>
  <si>
    <t>Suliformes</t>
  </si>
  <si>
    <t>Sulidae</t>
  </si>
  <si>
    <t>Rose-breasted Grosbeak</t>
  </si>
  <si>
    <t>Pheucticus ludovicianus</t>
  </si>
  <si>
    <t>Worm-eating Warbler</t>
  </si>
  <si>
    <t>Helmitheros vermivorus</t>
  </si>
  <si>
    <t>Blue-winged Warbler</t>
  </si>
  <si>
    <t>Vermivora cyanoptera</t>
  </si>
  <si>
    <t>Common Loon</t>
  </si>
  <si>
    <t>Gavia immer</t>
  </si>
  <si>
    <t>Gaviiformes</t>
  </si>
  <si>
    <t>Gaviidae</t>
  </si>
  <si>
    <t>Dunlin</t>
  </si>
  <si>
    <t>Calidris alpina</t>
  </si>
  <si>
    <t>Evening Grosbeak</t>
  </si>
  <si>
    <t>Coccothraustes vespertinus</t>
  </si>
  <si>
    <t>Le Conte's Sparrow</t>
  </si>
  <si>
    <t>Ammodramus [= Ammospiza] leconteii</t>
  </si>
  <si>
    <t>Pectoral Sandpiper</t>
  </si>
  <si>
    <t>Calidris melanotos</t>
  </si>
  <si>
    <t>Snow Goose</t>
  </si>
  <si>
    <t>Chen caerulescens</t>
  </si>
  <si>
    <t>Stilt Sandpiper</t>
  </si>
  <si>
    <t>Calidris himantopus</t>
  </si>
  <si>
    <t>Western Sandpiper</t>
  </si>
  <si>
    <t>Calidris mauri</t>
  </si>
  <si>
    <t>Yellow Warbler</t>
  </si>
  <si>
    <t>Setophaga petechia</t>
  </si>
  <si>
    <t>Long-billed Dowitcher</t>
  </si>
  <si>
    <t>Limnodromus scolopaceus</t>
  </si>
  <si>
    <t>Wood Thrush</t>
  </si>
  <si>
    <t>Hylocichla mustelina</t>
  </si>
  <si>
    <t>Mississippi Kite</t>
  </si>
  <si>
    <t>Ictinia mississippiensis</t>
  </si>
  <si>
    <t>Willow Flycatcher</t>
  </si>
  <si>
    <t>Empidonax traillii</t>
  </si>
  <si>
    <t>Tyrannidae</t>
  </si>
  <si>
    <t>White-rumped Sandpiper</t>
  </si>
  <si>
    <t>Calidris fuscicollis</t>
  </si>
  <si>
    <t>Red-breasted Merganser</t>
  </si>
  <si>
    <t>Mergus serrator</t>
  </si>
  <si>
    <t>Red-headed Woodpecker</t>
  </si>
  <si>
    <t>Melanerpes erythrocephalus</t>
  </si>
  <si>
    <t>Scarlet Tanager</t>
  </si>
  <si>
    <t>Piranga olivacea</t>
  </si>
  <si>
    <t>Chimney Swift</t>
  </si>
  <si>
    <t>Chaetura pelagica</t>
  </si>
  <si>
    <t>Apodiformes</t>
  </si>
  <si>
    <t>Apodidae</t>
  </si>
  <si>
    <t>Horned Grebe</t>
  </si>
  <si>
    <t>Podiceps auritus</t>
  </si>
  <si>
    <t>Podicipediformes</t>
  </si>
  <si>
    <t>Podicipedidae</t>
  </si>
  <si>
    <t>Blackburnian Warbler</t>
  </si>
  <si>
    <t>Setophaga fusca</t>
  </si>
  <si>
    <t>Canada Warbler</t>
  </si>
  <si>
    <t>Cardellina canadensis</t>
  </si>
  <si>
    <t>Cedar Waxwing</t>
  </si>
  <si>
    <t>Bombycilla cedrorum</t>
  </si>
  <si>
    <t>Bombycillidae</t>
  </si>
  <si>
    <t>Common Nighthawk</t>
  </si>
  <si>
    <t>Chordeiles minor</t>
  </si>
  <si>
    <t>Eastern Screech-Owl</t>
  </si>
  <si>
    <t>Megascops asio</t>
  </si>
  <si>
    <t>Great Egret</t>
  </si>
  <si>
    <t>Ardea alba</t>
  </si>
  <si>
    <t>Least Flycatcher</t>
  </si>
  <si>
    <t>Empidonax minimus</t>
  </si>
  <si>
    <t>Least Sandpiper</t>
  </si>
  <si>
    <t>Calidris minutilla</t>
  </si>
  <si>
    <t>Lesser Yellowlegs</t>
  </si>
  <si>
    <t>Tringa flavipes</t>
  </si>
  <si>
    <t>Marsh Wren</t>
  </si>
  <si>
    <t>Cistothorus palustris</t>
  </si>
  <si>
    <t>Troglodytidae</t>
  </si>
  <si>
    <t>Olive-sided Flycatcher</t>
  </si>
  <si>
    <t>Contopus cooperi</t>
  </si>
  <si>
    <t>Sedge Wren</t>
  </si>
  <si>
    <t>Cistothorus platensis</t>
  </si>
  <si>
    <t>Spotted Sandpiper</t>
  </si>
  <si>
    <t>Actitis macularia</t>
  </si>
  <si>
    <t>Yellow-bellied Sapsucker</t>
  </si>
  <si>
    <t>Sphyrapicus varius</t>
  </si>
  <si>
    <t>Alder Flycatcher</t>
  </si>
  <si>
    <t>Empidonax alnorum</t>
  </si>
  <si>
    <t>Anhinga</t>
  </si>
  <si>
    <t>Anhinga anhinga</t>
  </si>
  <si>
    <t>Anhingidae</t>
  </si>
  <si>
    <t>Black-throated Green Warbler</t>
  </si>
  <si>
    <t>Setophaga virens</t>
  </si>
  <si>
    <t>Field Sparrow</t>
  </si>
  <si>
    <t>Spizella pusilla</t>
  </si>
  <si>
    <t>Warbling Vireo</t>
  </si>
  <si>
    <t>Vireo gilvus</t>
  </si>
  <si>
    <t>Vireonidae</t>
  </si>
  <si>
    <t>Brewer's Blackbird</t>
  </si>
  <si>
    <t>Euphagus cyanocephalus</t>
  </si>
  <si>
    <t>Common Goldeneye</t>
  </si>
  <si>
    <t>Bucephala clangula</t>
  </si>
  <si>
    <t>Common Raven</t>
  </si>
  <si>
    <t>Corvus corax</t>
  </si>
  <si>
    <t>Corvidae</t>
  </si>
  <si>
    <t>Greater Scaup</t>
  </si>
  <si>
    <t>Aythya marila</t>
  </si>
  <si>
    <t>Greater Yellowlegs</t>
  </si>
  <si>
    <t>Tringa melanoleuca</t>
  </si>
  <si>
    <t>Louisiana Waterthrush</t>
  </si>
  <si>
    <t>Parkesia motacilla</t>
  </si>
  <si>
    <t>Semipalmated Plover</t>
  </si>
  <si>
    <t>Charadrius semipalmatus</t>
  </si>
  <si>
    <t>Winter Wren</t>
  </si>
  <si>
    <t>Troglodytes troglodytes</t>
  </si>
  <si>
    <t>Great Blue Heron</t>
  </si>
  <si>
    <t>Ardea herodias</t>
  </si>
  <si>
    <t>Green Heron</t>
  </si>
  <si>
    <t>Butorides virescens</t>
  </si>
  <si>
    <t>Hermit Thrush</t>
  </si>
  <si>
    <t>Catharus guttatus</t>
  </si>
  <si>
    <t>Prairie Warbler</t>
  </si>
  <si>
    <t>Setophaga discolor</t>
  </si>
  <si>
    <t>Yellow-billed Cuckoo</t>
  </si>
  <si>
    <t>Coccyzus americanus</t>
  </si>
  <si>
    <t>American Coot</t>
  </si>
  <si>
    <t>Fulica americana</t>
  </si>
  <si>
    <t>American Pipit</t>
  </si>
  <si>
    <t>Anthus rubescens</t>
  </si>
  <si>
    <t>Motacillidae</t>
  </si>
  <si>
    <t>f-f</t>
  </si>
  <si>
    <t>Black Vulture</t>
  </si>
  <si>
    <t>Coragyps atratus</t>
  </si>
  <si>
    <t>Cathartidae</t>
  </si>
  <si>
    <t>Bonaparte's Gull</t>
  </si>
  <si>
    <t>Chroicocephalus philadelphia</t>
  </si>
  <si>
    <t>Great Horned Owl</t>
  </si>
  <si>
    <t>Bubo virginianus</t>
  </si>
  <si>
    <t>Hairy woodpecker</t>
  </si>
  <si>
    <t>Picoides villosus</t>
  </si>
  <si>
    <t>Hooded Merganser</t>
  </si>
  <si>
    <t>Lophodytes cucullatus</t>
  </si>
  <si>
    <t>Laughing Gull</t>
  </si>
  <si>
    <t>Leucophaeus atricilla</t>
  </si>
  <si>
    <t>Pileated Woodpecker</t>
  </si>
  <si>
    <t>Dryocopus pileatus</t>
  </si>
  <si>
    <t>Wild Turkey</t>
  </si>
  <si>
    <t>Meleagris gallopavo</t>
  </si>
  <si>
    <t>Baltimore Oriole</t>
  </si>
  <si>
    <t>Icterus galbula</t>
  </si>
  <si>
    <t>Cooper's Hawk</t>
  </si>
  <si>
    <t>Accipiter cooperii</t>
  </si>
  <si>
    <t>Fish Crow</t>
  </si>
  <si>
    <t>Corvus ossifragus</t>
  </si>
  <si>
    <t>e-f</t>
  </si>
  <si>
    <t>Northern Flicker</t>
  </si>
  <si>
    <t>Colaptes auratus</t>
  </si>
  <si>
    <t>Red-eyed Vireo</t>
  </si>
  <si>
    <t>Vireo olivaceus</t>
  </si>
  <si>
    <t>Belted Kingfisher</t>
  </si>
  <si>
    <t>Ceryle alcyon</t>
  </si>
  <si>
    <t>Coraciiformes</t>
  </si>
  <si>
    <t>Alcedinidae</t>
  </si>
  <si>
    <t>Broad-winged Hawk</t>
  </si>
  <si>
    <t>Buteo platypterus</t>
  </si>
  <si>
    <t>Chestnut-sided Warbler</t>
  </si>
  <si>
    <t>Setophaga pensylvanica</t>
  </si>
  <si>
    <t>Common Merganser</t>
  </si>
  <si>
    <t>Mergus merganser</t>
  </si>
  <si>
    <t>Connecticut Warbler</t>
  </si>
  <si>
    <t>Oporornis agilis</t>
  </si>
  <si>
    <t>Osprey</t>
  </si>
  <si>
    <t>Pandion haliaetus</t>
  </si>
  <si>
    <t>Redhead</t>
  </si>
  <si>
    <t>Aythya americana</t>
  </si>
  <si>
    <t>Sora</t>
  </si>
  <si>
    <t>Porzana carolina</t>
  </si>
  <si>
    <t>Common Yellowthroat</t>
  </si>
  <si>
    <t>Geothlypis trichas</t>
  </si>
  <si>
    <t>Gray Catbird</t>
  </si>
  <si>
    <t>Dumetella carolinensis</t>
  </si>
  <si>
    <t>Mimidae</t>
  </si>
  <si>
    <t>Horned Lark</t>
  </si>
  <si>
    <t>Eremophila alpestris</t>
  </si>
  <si>
    <t>Alaudidae</t>
  </si>
  <si>
    <t>Red-bellied Woodpecker</t>
  </si>
  <si>
    <t>Melanerpes carolinus</t>
  </si>
  <si>
    <t>Barred Owl</t>
  </si>
  <si>
    <t>Strix varia</t>
  </si>
  <si>
    <t>Boat-tailed Grackle</t>
  </si>
  <si>
    <t>Quiscalus major</t>
  </si>
  <si>
    <t>Eastern Phoebe</t>
  </si>
  <si>
    <t>Sayornis phoebe</t>
  </si>
  <si>
    <t>Eastern Wood-Pewee</t>
  </si>
  <si>
    <t>Contopus virens</t>
  </si>
  <si>
    <t>Hooded Warbler</t>
  </si>
  <si>
    <t>Setophaga citrina</t>
  </si>
  <si>
    <t>Pied-billed Grebe</t>
  </si>
  <si>
    <t>Podilymbus podiceps</t>
  </si>
  <si>
    <t>Ruddy Duck</t>
  </si>
  <si>
    <t>Oxyura jamaicensis</t>
  </si>
  <si>
    <t>Yellow-breasted Chat</t>
  </si>
  <si>
    <t>Icteria virens</t>
  </si>
  <si>
    <t>Acadian Flycatcher</t>
  </si>
  <si>
    <t>Empidonax virescens</t>
  </si>
  <si>
    <t>Barn Swallow</t>
  </si>
  <si>
    <t>Hirundo rustica</t>
  </si>
  <si>
    <t>Downy Woodpecker</t>
  </si>
  <si>
    <t>Picoides pubescens</t>
  </si>
  <si>
    <t>Eastern Kingbird</t>
  </si>
  <si>
    <t>Tyrannus tyrannus</t>
  </si>
  <si>
    <t>Ovenbird</t>
  </si>
  <si>
    <t>Seiurus aurocapillus</t>
  </si>
  <si>
    <t>Song Sparrow</t>
  </si>
  <si>
    <t>Melospiza melodia</t>
  </si>
  <si>
    <t>Yellow-rumped Warbler</t>
  </si>
  <si>
    <t>Setophaga coronata</t>
  </si>
  <si>
    <t>Yellow-throated Warbler</t>
  </si>
  <si>
    <t>Setophaga dominica</t>
  </si>
  <si>
    <t>Black-and-white Warbler</t>
  </si>
  <si>
    <t>Mniotilta varia</t>
  </si>
  <si>
    <t>Golden-crowned Kinglet</t>
  </si>
  <si>
    <t>Regulus satrapa</t>
  </si>
  <si>
    <t>Regulidae</t>
  </si>
  <si>
    <t>Lesser Scaup</t>
  </si>
  <si>
    <t>Aythya affinis</t>
  </si>
  <si>
    <t>Northern Parula</t>
  </si>
  <si>
    <t>Setophaga americana</t>
  </si>
  <si>
    <t>Prothonotary Warbler</t>
  </si>
  <si>
    <t>Protonotaria citrea</t>
  </si>
  <si>
    <t>Red-winged Blackbird</t>
  </si>
  <si>
    <t>Agelaius phoeniceus</t>
  </si>
  <si>
    <t>Wood Duck</t>
  </si>
  <si>
    <t>Aix sponsa</t>
  </si>
  <si>
    <t>American Redstart</t>
  </si>
  <si>
    <t>Setophaga ruticilla</t>
  </si>
  <si>
    <t>Blue-gray Gnatcatcher</t>
  </si>
  <si>
    <t>Polioptila caerulea</t>
  </si>
  <si>
    <t>Sylviidae</t>
  </si>
  <si>
    <t>Brown Thrasher</t>
  </si>
  <si>
    <t>Toxostoma rufum</t>
  </si>
  <si>
    <t>Cliff Swallow</t>
  </si>
  <si>
    <t>Petrochelidon pyrrhonota</t>
  </si>
  <si>
    <t>Mourning Dove</t>
  </si>
  <si>
    <t>Zenaida macroura</t>
  </si>
  <si>
    <t>Columbiformes</t>
  </si>
  <si>
    <t>Columbidae</t>
  </si>
  <si>
    <t>Pine Warbler</t>
  </si>
  <si>
    <t>Setophaga pinus</t>
  </si>
  <si>
    <t>Ruby-throated Hummingbird</t>
  </si>
  <si>
    <t>Archilochus colubris</t>
  </si>
  <si>
    <t>Trochilidae</t>
  </si>
  <si>
    <t>Tree Swallow</t>
  </si>
  <si>
    <t>Tachycineta bicolor</t>
  </si>
  <si>
    <t>Canada Goose</t>
  </si>
  <si>
    <t>Branta canadensis</t>
  </si>
  <si>
    <t>Eastern Towhee</t>
  </si>
  <si>
    <t>Pipilo erythrophthalmus</t>
  </si>
  <si>
    <t>Northern Pintail</t>
  </si>
  <si>
    <t>Anas acuta</t>
  </si>
  <si>
    <t>Orchard Oriole</t>
  </si>
  <si>
    <t>Icterus spurius</t>
  </si>
  <si>
    <t>Philadelphia Vireo</t>
  </si>
  <si>
    <t>Vireo philadelphicus</t>
  </si>
  <si>
    <t>Summer Tanager</t>
  </si>
  <si>
    <t>Piranga rubra</t>
  </si>
  <si>
    <t>Swamp Sparrow</t>
  </si>
  <si>
    <t>Melospiza georgiana</t>
  </si>
  <si>
    <t>Fox Sparrow</t>
  </si>
  <si>
    <t>Passerella iliaca</t>
  </si>
  <si>
    <t>House Wren</t>
  </si>
  <si>
    <t>Troglodytes aedon</t>
  </si>
  <si>
    <t>Lincoln's Sparrow</t>
  </si>
  <si>
    <t>Melospiza lincolnii</t>
  </si>
  <si>
    <t>Red-tailed Hawk</t>
  </si>
  <si>
    <t>Buteo jamaicensis</t>
  </si>
  <si>
    <t>Turkey Vulture</t>
  </si>
  <si>
    <t>Cathartes aura</t>
  </si>
  <si>
    <t>Brown-headed Cowbird</t>
  </si>
  <si>
    <t>Molothrus ater</t>
  </si>
  <si>
    <t>Y</t>
  </si>
  <si>
    <t>Clay-colored Sparrow</t>
  </si>
  <si>
    <t>Spizella pallida</t>
  </si>
  <si>
    <t>Northern Shoveler</t>
  </si>
  <si>
    <t>Anas clypeata</t>
  </si>
  <si>
    <t>Northern Waterthrush</t>
  </si>
  <si>
    <t>Parkesia noveboracensis</t>
  </si>
  <si>
    <t>Rufous Hummingbird</t>
  </si>
  <si>
    <t>Selasphorus rufus</t>
  </si>
  <si>
    <t>White-breasted Nuthatch</t>
  </si>
  <si>
    <t>Sitta carolinensis</t>
  </si>
  <si>
    <t>American Robin</t>
  </si>
  <si>
    <t>Turdus migratorius</t>
  </si>
  <si>
    <t>Carolina Chickadee</t>
  </si>
  <si>
    <t>Poecile carolinensis</t>
  </si>
  <si>
    <t>Chipping Sparrow</t>
  </si>
  <si>
    <t>Spizella passerina</t>
  </si>
  <si>
    <t>Dark-eyed Junco</t>
  </si>
  <si>
    <t>Junco hyemalis</t>
  </si>
  <si>
    <t>Killdeer</t>
  </si>
  <si>
    <t>Charadrius vociferus</t>
  </si>
  <si>
    <t>Merlin</t>
  </si>
  <si>
    <t>Falco columbarius</t>
  </si>
  <si>
    <t>Nashville Warbler</t>
  </si>
  <si>
    <t>Oreothlypis ruficapilla</t>
  </si>
  <si>
    <t>White-eyed Vireo</t>
  </si>
  <si>
    <t>Vireo griseus</t>
  </si>
  <si>
    <t>American Wigeon</t>
  </si>
  <si>
    <t>Anas americana</t>
  </si>
  <si>
    <t>Blackpoll Warbler</t>
  </si>
  <si>
    <t>Setophaga striata</t>
  </si>
  <si>
    <t>Blue-headed Vireo</t>
  </si>
  <si>
    <t>Vireo solitarius</t>
  </si>
  <si>
    <t>Blue-winged Teal</t>
  </si>
  <si>
    <t>Anas discors</t>
  </si>
  <si>
    <t>White-crowned Sparrow</t>
  </si>
  <si>
    <t>Zonotrichia leucophrys</t>
  </si>
  <si>
    <t>Wilson's Snipe</t>
  </si>
  <si>
    <t>Gallinago delicata</t>
  </si>
  <si>
    <t>Yellow-throated Vireo</t>
  </si>
  <si>
    <t>Vireo flavifrons</t>
  </si>
  <si>
    <t>American Crow</t>
  </si>
  <si>
    <t>Corvus brachyrhynchos</t>
  </si>
  <si>
    <t>Common Grackle</t>
  </si>
  <si>
    <t>Quiscalus quiscula</t>
  </si>
  <si>
    <t>Red-necked Phalarope</t>
  </si>
  <si>
    <t>Phalaropus lobatus</t>
  </si>
  <si>
    <t>White-throated Sparrow</t>
  </si>
  <si>
    <t>Zonotrichia albicollis</t>
  </si>
  <si>
    <t>American Goldfinch</t>
  </si>
  <si>
    <t>Spinus tristis</t>
  </si>
  <si>
    <t>Blue Jay</t>
  </si>
  <si>
    <t>Cyanocitta cristata</t>
  </si>
  <si>
    <t>Bufflehead</t>
  </si>
  <si>
    <t>Bucephala albeola</t>
  </si>
  <si>
    <t>Eastern Bluebird</t>
  </si>
  <si>
    <t>Sialia sialis</t>
  </si>
  <si>
    <t>Indigo Bunting</t>
  </si>
  <si>
    <t>Passerina cyanea</t>
  </si>
  <si>
    <t>Orange-crowned Warbler</t>
  </si>
  <si>
    <t>Oreothlypis celata</t>
  </si>
  <si>
    <t>Palm Warbler</t>
  </si>
  <si>
    <t>Setophaga palmarum</t>
  </si>
  <si>
    <t>Red-throated Loon</t>
  </si>
  <si>
    <t>Gavia stellata</t>
  </si>
  <si>
    <t>Ring-necked Duck</t>
  </si>
  <si>
    <t>Aythya collaris</t>
  </si>
  <si>
    <t>Ruby-crowned Kinglet</t>
  </si>
  <si>
    <t>Regulus calendula</t>
  </si>
  <si>
    <t>Tufted Titmouse</t>
  </si>
  <si>
    <t>Baeolophus bicolor</t>
  </si>
  <si>
    <t>Blue Grosbeak</t>
  </si>
  <si>
    <t>Passerina caerulea</t>
  </si>
  <si>
    <t>Carolina Wren</t>
  </si>
  <si>
    <t>Thryothorus ludovicianus</t>
  </si>
  <si>
    <t>Gray-cheeked Thrush</t>
  </si>
  <si>
    <t>Catharus minimus</t>
  </si>
  <si>
    <t>Great Crested Flycatcher</t>
  </si>
  <si>
    <t>Myiarchus crinitus</t>
  </si>
  <si>
    <t>Northern Cardinal</t>
  </si>
  <si>
    <t>Cardinalis cardinalis</t>
  </si>
  <si>
    <t>Northern Mockingbird</t>
  </si>
  <si>
    <t>Mimus polyglottos</t>
  </si>
  <si>
    <t>Reddish Egret</t>
  </si>
  <si>
    <t>Egretta rufescens</t>
  </si>
  <si>
    <t>Cattle Egret</t>
  </si>
  <si>
    <t>Bubulcus ibis</t>
  </si>
  <si>
    <t>Bay-breasted Warbler</t>
  </si>
  <si>
    <t>Setophaga castanea</t>
  </si>
  <si>
    <t>Cape May Warbler</t>
  </si>
  <si>
    <t>Setophaga tigrina</t>
  </si>
  <si>
    <t>Tennessee Warbler</t>
  </si>
  <si>
    <t>Oreothlypis peregrina</t>
  </si>
  <si>
    <t>Green-winged Teal</t>
  </si>
  <si>
    <t>Anas crecca</t>
  </si>
  <si>
    <t>Purple Finch</t>
  </si>
  <si>
    <t>Haemorhous purpureus</t>
  </si>
  <si>
    <t>Ring-billed Gull</t>
  </si>
  <si>
    <t>Larus delawarensis</t>
  </si>
  <si>
    <t>Rock Pigeon</t>
  </si>
  <si>
    <t>Columba livia</t>
  </si>
  <si>
    <t>Northern Rough-winged Swallow</t>
  </si>
  <si>
    <t>Stelgidopteryx serripennis</t>
  </si>
  <si>
    <t>Purple Martin</t>
  </si>
  <si>
    <t>Progne subis</t>
  </si>
  <si>
    <t>European Starling</t>
  </si>
  <si>
    <t>Sturnus vulgaris</t>
  </si>
  <si>
    <t>Sturnidae</t>
  </si>
  <si>
    <t># Sp Changes</t>
  </si>
  <si>
    <t># Sp per Category</t>
  </si>
  <si>
    <t>Score</t>
  </si>
  <si>
    <t>BIRDS
Taxa Team Evaluation Results</t>
  </si>
  <si>
    <t>Species of Greatest Conservation Need (SGCN)</t>
  </si>
  <si>
    <t xml:space="preserve">Knowledge Gap Priority </t>
  </si>
  <si>
    <t xml:space="preserve">Management Priority </t>
  </si>
  <si>
    <r>
      <rPr>
        <b/>
        <u/>
        <sz val="12"/>
        <color indexed="8"/>
        <rFont val="Calibri"/>
        <family val="2"/>
      </rPr>
      <t>SGCN Responsibility Species</t>
    </r>
    <r>
      <rPr>
        <b/>
        <sz val="12"/>
        <color indexed="8"/>
        <rFont val="Calibri"/>
        <family val="2"/>
      </rPr>
      <t xml:space="preserve">
G = Global, N = North Carolina</t>
    </r>
  </si>
  <si>
    <r>
      <t xml:space="preserve">Current North Carolina conservation protection status in North Carolina:
Federal E, T (a) or  C (d) = </t>
    </r>
    <r>
      <rPr>
        <b/>
        <sz val="8"/>
        <color indexed="36"/>
        <rFont val="Calibri"/>
        <family val="2"/>
      </rPr>
      <t>purple</t>
    </r>
    <r>
      <rPr>
        <sz val="8"/>
        <color indexed="8"/>
        <rFont val="Calibri"/>
        <family val="2"/>
      </rPr>
      <t xml:space="preserve">
State E (b) or T (C) or SC (e)  = </t>
    </r>
    <r>
      <rPr>
        <b/>
        <sz val="8"/>
        <color indexed="40"/>
        <rFont val="Calibri"/>
        <family val="2"/>
      </rPr>
      <t>light blue</t>
    </r>
  </si>
  <si>
    <r>
      <rPr>
        <u/>
        <sz val="9"/>
        <color indexed="8"/>
        <rFont val="Calibri"/>
        <family val="2"/>
      </rPr>
      <t xml:space="preserve">RANGE-WIDE
</t>
    </r>
    <r>
      <rPr>
        <sz val="9"/>
        <color indexed="8"/>
        <rFont val="Calibri"/>
        <family val="2"/>
      </rPr>
      <t xml:space="preserve"> 
Estimated number of adults within the species’ range</t>
    </r>
  </si>
  <si>
    <r>
      <rPr>
        <u/>
        <sz val="9"/>
        <color indexed="8"/>
        <rFont val="Calibri"/>
        <family val="2"/>
      </rPr>
      <t xml:space="preserve">RANGE-WIDE </t>
    </r>
    <r>
      <rPr>
        <sz val="9"/>
        <color indexed="8"/>
        <rFont val="Calibri"/>
        <family val="2"/>
      </rPr>
      <t xml:space="preserve">
Estimated area of distribution (range size)</t>
    </r>
  </si>
  <si>
    <r>
      <rPr>
        <u/>
        <sz val="9"/>
        <color indexed="8"/>
        <rFont val="Calibri"/>
        <family val="2"/>
      </rPr>
      <t xml:space="preserve">RANGE-WIDE 
</t>
    </r>
    <r>
      <rPr>
        <sz val="9"/>
        <color indexed="8"/>
        <rFont val="Calibri"/>
        <family val="2"/>
      </rPr>
      <t>Estimated % change in area occupied by the species?</t>
    </r>
  </si>
  <si>
    <r>
      <rPr>
        <u/>
        <sz val="9"/>
        <color indexed="8"/>
        <rFont val="Calibri"/>
        <family val="2"/>
      </rPr>
      <t xml:space="preserve">North Carolina  </t>
    </r>
    <r>
      <rPr>
        <sz val="9"/>
        <color indexed="8"/>
        <rFont val="Calibri"/>
        <family val="2"/>
      </rPr>
      <t xml:space="preserve">
Estimated number of adults within North Carolina?</t>
    </r>
  </si>
  <si>
    <r>
      <rPr>
        <u/>
        <sz val="9"/>
        <color indexed="8"/>
        <rFont val="Calibri"/>
        <family val="2"/>
      </rPr>
      <t xml:space="preserve">North Carolina  </t>
    </r>
    <r>
      <rPr>
        <sz val="9"/>
        <color indexed="8"/>
        <rFont val="Calibri"/>
        <family val="2"/>
      </rPr>
      <t xml:space="preserve">
Estimated range size for the species in North Carolina?</t>
    </r>
  </si>
  <si>
    <r>
      <rPr>
        <u/>
        <sz val="9"/>
        <color indexed="8"/>
        <rFont val="Calibri"/>
        <family val="2"/>
      </rPr>
      <t xml:space="preserve">North Carolina  </t>
    </r>
    <r>
      <rPr>
        <sz val="9"/>
        <color indexed="8"/>
        <rFont val="Calibri"/>
        <family val="2"/>
      </rPr>
      <t xml:space="preserve">
Estimated short-term population trend for the species in North Carolina? </t>
    </r>
  </si>
  <si>
    <r>
      <rPr>
        <u/>
        <sz val="9"/>
        <color indexed="8"/>
        <rFont val="Calibri"/>
        <family val="2"/>
      </rPr>
      <t xml:space="preserve">North Carolina </t>
    </r>
    <r>
      <rPr>
        <sz val="9"/>
        <color indexed="8"/>
        <rFont val="Calibri"/>
        <family val="2"/>
      </rPr>
      <t xml:space="preserve">
Known or suspected to concentrate or aggregate (or by its rarity is concentrated) in North Carolina?</t>
    </r>
  </si>
  <si>
    <r>
      <t xml:space="preserve">
</t>
    </r>
    <r>
      <rPr>
        <sz val="8"/>
        <color indexed="8"/>
        <rFont val="Calibri"/>
        <family val="2"/>
      </rPr>
      <t>1 = Unknown
0 = None</t>
    </r>
  </si>
  <si>
    <r>
      <t xml:space="preserve">SCOPE 
(a) </t>
    </r>
    <r>
      <rPr>
        <b/>
        <u/>
        <sz val="8"/>
        <color indexed="8"/>
        <rFont val="Calibri"/>
        <family val="2"/>
      </rPr>
      <t>Pervasive</t>
    </r>
    <r>
      <rPr>
        <b/>
        <sz val="8"/>
        <color indexed="8"/>
        <rFont val="Calibri"/>
        <family val="2"/>
      </rPr>
      <t xml:space="preserve">   Affects all or most (71-100%) of the total population or occurrences
(b) </t>
    </r>
    <r>
      <rPr>
        <b/>
        <u/>
        <sz val="8"/>
        <color indexed="8"/>
        <rFont val="Calibri"/>
        <family val="2"/>
      </rPr>
      <t>Large</t>
    </r>
    <r>
      <rPr>
        <b/>
        <sz val="8"/>
        <color indexed="8"/>
        <rFont val="Calibri"/>
        <family val="2"/>
      </rPr>
      <t xml:space="preserve">    </t>
    </r>
    <r>
      <rPr>
        <b/>
        <u/>
        <sz val="8"/>
        <color indexed="8"/>
        <rFont val="Calibri"/>
        <family val="2"/>
      </rPr>
      <t xml:space="preserve"> </t>
    </r>
    <r>
      <rPr>
        <b/>
        <sz val="8"/>
        <color indexed="8"/>
        <rFont val="Calibri"/>
        <family val="2"/>
      </rPr>
      <t xml:space="preserve">Affects much (31-70%) of the total population or occurrences
(c) </t>
    </r>
    <r>
      <rPr>
        <b/>
        <u/>
        <sz val="8"/>
        <color indexed="8"/>
        <rFont val="Calibri"/>
        <family val="2"/>
      </rPr>
      <t>Restricted</t>
    </r>
    <r>
      <rPr>
        <b/>
        <sz val="8"/>
        <color indexed="8"/>
        <rFont val="Calibri"/>
        <family val="2"/>
      </rPr>
      <t xml:space="preserve">    Affects some (11-30%) of the total population or occurrences
(d) </t>
    </r>
    <r>
      <rPr>
        <b/>
        <u/>
        <sz val="8"/>
        <color indexed="8"/>
        <rFont val="Calibri"/>
        <family val="2"/>
      </rPr>
      <t>Small</t>
    </r>
    <r>
      <rPr>
        <b/>
        <sz val="8"/>
        <color indexed="8"/>
        <rFont val="Calibri"/>
        <family val="2"/>
      </rPr>
      <t xml:space="preserve">    Affects a small (1-10%) proportion of the total population or occurrences
(e) </t>
    </r>
    <r>
      <rPr>
        <b/>
        <u/>
        <sz val="8"/>
        <color indexed="8"/>
        <rFont val="Calibri"/>
        <family val="2"/>
      </rPr>
      <t>Unknown</t>
    </r>
    <r>
      <rPr>
        <b/>
        <sz val="8"/>
        <color indexed="8"/>
        <rFont val="Calibri"/>
        <family val="2"/>
      </rPr>
      <t xml:space="preserve">    There is insufficient information to determine the scope of threats
(f) None </t>
    </r>
  </si>
  <si>
    <r>
      <t xml:space="preserve">SEVERITY 
(a) </t>
    </r>
    <r>
      <rPr>
        <b/>
        <u/>
        <sz val="8"/>
        <color indexed="8"/>
        <rFont val="Calibri"/>
        <family val="2"/>
      </rPr>
      <t xml:space="preserve">Extreme </t>
    </r>
    <r>
      <rPr>
        <b/>
        <sz val="8"/>
        <color indexed="8"/>
        <rFont val="Calibri"/>
        <family val="2"/>
      </rPr>
      <t xml:space="preserve">   Likely to destroy or eliminate occurrences, or reduce the population 71-100%
(b) </t>
    </r>
    <r>
      <rPr>
        <b/>
        <u/>
        <sz val="8"/>
        <color indexed="8"/>
        <rFont val="Calibri"/>
        <family val="2"/>
      </rPr>
      <t xml:space="preserve">Serious </t>
    </r>
    <r>
      <rPr>
        <b/>
        <sz val="8"/>
        <color indexed="8"/>
        <rFont val="Calibri"/>
        <family val="2"/>
      </rPr>
      <t xml:space="preserve">   Likely to seriously degrade/reduce affected occurrences or habitat or reduce the population 31-70%
(c) </t>
    </r>
    <r>
      <rPr>
        <b/>
        <u/>
        <sz val="8"/>
        <color indexed="8"/>
        <rFont val="Calibri"/>
        <family val="2"/>
      </rPr>
      <t xml:space="preserve">Moderate </t>
    </r>
    <r>
      <rPr>
        <b/>
        <sz val="8"/>
        <color indexed="8"/>
        <rFont val="Calibri"/>
        <family val="2"/>
      </rPr>
      <t xml:space="preserve">   Likely to moderately degrade/reduce affected occurrences or habitat or reduce the population 11-30%
(d) </t>
    </r>
    <r>
      <rPr>
        <b/>
        <u/>
        <sz val="8"/>
        <color indexed="8"/>
        <rFont val="Calibri"/>
        <family val="2"/>
      </rPr>
      <t xml:space="preserve">Slight </t>
    </r>
    <r>
      <rPr>
        <b/>
        <sz val="8"/>
        <color indexed="8"/>
        <rFont val="Calibri"/>
        <family val="2"/>
      </rPr>
      <t xml:space="preserve">   Likely to only slightly degrade/reduce affected occurrences or habitat, or reduce the population 1-10%
(e) </t>
    </r>
    <r>
      <rPr>
        <b/>
        <u/>
        <sz val="8"/>
        <color indexed="8"/>
        <rFont val="Calibri"/>
        <family val="2"/>
      </rPr>
      <t xml:space="preserve">Unknown </t>
    </r>
    <r>
      <rPr>
        <b/>
        <sz val="8"/>
        <color indexed="8"/>
        <rFont val="Calibri"/>
        <family val="2"/>
      </rPr>
      <t xml:space="preserve">   There is insufficient information to determine the severity of threats
(f) None </t>
    </r>
  </si>
  <si>
    <r>
      <t xml:space="preserve">
</t>
    </r>
    <r>
      <rPr>
        <b/>
        <u/>
        <sz val="11"/>
        <color indexed="8"/>
        <rFont val="Calibri"/>
        <family val="2"/>
      </rPr>
      <t>Importance of the threat category as a research topic for a species:</t>
    </r>
  </si>
  <si>
    <t>What is the non-consumptive or cultural value of the species in NC?</t>
  </si>
  <si>
    <t>When does the species occur in NC?</t>
  </si>
  <si>
    <t>Is management needed and are current levels of action sufficient to maintain viable populations in NC?</t>
  </si>
  <si>
    <t>9.01 Residential and commercial development</t>
  </si>
  <si>
    <t>9.02 Agriculture and Aquaculture</t>
  </si>
  <si>
    <t>9.03 Energy production and mining</t>
  </si>
  <si>
    <t>9.04 Transportation and service corridors</t>
  </si>
  <si>
    <t>9.05 Biological resource use</t>
  </si>
  <si>
    <t>9.06 Human intrusions and disturbance</t>
  </si>
  <si>
    <t>9.07 Natural system modifications</t>
  </si>
  <si>
    <t>9.08 Invasive, other problematic species and genes</t>
  </si>
  <si>
    <t>9.09 Pollution</t>
  </si>
  <si>
    <t>9.10 Climate change and severe weather</t>
  </si>
  <si>
    <t>9.11 Disease and pathogens</t>
  </si>
  <si>
    <t>Residential &amp; commercial development</t>
  </si>
  <si>
    <t>Agriculture &amp; aquaculture</t>
  </si>
  <si>
    <t>Energy production &amp; mining</t>
  </si>
  <si>
    <t>Transportation &amp; service corridors</t>
  </si>
  <si>
    <t>Biological resource use</t>
  </si>
  <si>
    <t>Human intrusions &amp; disturbance</t>
  </si>
  <si>
    <t>Natural system modifications</t>
  </si>
  <si>
    <t>Invasive &amp; other problematic species and genes</t>
  </si>
  <si>
    <t>Pollution</t>
  </si>
  <si>
    <t>Climate change &amp; severe weather</t>
  </si>
  <si>
    <t>Disease &amp; pathogens</t>
  </si>
  <si>
    <t>Common Name 
(some may be provisional)</t>
  </si>
  <si>
    <t>Exotic or Nonnative?</t>
  </si>
  <si>
    <t>Metric 1</t>
  </si>
  <si>
    <t>Federal Listing Status</t>
  </si>
  <si>
    <t>State Listing Status</t>
  </si>
  <si>
    <t>(a) Scope</t>
  </si>
  <si>
    <t>(b) Severity</t>
  </si>
  <si>
    <t>THREAT 9.01 SCORE</t>
  </si>
  <si>
    <t>THREAT Metric 9.02</t>
  </si>
  <si>
    <t>THREAT Metric 9.03</t>
  </si>
  <si>
    <t>THREAT Metric 9.04</t>
  </si>
  <si>
    <t>THREAT Metric 9.05</t>
  </si>
  <si>
    <t>THREAT Metric 9.06</t>
  </si>
  <si>
    <t>THREAT Metric 9.07</t>
  </si>
  <si>
    <t>THREAT Metric 9.08</t>
  </si>
  <si>
    <t>THREAT Metric 9.09</t>
  </si>
  <si>
    <t>THREAT Metric 9.10</t>
  </si>
  <si>
    <t>THREAT Metric 9.11</t>
  </si>
  <si>
    <t>THREAT Metric 14.1</t>
  </si>
  <si>
    <t>THREAT Metric 14.2</t>
  </si>
  <si>
    <t>THREAT Metric 14.3</t>
  </si>
  <si>
    <t>THREAT Metric 14.4</t>
  </si>
  <si>
    <t>THREAT Metric 14.5</t>
  </si>
  <si>
    <t>THREAT Metric 14.6</t>
  </si>
  <si>
    <t>THREAT Metric 14.7</t>
  </si>
  <si>
    <t>THREAT Metric 14.8</t>
  </si>
  <si>
    <t>THREAT Metric 14.9</t>
  </si>
  <si>
    <t>THREAT Metric 14.10</t>
  </si>
  <si>
    <t>THREAT Metric 14.11</t>
  </si>
  <si>
    <t>Some management conflicts with grassy bald objectives.</t>
  </si>
  <si>
    <r>
      <t xml:space="preserve">Known vector for eye </t>
    </r>
    <r>
      <rPr>
        <b/>
        <sz val="11"/>
        <color indexed="8"/>
        <rFont val="Calibri"/>
        <family val="2"/>
      </rPr>
      <t>disease</t>
    </r>
    <r>
      <rPr>
        <sz val="11"/>
        <color theme="1"/>
        <rFont val="Calibri"/>
        <family val="2"/>
        <scheme val="minor"/>
      </rPr>
      <t xml:space="preserve"> at feeder with other finch species</t>
    </r>
  </si>
  <si>
    <t>Two things noted from a nest box project at a mountain game land in recent years: 1) kestrels took readily to the boxes, suggesting a possible shortage of natural nest cavities (not surprising at this site given habitat and cavity nesting competitors) and 2) starlings are a problem, often poking holes in kestrel eggs. Future color-banding may provide us w/ some demographic data, but we're not there yet.</t>
  </si>
  <si>
    <t>SC</t>
  </si>
  <si>
    <t>brood parasitism implicated where fragementation occurs; evidence points to habitat loss as main factor in declines</t>
  </si>
  <si>
    <t>Robins have been shown to be a common host of West Nile virus but unlike owls and corvids, do not seem to suffer high mortalilty rates form the disease.  Not sure if they function as a vector for continued presence of the disease however.</t>
  </si>
  <si>
    <t>fire suppression greatest threat; ongoing distribution surveys</t>
  </si>
  <si>
    <t>BGPA</t>
  </si>
  <si>
    <t>T</t>
  </si>
  <si>
    <t>single known breeding location on mining site.</t>
  </si>
  <si>
    <t>Barn owls took fairly readily to nest boxes posted in old tobacco barns used as roost sites by the owls at a mountain game land. Nest predation (raccoons, squirrels) is a problem, and we are addressing that. We hope to begin banding. We've analyzed prey remains from pellets on this game land and have a good idea of what they're eating. Residential (and to some degree commercial) development is a major driver of habitat loss in the mountains.</t>
  </si>
  <si>
    <t>f-g</t>
  </si>
  <si>
    <t>Need results of recent genetics studies</t>
  </si>
  <si>
    <r>
      <t xml:space="preserve">Have declined rangewide due to West Nile </t>
    </r>
    <r>
      <rPr>
        <b/>
        <sz val="11"/>
        <color indexed="8"/>
        <rFont val="Calibri"/>
        <family val="2"/>
      </rPr>
      <t>virus</t>
    </r>
  </si>
  <si>
    <t>Uncommon winter resident and absent from large portions of the state</t>
  </si>
  <si>
    <t>Apparently fairly common breeder in the Pea Island/Bodie Island area 30-40 years ago.  May now be extirpated.  Per conversation with Dennis Stewart (FWS), no bwt observed for a number of years in spring/summer months in the Pea Island area.  Any management to benefit black ducks and gadwall, would benefit bwt if they still exist.</t>
  </si>
  <si>
    <t>rare winter visitor, may be too rare to rank</t>
  </si>
  <si>
    <t>Regularly found in typical spruce/fir-northern hardwood forest. Also found at lower elevs (~3000ft) in hemlock-cove forest, white pine plantations (e.g. Cold Mtn GL), and bogs w/ dead trees w/ sloughing bark.</t>
  </si>
  <si>
    <t>Good increase in past 10 years, but only 10 or so nest sites; Although the population numbers have gone up dramatically, this species still only nests in about 6 locations in the state so threats are large.  It is also at the top of the food chain.</t>
  </si>
  <si>
    <t>Evidence suggests large (&gt;4000 ha), relatively undistrubed tracts needed for recovery; BBS not adequate for population census.  There is a need for a standardized survey protocol rangewide. BMPs being developed by research team out of WV. Questions about species' response to forest mgt in NC. Heavy invasion of tree of heaven in Polk Co CERW population.</t>
  </si>
  <si>
    <t>Declining throughout its range. Loss of roosts as people modify (or demolish) chimneys. May need to be considered species of conservation need. Unless/until a new survey and monitoring project is launched, the only monitoring taking place in western NC is grassroots/wildlife viewing through Swift Watch and local enthusiasts.</t>
  </si>
  <si>
    <t>Nightjar surveys are providing some baseline data on this species. Survey data are linked with US Nightjar Survey Network.</t>
  </si>
  <si>
    <t>Pretty rare but regular.  Hard to rank.</t>
  </si>
  <si>
    <t>AOU committees have split the North American forms of the Common moorhen into a new species called Common gallinule.  Recommend using  Common Moorhen.</t>
  </si>
  <si>
    <t>Very rare breeder; only a couple of confirmed records over the last 60-70 years, although one was in last 5 years.</t>
  </si>
  <si>
    <t>Not enough data from nighttime roadside nightjar survey routes in western NC, though we do have a few new records for the mountains and foothills. Survey data are linked with US Nightjar Survey Network. They migrate through the mountains in large #s in fall.</t>
  </si>
  <si>
    <t>Very common bird; No conservation concerns here at this time; very widespread and common; habitat is abundant, no threats.</t>
  </si>
  <si>
    <t>falconry possible economic/cultural value.</t>
  </si>
  <si>
    <t>Biological resource use (Threat category 9.5, 14.5) concern is primarly for wintering grounds in s america- poisoning of large concentrations of wintering birds</t>
  </si>
  <si>
    <t>A common backyard bird; widespread, habitat is abundant, no threats.</t>
  </si>
  <si>
    <t>Possibly increasing on western game lands that are regularly burned (creating the structure they like). Data need a closer look.</t>
  </si>
  <si>
    <t>Irruptive and irregular.  Formerly much more likely to be encountered in the state.</t>
  </si>
  <si>
    <t>Documented breeder along NC coastal marshes, but may now be extirpated.</t>
  </si>
  <si>
    <t>More common than we thought, at least n the mountains. Recent studies (using satellite telemetry) by WVU demonstrate the importance of the Appalachians to this species in winter. These eagles are secretive and tend to stick to forests at high elevs, where few people will encounter them. NCWRC participated in WVU's camera monitoring project in winter 2013 and had GOEAs visit 5 of 8 monitoring stations in 4 western counties.  On numerous occasions, 2 GOEAs were pictured at a deer carcass at once.  At the August 2012 Technical Committee mtg of the Appalachian Mountains Joint VEnture, WVU's Todd Katzner discussed the results of his research (in particular w/ respect to wind turbine development) and encouraged state agencies to consider listing the over-wintering GOEA as a species of conservation need (NOT the breeding season, of course- just migration-overwintering).</t>
  </si>
  <si>
    <t xml:space="preserve">A great deal of survey work being done on this species in western NC by NCWRC and Audubon NC. Rangewide Conservation Plan released by Cornell in 2012. </t>
  </si>
  <si>
    <t>Rare migrant.</t>
  </si>
  <si>
    <t>Ammodramus henslowii</t>
  </si>
  <si>
    <t>Need more study for population estimates.</t>
  </si>
  <si>
    <t>High priority, NC PIF; seem to be having trouble with cowbirds.</t>
  </si>
  <si>
    <t>Productivity seems less affected by brood parasitism than other species.</t>
  </si>
  <si>
    <t>Not readily tracked by existing monitoring programs. Nesting evidence in at least two mountain locations in recent years.</t>
  </si>
  <si>
    <t>Some evidence of succeptibility to brood parasitism in fragmented landscapes.</t>
  </si>
  <si>
    <t>Populations potentially increasing in NC; Threats elsewhere, but the species is doing well, very widespread in NC.</t>
  </si>
  <si>
    <t>Ammodramus leconteii</t>
  </si>
  <si>
    <t>Sterna antillarum</t>
  </si>
  <si>
    <t>Not readily tracked by existing monitoring programs. Recent conf call of eastern states to discuss status and monitoring needs and protocols. GA DNR has survey protocol.</t>
  </si>
  <si>
    <t>Rare breeder in spruce or fir dominated forest including Grandfather, Long Hope, Roan. Recent records (2012) around Mt.Mitchell and the Black Mtns add to past records. Also observed in 2012 at Unaka Mtn but on the TN side of the line.</t>
  </si>
  <si>
    <t>Widespread as a migrant spring and fall into the mountains as well.</t>
  </si>
  <si>
    <t>Ammodramus nelsoni</t>
  </si>
  <si>
    <t>Nelson's Sharp-tailed Sparrow</t>
  </si>
  <si>
    <t>Generally pelagic, but does forage within Pamlico Sound on occasion in winter.</t>
  </si>
  <si>
    <t>Highest relative abundance in tracts &gt;3000ha; availability of epiphytes for nest buiding crucial.</t>
  </si>
  <si>
    <t>Rare breeder and numbers presented are for breeding but widespread during fall migration throughout NC from northern subspecies.; poor coverage by BBS. New studies in western NC show that they will also nest in northern hardwood forest. Past studies (Milling) suggest sensitivity to disturbance. May avoid areas with barred owls.</t>
  </si>
  <si>
    <t>E</t>
  </si>
  <si>
    <t>NCWRC is accumulating data from WNC game land surveys.</t>
  </si>
  <si>
    <t xml:space="preserve"> 17.1% of global population in NC!; dependance on older trees w/cavities for nesting.</t>
  </si>
  <si>
    <t>Recent splits into species levels of the former subspecies should be addressed in the WAP including the two likely breeding species here in NC,  Former Type 1 and Type II. incidences of nesting reported to NC NHP whenever found for this nomadic species. NCWRC checks high elev spruce forests for cone crops.</t>
  </si>
  <si>
    <t>C</t>
  </si>
  <si>
    <t>Eruptive spp- # in NC varies widely year to year</t>
  </si>
  <si>
    <t>Fairly rare in the state.</t>
  </si>
  <si>
    <t>Feeder birds; recognizable to feeder watchers.</t>
  </si>
  <si>
    <t>Noticeable decline as breeder (mts.)</t>
  </si>
  <si>
    <t>Regular winter vagrant but  outside it's ranger in NC.</t>
  </si>
  <si>
    <t>Ammodramus caudacutus</t>
  </si>
  <si>
    <t>Saltmarsh Sharp-tailed Sparrow</t>
  </si>
  <si>
    <t>Regular migrant and winter resident in extensive salt and brackish marsh on the coast.</t>
  </si>
  <si>
    <t>Ammodramus maritimus</t>
  </si>
  <si>
    <t>Population estimate a serious guess.</t>
  </si>
  <si>
    <t>Falconry possible economic/cultural value.</t>
  </si>
  <si>
    <t xml:space="preserve">Poor/undersampled by BBS; mid-successional habitat w/ dense undergrowth needs - ephemeral, implicating need for a patchwork of habitat. NCWRC compiling mtn records. Substantial population in southern Transylvania County. </t>
  </si>
  <si>
    <t>Management guidance needed on some public lands w/ this species.</t>
  </si>
  <si>
    <t>We still lack some basic biological data.  Also, although the subspecies may not be "valid", as defined,  it's still disjunct and requires tracking;  isolated small populations on the coast.  Could be in decline with loss of white cedar.</t>
  </si>
  <si>
    <t>Nightjar surveys are providing some baseline data on this species.Survey data are linked with US Nightjar Survey Network.</t>
  </si>
  <si>
    <t>Not readily tracked by existing monitoring programs.</t>
  </si>
  <si>
    <t>USFWS status listing changed from E to T as of 6-30-2014; see https://www.federalregister.gov/articles/2014/06/30/2014-14761/endangered-and-threatened-wildlife-and-plants-reclassification-of-the-us-breeding-population-of-the</t>
  </si>
  <si>
    <t>Coastal birds are isolated and populations are small.  Habitat is very limited and declining, less and less pine with hardwood understory after the initial clearning; lack of knowledge about distribution, habitat use, productivity.  BBS doesn't adequately sample; need pine with a hardwood understory; Region 4 species of concern-- concerned most about mountain populations.</t>
  </si>
  <si>
    <t>WNC studies need to be published. Species is turning up in shelterwood timber units a few years post-harvest.</t>
  </si>
  <si>
    <t>NCWRC surveys seem to encounter fewer and fewer of these, but it could be timing-related.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</si>
</sst>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i/>
      <sz val="11"/>
      <color theme="1"/>
      <name val="Calibri"/>
      <family val="2"/>
      <scheme val="minor"/>
    </font>
    <font>
      <sz val="13"/>
      <color theme="1"/>
      <name val="Calibri"/>
      <family val="2"/>
      <scheme val="minor"/>
    </font>
    <font>
      <sz val="12"/>
      <color theme="1"/>
      <name val="Calibri"/>
      <family val="2"/>
      <scheme val="minor"/>
    </font>
    <font>
      <i/>
      <sz val="12"/>
      <color theme="1"/>
      <name val="Calibri"/>
      <family val="2"/>
      <scheme val="minor"/>
    </font>
    <font>
      <b/>
      <sz val="13"/>
      <color theme="1"/>
      <name val="Calibri"/>
      <family val="2"/>
      <scheme val="minor"/>
    </font>
    <font>
      <b/>
      <sz val="12"/>
      <color theme="1"/>
      <name val="Calibri"/>
      <family val="2"/>
      <scheme val="minor"/>
    </font>
    <font>
      <sz val="9"/>
      <color indexed="8"/>
      <name val="Calibri"/>
      <family val="2"/>
    </font>
    <font>
      <b/>
      <sz val="9"/>
      <color rgb="FF7030A0"/>
      <name val="Calibri"/>
      <family val="2"/>
    </font>
    <font>
      <b/>
      <sz val="9"/>
      <color rgb="FF0070C0"/>
      <name val="Calibri"/>
      <family val="2"/>
    </font>
    <font>
      <sz val="12"/>
      <color indexed="8"/>
      <name val="Calibri"/>
      <family val="2"/>
    </font>
    <font>
      <b/>
      <u/>
      <sz val="12"/>
      <color rgb="FF000000"/>
      <name val="Calibri"/>
      <family val="2"/>
    </font>
    <font>
      <u/>
      <sz val="12"/>
      <color indexed="8"/>
      <name val="Calibri"/>
      <family val="2"/>
    </font>
    <font>
      <sz val="11"/>
      <color indexed="8"/>
      <name val="Calibri"/>
      <family val="2"/>
    </font>
    <font>
      <b/>
      <u/>
      <sz val="11"/>
      <color rgb="FF000000"/>
      <name val="Calibri"/>
      <family val="2"/>
    </font>
    <font>
      <b/>
      <sz val="12"/>
      <color indexed="8"/>
      <name val="Calibri"/>
      <family val="2"/>
    </font>
    <font>
      <b/>
      <sz val="11"/>
      <color indexed="8"/>
      <name val="Calibri"/>
      <family val="2"/>
    </font>
    <font>
      <b/>
      <sz val="10"/>
      <color indexed="8"/>
      <name val="Calibri"/>
      <family val="2"/>
    </font>
    <font>
      <sz val="8"/>
      <color indexed="81"/>
      <name val="Tahoma"/>
      <family val="2"/>
    </font>
    <font>
      <b/>
      <sz val="12"/>
      <color rgb="FF000000"/>
      <name val="Calibri"/>
      <family val="2"/>
    </font>
    <font>
      <b/>
      <sz val="10"/>
      <color rgb="FF000000"/>
      <name val="Calibri"/>
      <family val="2"/>
    </font>
    <font>
      <b/>
      <sz val="11"/>
      <color rgb="FF000000"/>
      <name val="Calibri"/>
      <family val="2"/>
    </font>
    <font>
      <b/>
      <sz val="13"/>
      <name val="Calibri"/>
      <family val="2"/>
      <scheme val="minor"/>
    </font>
    <font>
      <b/>
      <sz val="8"/>
      <color indexed="8"/>
      <name val="Calibri"/>
      <family val="2"/>
    </font>
    <font>
      <b/>
      <sz val="8"/>
      <color indexed="81"/>
      <name val="Tahoma"/>
      <family val="2"/>
    </font>
    <font>
      <b/>
      <sz val="14"/>
      <color theme="1"/>
      <name val="Calibri"/>
      <family val="2"/>
      <scheme val="minor"/>
    </font>
    <font>
      <b/>
      <sz val="11"/>
      <color rgb="FFFF0000"/>
      <name val="Calibri"/>
      <family val="2"/>
    </font>
    <font>
      <sz val="11"/>
      <name val="Calibri"/>
      <family val="2"/>
    </font>
    <font>
      <sz val="12"/>
      <name val="Calibri"/>
      <family val="2"/>
    </font>
    <font>
      <b/>
      <sz val="11"/>
      <color rgb="FFFF0000"/>
      <name val="Calibri"/>
      <family val="2"/>
      <scheme val="minor"/>
    </font>
    <font>
      <sz val="12"/>
      <name val="Calibri"/>
      <family val="2"/>
      <scheme val="minor"/>
    </font>
    <font>
      <i/>
      <sz val="11"/>
      <name val="Calibri"/>
      <family val="2"/>
      <scheme val="minor"/>
    </font>
    <font>
      <sz val="11"/>
      <name val="Calibri"/>
      <family val="2"/>
      <scheme val="minor"/>
    </font>
    <font>
      <sz val="10"/>
      <name val="Calibri"/>
      <family val="2"/>
      <scheme val="minor"/>
    </font>
    <font>
      <b/>
      <sz val="11"/>
      <name val="Calibri"/>
      <family val="2"/>
    </font>
    <font>
      <b/>
      <sz val="10"/>
      <color rgb="FFFF0000"/>
      <name val="Calibri"/>
      <family val="2"/>
      <scheme val="minor"/>
    </font>
    <font>
      <i/>
      <sz val="11"/>
      <color rgb="FFFF0000"/>
      <name val="Calibri"/>
      <family val="2"/>
      <scheme val="minor"/>
    </font>
    <font>
      <b/>
      <sz val="9"/>
      <color theme="1"/>
      <name val="Calibri"/>
      <family val="2"/>
      <scheme val="minor"/>
    </font>
    <font>
      <b/>
      <sz val="9"/>
      <color indexed="8"/>
      <name val="Calibri"/>
      <family val="2"/>
    </font>
    <font>
      <b/>
      <sz val="12"/>
      <name val="Calibri"/>
      <family val="2"/>
      <scheme val="minor"/>
    </font>
    <font>
      <sz val="13"/>
      <name val="Calibri"/>
      <family val="2"/>
      <scheme val="minor"/>
    </font>
    <font>
      <i/>
      <sz val="11"/>
      <color indexed="8"/>
      <name val="Calibri"/>
      <family val="2"/>
    </font>
    <font>
      <i/>
      <sz val="12"/>
      <color indexed="8"/>
      <name val="Calibri"/>
      <family val="2"/>
    </font>
    <font>
      <sz val="10"/>
      <color indexed="8"/>
      <name val="Calibri"/>
      <family val="2"/>
    </font>
    <font>
      <b/>
      <u/>
      <sz val="11"/>
      <color indexed="8"/>
      <name val="Calibri"/>
      <family val="2"/>
    </font>
    <font>
      <u/>
      <sz val="9"/>
      <color indexed="8"/>
      <name val="Calibri"/>
      <family val="2"/>
    </font>
    <font>
      <b/>
      <sz val="9"/>
      <color rgb="FF000000"/>
      <name val="Calibri"/>
      <family val="2"/>
    </font>
    <font>
      <b/>
      <i/>
      <sz val="12"/>
      <color theme="1"/>
      <name val="Calibri"/>
      <family val="2"/>
      <scheme val="minor"/>
    </font>
    <font>
      <sz val="9"/>
      <color indexed="81"/>
      <name val="Tahoma"/>
      <family val="2"/>
    </font>
    <font>
      <b/>
      <sz val="13"/>
      <color rgb="FFFF0000"/>
      <name val="Calibri"/>
      <family val="2"/>
      <scheme val="minor"/>
    </font>
    <font>
      <sz val="15"/>
      <color theme="1"/>
      <name val="Calibri"/>
      <family val="2"/>
      <scheme val="minor"/>
    </font>
    <font>
      <b/>
      <sz val="9"/>
      <color indexed="81"/>
      <name val="Tahoma"/>
      <family val="2"/>
    </font>
    <font>
      <b/>
      <sz val="13"/>
      <color indexed="8"/>
      <name val="Calibri"/>
      <family val="2"/>
    </font>
    <font>
      <sz val="8"/>
      <color indexed="8"/>
      <name val="Calibri"/>
      <family val="2"/>
    </font>
    <font>
      <sz val="8"/>
      <color indexed="8"/>
      <name val="Segoe UI"/>
      <family val="2"/>
    </font>
    <font>
      <sz val="10"/>
      <color indexed="8"/>
      <name val="Segoe UI"/>
      <family val="2"/>
    </font>
    <font>
      <sz val="10"/>
      <name val="Segoe UI"/>
      <family val="2"/>
    </font>
    <font>
      <i/>
      <sz val="10"/>
      <color indexed="8"/>
      <name val="Segoe UI"/>
      <family val="2"/>
    </font>
    <font>
      <b/>
      <i/>
      <sz val="11"/>
      <color indexed="8"/>
      <name val="Calibri"/>
      <family val="2"/>
    </font>
    <font>
      <b/>
      <u/>
      <sz val="8"/>
      <color indexed="8"/>
      <name val="Calibri"/>
      <family val="2"/>
    </font>
    <font>
      <b/>
      <sz val="8"/>
      <color indexed="36"/>
      <name val="Calibri"/>
      <family val="2"/>
    </font>
    <font>
      <b/>
      <sz val="8"/>
      <color indexed="40"/>
      <name val="Calibri"/>
      <family val="2"/>
    </font>
    <font>
      <b/>
      <u/>
      <sz val="12"/>
      <color indexed="8"/>
      <name val="Calibri"/>
      <family val="2"/>
    </font>
    <font>
      <i/>
      <sz val="11"/>
      <color indexed="8"/>
      <name val="Calibri"/>
      <family val="2"/>
      <scheme val="minor"/>
    </font>
    <font>
      <sz val="11"/>
      <color indexed="8"/>
      <name val="Calibri"/>
      <family val="2"/>
      <scheme val="minor"/>
    </font>
    <font>
      <b/>
      <sz val="12"/>
      <color rgb="FFFF0000"/>
      <name val="Calibri"/>
      <family val="2"/>
      <scheme val="minor"/>
    </font>
    <font>
      <sz val="12"/>
      <color rgb="FFFF0000"/>
      <name val="Calibri"/>
      <family val="2"/>
      <scheme val="minor"/>
    </font>
    <font>
      <b/>
      <sz val="12"/>
      <color rgb="FFFF0000"/>
      <name val="Calibri"/>
      <family val="2"/>
    </font>
    <font>
      <sz val="10"/>
      <color theme="1"/>
      <name val="Arial"/>
      <family val="2"/>
    </font>
    <font>
      <b/>
      <sz val="11"/>
      <name val="Calibri"/>
      <family val="2"/>
      <scheme val="minor"/>
    </font>
    <font>
      <sz val="10"/>
      <color rgb="FFFF0000"/>
      <name val="Calibri"/>
      <family val="2"/>
      <scheme val="minor"/>
    </font>
    <font>
      <sz val="15"/>
      <color rgb="FFFF0000"/>
      <name val="Calibri"/>
      <family val="2"/>
      <scheme val="minor"/>
    </font>
    <font>
      <b/>
      <sz val="18"/>
      <color theme="1"/>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0B4"/>
        <bgColor indexed="64"/>
      </patternFill>
    </fill>
    <fill>
      <patternFill patternType="solid">
        <fgColor rgb="FFB8CCE4"/>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gradientFill degree="90">
        <stop position="0">
          <color theme="0"/>
        </stop>
        <stop position="1">
          <color rgb="FF00FF00"/>
        </stop>
      </gradientFill>
    </fill>
    <fill>
      <gradientFill degree="90">
        <stop position="0">
          <color theme="0"/>
        </stop>
        <stop position="1">
          <color rgb="FF92D050"/>
        </stop>
      </gradientFill>
    </fill>
    <fill>
      <gradientFill degree="90">
        <stop position="0">
          <color theme="0"/>
        </stop>
        <stop position="1">
          <color rgb="FFFF0000"/>
        </stop>
      </gradientFill>
    </fill>
    <fill>
      <patternFill patternType="solid">
        <fgColor theme="6" tint="0.59999389629810485"/>
        <bgColor indexed="64"/>
      </patternFill>
    </fill>
    <fill>
      <patternFill patternType="solid">
        <fgColor rgb="FFD6E3BC"/>
        <bgColor indexed="64"/>
      </patternFill>
    </fill>
    <fill>
      <patternFill patternType="solid">
        <fgColor rgb="FFFBD4B4"/>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CC99FF"/>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rgb="FF000000"/>
      </left>
      <right style="medium">
        <color indexed="64"/>
      </right>
      <top style="thin">
        <color rgb="FF000000"/>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right/>
      <top style="thin">
        <color indexed="64"/>
      </top>
      <bottom/>
      <diagonal/>
    </border>
    <border>
      <left style="medium">
        <color indexed="64"/>
      </left>
      <right/>
      <top/>
      <bottom/>
      <diagonal/>
    </border>
    <border>
      <left/>
      <right style="thin">
        <color indexed="64"/>
      </right>
      <top/>
      <bottom/>
      <diagonal/>
    </border>
    <border>
      <left/>
      <right/>
      <top/>
      <bottom style="thin">
        <color indexed="64"/>
      </bottom>
      <diagonal/>
    </border>
  </borders>
  <cellStyleXfs count="4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32" fillId="0" borderId="0"/>
    <xf numFmtId="0" fontId="2" fillId="0" borderId="0"/>
    <xf numFmtId="0" fontId="32" fillId="0" borderId="0"/>
    <xf numFmtId="0" fontId="87" fillId="0" borderId="0"/>
  </cellStyleXfs>
  <cellXfs count="433">
    <xf numFmtId="0" fontId="0" fillId="0" borderId="0" xfId="0"/>
    <xf numFmtId="0" fontId="0" fillId="0" borderId="15" xfId="0" applyBorder="1"/>
    <xf numFmtId="0" fontId="25" fillId="34" borderId="15" xfId="0" applyFont="1" applyFill="1" applyBorder="1" applyAlignment="1">
      <alignment horizontal="center" vertical="center" wrapText="1"/>
    </xf>
    <xf numFmtId="0" fontId="24" fillId="37" borderId="15" xfId="0" applyFont="1" applyFill="1" applyBorder="1" applyAlignment="1">
      <alignment horizontal="center" vertical="center"/>
    </xf>
    <xf numFmtId="0" fontId="24" fillId="39" borderId="15" xfId="0" applyFont="1" applyFill="1" applyBorder="1" applyAlignment="1">
      <alignment horizontal="center" vertical="center"/>
    </xf>
    <xf numFmtId="0" fontId="19" fillId="39" borderId="15" xfId="0" applyFont="1" applyFill="1" applyBorder="1" applyAlignment="1">
      <alignment horizontal="center" vertical="center" wrapText="1"/>
    </xf>
    <xf numFmtId="0" fontId="24" fillId="0" borderId="15" xfId="0" applyFont="1" applyBorder="1"/>
    <xf numFmtId="0" fontId="25" fillId="0" borderId="15" xfId="0" applyFont="1" applyBorder="1"/>
    <xf numFmtId="0" fontId="21" fillId="0" borderId="15" xfId="0" applyFont="1" applyBorder="1"/>
    <xf numFmtId="0" fontId="20" fillId="0" borderId="15" xfId="0" applyFont="1" applyBorder="1"/>
    <xf numFmtId="0" fontId="35" fillId="0" borderId="15" xfId="0" applyFont="1" applyBorder="1" applyAlignment="1">
      <alignment horizontal="center" vertical="center"/>
    </xf>
    <xf numFmtId="0" fontId="0" fillId="0" borderId="15" xfId="0" applyBorder="1" applyAlignment="1">
      <alignment vertical="top"/>
    </xf>
    <xf numFmtId="0" fontId="25" fillId="0" borderId="15" xfId="0" applyFont="1" applyBorder="1" applyAlignment="1">
      <alignment vertical="center"/>
    </xf>
    <xf numFmtId="0" fontId="15" fillId="0" borderId="15" xfId="0" applyFont="1" applyBorder="1" applyAlignment="1">
      <alignment vertical="center"/>
    </xf>
    <xf numFmtId="0" fontId="15" fillId="0" borderId="15" xfId="0" applyFont="1" applyBorder="1" applyAlignment="1">
      <alignment vertical="center" wrapText="1"/>
    </xf>
    <xf numFmtId="0" fontId="0" fillId="0" borderId="15" xfId="0" applyBorder="1" applyAlignment="1">
      <alignment vertical="center"/>
    </xf>
    <xf numFmtId="0" fontId="0" fillId="0" borderId="15" xfId="0" applyBorder="1" applyAlignment="1">
      <alignment horizontal="center" vertical="center"/>
    </xf>
    <xf numFmtId="0" fontId="56" fillId="37" borderId="15" xfId="0" applyFont="1" applyFill="1" applyBorder="1" applyAlignment="1">
      <alignment horizontal="center" vertical="center" wrapText="1"/>
    </xf>
    <xf numFmtId="0" fontId="56" fillId="33" borderId="15" xfId="0" applyFont="1" applyFill="1" applyBorder="1" applyAlignment="1">
      <alignment horizontal="center" vertical="center" wrapText="1"/>
    </xf>
    <xf numFmtId="0" fontId="17" fillId="0" borderId="15" xfId="0" applyFont="1" applyBorder="1" applyAlignment="1">
      <alignment horizontal="center" vertical="center"/>
    </xf>
    <xf numFmtId="0" fontId="22" fillId="0" borderId="15" xfId="0" applyFont="1" applyBorder="1" applyAlignment="1">
      <alignment horizontal="center" vertical="center"/>
    </xf>
    <xf numFmtId="0" fontId="17" fillId="0" borderId="15" xfId="0" applyFont="1" applyBorder="1" applyAlignment="1">
      <alignment horizontal="center"/>
    </xf>
    <xf numFmtId="0" fontId="0" fillId="0" borderId="13" xfId="0" applyBorder="1"/>
    <xf numFmtId="0" fontId="51" fillId="0" borderId="15" xfId="0" applyFont="1" applyBorder="1"/>
    <xf numFmtId="0" fontId="51" fillId="0" borderId="15" xfId="0" applyFont="1" applyBorder="1" applyAlignment="1">
      <alignment horizontal="center" vertical="center"/>
    </xf>
    <xf numFmtId="0" fontId="0" fillId="0" borderId="16" xfId="0" applyBorder="1"/>
    <xf numFmtId="0" fontId="32" fillId="0" borderId="15" xfId="0" applyFont="1" applyBorder="1" applyAlignment="1">
      <alignment horizontal="center" vertical="center"/>
    </xf>
    <xf numFmtId="0" fontId="22" fillId="0" borderId="13" xfId="0" applyFont="1" applyBorder="1" applyAlignment="1">
      <alignment horizontal="center" vertical="top"/>
    </xf>
    <xf numFmtId="0" fontId="56" fillId="0" borderId="15" xfId="0" applyFont="1" applyBorder="1" applyAlignment="1">
      <alignment horizontal="center" vertical="center" wrapText="1"/>
    </xf>
    <xf numFmtId="0" fontId="25" fillId="38" borderId="15" xfId="0" applyFont="1" applyFill="1" applyBorder="1" applyAlignment="1">
      <alignment horizontal="center" vertical="center" wrapText="1"/>
    </xf>
    <xf numFmtId="0" fontId="0" fillId="46" borderId="14" xfId="0" applyFill="1" applyBorder="1"/>
    <xf numFmtId="0" fontId="23" fillId="46" borderId="15" xfId="0" applyFont="1" applyFill="1" applyBorder="1" applyAlignment="1">
      <alignment horizontal="center" vertical="center" wrapText="1"/>
    </xf>
    <xf numFmtId="0" fontId="49" fillId="46" borderId="15" xfId="0" applyFont="1" applyFill="1" applyBorder="1" applyAlignment="1">
      <alignment horizontal="center" vertical="center" wrapText="1"/>
    </xf>
    <xf numFmtId="0" fontId="52" fillId="46" borderId="15" xfId="0" applyFont="1" applyFill="1" applyBorder="1" applyAlignment="1">
      <alignment horizontal="center" vertical="center" wrapText="1"/>
    </xf>
    <xf numFmtId="0" fontId="19" fillId="46" borderId="15" xfId="0" applyFont="1" applyFill="1" applyBorder="1" applyAlignment="1">
      <alignment horizontal="center" vertical="center" wrapText="1"/>
    </xf>
    <xf numFmtId="0" fontId="52" fillId="46" borderId="15" xfId="0" applyFont="1" applyFill="1" applyBorder="1" applyAlignment="1">
      <alignment horizontal="center" textRotation="90" wrapText="1"/>
    </xf>
    <xf numFmtId="0" fontId="21" fillId="46" borderId="15" xfId="0" applyFont="1" applyFill="1" applyBorder="1" applyAlignment="1">
      <alignment horizontal="center" vertical="center"/>
    </xf>
    <xf numFmtId="0" fontId="17" fillId="46" borderId="15" xfId="0" applyFont="1" applyFill="1" applyBorder="1" applyAlignment="1">
      <alignment horizontal="center" vertical="center" wrapText="1"/>
    </xf>
    <xf numFmtId="0" fontId="25" fillId="46" borderId="15" xfId="0" applyFont="1" applyFill="1" applyBorder="1" applyAlignment="1">
      <alignment horizontal="center" vertical="center" wrapText="1"/>
    </xf>
    <xf numFmtId="0" fontId="24" fillId="46" borderId="15" xfId="0" applyFont="1" applyFill="1" applyBorder="1" applyAlignment="1">
      <alignment horizontal="center" wrapText="1"/>
    </xf>
    <xf numFmtId="0" fontId="0" fillId="46" borderId="15" xfId="0" applyFill="1" applyBorder="1"/>
    <xf numFmtId="0" fontId="0" fillId="0" borderId="13" xfId="0" applyBorder="1" applyAlignment="1">
      <alignment horizontal="center" vertical="center" wrapText="1"/>
    </xf>
    <xf numFmtId="0" fontId="0" fillId="39" borderId="15" xfId="0" applyFill="1" applyBorder="1"/>
    <xf numFmtId="0" fontId="66" fillId="37" borderId="15" xfId="0" applyFont="1" applyFill="1" applyBorder="1" applyAlignment="1">
      <alignment horizontal="left" vertical="center" wrapText="1"/>
    </xf>
    <xf numFmtId="0" fontId="58" fillId="37" borderId="15" xfId="0" applyFont="1" applyFill="1" applyBorder="1" applyAlignment="1">
      <alignment horizontal="left" vertical="center" wrapText="1"/>
    </xf>
    <xf numFmtId="0" fontId="34" fillId="0" borderId="15" xfId="0" applyFont="1" applyBorder="1" applyAlignment="1">
      <alignment horizontal="center" vertical="center"/>
    </xf>
    <xf numFmtId="0" fontId="57" fillId="43" borderId="15" xfId="42" applyFont="1" applyFill="1" applyBorder="1" applyAlignment="1" applyProtection="1">
      <alignment horizontal="center" wrapText="1"/>
      <protection locked="0"/>
    </xf>
    <xf numFmtId="0" fontId="32" fillId="0" borderId="15" xfId="44" applyBorder="1"/>
    <xf numFmtId="0" fontId="32" fillId="0" borderId="15" xfId="44" applyBorder="1" applyAlignment="1">
      <alignment vertical="center"/>
    </xf>
    <xf numFmtId="0" fontId="29" fillId="0" borderId="15" xfId="44" applyFont="1" applyBorder="1" applyAlignment="1">
      <alignment horizontal="center" vertical="center"/>
    </xf>
    <xf numFmtId="0" fontId="62" fillId="0" borderId="15" xfId="44" applyFont="1" applyBorder="1" applyAlignment="1">
      <alignment horizontal="center" vertical="center"/>
    </xf>
    <xf numFmtId="0" fontId="34" fillId="43" borderId="15" xfId="44" applyFont="1" applyFill="1" applyBorder="1" applyAlignment="1">
      <alignment horizontal="center" vertical="center"/>
    </xf>
    <xf numFmtId="0" fontId="34" fillId="36" borderId="15" xfId="44" applyFont="1" applyFill="1" applyBorder="1" applyAlignment="1">
      <alignment horizontal="center" vertical="center"/>
    </xf>
    <xf numFmtId="0" fontId="34" fillId="0" borderId="15" xfId="44" applyFont="1" applyBorder="1" applyAlignment="1">
      <alignment horizontal="center" vertical="center"/>
    </xf>
    <xf numFmtId="0" fontId="32" fillId="0" borderId="15" xfId="44" applyBorder="1" applyAlignment="1">
      <alignment horizontal="center" vertical="center"/>
    </xf>
    <xf numFmtId="0" fontId="73" fillId="0" borderId="15" xfId="44" applyFont="1" applyBorder="1" applyAlignment="1">
      <alignment vertical="center"/>
    </xf>
    <xf numFmtId="0" fontId="74" fillId="0" borderId="15" xfId="44" applyFont="1" applyBorder="1" applyAlignment="1">
      <alignment horizontal="left" vertical="center"/>
    </xf>
    <xf numFmtId="0" fontId="75" fillId="0" borderId="15" xfId="44" applyFont="1" applyBorder="1" applyAlignment="1">
      <alignment vertical="center"/>
    </xf>
    <xf numFmtId="0" fontId="34" fillId="39" borderId="15" xfId="44" applyFont="1" applyFill="1" applyBorder="1" applyAlignment="1">
      <alignment horizontal="center" vertical="center"/>
    </xf>
    <xf numFmtId="0" fontId="76" fillId="0" borderId="15" xfId="44" applyFont="1" applyBorder="1" applyAlignment="1">
      <alignment horizontal="left" vertical="center"/>
    </xf>
    <xf numFmtId="0" fontId="36" fillId="0" borderId="15" xfId="44" applyFont="1" applyBorder="1" applyAlignment="1">
      <alignment horizontal="center" vertical="center"/>
    </xf>
    <xf numFmtId="0" fontId="34" fillId="37" borderId="15" xfId="44" applyFont="1" applyFill="1" applyBorder="1" applyAlignment="1">
      <alignment horizontal="center" vertical="center"/>
    </xf>
    <xf numFmtId="0" fontId="62" fillId="0" borderId="15" xfId="44" applyFont="1" applyBorder="1" applyAlignment="1">
      <alignment horizontal="center"/>
    </xf>
    <xf numFmtId="0" fontId="47" fillId="0" borderId="15" xfId="44" applyFont="1" applyBorder="1" applyAlignment="1">
      <alignment horizontal="center" vertical="center"/>
    </xf>
    <xf numFmtId="0" fontId="75" fillId="0" borderId="15" xfId="44" applyFont="1" applyBorder="1" applyAlignment="1">
      <alignment horizontal="left" vertical="center"/>
    </xf>
    <xf numFmtId="0" fontId="73" fillId="0" borderId="11" xfId="44" applyFont="1" applyBorder="1" applyAlignment="1">
      <alignment vertical="center"/>
    </xf>
    <xf numFmtId="0" fontId="74" fillId="0" borderId="11" xfId="44" applyFont="1" applyBorder="1" applyAlignment="1">
      <alignment horizontal="left" vertical="center"/>
    </xf>
    <xf numFmtId="0" fontId="75" fillId="0" borderId="11" xfId="44" applyFont="1" applyBorder="1" applyAlignment="1">
      <alignment vertical="center"/>
    </xf>
    <xf numFmtId="0" fontId="76" fillId="0" borderId="11" xfId="44" applyFont="1" applyBorder="1" applyAlignment="1">
      <alignment horizontal="left" vertical="center"/>
    </xf>
    <xf numFmtId="0" fontId="29" fillId="0" borderId="12" xfId="44" applyFont="1" applyBorder="1" applyAlignment="1">
      <alignment horizontal="center" vertical="center"/>
    </xf>
    <xf numFmtId="0" fontId="62" fillId="0" borderId="12" xfId="44" applyFont="1" applyBorder="1" applyAlignment="1">
      <alignment horizontal="center" vertical="center"/>
    </xf>
    <xf numFmtId="0" fontId="26" fillId="0" borderId="15" xfId="44" applyFont="1" applyBorder="1" applyAlignment="1" applyProtection="1">
      <alignment wrapText="1"/>
      <protection locked="0"/>
    </xf>
    <xf numFmtId="0" fontId="42" fillId="0" borderId="15" xfId="44" applyFont="1" applyBorder="1" applyAlignment="1">
      <alignment horizontal="center" wrapText="1"/>
    </xf>
    <xf numFmtId="0" fontId="35" fillId="0" borderId="15" xfId="44" applyFont="1" applyBorder="1"/>
    <xf numFmtId="0" fontId="77" fillId="0" borderId="16" xfId="44" applyFont="1" applyBorder="1" applyAlignment="1">
      <alignment horizontal="left"/>
    </xf>
    <xf numFmtId="0" fontId="35" fillId="0" borderId="15" xfId="44" applyFont="1" applyBorder="1" applyAlignment="1">
      <alignment horizontal="left"/>
    </xf>
    <xf numFmtId="0" fontId="34" fillId="0" borderId="25" xfId="44" applyFont="1" applyBorder="1" applyAlignment="1" applyProtection="1">
      <alignment horizontal="left" wrapText="1"/>
      <protection locked="0"/>
    </xf>
    <xf numFmtId="0" fontId="34" fillId="45" borderId="15" xfId="44" applyFont="1" applyFill="1" applyBorder="1" applyAlignment="1" applyProtection="1">
      <alignment horizontal="center" wrapText="1"/>
      <protection locked="0"/>
    </xf>
    <xf numFmtId="0" fontId="57" fillId="34" borderId="15" xfId="44" applyFont="1" applyFill="1" applyBorder="1" applyAlignment="1" applyProtection="1">
      <alignment horizontal="center" wrapText="1"/>
      <protection locked="0"/>
    </xf>
    <xf numFmtId="0" fontId="34" fillId="34" borderId="15" xfId="44" applyFont="1" applyFill="1" applyBorder="1" applyAlignment="1" applyProtection="1">
      <alignment horizontal="center" wrapText="1"/>
      <protection locked="0"/>
    </xf>
    <xf numFmtId="0" fontId="57" fillId="44" borderId="15" xfId="44" applyFont="1" applyFill="1" applyBorder="1" applyAlignment="1" applyProtection="1">
      <alignment horizontal="center" wrapText="1"/>
      <protection locked="0"/>
    </xf>
    <xf numFmtId="0" fontId="34" fillId="44" borderId="15" xfId="44" applyFont="1" applyFill="1" applyBorder="1" applyAlignment="1" applyProtection="1">
      <alignment horizontal="center" wrapText="1"/>
      <protection locked="0"/>
    </xf>
    <xf numFmtId="0" fontId="57" fillId="52" borderId="15" xfId="44" applyFont="1" applyFill="1" applyBorder="1" applyAlignment="1" applyProtection="1">
      <alignment wrapText="1"/>
      <protection locked="0"/>
    </xf>
    <xf numFmtId="0" fontId="57" fillId="0" borderId="15" xfId="44" applyFont="1" applyBorder="1" applyAlignment="1" applyProtection="1">
      <alignment horizontal="center" wrapText="1"/>
      <protection locked="0"/>
    </xf>
    <xf numFmtId="0" fontId="42" fillId="0" borderId="15" xfId="44" applyFont="1" applyBorder="1" applyAlignment="1" applyProtection="1">
      <alignment wrapText="1"/>
      <protection locked="0"/>
    </xf>
    <xf numFmtId="0" fontId="35" fillId="0" borderId="15" xfId="44" applyFont="1" applyBorder="1" applyAlignment="1" applyProtection="1">
      <alignment wrapText="1"/>
      <protection locked="0"/>
    </xf>
    <xf numFmtId="0" fontId="34" fillId="0" borderId="16" xfId="44" applyFont="1" applyBorder="1" applyAlignment="1" applyProtection="1">
      <alignment horizontal="center" wrapText="1"/>
      <protection locked="0"/>
    </xf>
    <xf numFmtId="0" fontId="35" fillId="0" borderId="15" xfId="44" applyFont="1" applyBorder="1" applyAlignment="1">
      <alignment horizontal="left" wrapText="1"/>
    </xf>
    <xf numFmtId="0" fontId="77" fillId="0" borderId="25" xfId="44" applyFont="1" applyBorder="1" applyAlignment="1" applyProtection="1">
      <alignment wrapText="1"/>
      <protection locked="0"/>
    </xf>
    <xf numFmtId="0" fontId="26" fillId="0" borderId="15" xfId="44" applyFont="1" applyBorder="1" applyAlignment="1" applyProtection="1">
      <alignment horizontal="left" vertical="top"/>
      <protection locked="0"/>
    </xf>
    <xf numFmtId="0" fontId="57" fillId="0" borderId="15" xfId="44" applyFont="1" applyBorder="1" applyAlignment="1" applyProtection="1">
      <alignment horizontal="left" vertical="top"/>
      <protection locked="0"/>
    </xf>
    <xf numFmtId="0" fontId="61" fillId="0" borderId="16" xfId="44" applyFont="1" applyBorder="1" applyAlignment="1" applyProtection="1">
      <alignment horizontal="left" vertical="top"/>
      <protection locked="0"/>
    </xf>
    <xf numFmtId="0" fontId="34" fillId="0" borderId="15" xfId="44" applyFont="1" applyBorder="1" applyAlignment="1" applyProtection="1">
      <alignment horizontal="left" vertical="top"/>
      <protection locked="0"/>
    </xf>
    <xf numFmtId="0" fontId="62" fillId="0" borderId="25" xfId="44" applyFont="1" applyBorder="1" applyAlignment="1" applyProtection="1">
      <alignment horizontal="left"/>
      <protection locked="0"/>
    </xf>
    <xf numFmtId="0" fontId="26" fillId="0" borderId="15" xfId="44" applyFont="1" applyBorder="1" applyAlignment="1" applyProtection="1">
      <alignment horizontal="center" textRotation="90" wrapText="1"/>
      <protection locked="0"/>
    </xf>
    <xf numFmtId="0" fontId="32" fillId="0" borderId="0" xfId="44" applyAlignment="1" applyProtection="1">
      <alignment horizontal="center"/>
      <protection locked="0"/>
    </xf>
    <xf numFmtId="0" fontId="72" fillId="0" borderId="0" xfId="44" applyFont="1" applyProtection="1">
      <protection locked="0"/>
    </xf>
    <xf numFmtId="0" fontId="32" fillId="0" borderId="0" xfId="44" applyProtection="1">
      <protection locked="0"/>
    </xf>
    <xf numFmtId="0" fontId="34" fillId="0" borderId="0" xfId="44" applyFont="1" applyAlignment="1" applyProtection="1">
      <alignment horizontal="center" textRotation="90" wrapText="1"/>
      <protection locked="0"/>
    </xf>
    <xf numFmtId="0" fontId="32" fillId="0" borderId="0" xfId="44" applyAlignment="1" applyProtection="1">
      <alignment horizontal="left" vertical="top"/>
      <protection locked="0"/>
    </xf>
    <xf numFmtId="0" fontId="26" fillId="0" borderId="0" xfId="44" applyFont="1" applyAlignment="1" applyProtection="1">
      <alignment horizontal="left" vertical="top"/>
      <protection locked="0"/>
    </xf>
    <xf numFmtId="0" fontId="32" fillId="0" borderId="15" xfId="44" applyBorder="1" applyProtection="1">
      <protection locked="0"/>
    </xf>
    <xf numFmtId="0" fontId="35" fillId="0" borderId="15" xfId="44" applyFont="1" applyBorder="1" applyProtection="1">
      <protection locked="0"/>
    </xf>
    <xf numFmtId="0" fontId="32" fillId="0" borderId="12" xfId="44" applyBorder="1" applyAlignment="1">
      <alignment horizontal="center" vertical="center"/>
    </xf>
    <xf numFmtId="0" fontId="34" fillId="53" borderId="16" xfId="44" applyFont="1" applyFill="1" applyBorder="1" applyAlignment="1" applyProtection="1">
      <alignment horizontal="center" wrapText="1"/>
      <protection locked="0"/>
    </xf>
    <xf numFmtId="0" fontId="25" fillId="53" borderId="16" xfId="0" applyFont="1" applyFill="1" applyBorder="1" applyAlignment="1">
      <alignment horizontal="center" wrapText="1"/>
    </xf>
    <xf numFmtId="0" fontId="66" fillId="53" borderId="15" xfId="0" applyFont="1" applyFill="1" applyBorder="1" applyAlignment="1">
      <alignment horizontal="center" wrapText="1"/>
    </xf>
    <xf numFmtId="0" fontId="58" fillId="53" borderId="15" xfId="0" applyFont="1" applyFill="1" applyBorder="1" applyAlignment="1">
      <alignment horizontal="center" wrapText="1"/>
    </xf>
    <xf numFmtId="0" fontId="25" fillId="0" borderId="15" xfId="0" applyFont="1" applyBorder="1" applyAlignment="1">
      <alignment horizontal="center" vertical="center" wrapText="1"/>
    </xf>
    <xf numFmtId="0" fontId="51" fillId="0" borderId="15" xfId="0" applyFont="1" applyBorder="1" applyAlignment="1">
      <alignment vertical="top" wrapText="1"/>
    </xf>
    <xf numFmtId="0" fontId="15" fillId="0" borderId="15" xfId="0" applyFont="1" applyBorder="1" applyAlignment="1">
      <alignment vertical="top" wrapText="1"/>
    </xf>
    <xf numFmtId="0" fontId="51" fillId="0" borderId="15" xfId="0" applyFont="1" applyBorder="1" applyAlignment="1">
      <alignment vertical="center" wrapText="1"/>
    </xf>
    <xf numFmtId="0" fontId="32" fillId="0" borderId="15" xfId="0" applyFont="1" applyBorder="1" applyAlignment="1">
      <alignment vertical="top"/>
    </xf>
    <xf numFmtId="0" fontId="45" fillId="0" borderId="13" xfId="0" applyFont="1" applyBorder="1" applyAlignment="1">
      <alignment horizontal="center" vertical="top" wrapText="1"/>
    </xf>
    <xf numFmtId="0" fontId="53" fillId="0" borderId="13" xfId="0" applyFont="1" applyBorder="1" applyAlignment="1">
      <alignment horizontal="center" vertical="top"/>
    </xf>
    <xf numFmtId="0" fontId="45" fillId="0" borderId="13" xfId="0" applyFont="1" applyBorder="1" applyAlignment="1">
      <alignment horizontal="center" vertical="top"/>
    </xf>
    <xf numFmtId="0" fontId="46" fillId="0" borderId="13" xfId="0" applyFont="1" applyBorder="1" applyAlignment="1">
      <alignment horizontal="center" vertical="top"/>
    </xf>
    <xf numFmtId="0" fontId="0" fillId="0" borderId="14" xfId="0" applyBorder="1"/>
    <xf numFmtId="0" fontId="22" fillId="0" borderId="14" xfId="0" applyFont="1" applyBorder="1" applyAlignment="1">
      <alignment horizontal="center"/>
    </xf>
    <xf numFmtId="0" fontId="82" fillId="0" borderId="15" xfId="0" applyFont="1" applyBorder="1" applyAlignment="1">
      <alignment horizontal="left" vertical="center"/>
    </xf>
    <xf numFmtId="0" fontId="83" fillId="0" borderId="15" xfId="0" applyFont="1" applyBorder="1" applyAlignment="1">
      <alignment horizontal="left" vertical="center"/>
    </xf>
    <xf numFmtId="0" fontId="83" fillId="0" borderId="11" xfId="0" applyFont="1" applyBorder="1" applyAlignment="1">
      <alignment horizontal="left" vertical="center"/>
    </xf>
    <xf numFmtId="0" fontId="51" fillId="0" borderId="15" xfId="0" applyFont="1" applyBorder="1" applyAlignment="1">
      <alignment horizontal="left" vertical="center"/>
    </xf>
    <xf numFmtId="0" fontId="51" fillId="0" borderId="11" xfId="0" applyFont="1" applyBorder="1" applyAlignment="1">
      <alignment horizontal="left" vertical="center"/>
    </xf>
    <xf numFmtId="0" fontId="52" fillId="46" borderId="15" xfId="0" applyFont="1" applyFill="1" applyBorder="1" applyAlignment="1">
      <alignment horizontal="center" vertical="center" textRotation="90" wrapText="1"/>
    </xf>
    <xf numFmtId="0" fontId="34" fillId="47" borderId="15" xfId="0" applyFont="1" applyFill="1" applyBorder="1" applyAlignment="1">
      <alignment horizontal="center" vertical="center"/>
    </xf>
    <xf numFmtId="0" fontId="34" fillId="39" borderId="15" xfId="0" applyFont="1" applyFill="1" applyBorder="1" applyAlignment="1">
      <alignment horizontal="center" vertical="center"/>
    </xf>
    <xf numFmtId="0" fontId="25" fillId="0" borderId="27" xfId="0" applyFont="1" applyBorder="1" applyAlignment="1">
      <alignment horizontal="center" wrapText="1"/>
    </xf>
    <xf numFmtId="0" fontId="34" fillId="0" borderId="27" xfId="0" applyFont="1" applyBorder="1" applyAlignment="1">
      <alignment horizontal="center" vertical="center"/>
    </xf>
    <xf numFmtId="0" fontId="34" fillId="0" borderId="14" xfId="0" applyFont="1" applyBorder="1" applyAlignment="1">
      <alignment horizontal="center" vertical="center"/>
    </xf>
    <xf numFmtId="0" fontId="34" fillId="0" borderId="25" xfId="0" applyFont="1" applyBorder="1" applyAlignment="1">
      <alignment horizontal="center" vertical="center"/>
    </xf>
    <xf numFmtId="0" fontId="25" fillId="0" borderId="17" xfId="0" applyFont="1" applyBorder="1" applyAlignment="1">
      <alignment horizontal="center" wrapText="1"/>
    </xf>
    <xf numFmtId="0" fontId="34" fillId="0" borderId="13" xfId="0" applyFont="1" applyBorder="1" applyAlignment="1">
      <alignment horizontal="center" vertical="center"/>
    </xf>
    <xf numFmtId="0" fontId="34" fillId="0" borderId="16" xfId="0" applyFont="1" applyBorder="1" applyAlignment="1">
      <alignment horizontal="center" vertical="center"/>
    </xf>
    <xf numFmtId="0" fontId="34" fillId="0" borderId="17" xfId="0" applyFont="1" applyBorder="1" applyAlignment="1">
      <alignment horizontal="center" vertical="center"/>
    </xf>
    <xf numFmtId="1" fontId="24" fillId="46" borderId="25" xfId="0" applyNumberFormat="1" applyFont="1" applyFill="1" applyBorder="1" applyAlignment="1">
      <alignment horizontal="center" wrapText="1"/>
    </xf>
    <xf numFmtId="0" fontId="21" fillId="0" borderId="25" xfId="0" applyFont="1" applyBorder="1" applyAlignment="1">
      <alignment horizontal="center" vertical="center"/>
    </xf>
    <xf numFmtId="0" fontId="56" fillId="33" borderId="13" xfId="0" applyFont="1" applyFill="1" applyBorder="1" applyAlignment="1">
      <alignment horizontal="center" vertical="center" wrapText="1"/>
    </xf>
    <xf numFmtId="0" fontId="17" fillId="46" borderId="13" xfId="0" applyFont="1" applyFill="1" applyBorder="1" applyAlignment="1">
      <alignment horizontal="center" vertical="center" wrapText="1"/>
    </xf>
    <xf numFmtId="0" fontId="56" fillId="0" borderId="25" xfId="0" applyFont="1" applyBorder="1" applyAlignment="1">
      <alignment horizontal="center" vertical="center" wrapText="1"/>
    </xf>
    <xf numFmtId="0" fontId="25" fillId="46" borderId="25" xfId="0" applyFont="1" applyFill="1" applyBorder="1" applyAlignment="1">
      <alignment horizontal="center" vertical="center" wrapText="1"/>
    </xf>
    <xf numFmtId="0" fontId="25" fillId="0" borderId="25" xfId="0" applyFont="1" applyBorder="1"/>
    <xf numFmtId="0" fontId="56" fillId="37" borderId="25" xfId="0" applyFont="1" applyFill="1" applyBorder="1" applyAlignment="1">
      <alignment horizontal="center" vertical="center" wrapText="1"/>
    </xf>
    <xf numFmtId="0" fontId="41" fillId="46" borderId="16" xfId="0" applyFont="1" applyFill="1" applyBorder="1" applyAlignment="1">
      <alignment horizontal="center" wrapText="1"/>
    </xf>
    <xf numFmtId="1" fontId="17" fillId="0" borderId="16" xfId="0" applyNumberFormat="1" applyFont="1" applyBorder="1" applyAlignment="1">
      <alignment horizontal="center" vertical="center"/>
    </xf>
    <xf numFmtId="0" fontId="24" fillId="0" borderId="16" xfId="0" applyFont="1" applyBorder="1"/>
    <xf numFmtId="0" fontId="25" fillId="0" borderId="21" xfId="0" applyFont="1" applyBorder="1" applyAlignment="1">
      <alignment horizontal="center" vertical="center"/>
    </xf>
    <xf numFmtId="0" fontId="25" fillId="0" borderId="41" xfId="0" applyFont="1" applyBorder="1" applyAlignment="1">
      <alignment horizontal="center" vertical="center"/>
    </xf>
    <xf numFmtId="0" fontId="0" fillId="0" borderId="17" xfId="0" applyBorder="1" applyAlignment="1">
      <alignment horizontal="center" wrapText="1"/>
    </xf>
    <xf numFmtId="0" fontId="17" fillId="0" borderId="27" xfId="0" applyFont="1" applyBorder="1" applyAlignment="1">
      <alignment horizontal="center" wrapText="1"/>
    </xf>
    <xf numFmtId="0" fontId="32" fillId="0" borderId="28" xfId="0" applyFont="1" applyBorder="1" applyAlignment="1">
      <alignment horizontal="center" vertical="center"/>
    </xf>
    <xf numFmtId="0" fontId="35" fillId="0" borderId="27" xfId="0" applyFont="1" applyBorder="1" applyAlignment="1">
      <alignment horizontal="center" vertical="center"/>
    </xf>
    <xf numFmtId="0" fontId="32" fillId="0" borderId="17" xfId="0" applyFont="1" applyBorder="1" applyAlignment="1">
      <alignment horizontal="center" vertical="center"/>
    </xf>
    <xf numFmtId="0" fontId="35" fillId="0" borderId="18" xfId="0" applyFont="1" applyBorder="1" applyAlignment="1">
      <alignment horizontal="center" vertical="center"/>
    </xf>
    <xf numFmtId="1" fontId="0" fillId="0" borderId="25" xfId="0" applyNumberFormat="1" applyBorder="1" applyAlignment="1">
      <alignment horizontal="center" vertical="center"/>
    </xf>
    <xf numFmtId="0" fontId="32" fillId="0" borderId="10" xfId="0" applyFont="1" applyBorder="1" applyAlignment="1">
      <alignment horizontal="center" vertical="center"/>
    </xf>
    <xf numFmtId="0" fontId="35" fillId="0" borderId="18" xfId="0" applyFont="1" applyBorder="1" applyAlignment="1">
      <alignment horizontal="center"/>
    </xf>
    <xf numFmtId="0" fontId="0" fillId="0" borderId="38" xfId="0" applyBorder="1" applyAlignment="1">
      <alignment horizontal="center" vertical="center"/>
    </xf>
    <xf numFmtId="0" fontId="0" fillId="0" borderId="19" xfId="0" applyBorder="1" applyAlignment="1">
      <alignment horizontal="center" vertical="center"/>
    </xf>
    <xf numFmtId="0" fontId="48" fillId="0" borderId="17" xfId="0" applyFont="1" applyBorder="1" applyAlignment="1">
      <alignment horizontal="center" wrapText="1"/>
    </xf>
    <xf numFmtId="0" fontId="48" fillId="0" borderId="27" xfId="0" applyFont="1" applyBorder="1" applyAlignment="1">
      <alignment horizontal="center" wrapText="1"/>
    </xf>
    <xf numFmtId="0" fontId="48" fillId="0" borderId="28" xfId="0" applyFont="1" applyBorder="1" applyAlignment="1">
      <alignment horizontal="center" wrapText="1"/>
    </xf>
    <xf numFmtId="0" fontId="48" fillId="0" borderId="18" xfId="0" applyFont="1" applyBorder="1" applyAlignment="1">
      <alignment horizontal="center" wrapText="1"/>
    </xf>
    <xf numFmtId="1" fontId="48" fillId="0" borderId="25" xfId="0" applyNumberFormat="1" applyFont="1" applyBorder="1" applyAlignment="1">
      <alignment horizontal="center" vertical="center"/>
    </xf>
    <xf numFmtId="0" fontId="48" fillId="0" borderId="10" xfId="0" applyFont="1" applyBorder="1" applyAlignment="1">
      <alignment horizontal="center" wrapText="1"/>
    </xf>
    <xf numFmtId="0" fontId="48" fillId="0" borderId="38" xfId="0" applyFont="1" applyBorder="1" applyAlignment="1">
      <alignment horizontal="center" wrapText="1"/>
    </xf>
    <xf numFmtId="0" fontId="48" fillId="0" borderId="19" xfId="0" applyFont="1" applyBorder="1" applyAlignment="1">
      <alignment horizontal="center" wrapText="1"/>
    </xf>
    <xf numFmtId="0" fontId="51" fillId="0" borderId="17" xfId="0" applyFont="1" applyBorder="1" applyAlignment="1">
      <alignment horizontal="center" wrapText="1"/>
    </xf>
    <xf numFmtId="0" fontId="51" fillId="0" borderId="27" xfId="0" applyFont="1" applyBorder="1" applyAlignment="1">
      <alignment horizontal="center" wrapText="1"/>
    </xf>
    <xf numFmtId="0" fontId="48" fillId="0" borderId="13" xfId="0" applyFont="1" applyBorder="1" applyAlignment="1">
      <alignment horizontal="center" wrapText="1"/>
    </xf>
    <xf numFmtId="0" fontId="48" fillId="0" borderId="16" xfId="0" applyFont="1" applyBorder="1" applyAlignment="1">
      <alignment horizontal="center" wrapText="1"/>
    </xf>
    <xf numFmtId="0" fontId="48" fillId="0" borderId="15" xfId="0" applyFont="1" applyBorder="1" applyAlignment="1">
      <alignment horizontal="center" wrapText="1"/>
    </xf>
    <xf numFmtId="0" fontId="48" fillId="0" borderId="25" xfId="0" applyFont="1" applyBorder="1" applyAlignment="1">
      <alignment horizontal="center" wrapText="1"/>
    </xf>
    <xf numFmtId="0" fontId="32" fillId="0" borderId="13" xfId="0" applyFont="1" applyBorder="1" applyAlignment="1">
      <alignment horizontal="center" vertical="center"/>
    </xf>
    <xf numFmtId="0" fontId="35" fillId="0" borderId="14" xfId="0" applyFont="1" applyBorder="1" applyAlignment="1">
      <alignment horizontal="center" vertical="center"/>
    </xf>
    <xf numFmtId="0" fontId="32" fillId="0" borderId="16" xfId="0" applyFont="1" applyBorder="1" applyAlignment="1">
      <alignment horizontal="center" vertical="center"/>
    </xf>
    <xf numFmtId="0" fontId="35" fillId="0" borderId="25" xfId="0" applyFont="1" applyBorder="1" applyAlignment="1">
      <alignment horizontal="center" vertical="center"/>
    </xf>
    <xf numFmtId="0" fontId="0" fillId="0" borderId="21" xfId="0" applyBorder="1" applyAlignment="1">
      <alignment horizontal="center" vertical="center"/>
    </xf>
    <xf numFmtId="0" fontId="0" fillId="0" borderId="41" xfId="0" applyBorder="1" applyAlignment="1">
      <alignment horizontal="center" vertical="center"/>
    </xf>
    <xf numFmtId="0" fontId="48" fillId="0" borderId="14" xfId="0" applyFont="1" applyBorder="1" applyAlignment="1">
      <alignment horizontal="center" wrapText="1"/>
    </xf>
    <xf numFmtId="0" fontId="48" fillId="0" borderId="21" xfId="0" applyFont="1" applyBorder="1" applyAlignment="1">
      <alignment horizontal="center" wrapText="1"/>
    </xf>
    <xf numFmtId="0" fontId="48" fillId="0" borderId="41" xfId="0" applyFont="1" applyBorder="1" applyAlignment="1">
      <alignment horizontal="center" wrapText="1"/>
    </xf>
    <xf numFmtId="0" fontId="0" fillId="0" borderId="21" xfId="0" applyBorder="1" applyAlignment="1">
      <alignment vertical="center"/>
    </xf>
    <xf numFmtId="0" fontId="0" fillId="0" borderId="41" xfId="0" applyBorder="1" applyAlignment="1">
      <alignment vertical="center"/>
    </xf>
    <xf numFmtId="0" fontId="17" fillId="0" borderId="17" xfId="0" applyFont="1" applyBorder="1" applyAlignment="1">
      <alignment horizontal="center" wrapText="1"/>
    </xf>
    <xf numFmtId="0" fontId="35" fillId="0" borderId="13" xfId="0" applyFont="1" applyBorder="1" applyAlignment="1">
      <alignment horizontal="center" vertical="center"/>
    </xf>
    <xf numFmtId="0" fontId="35" fillId="0" borderId="16" xfId="0" applyFont="1" applyBorder="1" applyAlignment="1">
      <alignment horizontal="center" vertical="center"/>
    </xf>
    <xf numFmtId="0" fontId="17" fillId="0" borderId="21" xfId="0" applyFont="1" applyBorder="1" applyAlignment="1">
      <alignment vertical="center"/>
    </xf>
    <xf numFmtId="0" fontId="17" fillId="0" borderId="41" xfId="0" applyFont="1" applyBorder="1" applyAlignment="1">
      <alignment vertical="center"/>
    </xf>
    <xf numFmtId="0" fontId="17" fillId="0" borderId="21" xfId="0" applyFont="1" applyBorder="1" applyAlignment="1">
      <alignment horizontal="center" vertical="center"/>
    </xf>
    <xf numFmtId="0" fontId="17" fillId="0" borderId="41" xfId="0" applyFont="1" applyBorder="1" applyAlignment="1">
      <alignment horizontal="center" vertical="center"/>
    </xf>
    <xf numFmtId="0" fontId="35"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4" xfId="0" applyFont="1" applyBorder="1" applyAlignment="1">
      <alignment horizontal="center" vertical="center"/>
    </xf>
    <xf numFmtId="0" fontId="53" fillId="0" borderId="16" xfId="0" applyFont="1" applyBorder="1" applyAlignment="1">
      <alignment horizontal="center" vertical="center"/>
    </xf>
    <xf numFmtId="0" fontId="53" fillId="0" borderId="25" xfId="0" applyFont="1" applyBorder="1" applyAlignment="1">
      <alignment horizontal="center" vertical="center"/>
    </xf>
    <xf numFmtId="0" fontId="17" fillId="0" borderId="16" xfId="0" applyFont="1" applyBorder="1" applyAlignment="1">
      <alignment horizontal="center" wrapText="1"/>
    </xf>
    <xf numFmtId="0" fontId="17" fillId="0" borderId="14" xfId="0" applyFont="1" applyBorder="1" applyAlignment="1">
      <alignment horizontal="center" wrapText="1"/>
    </xf>
    <xf numFmtId="0" fontId="56" fillId="37" borderId="15" xfId="0" applyFont="1" applyFill="1" applyBorder="1" applyAlignment="1">
      <alignment horizontal="center" wrapText="1"/>
    </xf>
    <xf numFmtId="0" fontId="57" fillId="37" borderId="15" xfId="0" applyFont="1" applyFill="1" applyBorder="1" applyAlignment="1" applyProtection="1">
      <alignment horizontal="center" wrapText="1"/>
      <protection locked="0"/>
    </xf>
    <xf numFmtId="0" fontId="25" fillId="46" borderId="21" xfId="0" applyFont="1" applyFill="1" applyBorder="1" applyAlignment="1">
      <alignment horizontal="center" vertical="center" wrapText="1"/>
    </xf>
    <xf numFmtId="0" fontId="35" fillId="0" borderId="21" xfId="0" applyFont="1" applyBorder="1" applyAlignment="1">
      <alignment horizontal="center" vertical="center"/>
    </xf>
    <xf numFmtId="0" fontId="25" fillId="0" borderId="21" xfId="0" applyFont="1" applyBorder="1"/>
    <xf numFmtId="0" fontId="34" fillId="54" borderId="15" xfId="44" applyFont="1" applyFill="1" applyBorder="1" applyAlignment="1">
      <alignment horizontal="center" vertical="center"/>
    </xf>
    <xf numFmtId="0" fontId="34" fillId="54" borderId="11" xfId="44" applyFont="1" applyFill="1" applyBorder="1" applyAlignment="1">
      <alignment horizontal="center" vertical="center"/>
    </xf>
    <xf numFmtId="0" fontId="29" fillId="39" borderId="15" xfId="44" applyFont="1" applyFill="1" applyBorder="1" applyAlignment="1">
      <alignment horizontal="center" vertical="center"/>
    </xf>
    <xf numFmtId="0" fontId="57" fillId="51" borderId="15" xfId="44" applyFont="1" applyFill="1" applyBorder="1" applyAlignment="1" applyProtection="1">
      <alignment wrapText="1"/>
      <protection locked="0"/>
    </xf>
    <xf numFmtId="0" fontId="34" fillId="51" borderId="15" xfId="44" applyFont="1" applyFill="1" applyBorder="1" applyAlignment="1">
      <alignment horizontal="center" vertical="center"/>
    </xf>
    <xf numFmtId="0" fontId="29" fillId="47" borderId="15" xfId="44" applyFont="1" applyFill="1" applyBorder="1" applyAlignment="1">
      <alignment horizontal="center" vertical="center"/>
    </xf>
    <xf numFmtId="0" fontId="34" fillId="47" borderId="15" xfId="44" applyFont="1" applyFill="1" applyBorder="1" applyAlignment="1">
      <alignment horizontal="center" vertical="center"/>
    </xf>
    <xf numFmtId="0" fontId="32" fillId="0" borderId="0" xfId="44"/>
    <xf numFmtId="0" fontId="29" fillId="0" borderId="0" xfId="44" applyFont="1"/>
    <xf numFmtId="0" fontId="34" fillId="0" borderId="0" xfId="44" applyFont="1" applyAlignment="1">
      <alignment horizontal="center"/>
    </xf>
    <xf numFmtId="0" fontId="29" fillId="0" borderId="0" xfId="44" applyFont="1" applyAlignment="1">
      <alignment horizontal="center"/>
    </xf>
    <xf numFmtId="0" fontId="60" fillId="0" borderId="0" xfId="44" applyFont="1"/>
    <xf numFmtId="0" fontId="72" fillId="0" borderId="0" xfId="44" applyFont="1"/>
    <xf numFmtId="0" fontId="32" fillId="0" borderId="0" xfId="44" applyAlignment="1">
      <alignment horizontal="center"/>
    </xf>
    <xf numFmtId="0" fontId="34" fillId="0" borderId="0" xfId="44" applyFont="1"/>
    <xf numFmtId="0" fontId="62" fillId="0" borderId="0" xfId="44" applyFont="1" applyAlignment="1">
      <alignment vertical="top" wrapText="1"/>
    </xf>
    <xf numFmtId="0" fontId="35" fillId="0" borderId="0" xfId="44" applyFont="1"/>
    <xf numFmtId="0" fontId="34" fillId="0" borderId="11" xfId="0" applyFont="1" applyBorder="1" applyAlignment="1">
      <alignment horizontal="center" vertical="center"/>
    </xf>
    <xf numFmtId="0" fontId="84" fillId="0" borderId="17" xfId="0" applyFont="1" applyBorder="1" applyAlignment="1">
      <alignment horizontal="center" wrapText="1"/>
    </xf>
    <xf numFmtId="0" fontId="84" fillId="0" borderId="27" xfId="0" applyFont="1" applyBorder="1" applyAlignment="1">
      <alignment horizontal="center" wrapText="1"/>
    </xf>
    <xf numFmtId="0" fontId="41" fillId="50" borderId="13" xfId="0" applyFont="1" applyFill="1" applyBorder="1" applyAlignment="1">
      <alignment horizontal="center" vertical="center" wrapText="1"/>
    </xf>
    <xf numFmtId="0" fontId="44" fillId="37" borderId="14" xfId="0" applyFont="1" applyFill="1" applyBorder="1" applyAlignment="1">
      <alignment horizontal="center" vertical="center"/>
    </xf>
    <xf numFmtId="0" fontId="44" fillId="47" borderId="14" xfId="0" applyFont="1" applyFill="1" applyBorder="1" applyAlignment="1">
      <alignment horizontal="center" vertical="center" wrapText="1"/>
    </xf>
    <xf numFmtId="0" fontId="44" fillId="39" borderId="14" xfId="0" applyFont="1" applyFill="1" applyBorder="1" applyAlignment="1">
      <alignment horizontal="center" vertical="center" wrapText="1"/>
    </xf>
    <xf numFmtId="0" fontId="41" fillId="49" borderId="13" xfId="0" applyFont="1" applyFill="1" applyBorder="1" applyAlignment="1">
      <alignment horizontal="center" vertical="center" wrapText="1"/>
    </xf>
    <xf numFmtId="0" fontId="41" fillId="48" borderId="13" xfId="0" applyFont="1" applyFill="1" applyBorder="1" applyAlignment="1">
      <alignment horizontal="center" vertical="center" wrapText="1"/>
    </xf>
    <xf numFmtId="0" fontId="24" fillId="47" borderId="15" xfId="0" applyFont="1" applyFill="1" applyBorder="1" applyAlignment="1">
      <alignment horizontal="center" vertical="center"/>
    </xf>
    <xf numFmtId="0" fontId="21" fillId="47" borderId="15" xfId="0" applyFont="1" applyFill="1" applyBorder="1" applyAlignment="1">
      <alignment horizontal="center" vertical="center"/>
    </xf>
    <xf numFmtId="0" fontId="25" fillId="35" borderId="21" xfId="0" applyFont="1" applyFill="1" applyBorder="1" applyAlignment="1">
      <alignment horizontal="center" vertical="center"/>
    </xf>
    <xf numFmtId="0" fontId="25" fillId="35" borderId="41" xfId="0" applyFont="1" applyFill="1" applyBorder="1" applyAlignment="1">
      <alignment horizontal="center" vertical="center"/>
    </xf>
    <xf numFmtId="0" fontId="15" fillId="0" borderId="15" xfId="0" applyFont="1" applyBorder="1" applyAlignment="1">
      <alignment horizontal="left" vertical="center"/>
    </xf>
    <xf numFmtId="0" fontId="55" fillId="0" borderId="15" xfId="0" applyFont="1" applyBorder="1" applyAlignment="1">
      <alignment horizontal="left" vertical="center"/>
    </xf>
    <xf numFmtId="1" fontId="0" fillId="50" borderId="15" xfId="0" applyNumberFormat="1" applyFill="1" applyBorder="1" applyAlignment="1">
      <alignment horizontal="center" vertical="center"/>
    </xf>
    <xf numFmtId="1" fontId="84" fillId="50" borderId="15" xfId="0" applyNumberFormat="1" applyFont="1" applyFill="1" applyBorder="1" applyAlignment="1">
      <alignment horizontal="center" vertical="center"/>
    </xf>
    <xf numFmtId="0" fontId="0" fillId="52" borderId="15" xfId="0" applyFill="1" applyBorder="1" applyAlignment="1">
      <alignment horizontal="center" vertical="center"/>
    </xf>
    <xf numFmtId="0" fontId="48" fillId="52" borderId="15" xfId="0" applyFont="1" applyFill="1" applyBorder="1" applyAlignment="1">
      <alignment horizontal="center" vertical="center"/>
    </xf>
    <xf numFmtId="0" fontId="15" fillId="52" borderId="15" xfId="0" applyFont="1" applyFill="1" applyBorder="1" applyAlignment="1">
      <alignment horizontal="center" vertical="center"/>
    </xf>
    <xf numFmtId="0" fontId="0" fillId="48" borderId="15" xfId="0" applyFill="1" applyBorder="1" applyAlignment="1">
      <alignment horizontal="center" vertical="center"/>
    </xf>
    <xf numFmtId="0" fontId="48" fillId="48" borderId="15" xfId="0" applyFont="1" applyFill="1" applyBorder="1" applyAlignment="1">
      <alignment horizontal="center" vertical="center"/>
    </xf>
    <xf numFmtId="0" fontId="15" fillId="48" borderId="15" xfId="0" applyFont="1" applyFill="1" applyBorder="1" applyAlignment="1">
      <alignment horizontal="center" vertical="center"/>
    </xf>
    <xf numFmtId="0" fontId="85" fillId="0" borderId="13" xfId="0" applyFont="1" applyBorder="1" applyAlignment="1">
      <alignment horizontal="center" vertical="top"/>
    </xf>
    <xf numFmtId="0" fontId="84" fillId="0" borderId="13" xfId="0" applyFont="1" applyBorder="1" applyAlignment="1">
      <alignment horizontal="center" vertical="top"/>
    </xf>
    <xf numFmtId="0" fontId="86" fillId="0" borderId="17" xfId="0" applyFont="1" applyBorder="1" applyAlignment="1">
      <alignment horizontal="center" vertical="center"/>
    </xf>
    <xf numFmtId="0" fontId="86" fillId="0" borderId="27" xfId="0" applyFont="1" applyBorder="1" applyAlignment="1">
      <alignment horizontal="center" vertical="center"/>
    </xf>
    <xf numFmtId="0" fontId="51" fillId="0" borderId="0" xfId="0" applyFont="1" applyAlignment="1">
      <alignment vertical="top" wrapText="1"/>
    </xf>
    <xf numFmtId="0" fontId="50" fillId="0" borderId="0" xfId="0" applyFont="1" applyAlignment="1">
      <alignment vertical="top"/>
    </xf>
    <xf numFmtId="0" fontId="51" fillId="0" borderId="0" xfId="0" applyFont="1" applyAlignment="1">
      <alignment horizontal="left" vertical="top"/>
    </xf>
    <xf numFmtId="0" fontId="25" fillId="37" borderId="15" xfId="0" applyFont="1" applyFill="1" applyBorder="1" applyAlignment="1">
      <alignment horizontal="left" vertical="center" wrapText="1"/>
    </xf>
    <xf numFmtId="0" fontId="0" fillId="0" borderId="13" xfId="0" applyBorder="1" applyAlignment="1">
      <alignment horizontal="center" wrapText="1"/>
    </xf>
    <xf numFmtId="0" fontId="86" fillId="0" borderId="21" xfId="0" applyFont="1" applyBorder="1" applyAlignment="1">
      <alignment horizontal="center" vertical="center"/>
    </xf>
    <xf numFmtId="1" fontId="84" fillId="0" borderId="16" xfId="0" applyNumberFormat="1" applyFont="1" applyBorder="1" applyAlignment="1">
      <alignment horizontal="center" vertical="center"/>
    </xf>
    <xf numFmtId="0" fontId="84" fillId="0" borderId="15" xfId="0" applyFont="1" applyBorder="1" applyAlignment="1">
      <alignment horizontal="center"/>
    </xf>
    <xf numFmtId="0" fontId="84" fillId="0" borderId="16" xfId="0" applyFont="1" applyBorder="1" applyAlignment="1">
      <alignment horizontal="center" wrapText="1"/>
    </xf>
    <xf numFmtId="0" fontId="84" fillId="0" borderId="25" xfId="0" applyFont="1" applyBorder="1" applyAlignment="1">
      <alignment horizontal="center" wrapText="1"/>
    </xf>
    <xf numFmtId="0" fontId="84" fillId="0" borderId="13" xfId="0" applyFont="1" applyBorder="1" applyAlignment="1">
      <alignment horizontal="center" wrapText="1"/>
    </xf>
    <xf numFmtId="0" fontId="84" fillId="0" borderId="14" xfId="0" applyFont="1" applyBorder="1" applyAlignment="1">
      <alignment horizontal="center" wrapText="1"/>
    </xf>
    <xf numFmtId="0" fontId="84" fillId="0" borderId="18" xfId="0" applyFont="1" applyBorder="1" applyAlignment="1">
      <alignment horizontal="center" wrapText="1"/>
    </xf>
    <xf numFmtId="0" fontId="84" fillId="0" borderId="28" xfId="0" applyFont="1" applyBorder="1" applyAlignment="1">
      <alignment horizontal="center" wrapText="1"/>
    </xf>
    <xf numFmtId="0" fontId="86" fillId="0" borderId="15" xfId="0" applyFont="1" applyBorder="1" applyAlignment="1">
      <alignment horizontal="center" vertical="center"/>
    </xf>
    <xf numFmtId="0" fontId="88" fillId="0" borderId="17" xfId="0" applyFont="1" applyBorder="1" applyAlignment="1">
      <alignment horizontal="center" wrapText="1"/>
    </xf>
    <xf numFmtId="0" fontId="88" fillId="0" borderId="27" xfId="0" applyFont="1" applyBorder="1" applyAlignment="1">
      <alignment horizontal="center" wrapText="1"/>
    </xf>
    <xf numFmtId="0" fontId="15" fillId="0" borderId="17" xfId="0" applyFont="1" applyBorder="1" applyAlignment="1">
      <alignment horizontal="center" wrapText="1"/>
    </xf>
    <xf numFmtId="0" fontId="88" fillId="0" borderId="16" xfId="0" applyFont="1" applyBorder="1" applyAlignment="1">
      <alignment horizontal="center" wrapText="1"/>
    </xf>
    <xf numFmtId="0" fontId="88" fillId="0" borderId="14" xfId="0" applyFont="1" applyBorder="1" applyAlignment="1">
      <alignment horizontal="center" wrapText="1"/>
    </xf>
    <xf numFmtId="0" fontId="53" fillId="0" borderId="17" xfId="0" applyFont="1" applyBorder="1" applyAlignment="1">
      <alignment horizontal="center" vertical="center"/>
    </xf>
    <xf numFmtId="0" fontId="53" fillId="0" borderId="27" xfId="0" applyFont="1" applyBorder="1" applyAlignment="1">
      <alignment horizontal="center" vertical="center"/>
    </xf>
    <xf numFmtId="0" fontId="86" fillId="0" borderId="11" xfId="0" applyFont="1" applyBorder="1" applyAlignment="1">
      <alignment horizontal="center" vertical="center"/>
    </xf>
    <xf numFmtId="0" fontId="89" fillId="46" borderId="15" xfId="0" applyFont="1" applyFill="1" applyBorder="1" applyAlignment="1">
      <alignment horizontal="center" vertical="center" textRotation="90" wrapText="1"/>
    </xf>
    <xf numFmtId="0" fontId="15" fillId="0" borderId="15" xfId="0" applyFont="1" applyBorder="1" applyAlignment="1">
      <alignment horizontal="center" vertical="center"/>
    </xf>
    <xf numFmtId="0" fontId="35" fillId="0" borderId="32" xfId="0" applyFont="1" applyBorder="1" applyAlignment="1">
      <alignment horizontal="center" vertical="center"/>
    </xf>
    <xf numFmtId="0" fontId="35" fillId="0" borderId="29" xfId="0" applyFont="1" applyBorder="1" applyAlignment="1">
      <alignment horizontal="center" vertical="center"/>
    </xf>
    <xf numFmtId="0" fontId="35" fillId="0" borderId="33" xfId="0" applyFont="1" applyBorder="1" applyAlignment="1">
      <alignment horizontal="center" vertical="center"/>
    </xf>
    <xf numFmtId="0" fontId="35" fillId="0" borderId="34" xfId="0" applyFont="1" applyBorder="1" applyAlignment="1">
      <alignment horizontal="center" vertical="center"/>
    </xf>
    <xf numFmtId="0" fontId="35" fillId="0" borderId="30" xfId="0" applyFont="1" applyBorder="1" applyAlignment="1">
      <alignment horizontal="center" vertical="center"/>
    </xf>
    <xf numFmtId="0" fontId="35" fillId="0" borderId="35" xfId="0" applyFont="1" applyBorder="1" applyAlignment="1">
      <alignment horizontal="center" vertical="center"/>
    </xf>
    <xf numFmtId="0" fontId="35" fillId="0" borderId="11" xfId="0" applyFont="1" applyBorder="1" applyAlignment="1">
      <alignment horizontal="center" vertical="center"/>
    </xf>
    <xf numFmtId="0" fontId="50" fillId="0" borderId="15" xfId="0" applyFont="1" applyBorder="1" applyAlignment="1">
      <alignment horizontal="left" vertical="center"/>
    </xf>
    <xf numFmtId="0" fontId="84" fillId="0" borderId="13" xfId="0" applyFont="1" applyBorder="1" applyAlignment="1">
      <alignment horizontal="center" vertical="top" wrapText="1"/>
    </xf>
    <xf numFmtId="0" fontId="1" fillId="0" borderId="13" xfId="0" applyFont="1" applyBorder="1" applyAlignment="1">
      <alignment horizontal="center" vertical="top"/>
    </xf>
    <xf numFmtId="0" fontId="84" fillId="0" borderId="13" xfId="0" applyFont="1" applyBorder="1" applyAlignment="1">
      <alignment horizontal="center" vertical="center"/>
    </xf>
    <xf numFmtId="0" fontId="25" fillId="0" borderId="21" xfId="0" applyFont="1" applyBorder="1" applyAlignment="1">
      <alignment vertical="center"/>
    </xf>
    <xf numFmtId="0" fontId="17" fillId="0" borderId="22" xfId="0" applyFont="1" applyBorder="1" applyAlignment="1">
      <alignment horizontal="center" vertical="center"/>
    </xf>
    <xf numFmtId="0" fontId="25" fillId="0" borderId="41" xfId="0" applyFont="1" applyBorder="1" applyAlignment="1">
      <alignment vertical="center"/>
    </xf>
    <xf numFmtId="0" fontId="17" fillId="0" borderId="42" xfId="0" applyFont="1" applyBorder="1" applyAlignment="1">
      <alignment horizontal="center" vertical="center"/>
    </xf>
    <xf numFmtId="0" fontId="34" fillId="37" borderId="16" xfId="44" applyFont="1" applyFill="1" applyBorder="1" applyAlignment="1" applyProtection="1">
      <alignment horizontal="center" wrapText="1"/>
      <protection locked="0"/>
    </xf>
    <xf numFmtId="0" fontId="58" fillId="37" borderId="15" xfId="0" applyFont="1" applyFill="1" applyBorder="1" applyAlignment="1">
      <alignment horizontal="center" wrapText="1"/>
    </xf>
    <xf numFmtId="0" fontId="1" fillId="46" borderId="14" xfId="0" applyFont="1" applyFill="1" applyBorder="1" applyAlignment="1">
      <alignment horizontal="center"/>
    </xf>
    <xf numFmtId="0" fontId="1" fillId="46" borderId="13" xfId="0" applyFont="1" applyFill="1" applyBorder="1" applyAlignment="1">
      <alignment horizontal="center" vertical="top"/>
    </xf>
    <xf numFmtId="0" fontId="1" fillId="0" borderId="14" xfId="0" applyFont="1" applyBorder="1" applyAlignment="1">
      <alignment horizontal="center"/>
    </xf>
    <xf numFmtId="0" fontId="34" fillId="39" borderId="14" xfId="0" applyFont="1" applyFill="1" applyBorder="1" applyAlignment="1">
      <alignment horizontal="center" vertical="center"/>
    </xf>
    <xf numFmtId="0" fontId="83" fillId="0" borderId="16" xfId="0" applyFont="1" applyBorder="1" applyAlignment="1">
      <alignment horizontal="left" vertical="center"/>
    </xf>
    <xf numFmtId="0" fontId="15" fillId="0" borderId="11" xfId="0" applyFont="1" applyBorder="1" applyAlignment="1">
      <alignment horizontal="left" vertical="center"/>
    </xf>
    <xf numFmtId="0" fontId="82" fillId="0" borderId="14" xfId="0" applyFont="1" applyBorder="1" applyAlignment="1">
      <alignment horizontal="left" vertical="center"/>
    </xf>
    <xf numFmtId="0" fontId="55" fillId="0" borderId="11" xfId="0" applyFont="1" applyBorder="1" applyAlignment="1">
      <alignment horizontal="left" vertical="center"/>
    </xf>
    <xf numFmtId="0" fontId="17" fillId="0" borderId="20" xfId="0" applyFont="1" applyBorder="1" applyAlignment="1">
      <alignment horizontal="center" wrapText="1"/>
    </xf>
    <xf numFmtId="0" fontId="0" fillId="0" borderId="16" xfId="0" applyBorder="1" applyAlignment="1">
      <alignment horizontal="center" wrapText="1"/>
    </xf>
    <xf numFmtId="0" fontId="17" fillId="0" borderId="31" xfId="0" applyFont="1" applyBorder="1" applyAlignment="1">
      <alignment horizontal="center" wrapText="1"/>
    </xf>
    <xf numFmtId="0" fontId="35" fillId="0" borderId="28" xfId="0" applyFont="1" applyBorder="1" applyAlignment="1">
      <alignment horizontal="center" vertical="center"/>
    </xf>
    <xf numFmtId="0" fontId="34" fillId="0" borderId="28" xfId="0" applyFont="1" applyBorder="1" applyAlignment="1">
      <alignment horizontal="center" vertical="center"/>
    </xf>
    <xf numFmtId="0" fontId="48" fillId="35" borderId="17" xfId="0" applyFont="1" applyFill="1" applyBorder="1" applyAlignment="1">
      <alignment horizontal="center" wrapText="1"/>
    </xf>
    <xf numFmtId="0" fontId="34" fillId="0" borderId="18" xfId="0" applyFont="1" applyBorder="1" applyAlignment="1">
      <alignment horizontal="center" vertical="center"/>
    </xf>
    <xf numFmtId="0" fontId="35" fillId="0" borderId="10" xfId="0" applyFont="1" applyBorder="1" applyAlignment="1">
      <alignment horizontal="center" vertical="center"/>
    </xf>
    <xf numFmtId="0" fontId="34" fillId="0" borderId="10" xfId="0" applyFont="1" applyBorder="1" applyAlignment="1">
      <alignment horizontal="center" vertical="center"/>
    </xf>
    <xf numFmtId="0" fontId="35" fillId="0" borderId="25" xfId="0" applyFont="1" applyBorder="1" applyAlignment="1">
      <alignment horizontal="center"/>
    </xf>
    <xf numFmtId="0" fontId="35" fillId="0" borderId="14" xfId="0" applyFont="1" applyBorder="1" applyAlignment="1">
      <alignment horizontal="center"/>
    </xf>
    <xf numFmtId="0" fontId="35" fillId="0" borderId="36" xfId="0" applyFont="1" applyBorder="1" applyAlignment="1">
      <alignment horizontal="center" vertical="center"/>
    </xf>
    <xf numFmtId="0" fontId="35" fillId="0" borderId="37" xfId="0" applyFont="1" applyBorder="1" applyAlignment="1">
      <alignment horizontal="center" vertical="center"/>
    </xf>
    <xf numFmtId="0" fontId="17" fillId="0" borderId="38" xfId="0" applyFont="1" applyBorder="1" applyAlignment="1">
      <alignment vertical="center"/>
    </xf>
    <xf numFmtId="0" fontId="17" fillId="0" borderId="38" xfId="0" applyFont="1" applyBorder="1" applyAlignment="1">
      <alignment horizontal="center" vertical="center"/>
    </xf>
    <xf numFmtId="0" fontId="25" fillId="0" borderId="38" xfId="0" applyFont="1" applyBorder="1" applyAlignment="1">
      <alignment horizontal="center" vertical="center"/>
    </xf>
    <xf numFmtId="0" fontId="17" fillId="0" borderId="39" xfId="0" applyFont="1" applyBorder="1" applyAlignment="1">
      <alignment horizontal="center" vertical="center"/>
    </xf>
    <xf numFmtId="0" fontId="17" fillId="0" borderId="19" xfId="0" applyFont="1" applyBorder="1" applyAlignment="1">
      <alignment vertical="center"/>
    </xf>
    <xf numFmtId="0" fontId="17" fillId="0" borderId="19" xfId="0" applyFont="1" applyBorder="1" applyAlignment="1">
      <alignment horizontal="center" vertical="center"/>
    </xf>
    <xf numFmtId="0" fontId="25" fillId="0" borderId="19" xfId="0" applyFont="1" applyBorder="1" applyAlignment="1">
      <alignment horizontal="center" vertical="center"/>
    </xf>
    <xf numFmtId="0" fontId="17" fillId="0" borderId="40" xfId="0" applyFont="1" applyBorder="1" applyAlignment="1">
      <alignment horizontal="center" vertical="center"/>
    </xf>
    <xf numFmtId="0" fontId="1" fillId="0" borderId="15" xfId="0" applyFont="1" applyBorder="1" applyAlignment="1">
      <alignment horizontal="center" vertical="center"/>
    </xf>
    <xf numFmtId="0" fontId="69" fillId="0" borderId="42" xfId="0" applyFont="1" applyBorder="1" applyAlignment="1">
      <alignment horizontal="left" vertical="center" wrapText="1"/>
    </xf>
    <xf numFmtId="0" fontId="69" fillId="0" borderId="48" xfId="0" applyFont="1" applyBorder="1" applyAlignment="1">
      <alignment horizontal="left" vertical="center" wrapText="1"/>
    </xf>
    <xf numFmtId="0" fontId="69" fillId="0" borderId="34" xfId="0" applyFont="1" applyBorder="1" applyAlignment="1">
      <alignment horizontal="left" vertical="center" wrapText="1"/>
    </xf>
    <xf numFmtId="0" fontId="69" fillId="0" borderId="49" xfId="0" applyFont="1" applyBorder="1" applyAlignment="1">
      <alignment horizontal="left" vertical="center" wrapText="1"/>
    </xf>
    <xf numFmtId="0" fontId="69" fillId="0" borderId="0" xfId="0" applyFont="1" applyAlignment="1">
      <alignment horizontal="left" vertical="center" wrapText="1"/>
    </xf>
    <xf numFmtId="0" fontId="69" fillId="0" borderId="50" xfId="0" applyFont="1" applyBorder="1" applyAlignment="1">
      <alignment horizontal="left" vertical="center" wrapText="1"/>
    </xf>
    <xf numFmtId="0" fontId="69" fillId="0" borderId="40" xfId="0" applyFont="1" applyBorder="1" applyAlignment="1">
      <alignment horizontal="left" vertical="center" wrapText="1"/>
    </xf>
    <xf numFmtId="0" fontId="69" fillId="0" borderId="51" xfId="0" applyFont="1" applyBorder="1" applyAlignment="1">
      <alignment horizontal="left" vertical="center" wrapText="1"/>
    </xf>
    <xf numFmtId="0" fontId="69" fillId="0" borderId="36" xfId="0" applyFont="1" applyBorder="1" applyAlignment="1">
      <alignment horizontal="left" vertical="center" wrapText="1"/>
    </xf>
    <xf numFmtId="0" fontId="29" fillId="0" borderId="15" xfId="0" applyFont="1" applyBorder="1" applyAlignment="1" applyProtection="1">
      <alignment horizontal="left" wrapText="1"/>
      <protection locked="0"/>
    </xf>
    <xf numFmtId="0" fontId="34" fillId="0" borderId="13" xfId="0" applyFont="1" applyBorder="1" applyAlignment="1" applyProtection="1">
      <alignment horizontal="center" wrapText="1"/>
      <protection locked="0"/>
    </xf>
    <xf numFmtId="0" fontId="34" fillId="0" borderId="15" xfId="0" applyFont="1" applyBorder="1" applyAlignment="1" applyProtection="1">
      <alignment horizontal="center" wrapText="1"/>
      <protection locked="0"/>
    </xf>
    <xf numFmtId="0" fontId="34" fillId="0" borderId="14" xfId="0" applyFont="1" applyBorder="1" applyAlignment="1" applyProtection="1">
      <alignment horizontal="center" wrapText="1"/>
      <protection locked="0"/>
    </xf>
    <xf numFmtId="0" fontId="29" fillId="0" borderId="15" xfId="0" applyFont="1" applyBorder="1" applyAlignment="1" applyProtection="1">
      <alignment horizontal="center" wrapText="1"/>
      <protection locked="0"/>
    </xf>
    <xf numFmtId="0" fontId="32" fillId="0" borderId="15" xfId="0" applyFont="1" applyBorder="1" applyAlignment="1" applyProtection="1">
      <alignment horizontal="center" wrapText="1"/>
      <protection locked="0"/>
    </xf>
    <xf numFmtId="0" fontId="26" fillId="0" borderId="15" xfId="0" applyFont="1" applyBorder="1" applyAlignment="1" applyProtection="1">
      <alignment horizontal="center" vertical="center" wrapText="1"/>
      <protection locked="0"/>
    </xf>
    <xf numFmtId="0" fontId="24" fillId="37" borderId="15" xfId="0" applyFont="1" applyFill="1" applyBorder="1" applyAlignment="1">
      <alignment horizontal="center" wrapText="1"/>
    </xf>
    <xf numFmtId="0" fontId="24" fillId="47" borderId="15" xfId="0" applyFont="1" applyFill="1" applyBorder="1" applyAlignment="1">
      <alignment horizontal="center" wrapText="1"/>
    </xf>
    <xf numFmtId="0" fontId="24" fillId="39" borderId="15" xfId="0" applyFont="1" applyFill="1" applyBorder="1" applyAlignment="1">
      <alignment horizontal="center" wrapText="1"/>
    </xf>
    <xf numFmtId="0" fontId="58" fillId="36" borderId="15" xfId="0" applyFont="1" applyFill="1" applyBorder="1" applyAlignment="1">
      <alignment horizontal="center" vertical="center" textRotation="90" wrapText="1"/>
    </xf>
    <xf numFmtId="0" fontId="25" fillId="50" borderId="23" xfId="0" applyFont="1" applyFill="1" applyBorder="1" applyAlignment="1">
      <alignment horizontal="center" textRotation="90" wrapText="1"/>
    </xf>
    <xf numFmtId="0" fontId="25" fillId="50" borderId="24" xfId="0" applyFont="1" applyFill="1" applyBorder="1" applyAlignment="1">
      <alignment horizontal="center" textRotation="90"/>
    </xf>
    <xf numFmtId="0" fontId="25" fillId="50" borderId="12" xfId="0" applyFont="1" applyFill="1" applyBorder="1" applyAlignment="1">
      <alignment horizontal="center" textRotation="90"/>
    </xf>
    <xf numFmtId="0" fontId="84" fillId="50" borderId="24" xfId="0" applyFont="1" applyFill="1" applyBorder="1" applyAlignment="1">
      <alignment horizontal="center" textRotation="90" wrapText="1"/>
    </xf>
    <xf numFmtId="0" fontId="58" fillId="50" borderId="24" xfId="0" applyFont="1" applyFill="1" applyBorder="1" applyAlignment="1">
      <alignment horizontal="center" textRotation="90" wrapText="1"/>
    </xf>
    <xf numFmtId="0" fontId="58" fillId="50" borderId="12" xfId="0" applyFont="1" applyFill="1" applyBorder="1" applyAlignment="1">
      <alignment horizontal="center" textRotation="90" wrapText="1"/>
    </xf>
    <xf numFmtId="0" fontId="36" fillId="41" borderId="15" xfId="0" applyFont="1" applyFill="1" applyBorder="1" applyAlignment="1">
      <alignment horizontal="center" vertical="center" wrapText="1"/>
    </xf>
    <xf numFmtId="0" fontId="29" fillId="0" borderId="15" xfId="0" applyFont="1" applyBorder="1" applyAlignment="1" applyProtection="1">
      <alignment horizontal="center" vertical="center" wrapText="1"/>
      <protection locked="0"/>
    </xf>
    <xf numFmtId="1" fontId="24" fillId="37" borderId="25" xfId="0" applyNumberFormat="1" applyFont="1" applyFill="1" applyBorder="1" applyAlignment="1">
      <alignment horizontal="center" wrapText="1"/>
    </xf>
    <xf numFmtId="0" fontId="1" fillId="0" borderId="15" xfId="0" applyFont="1" applyBorder="1" applyAlignment="1">
      <alignment horizontal="left" vertical="center" wrapText="1"/>
    </xf>
    <xf numFmtId="0" fontId="36" fillId="42" borderId="15" xfId="0" applyFont="1" applyFill="1" applyBorder="1" applyAlignment="1">
      <alignment horizontal="center" vertical="center" wrapText="1"/>
    </xf>
    <xf numFmtId="0" fontId="36" fillId="0" borderId="15" xfId="0" applyFont="1" applyBorder="1" applyAlignment="1" applyProtection="1">
      <alignment horizontal="center" textRotation="90" wrapText="1"/>
      <protection locked="0"/>
    </xf>
    <xf numFmtId="0" fontId="29" fillId="0" borderId="15" xfId="0" applyFont="1" applyBorder="1" applyAlignment="1" applyProtection="1">
      <alignment horizontal="left" vertical="top" wrapText="1"/>
      <protection locked="0"/>
    </xf>
    <xf numFmtId="0" fontId="24" fillId="38" borderId="15" xfId="0" applyFont="1" applyFill="1" applyBorder="1" applyAlignment="1">
      <alignment horizontal="center" wrapText="1"/>
    </xf>
    <xf numFmtId="0" fontId="35" fillId="0" borderId="15" xfId="0" applyFont="1" applyBorder="1" applyAlignment="1" applyProtection="1">
      <alignment horizontal="center" textRotation="90" wrapText="1"/>
      <protection locked="0"/>
    </xf>
    <xf numFmtId="0" fontId="38" fillId="0" borderId="13" xfId="0" applyFont="1" applyBorder="1" applyAlignment="1" applyProtection="1">
      <alignment horizontal="center" wrapText="1"/>
      <protection locked="0"/>
    </xf>
    <xf numFmtId="0" fontId="58" fillId="37" borderId="16" xfId="0" applyFont="1" applyFill="1" applyBorder="1" applyAlignment="1">
      <alignment horizontal="center" wrapText="1"/>
    </xf>
    <xf numFmtId="0" fontId="41" fillId="37" borderId="16" xfId="0" applyFont="1" applyFill="1" applyBorder="1" applyAlignment="1">
      <alignment horizontal="center" wrapText="1"/>
    </xf>
    <xf numFmtId="0" fontId="58" fillId="33" borderId="43" xfId="0" applyFont="1" applyFill="1" applyBorder="1" applyAlignment="1">
      <alignment horizontal="center" wrapText="1"/>
    </xf>
    <xf numFmtId="0" fontId="58" fillId="33" borderId="21" xfId="0" applyFont="1" applyFill="1" applyBorder="1" applyAlignment="1">
      <alignment horizontal="center" wrapText="1"/>
    </xf>
    <xf numFmtId="0" fontId="36" fillId="40" borderId="15" xfId="0" applyFont="1" applyFill="1" applyBorder="1" applyAlignment="1">
      <alignment horizontal="center" vertical="center" wrapText="1"/>
    </xf>
    <xf numFmtId="0" fontId="0" fillId="0" borderId="15" xfId="0" applyBorder="1" applyAlignment="1">
      <alignment horizontal="center" vertical="center" wrapText="1"/>
    </xf>
    <xf numFmtId="0" fontId="42" fillId="0" borderId="15" xfId="0" applyFont="1" applyBorder="1" applyAlignment="1" applyProtection="1">
      <alignment horizontal="center" textRotation="90" wrapText="1"/>
      <protection locked="0"/>
    </xf>
    <xf numFmtId="0" fontId="0" fillId="0" borderId="15" xfId="0" applyBorder="1" applyAlignment="1" applyProtection="1">
      <alignment horizontal="center" wrapText="1"/>
      <protection locked="0"/>
    </xf>
    <xf numFmtId="0" fontId="1" fillId="0" borderId="15" xfId="0" applyFont="1" applyBorder="1" applyAlignment="1" applyProtection="1">
      <alignment horizontal="center" wrapText="1"/>
      <protection locked="0"/>
    </xf>
    <xf numFmtId="0" fontId="44" fillId="39" borderId="46" xfId="0" applyFont="1" applyFill="1" applyBorder="1" applyAlignment="1">
      <alignment horizontal="center" textRotation="90" wrapText="1"/>
    </xf>
    <xf numFmtId="0" fontId="44" fillId="39" borderId="47" xfId="0" applyFont="1" applyFill="1" applyBorder="1" applyAlignment="1">
      <alignment horizontal="center" textRotation="90" wrapText="1"/>
    </xf>
    <xf numFmtId="0" fontId="44" fillId="39" borderId="29" xfId="0" applyFont="1" applyFill="1" applyBorder="1" applyAlignment="1">
      <alignment horizontal="center" textRotation="90" wrapText="1"/>
    </xf>
    <xf numFmtId="0" fontId="44" fillId="37" borderId="46" xfId="0" applyFont="1" applyFill="1" applyBorder="1" applyAlignment="1">
      <alignment horizontal="center" textRotation="90" wrapText="1"/>
    </xf>
    <xf numFmtId="0" fontId="44" fillId="37" borderId="47" xfId="0" applyFont="1" applyFill="1" applyBorder="1" applyAlignment="1">
      <alignment horizontal="center" textRotation="90" wrapText="1"/>
    </xf>
    <xf numFmtId="0" fontId="44" fillId="37" borderId="29" xfId="0" applyFont="1" applyFill="1" applyBorder="1" applyAlignment="1">
      <alignment horizontal="center" textRotation="90" wrapText="1"/>
    </xf>
    <xf numFmtId="0" fontId="44" fillId="47" borderId="46" xfId="0" applyFont="1" applyFill="1" applyBorder="1" applyAlignment="1">
      <alignment horizontal="center" textRotation="90" wrapText="1"/>
    </xf>
    <xf numFmtId="0" fontId="44" fillId="47" borderId="47" xfId="0" applyFont="1" applyFill="1" applyBorder="1" applyAlignment="1">
      <alignment horizontal="center" textRotation="90" wrapText="1"/>
    </xf>
    <xf numFmtId="0" fontId="44" fillId="47" borderId="29" xfId="0" applyFont="1" applyFill="1" applyBorder="1" applyAlignment="1">
      <alignment horizontal="center" textRotation="90" wrapText="1"/>
    </xf>
    <xf numFmtId="0" fontId="59" fillId="48" borderId="44" xfId="0" applyFont="1" applyFill="1" applyBorder="1" applyAlignment="1">
      <alignment horizontal="center" textRotation="90" wrapText="1"/>
    </xf>
    <xf numFmtId="0" fontId="59" fillId="48" borderId="45" xfId="0" applyFont="1" applyFill="1" applyBorder="1" applyAlignment="1">
      <alignment horizontal="center" textRotation="90" wrapText="1"/>
    </xf>
    <xf numFmtId="0" fontId="59" fillId="48" borderId="37" xfId="0" applyFont="1" applyFill="1" applyBorder="1" applyAlignment="1">
      <alignment horizontal="center" textRotation="90" wrapText="1"/>
    </xf>
    <xf numFmtId="0" fontId="26" fillId="0" borderId="15" xfId="44" applyFont="1" applyBorder="1" applyAlignment="1" applyProtection="1">
      <alignment horizontal="center" wrapText="1"/>
      <protection locked="0"/>
    </xf>
    <xf numFmtId="0" fontId="42" fillId="0" borderId="25" xfId="44" applyFont="1" applyBorder="1" applyAlignment="1" applyProtection="1">
      <alignment horizontal="left" vertical="top" wrapText="1"/>
      <protection locked="0"/>
    </xf>
    <xf numFmtId="0" fontId="42" fillId="0" borderId="26" xfId="44" applyFont="1" applyBorder="1" applyAlignment="1" applyProtection="1">
      <alignment horizontal="left" vertical="top" wrapText="1"/>
      <protection locked="0"/>
    </xf>
    <xf numFmtId="0" fontId="42" fillId="0" borderId="16" xfId="44" applyFont="1" applyBorder="1" applyAlignment="1" applyProtection="1">
      <alignment horizontal="left" vertical="top" wrapText="1"/>
      <protection locked="0"/>
    </xf>
    <xf numFmtId="0" fontId="32" fillId="0" borderId="15" xfId="44" applyBorder="1" applyAlignment="1" applyProtection="1">
      <alignment horizontal="center" vertical="top" wrapText="1"/>
      <protection locked="0"/>
    </xf>
    <xf numFmtId="0" fontId="32" fillId="0" borderId="15" xfId="44" applyBorder="1" applyAlignment="1" applyProtection="1">
      <alignment horizontal="center" vertical="top"/>
      <protection locked="0"/>
    </xf>
    <xf numFmtId="0" fontId="42" fillId="0" borderId="15" xfId="44" applyFont="1" applyBorder="1" applyAlignment="1" applyProtection="1">
      <alignment horizontal="center" vertical="top" wrapText="1"/>
      <protection locked="0"/>
    </xf>
    <xf numFmtId="0" fontId="71" fillId="0" borderId="25" xfId="44" applyFont="1" applyBorder="1" applyAlignment="1" applyProtection="1">
      <alignment horizontal="center" vertical="center" wrapText="1"/>
      <protection locked="0"/>
    </xf>
    <xf numFmtId="0" fontId="71" fillId="0" borderId="16" xfId="44" applyFont="1" applyBorder="1" applyAlignment="1" applyProtection="1">
      <alignment horizontal="center" vertical="center" wrapText="1"/>
      <protection locked="0"/>
    </xf>
    <xf numFmtId="0" fontId="26" fillId="0" borderId="15" xfId="44" applyFont="1" applyBorder="1" applyAlignment="1" applyProtection="1">
      <alignment horizontal="left" wrapText="1"/>
      <protection locked="0"/>
    </xf>
    <xf numFmtId="0" fontId="34" fillId="37" borderId="15" xfId="44" applyFont="1" applyFill="1" applyBorder="1" applyAlignment="1" applyProtection="1">
      <alignment horizontal="center" textRotation="90" wrapText="1"/>
      <protection locked="0"/>
    </xf>
    <xf numFmtId="0" fontId="34" fillId="47" borderId="15" xfId="44" applyFont="1" applyFill="1" applyBorder="1" applyAlignment="1" applyProtection="1">
      <alignment horizontal="center" textRotation="90" wrapText="1"/>
      <protection locked="0"/>
    </xf>
    <xf numFmtId="0" fontId="34" fillId="39" borderId="25" xfId="44" applyFont="1" applyFill="1" applyBorder="1" applyAlignment="1" applyProtection="1">
      <alignment horizontal="center" textRotation="90" wrapText="1"/>
      <protection locked="0"/>
    </xf>
    <xf numFmtId="0" fontId="72" fillId="0" borderId="15" xfId="44" applyFont="1" applyBorder="1" applyAlignment="1" applyProtection="1">
      <alignment horizontal="left" wrapText="1"/>
      <protection locked="0"/>
    </xf>
    <xf numFmtId="0" fontId="72" fillId="51" borderId="11" xfId="44" applyFont="1" applyFill="1" applyBorder="1" applyAlignment="1" applyProtection="1">
      <alignment horizontal="center" wrapText="1"/>
      <protection locked="0"/>
    </xf>
    <xf numFmtId="0" fontId="72" fillId="51" borderId="12" xfId="44" applyFont="1" applyFill="1" applyBorder="1" applyAlignment="1" applyProtection="1">
      <alignment horizontal="center" wrapText="1"/>
      <protection locked="0"/>
    </xf>
    <xf numFmtId="0" fontId="34" fillId="54" borderId="15" xfId="44" applyFont="1" applyFill="1" applyBorder="1" applyAlignment="1" applyProtection="1">
      <alignment horizontal="center" textRotation="90" wrapText="1"/>
      <protection locked="0"/>
    </xf>
    <xf numFmtId="0" fontId="72" fillId="52" borderId="11" xfId="44" applyFont="1" applyFill="1" applyBorder="1" applyAlignment="1" applyProtection="1">
      <alignment horizontal="center" wrapText="1"/>
      <protection locked="0"/>
    </xf>
    <xf numFmtId="0" fontId="72" fillId="52" borderId="12" xfId="44" applyFont="1" applyFill="1" applyBorder="1" applyAlignment="1" applyProtection="1">
      <alignment horizontal="center" wrapText="1"/>
      <protection locked="0"/>
    </xf>
    <xf numFmtId="0" fontId="32" fillId="0" borderId="15" xfId="44" applyBorder="1" applyAlignment="1" applyProtection="1">
      <alignment horizontal="left" wrapText="1"/>
      <protection locked="0"/>
    </xf>
    <xf numFmtId="0" fontId="32" fillId="0" borderId="15" xfId="44" applyBorder="1" applyAlignment="1" applyProtection="1">
      <alignment horizontal="left"/>
      <protection locked="0"/>
    </xf>
    <xf numFmtId="0" fontId="41" fillId="49" borderId="44" xfId="0" applyFont="1" applyFill="1" applyBorder="1" applyAlignment="1">
      <alignment horizontal="center" textRotation="90" wrapText="1"/>
    </xf>
    <xf numFmtId="0" fontId="41" fillId="49" borderId="45" xfId="0" applyFont="1" applyFill="1" applyBorder="1" applyAlignment="1">
      <alignment horizontal="center" textRotation="90" wrapText="1"/>
    </xf>
    <xf numFmtId="0" fontId="41" fillId="49" borderId="37" xfId="0" applyFont="1" applyFill="1" applyBorder="1" applyAlignment="1">
      <alignment horizontal="center" textRotation="90" wrapText="1"/>
    </xf>
    <xf numFmtId="0" fontId="17" fillId="0" borderId="13" xfId="0" applyFont="1" applyBorder="1" applyAlignment="1">
      <alignment horizontal="center" wrapText="1"/>
    </xf>
    <xf numFmtId="0" fontId="17" fillId="46" borderId="13" xfId="0" applyFont="1" applyFill="1" applyBorder="1" applyAlignment="1">
      <alignment horizontal="center"/>
    </xf>
    <xf numFmtId="0" fontId="17" fillId="0" borderId="13" xfId="0" applyFont="1" applyBorder="1" applyAlignment="1">
      <alignment horizontal="center" vertical="top"/>
    </xf>
    <xf numFmtId="0" fontId="48" fillId="0" borderId="13" xfId="0" applyFont="1" applyBorder="1" applyAlignment="1">
      <alignment horizontal="center" vertical="center"/>
    </xf>
    <xf numFmtId="0" fontId="17" fillId="0" borderId="13" xfId="0" applyFont="1" applyBorder="1" applyAlignment="1">
      <alignment horizontal="center" vertical="center"/>
    </xf>
    <xf numFmtId="0" fontId="48" fillId="0" borderId="13" xfId="0" applyFont="1" applyBorder="1" applyAlignment="1">
      <alignment horizontal="center" vertical="top" wrapText="1"/>
    </xf>
    <xf numFmtId="0" fontId="17" fillId="0" borderId="13" xfId="0" applyFont="1" applyBorder="1" applyAlignment="1">
      <alignment horizontal="center"/>
    </xf>
    <xf numFmtId="0" fontId="48" fillId="0" borderId="13" xfId="0" applyFont="1" applyBorder="1" applyAlignment="1">
      <alignment horizontal="center" vertical="top"/>
    </xf>
    <xf numFmtId="0" fontId="17" fillId="0" borderId="14" xfId="0" applyFont="1" applyBorder="1" applyAlignment="1">
      <alignment horizontal="center"/>
    </xf>
    <xf numFmtId="0" fontId="84" fillId="37" borderId="13" xfId="0" applyFont="1" applyFill="1" applyBorder="1" applyAlignment="1">
      <alignment horizontal="center" vertical="top"/>
    </xf>
    <xf numFmtId="0" fontId="84" fillId="37" borderId="13" xfId="0" applyFont="1" applyFill="1" applyBorder="1" applyAlignment="1">
      <alignment horizontal="center" vertical="center" wrapText="1"/>
    </xf>
    <xf numFmtId="0" fontId="51" fillId="0" borderId="15" xfId="0" applyFont="1" applyBorder="1" applyAlignment="1">
      <alignment horizontal="center"/>
    </xf>
    <xf numFmtId="0" fontId="88" fillId="0" borderId="15" xfId="0" applyFont="1" applyBorder="1" applyAlignment="1">
      <alignment horizontal="center"/>
    </xf>
    <xf numFmtId="0" fontId="0" fillId="0" borderId="15" xfId="0" applyBorder="1" applyAlignment="1"/>
    <xf numFmtId="0" fontId="54" fillId="39" borderId="13" xfId="0" applyFont="1" applyFill="1" applyBorder="1" applyAlignment="1">
      <alignment horizontal="center" vertical="center" wrapText="1"/>
    </xf>
    <xf numFmtId="0" fontId="54" fillId="47" borderId="13" xfId="0" applyFont="1" applyFill="1" applyBorder="1" applyAlignment="1">
      <alignment horizontal="center" vertical="center" wrapText="1"/>
    </xf>
    <xf numFmtId="0" fontId="84" fillId="37" borderId="13" xfId="0" applyFont="1" applyFill="1" applyBorder="1" applyAlignment="1">
      <alignment horizontal="center" vertical="top" wrapText="1"/>
    </xf>
    <xf numFmtId="0" fontId="34" fillId="0" borderId="15" xfId="44" applyFont="1" applyFill="1" applyBorder="1" applyAlignment="1">
      <alignment horizontal="center" vertical="center"/>
    </xf>
    <xf numFmtId="0" fontId="34" fillId="0" borderId="14" xfId="44" applyFont="1" applyFill="1" applyBorder="1" applyAlignment="1">
      <alignment horizontal="center" vertical="center"/>
    </xf>
    <xf numFmtId="0" fontId="29" fillId="0" borderId="15" xfId="0" applyFont="1" applyFill="1" applyBorder="1" applyAlignment="1">
      <alignment horizontal="center" vertical="center"/>
    </xf>
    <xf numFmtId="0" fontId="29" fillId="0" borderId="14" xfId="0" applyFont="1" applyFill="1" applyBorder="1" applyAlignment="1">
      <alignment horizontal="center" vertical="center"/>
    </xf>
    <xf numFmtId="0" fontId="34" fillId="0" borderId="15" xfId="0" applyFont="1" applyFill="1" applyBorder="1" applyAlignment="1">
      <alignment horizontal="center" vertical="center"/>
    </xf>
    <xf numFmtId="0" fontId="41" fillId="50" borderId="44" xfId="0" applyFont="1" applyFill="1" applyBorder="1" applyAlignment="1">
      <alignment horizontal="center" textRotation="90" wrapText="1"/>
    </xf>
    <xf numFmtId="0" fontId="41" fillId="50" borderId="45" xfId="0" applyFont="1" applyFill="1" applyBorder="1" applyAlignment="1">
      <alignment horizontal="center" textRotation="90" wrapText="1"/>
    </xf>
    <xf numFmtId="0" fontId="41" fillId="50" borderId="37" xfId="0" applyFont="1" applyFill="1" applyBorder="1" applyAlignment="1">
      <alignment horizontal="center" textRotation="90" wrapText="1"/>
    </xf>
    <xf numFmtId="0" fontId="25" fillId="46" borderId="13" xfId="0" applyFont="1" applyFill="1" applyBorder="1" applyAlignment="1">
      <alignment horizontal="center"/>
    </xf>
    <xf numFmtId="0" fontId="25" fillId="37" borderId="13" xfId="0" applyFont="1" applyFill="1" applyBorder="1" applyAlignment="1">
      <alignment horizontal="center" vertical="top"/>
    </xf>
    <xf numFmtId="0" fontId="25" fillId="37" borderId="13" xfId="0" applyFont="1" applyFill="1" applyBorder="1" applyAlignment="1">
      <alignment horizontal="center" vertical="center"/>
    </xf>
    <xf numFmtId="0" fontId="25" fillId="37" borderId="13" xfId="0" applyFont="1" applyFill="1" applyBorder="1" applyAlignment="1">
      <alignment horizontal="center"/>
    </xf>
    <xf numFmtId="0" fontId="25" fillId="37" borderId="13" xfId="0" applyFont="1" applyFill="1" applyBorder="1" applyAlignment="1">
      <alignment horizontal="center" vertical="center" wrapText="1"/>
    </xf>
    <xf numFmtId="0" fontId="25" fillId="0" borderId="13" xfId="0" applyFont="1" applyBorder="1" applyAlignment="1">
      <alignment horizontal="center"/>
    </xf>
    <xf numFmtId="0" fontId="25" fillId="0" borderId="14" xfId="0" applyFont="1" applyBorder="1" applyAlignment="1">
      <alignment horizontal="center"/>
    </xf>
    <xf numFmtId="0" fontId="25" fillId="0" borderId="13" xfId="0" applyFont="1" applyBorder="1" applyAlignment="1">
      <alignment horizont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1" xfId="44" xr:uid="{2B11603A-40A0-41E0-8E58-E484A2498783}"/>
    <cellStyle name="Normal 2" xfId="42" xr:uid="{00000000-0005-0000-0000-000025000000}"/>
    <cellStyle name="Normal 2 2" xfId="45" xr:uid="{5F642326-B3AF-47EA-9845-455ECBDD7E55}"/>
    <cellStyle name="Normal 2 5" xfId="43" xr:uid="{58832DDE-16C0-4440-96F3-2192D6B187B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2">
    <dxf>
      <fill>
        <gradientFill degree="90">
          <stop position="0">
            <color theme="0"/>
          </stop>
          <stop position="1">
            <color theme="5" tint="0.59999389629810485"/>
          </stop>
        </gradientFill>
      </fill>
    </dxf>
    <dxf>
      <fill>
        <gradientFill degree="90">
          <stop position="0">
            <color theme="0"/>
          </stop>
          <stop position="1">
            <color theme="6" tint="0.40000610370189521"/>
          </stop>
        </gradientFill>
      </fill>
    </dxf>
    <dxf>
      <fill>
        <gradientFill degree="90">
          <stop position="0">
            <color theme="0"/>
          </stop>
          <stop position="1">
            <color rgb="FF00FF00"/>
          </stop>
        </gradientFill>
      </fill>
    </dxf>
    <dxf>
      <fill>
        <gradientFill degree="90">
          <stop position="0">
            <color theme="0"/>
          </stop>
          <stop position="1">
            <color rgb="FFFF0000"/>
          </stop>
        </gradientFill>
      </fill>
    </dxf>
    <dxf>
      <fill>
        <gradientFill degree="90">
          <stop position="0">
            <color theme="0"/>
          </stop>
          <stop position="1">
            <color rgb="FFFFFF66"/>
          </stop>
        </gradientFill>
      </fill>
    </dxf>
    <dxf>
      <fill>
        <gradientFill type="path" left="0.5" right="0.5" top="0.5" bottom="0.5">
          <stop position="0">
            <color theme="0"/>
          </stop>
          <stop position="1">
            <color theme="6"/>
          </stop>
        </gradientFill>
      </fill>
    </dxf>
    <dxf>
      <fill>
        <gradientFill type="path" left="0.5" right="0.5" top="0.5" bottom="0.5">
          <stop position="0">
            <color theme="0"/>
          </stop>
          <stop position="1">
            <color rgb="FF00FF00"/>
          </stop>
        </gradientFill>
      </fill>
    </dxf>
    <dxf>
      <fill>
        <gradientFill type="path" left="0.5" right="0.5" top="0.5" bottom="0.5">
          <stop position="0">
            <color theme="0"/>
          </stop>
          <stop position="1">
            <color rgb="FFFF9900"/>
          </stop>
        </gradientFill>
      </fill>
    </dxf>
    <dxf>
      <fill>
        <gradientFill type="path" left="0.5" right="0.5" top="0.5" bottom="0.5">
          <stop position="0">
            <color theme="0"/>
          </stop>
          <stop position="1">
            <color rgb="FFFF0000"/>
          </stop>
        </gradientFill>
      </fill>
    </dxf>
    <dxf>
      <fill>
        <gradientFill type="path" left="0.5" right="0.5" top="0.5" bottom="0.5">
          <stop position="0">
            <color theme="0"/>
          </stop>
          <stop position="1">
            <color theme="6"/>
          </stop>
        </gradientFill>
      </fill>
    </dxf>
    <dxf>
      <fill>
        <gradientFill degree="90">
          <stop position="0">
            <color theme="0"/>
          </stop>
          <stop position="1">
            <color theme="5" tint="0.59999389629810485"/>
          </stop>
        </gradientFill>
      </fill>
    </dxf>
    <dxf>
      <fill>
        <gradientFill type="path" left="0.5" right="0.5" top="0.5" bottom="0.5">
          <stop position="0">
            <color theme="0"/>
          </stop>
          <stop position="1">
            <color rgb="FF9966FF"/>
          </stop>
        </gradientFill>
      </fill>
    </dxf>
    <dxf>
      <fill>
        <gradientFill type="path" left="0.5" right="0.5" top="0.5" bottom="0.5">
          <stop position="0">
            <color theme="0"/>
          </stop>
          <stop position="1">
            <color rgb="FF00B0F0"/>
          </stop>
        </gradientFill>
      </fill>
    </dxf>
    <dxf>
      <fill>
        <gradientFill type="path" left="0.5" right="0.5" top="0.5" bottom="0.5">
          <stop position="0">
            <color theme="0"/>
          </stop>
          <stop position="1">
            <color rgb="FF00B0F0"/>
          </stop>
        </gradientFill>
      </fill>
    </dxf>
    <dxf>
      <fill>
        <gradientFill type="path" left="0.5" right="0.5" top="0.5" bottom="0.5">
          <stop position="0">
            <color theme="0"/>
          </stop>
          <stop position="1">
            <color rgb="FF9966FF"/>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theme="5" tint="0.59999389629810485"/>
          </stop>
        </gradientFill>
      </fill>
    </dxf>
    <dxf>
      <fill>
        <gradientFill degree="90">
          <stop position="0">
            <color theme="0"/>
          </stop>
          <stop position="1">
            <color theme="5" tint="0.59999389629810485"/>
          </stop>
        </gradientFill>
      </fill>
    </dxf>
    <dxf>
      <fill>
        <gradientFill degree="90">
          <stop position="0">
            <color theme="0"/>
          </stop>
          <stop position="1">
            <color theme="5" tint="0.59999389629810485"/>
          </stop>
        </gradientFill>
      </fill>
    </dxf>
    <dxf>
      <fill>
        <gradientFill degree="90">
          <stop position="0">
            <color theme="0"/>
          </stop>
          <stop position="1">
            <color rgb="FFFF0000"/>
          </stop>
        </gradientFill>
      </fill>
    </dxf>
    <dxf>
      <fill>
        <gradientFill degree="45">
          <stop position="0">
            <color theme="0"/>
          </stop>
          <stop position="1">
            <color rgb="FF66FF33"/>
          </stop>
        </gradientFill>
      </fill>
    </dxf>
    <dxf>
      <fill>
        <patternFill patternType="solid">
          <fgColor auto="1"/>
          <bgColor theme="9" tint="0.79998168889431442"/>
        </pattern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FF66"/>
          </stop>
        </gradientFill>
      </fill>
    </dxf>
    <dxf>
      <fill>
        <gradientFill degree="90">
          <stop position="0">
            <color theme="0"/>
          </stop>
          <stop position="1">
            <color rgb="FFFF0000"/>
          </stop>
        </gradientFill>
      </fill>
    </dxf>
    <dxf>
      <fill>
        <gradientFill degree="90">
          <stop position="0">
            <color theme="0"/>
          </stop>
          <stop position="1">
            <color rgb="FFFFC000"/>
          </stop>
        </gradientFill>
      </fill>
    </dxf>
    <dxf>
      <fill>
        <gradientFill degree="90">
          <stop position="0">
            <color theme="0"/>
          </stop>
          <stop position="1">
            <color rgb="FF66FF33"/>
          </stop>
        </gradientFill>
      </fill>
    </dxf>
    <dxf>
      <fill>
        <gradientFill degree="45">
          <stop position="0">
            <color theme="0"/>
          </stop>
          <stop position="1">
            <color theme="9" tint="0.59999389629810485"/>
          </stop>
        </gradientFill>
      </fill>
    </dxf>
    <dxf>
      <fill>
        <gradientFill degree="90">
          <stop position="0">
            <color theme="0"/>
          </stop>
          <stop position="1">
            <color theme="5" tint="0.59999389629810485"/>
          </stop>
        </gradientFill>
      </fill>
    </dxf>
    <dxf>
      <fill>
        <gradientFill degree="90">
          <stop position="0">
            <color theme="0"/>
          </stop>
          <stop position="1">
            <color theme="5" tint="0.59999389629810485"/>
          </stop>
        </gradientFill>
      </fill>
    </dxf>
    <dxf>
      <fill>
        <gradientFill degree="90">
          <stop position="0">
            <color theme="0"/>
          </stop>
          <stop position="1">
            <color theme="5" tint="0.59999389629810485"/>
          </stop>
        </gradientFill>
      </fill>
    </dxf>
    <dxf>
      <fill>
        <gradientFill degree="90">
          <stop position="0">
            <color theme="0"/>
          </stop>
          <stop position="1">
            <color rgb="FFFFC000"/>
          </stop>
        </gradientFill>
      </fill>
    </dxf>
    <dxf>
      <fill>
        <gradientFill type="path" left="0.5" right="0.5" top="0.5" bottom="0.5">
          <stop position="0">
            <color theme="0"/>
          </stop>
          <stop position="1">
            <color rgb="FFCC99FF"/>
          </stop>
        </gradientFill>
      </fill>
    </dxf>
    <dxf>
      <fill>
        <gradientFill type="path" left="0.5" right="0.5" top="0.5" bottom="0.5">
          <stop position="0">
            <color theme="0"/>
          </stop>
          <stop position="1">
            <color rgb="FFCC99FF"/>
          </stop>
        </gradientFill>
      </fill>
    </dxf>
    <dxf>
      <fill>
        <gradientFill type="path" left="0.5" right="0.5" top="0.5" bottom="0.5">
          <stop position="0">
            <color theme="0"/>
          </stop>
          <stop position="1">
            <color theme="4" tint="0.59999389629810485"/>
          </stop>
        </gradientFill>
      </fill>
    </dxf>
    <dxf>
      <fill>
        <gradientFill type="path" left="0.5" right="0.5" top="0.5" bottom="0.5">
          <stop position="0">
            <color theme="0"/>
          </stop>
          <stop position="1">
            <color theme="4" tint="0.59999389629810485"/>
          </stop>
        </gradientFill>
      </fill>
    </dxf>
    <dxf>
      <fill>
        <gradientFill degree="90">
          <stop position="0">
            <color theme="0"/>
          </stop>
          <stop position="1">
            <color theme="7" tint="0.40000610370189521"/>
          </stop>
        </gradientFill>
      </fill>
    </dxf>
    <dxf>
      <fill>
        <gradientFill degree="90">
          <stop position="0">
            <color theme="0"/>
          </stop>
          <stop position="1">
            <color theme="8"/>
          </stop>
        </gradientFill>
      </fill>
    </dxf>
    <dxf>
      <fill>
        <gradientFill degree="90">
          <stop position="0">
            <color theme="0"/>
          </stop>
          <stop position="1">
            <color theme="9"/>
          </stop>
        </gradientFill>
      </fill>
    </dxf>
    <dxf>
      <fill>
        <gradientFill degree="90">
          <stop position="0">
            <color theme="0"/>
          </stop>
          <stop position="1">
            <color theme="9" tint="0.59999389629810485"/>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
      <fill>
        <gradientFill degree="90">
          <stop position="0">
            <color theme="0"/>
          </stop>
          <stop position="1">
            <color rgb="FFFFC000"/>
          </stop>
        </gradientFill>
      </fill>
    </dxf>
    <dxf>
      <fill>
        <gradientFill degree="90">
          <stop position="0">
            <color theme="0"/>
          </stop>
          <stop position="1">
            <color rgb="FFFFFF66"/>
          </stop>
        </gradientFill>
      </fill>
    </dxf>
  </dxfs>
  <tableStyles count="0" defaultTableStyle="TableStyleMedium2" defaultPivotStyle="PivotStyleLight16"/>
  <colors>
    <mruColors>
      <color rgb="FFCC99FF"/>
      <color rgb="FF99FF99"/>
      <color rgb="FF00FF00"/>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35</xdr:col>
      <xdr:colOff>533399</xdr:colOff>
      <xdr:row>0</xdr:row>
      <xdr:rowOff>0</xdr:rowOff>
    </xdr:from>
    <xdr:to>
      <xdr:col>38</xdr:col>
      <xdr:colOff>638175</xdr:colOff>
      <xdr:row>2</xdr:row>
      <xdr:rowOff>361950</xdr:rowOff>
    </xdr:to>
    <xdr:grpSp>
      <xdr:nvGrpSpPr>
        <xdr:cNvPr id="2" name="Group 1">
          <a:extLst>
            <a:ext uri="{FF2B5EF4-FFF2-40B4-BE49-F238E27FC236}">
              <a16:creationId xmlns:a16="http://schemas.microsoft.com/office/drawing/2014/main" id="{7C80980A-7F50-4FE5-8D2D-81DAF294416C}"/>
            </a:ext>
          </a:extLst>
        </xdr:cNvPr>
        <xdr:cNvGrpSpPr/>
      </xdr:nvGrpSpPr>
      <xdr:grpSpPr>
        <a:xfrm>
          <a:off x="28651199" y="0"/>
          <a:ext cx="1790701" cy="1590675"/>
          <a:chOff x="18402300" y="38100"/>
          <a:chExt cx="1588772" cy="1095374"/>
        </a:xfrm>
      </xdr:grpSpPr>
      <xdr:sp macro="" textlink="" fLocksText="0">
        <xdr:nvSpPr>
          <xdr:cNvPr id="3" name="Rectangle 2">
            <a:extLst>
              <a:ext uri="{FF2B5EF4-FFF2-40B4-BE49-F238E27FC236}">
                <a16:creationId xmlns:a16="http://schemas.microsoft.com/office/drawing/2014/main" id="{8F2317A9-C60C-4F55-950B-4892AA087149}"/>
              </a:ext>
            </a:extLst>
          </xdr:cNvPr>
          <xdr:cNvSpPr>
            <a:spLocks noChangeAspect="1"/>
          </xdr:cNvSpPr>
        </xdr:nvSpPr>
        <xdr:spPr>
          <a:xfrm>
            <a:off x="18402300" y="38100"/>
            <a:ext cx="731520" cy="457200"/>
          </a:xfrm>
          <a:prstGeom prst="rect">
            <a:avLst/>
          </a:prstGeom>
          <a:solidFill>
            <a:srgbClr val="FF0000">
              <a:alpha val="6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rIns="45720" rtlCol="0" anchor="t"/>
          <a:lstStyle/>
          <a:p>
            <a:pPr algn="l"/>
            <a:r>
              <a:rPr lang="en-US" sz="1100" b="1">
                <a:solidFill>
                  <a:sysClr val="windowText" lastClr="000000"/>
                </a:solidFill>
              </a:rPr>
              <a:t>VERY</a:t>
            </a:r>
            <a:r>
              <a:rPr lang="en-US" sz="1100" b="1" baseline="0">
                <a:solidFill>
                  <a:sysClr val="windowText" lastClr="000000"/>
                </a:solidFill>
              </a:rPr>
              <a:t> </a:t>
            </a:r>
            <a:r>
              <a:rPr lang="en-US" sz="1100" b="1">
                <a:solidFill>
                  <a:sysClr val="windowText" lastClr="000000"/>
                </a:solidFill>
              </a:rPr>
              <a:t>HIGH</a:t>
            </a:r>
            <a:r>
              <a:rPr lang="en-US" sz="1100" b="1" baseline="0">
                <a:solidFill>
                  <a:sysClr val="windowText" lastClr="000000"/>
                </a:solidFill>
              </a:rPr>
              <a:t> </a:t>
            </a:r>
          </a:p>
          <a:p>
            <a:pPr algn="l"/>
            <a:r>
              <a:rPr lang="en-US" sz="1100" b="1" baseline="0">
                <a:solidFill>
                  <a:sysClr val="windowText" lastClr="000000"/>
                </a:solidFill>
              </a:rPr>
              <a:t> = 10</a:t>
            </a:r>
            <a:endParaRPr lang="en-US" sz="1100" b="1">
              <a:solidFill>
                <a:sysClr val="windowText" lastClr="000000"/>
              </a:solidFill>
            </a:endParaRPr>
          </a:p>
        </xdr:txBody>
      </xdr:sp>
      <xdr:sp macro="" textlink="">
        <xdr:nvSpPr>
          <xdr:cNvPr id="4" name="Rectangle 3">
            <a:extLst>
              <a:ext uri="{FF2B5EF4-FFF2-40B4-BE49-F238E27FC236}">
                <a16:creationId xmlns:a16="http://schemas.microsoft.com/office/drawing/2014/main" id="{0C68C076-1EC8-4D51-A272-E6915712A480}"/>
              </a:ext>
            </a:extLst>
          </xdr:cNvPr>
          <xdr:cNvSpPr>
            <a:spLocks noChangeAspect="1"/>
          </xdr:cNvSpPr>
        </xdr:nvSpPr>
        <xdr:spPr>
          <a:xfrm>
            <a:off x="18402300" y="628649"/>
            <a:ext cx="731520" cy="504825"/>
          </a:xfrm>
          <a:prstGeom prst="rect">
            <a:avLst/>
          </a:prstGeom>
          <a:solidFill>
            <a:srgbClr val="66FF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MEDIUM</a:t>
            </a:r>
          </a:p>
          <a:p>
            <a:pPr algn="l"/>
            <a:r>
              <a:rPr lang="en-US" sz="1100" b="1">
                <a:solidFill>
                  <a:sysClr val="windowText" lastClr="000000"/>
                </a:solidFill>
              </a:rPr>
              <a:t>= 6 - 7</a:t>
            </a:r>
          </a:p>
        </xdr:txBody>
      </xdr:sp>
      <xdr:sp macro="" textlink="">
        <xdr:nvSpPr>
          <xdr:cNvPr id="5" name="Rectangle 4">
            <a:extLst>
              <a:ext uri="{FF2B5EF4-FFF2-40B4-BE49-F238E27FC236}">
                <a16:creationId xmlns:a16="http://schemas.microsoft.com/office/drawing/2014/main" id="{11881645-8987-4D3C-8BBD-1F5C448AD332}"/>
              </a:ext>
            </a:extLst>
          </xdr:cNvPr>
          <xdr:cNvSpPr/>
        </xdr:nvSpPr>
        <xdr:spPr>
          <a:xfrm>
            <a:off x="19259552" y="628650"/>
            <a:ext cx="731520" cy="49530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LOW </a:t>
            </a:r>
          </a:p>
          <a:p>
            <a:pPr algn="l"/>
            <a:r>
              <a:rPr lang="en-US" sz="1200" b="1">
                <a:solidFill>
                  <a:sysClr val="windowText" lastClr="000000"/>
                </a:solidFill>
              </a:rPr>
              <a:t>=</a:t>
            </a:r>
            <a:r>
              <a:rPr lang="en-US" sz="1200" b="1" baseline="0">
                <a:solidFill>
                  <a:sysClr val="windowText" lastClr="000000"/>
                </a:solidFill>
              </a:rPr>
              <a:t> 2 - 5</a:t>
            </a:r>
          </a:p>
          <a:p>
            <a:pPr algn="l"/>
            <a:endParaRPr lang="en-US" sz="1200" b="1">
              <a:solidFill>
                <a:sysClr val="windowText" lastClr="000000"/>
              </a:solidFill>
            </a:endParaRPr>
          </a:p>
        </xdr:txBody>
      </xdr:sp>
      <xdr:sp macro="" textlink="" fLocksText="0">
        <xdr:nvSpPr>
          <xdr:cNvPr id="6" name="Rectangle 5">
            <a:extLst>
              <a:ext uri="{FF2B5EF4-FFF2-40B4-BE49-F238E27FC236}">
                <a16:creationId xmlns:a16="http://schemas.microsoft.com/office/drawing/2014/main" id="{D5B5A307-20BD-4375-86FB-26D30F41A2ED}"/>
              </a:ext>
            </a:extLst>
          </xdr:cNvPr>
          <xdr:cNvSpPr>
            <a:spLocks noChangeAspect="1"/>
          </xdr:cNvSpPr>
        </xdr:nvSpPr>
        <xdr:spPr>
          <a:xfrm>
            <a:off x="19259552" y="38100"/>
            <a:ext cx="731520" cy="4572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rIns="45720" rtlCol="0" anchor="t"/>
          <a:lstStyle/>
          <a:p>
            <a:pPr algn="l"/>
            <a:r>
              <a:rPr lang="en-US" sz="1100" b="1">
                <a:solidFill>
                  <a:sysClr val="windowText" lastClr="000000"/>
                </a:solidFill>
              </a:rPr>
              <a:t>HIGH</a:t>
            </a:r>
          </a:p>
          <a:p>
            <a:pPr algn="l"/>
            <a:r>
              <a:rPr lang="en-US" sz="1100" b="1" baseline="0">
                <a:solidFill>
                  <a:sysClr val="windowText" lastClr="000000"/>
                </a:solidFill>
              </a:rPr>
              <a:t>= 8 - 9</a:t>
            </a:r>
            <a:endParaRPr lang="en-US" sz="1100" b="1">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28575</xdr:colOff>
      <xdr:row>0</xdr:row>
      <xdr:rowOff>85725</xdr:rowOff>
    </xdr:from>
    <xdr:to>
      <xdr:col>22</xdr:col>
      <xdr:colOff>609602</xdr:colOff>
      <xdr:row>0</xdr:row>
      <xdr:rowOff>666750</xdr:rowOff>
    </xdr:to>
    <xdr:sp macro="" textlink="">
      <xdr:nvSpPr>
        <xdr:cNvPr id="2" name="Rectangle 1">
          <a:extLst>
            <a:ext uri="{FF2B5EF4-FFF2-40B4-BE49-F238E27FC236}">
              <a16:creationId xmlns:a16="http://schemas.microsoft.com/office/drawing/2014/main" id="{74E3D957-5E33-4590-A4A2-EA48AB54911E}"/>
            </a:ext>
          </a:extLst>
        </xdr:cNvPr>
        <xdr:cNvSpPr/>
      </xdr:nvSpPr>
      <xdr:spPr bwMode="auto">
        <a:xfrm>
          <a:off x="17211675" y="85725"/>
          <a:ext cx="581027" cy="104775"/>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ysClr val="windowText" lastClr="000000"/>
              </a:solidFill>
            </a:rPr>
            <a:t>VERY HIGH</a:t>
          </a:r>
          <a:r>
            <a:rPr lang="en-US" sz="900" b="1" baseline="0">
              <a:solidFill>
                <a:sysClr val="windowText" lastClr="000000"/>
              </a:solidFill>
            </a:rPr>
            <a:t> </a:t>
          </a:r>
          <a:endParaRPr lang="en-US" sz="900" b="1">
            <a:solidFill>
              <a:sysClr val="windowText" lastClr="000000"/>
            </a:solidFill>
          </a:endParaRPr>
        </a:p>
      </xdr:txBody>
    </xdr:sp>
    <xdr:clientData/>
  </xdr:twoCellAnchor>
  <xdr:twoCellAnchor>
    <xdr:from>
      <xdr:col>22</xdr:col>
      <xdr:colOff>64894</xdr:colOff>
      <xdr:row>0</xdr:row>
      <xdr:rowOff>721995</xdr:rowOff>
    </xdr:from>
    <xdr:to>
      <xdr:col>22</xdr:col>
      <xdr:colOff>643646</xdr:colOff>
      <xdr:row>0</xdr:row>
      <xdr:rowOff>1360169</xdr:rowOff>
    </xdr:to>
    <xdr:sp macro="" textlink="">
      <xdr:nvSpPr>
        <xdr:cNvPr id="3" name="Rectangle 2">
          <a:extLst>
            <a:ext uri="{FF2B5EF4-FFF2-40B4-BE49-F238E27FC236}">
              <a16:creationId xmlns:a16="http://schemas.microsoft.com/office/drawing/2014/main" id="{1DCB94C1-E926-4CEF-BC3A-DCFC73840EB0}"/>
            </a:ext>
          </a:extLst>
        </xdr:cNvPr>
        <xdr:cNvSpPr/>
      </xdr:nvSpPr>
      <xdr:spPr bwMode="auto">
        <a:xfrm>
          <a:off x="17247994" y="188595"/>
          <a:ext cx="578752" cy="0"/>
        </a:xfrm>
        <a:prstGeom prst="rect">
          <a:avLst/>
        </a:prstGeom>
        <a:solidFill>
          <a:srgbClr val="66FF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MEDIUM</a:t>
          </a:r>
        </a:p>
      </xdr:txBody>
    </xdr:sp>
    <xdr:clientData/>
  </xdr:twoCellAnchor>
  <xdr:twoCellAnchor>
    <xdr:from>
      <xdr:col>25</xdr:col>
      <xdr:colOff>96576</xdr:colOff>
      <xdr:row>0</xdr:row>
      <xdr:rowOff>721995</xdr:rowOff>
    </xdr:from>
    <xdr:to>
      <xdr:col>25</xdr:col>
      <xdr:colOff>661037</xdr:colOff>
      <xdr:row>0</xdr:row>
      <xdr:rowOff>1369694</xdr:rowOff>
    </xdr:to>
    <xdr:sp macro="" textlink="">
      <xdr:nvSpPr>
        <xdr:cNvPr id="4" name="Rectangle 3">
          <a:extLst>
            <a:ext uri="{FF2B5EF4-FFF2-40B4-BE49-F238E27FC236}">
              <a16:creationId xmlns:a16="http://schemas.microsoft.com/office/drawing/2014/main" id="{71A9C361-4564-42F7-8660-EA0A716D6257}"/>
            </a:ext>
          </a:extLst>
        </xdr:cNvPr>
        <xdr:cNvSpPr/>
      </xdr:nvSpPr>
      <xdr:spPr bwMode="auto">
        <a:xfrm>
          <a:off x="19622826" y="188595"/>
          <a:ext cx="564461" cy="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ysClr val="windowText" lastClr="000000"/>
              </a:solidFill>
            </a:rPr>
            <a:t>LOW</a:t>
          </a:r>
        </a:p>
      </xdr:txBody>
    </xdr:sp>
    <xdr:clientData/>
  </xdr:twoCellAnchor>
  <xdr:twoCellAnchor>
    <xdr:from>
      <xdr:col>25</xdr:col>
      <xdr:colOff>54666</xdr:colOff>
      <xdr:row>0</xdr:row>
      <xdr:rowOff>85725</xdr:rowOff>
    </xdr:from>
    <xdr:to>
      <xdr:col>25</xdr:col>
      <xdr:colOff>609600</xdr:colOff>
      <xdr:row>0</xdr:row>
      <xdr:rowOff>676274</xdr:rowOff>
    </xdr:to>
    <xdr:sp macro="" textlink="">
      <xdr:nvSpPr>
        <xdr:cNvPr id="5" name="Rectangle 4">
          <a:extLst>
            <a:ext uri="{FF2B5EF4-FFF2-40B4-BE49-F238E27FC236}">
              <a16:creationId xmlns:a16="http://schemas.microsoft.com/office/drawing/2014/main" id="{B589E3C7-FF9E-49E0-AD7A-51AEA942A603}"/>
            </a:ext>
          </a:extLst>
        </xdr:cNvPr>
        <xdr:cNvSpPr/>
      </xdr:nvSpPr>
      <xdr:spPr bwMode="auto">
        <a:xfrm>
          <a:off x="19580916" y="85725"/>
          <a:ext cx="554934" cy="104774"/>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ysClr val="windowText" lastClr="000000"/>
              </a:solidFill>
            </a:rPr>
            <a:t>HIGH</a:t>
          </a:r>
          <a:r>
            <a:rPr lang="en-US" sz="1000" b="1" baseline="0">
              <a:solidFill>
                <a:sysClr val="windowText" lastClr="000000"/>
              </a:solidFill>
            </a:rPr>
            <a:t> </a:t>
          </a:r>
          <a:endParaRPr lang="en-US" sz="1000" b="1">
            <a:solidFill>
              <a:sysClr val="windowText" lastClr="000000"/>
            </a:solidFill>
          </a:endParaRPr>
        </a:p>
      </xdr:txBody>
    </xdr:sp>
    <xdr:clientData/>
  </xdr:twoCellAnchor>
  <xdr:twoCellAnchor>
    <xdr:from>
      <xdr:col>58</xdr:col>
      <xdr:colOff>38100</xdr:colOff>
      <xdr:row>1</xdr:row>
      <xdr:rowOff>0</xdr:rowOff>
    </xdr:from>
    <xdr:to>
      <xdr:col>66</xdr:col>
      <xdr:colOff>114300</xdr:colOff>
      <xdr:row>1</xdr:row>
      <xdr:rowOff>0</xdr:rowOff>
    </xdr:to>
    <xdr:grpSp>
      <xdr:nvGrpSpPr>
        <xdr:cNvPr id="6" name="Group 5">
          <a:extLst>
            <a:ext uri="{FF2B5EF4-FFF2-40B4-BE49-F238E27FC236}">
              <a16:creationId xmlns:a16="http://schemas.microsoft.com/office/drawing/2014/main" id="{438E92B6-E1CB-4B13-8C81-6708B05BF6C0}"/>
            </a:ext>
          </a:extLst>
        </xdr:cNvPr>
        <xdr:cNvGrpSpPr>
          <a:grpSpLocks/>
        </xdr:cNvGrpSpPr>
      </xdr:nvGrpSpPr>
      <xdr:grpSpPr bwMode="auto">
        <a:xfrm>
          <a:off x="43272075" y="1638300"/>
          <a:ext cx="4724400" cy="0"/>
          <a:chOff x="37429016" y="695324"/>
          <a:chExt cx="3632200" cy="495300"/>
        </a:xfrm>
      </xdr:grpSpPr>
      <xdr:sp macro="" textlink="">
        <xdr:nvSpPr>
          <xdr:cNvPr id="7" name="Rectangle 6">
            <a:extLst>
              <a:ext uri="{FF2B5EF4-FFF2-40B4-BE49-F238E27FC236}">
                <a16:creationId xmlns:a16="http://schemas.microsoft.com/office/drawing/2014/main" id="{718C1C6F-6A39-4584-9C2B-AC309A04418B}"/>
              </a:ext>
            </a:extLst>
          </xdr:cNvPr>
          <xdr:cNvSpPr/>
        </xdr:nvSpPr>
        <xdr:spPr>
          <a:xfrm>
            <a:off x="37429016" y="716401"/>
            <a:ext cx="671579" cy="474223"/>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t>9 - 11</a:t>
            </a:r>
          </a:p>
          <a:p>
            <a:pPr algn="l"/>
            <a:r>
              <a:rPr lang="en-US" sz="900" b="1"/>
              <a:t>HIGH</a:t>
            </a:r>
            <a:r>
              <a:rPr lang="en-US" sz="900" b="1" baseline="0"/>
              <a:t> Priority</a:t>
            </a:r>
            <a:endParaRPr lang="en-US" sz="900" b="1"/>
          </a:p>
        </xdr:txBody>
      </xdr:sp>
      <xdr:sp macro="" textlink="">
        <xdr:nvSpPr>
          <xdr:cNvPr id="8" name="Rectangle 7">
            <a:extLst>
              <a:ext uri="{FF2B5EF4-FFF2-40B4-BE49-F238E27FC236}">
                <a16:creationId xmlns:a16="http://schemas.microsoft.com/office/drawing/2014/main" id="{5E4F8B19-3344-42E5-A901-40528AF04FEE}"/>
              </a:ext>
            </a:extLst>
          </xdr:cNvPr>
          <xdr:cNvSpPr/>
        </xdr:nvSpPr>
        <xdr:spPr>
          <a:xfrm>
            <a:off x="38828926" y="705862"/>
            <a:ext cx="794544" cy="484762"/>
          </a:xfrm>
          <a:prstGeom prst="rect">
            <a:avLst/>
          </a:prstGeom>
          <a:solidFill>
            <a:srgbClr val="66FF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5 - 8 MEDIUM </a:t>
            </a:r>
            <a:r>
              <a:rPr lang="en-US" sz="900" b="1" baseline="0">
                <a:solidFill>
                  <a:sysClr val="windowText" lastClr="000000"/>
                </a:solidFill>
              </a:rPr>
              <a:t>Priority</a:t>
            </a:r>
            <a:endParaRPr lang="en-US" sz="900" b="1">
              <a:solidFill>
                <a:sysClr val="windowText" lastClr="000000"/>
              </a:solidFill>
            </a:endParaRPr>
          </a:p>
        </xdr:txBody>
      </xdr:sp>
      <xdr:sp macro="" textlink="">
        <xdr:nvSpPr>
          <xdr:cNvPr id="9" name="Rectangle 8">
            <a:extLst>
              <a:ext uri="{FF2B5EF4-FFF2-40B4-BE49-F238E27FC236}">
                <a16:creationId xmlns:a16="http://schemas.microsoft.com/office/drawing/2014/main" id="{190462A6-1DF3-4A79-8A34-1C9A422554E3}"/>
              </a:ext>
            </a:extLst>
          </xdr:cNvPr>
          <xdr:cNvSpPr/>
        </xdr:nvSpPr>
        <xdr:spPr>
          <a:xfrm>
            <a:off x="40266672" y="695324"/>
            <a:ext cx="794544" cy="49530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1 - 4 </a:t>
            </a:r>
          </a:p>
          <a:p>
            <a:pPr algn="l"/>
            <a:r>
              <a:rPr lang="en-US" sz="900" b="1">
                <a:solidFill>
                  <a:sysClr val="windowText" lastClr="000000"/>
                </a:solidFill>
              </a:rPr>
              <a:t>LOW </a:t>
            </a:r>
            <a:r>
              <a:rPr lang="en-US" sz="900" b="1" baseline="0">
                <a:solidFill>
                  <a:sysClr val="windowText" lastClr="000000"/>
                </a:solidFill>
              </a:rPr>
              <a:t>Priority</a:t>
            </a:r>
            <a:endParaRPr lang="en-US" sz="900" b="1">
              <a:solidFill>
                <a:sysClr val="windowText" lastClr="000000"/>
              </a:solidFill>
            </a:endParaRPr>
          </a:p>
        </xdr:txBody>
      </xdr:sp>
    </xdr:grpSp>
    <xdr:clientData/>
  </xdr:twoCellAnchor>
  <xdr:twoCellAnchor>
    <xdr:from>
      <xdr:col>59</xdr:col>
      <xdr:colOff>190500</xdr:colOff>
      <xdr:row>0</xdr:row>
      <xdr:rowOff>981075</xdr:rowOff>
    </xdr:from>
    <xdr:to>
      <xdr:col>65</xdr:col>
      <xdr:colOff>361950</xdr:colOff>
      <xdr:row>0</xdr:row>
      <xdr:rowOff>1476375</xdr:rowOff>
    </xdr:to>
    <xdr:grpSp>
      <xdr:nvGrpSpPr>
        <xdr:cNvPr id="10" name="Group 6">
          <a:extLst>
            <a:ext uri="{FF2B5EF4-FFF2-40B4-BE49-F238E27FC236}">
              <a16:creationId xmlns:a16="http://schemas.microsoft.com/office/drawing/2014/main" id="{741E6FB8-29BE-4319-B9FA-EFBF33D2B576}"/>
            </a:ext>
          </a:extLst>
        </xdr:cNvPr>
        <xdr:cNvGrpSpPr>
          <a:grpSpLocks/>
        </xdr:cNvGrpSpPr>
      </xdr:nvGrpSpPr>
      <xdr:grpSpPr bwMode="auto">
        <a:xfrm>
          <a:off x="44005500" y="981075"/>
          <a:ext cx="3657600" cy="495300"/>
          <a:chOff x="37429016" y="695324"/>
          <a:chExt cx="3632200" cy="495300"/>
        </a:xfrm>
      </xdr:grpSpPr>
      <xdr:sp macro="" textlink="">
        <xdr:nvSpPr>
          <xdr:cNvPr id="11" name="Rectangle 10">
            <a:extLst>
              <a:ext uri="{FF2B5EF4-FFF2-40B4-BE49-F238E27FC236}">
                <a16:creationId xmlns:a16="http://schemas.microsoft.com/office/drawing/2014/main" id="{3189C657-DB98-481D-BEEE-05AD44837A1F}"/>
              </a:ext>
            </a:extLst>
          </xdr:cNvPr>
          <xdr:cNvSpPr/>
        </xdr:nvSpPr>
        <xdr:spPr>
          <a:xfrm>
            <a:off x="37429016" y="714374"/>
            <a:ext cx="671579" cy="476250"/>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t>9 - 11</a:t>
            </a:r>
          </a:p>
          <a:p>
            <a:pPr algn="l"/>
            <a:r>
              <a:rPr lang="en-US" sz="900" b="1"/>
              <a:t>HIGH</a:t>
            </a:r>
            <a:r>
              <a:rPr lang="en-US" sz="900" b="1" baseline="0"/>
              <a:t> Priority</a:t>
            </a:r>
            <a:endParaRPr lang="en-US" sz="900" b="1"/>
          </a:p>
        </xdr:txBody>
      </xdr:sp>
      <xdr:sp macro="" textlink="">
        <xdr:nvSpPr>
          <xdr:cNvPr id="12" name="Rectangle 11">
            <a:extLst>
              <a:ext uri="{FF2B5EF4-FFF2-40B4-BE49-F238E27FC236}">
                <a16:creationId xmlns:a16="http://schemas.microsoft.com/office/drawing/2014/main" id="{842705F5-C66D-40FC-BF91-694D57FA45DD}"/>
              </a:ext>
            </a:extLst>
          </xdr:cNvPr>
          <xdr:cNvSpPr/>
        </xdr:nvSpPr>
        <xdr:spPr>
          <a:xfrm>
            <a:off x="38828926" y="704849"/>
            <a:ext cx="794544" cy="485775"/>
          </a:xfrm>
          <a:prstGeom prst="rect">
            <a:avLst/>
          </a:prstGeom>
          <a:solidFill>
            <a:srgbClr val="66FF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5 - 8 MEDIUM </a:t>
            </a:r>
            <a:r>
              <a:rPr lang="en-US" sz="900" b="1" baseline="0">
                <a:solidFill>
                  <a:sysClr val="windowText" lastClr="000000"/>
                </a:solidFill>
              </a:rPr>
              <a:t>Priority</a:t>
            </a:r>
            <a:endParaRPr lang="en-US" sz="900" b="1">
              <a:solidFill>
                <a:sysClr val="windowText" lastClr="000000"/>
              </a:solidFill>
            </a:endParaRPr>
          </a:p>
        </xdr:txBody>
      </xdr:sp>
      <xdr:sp macro="" textlink="">
        <xdr:nvSpPr>
          <xdr:cNvPr id="13" name="Rectangle 12">
            <a:extLst>
              <a:ext uri="{FF2B5EF4-FFF2-40B4-BE49-F238E27FC236}">
                <a16:creationId xmlns:a16="http://schemas.microsoft.com/office/drawing/2014/main" id="{3B24642B-75EF-4353-840F-4F687B51EDF7}"/>
              </a:ext>
            </a:extLst>
          </xdr:cNvPr>
          <xdr:cNvSpPr/>
        </xdr:nvSpPr>
        <xdr:spPr>
          <a:xfrm>
            <a:off x="40266672" y="695324"/>
            <a:ext cx="794544" cy="49530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1 - 4 </a:t>
            </a:r>
          </a:p>
          <a:p>
            <a:pPr algn="l"/>
            <a:r>
              <a:rPr lang="en-US" sz="900" b="1">
                <a:solidFill>
                  <a:sysClr val="windowText" lastClr="000000"/>
                </a:solidFill>
              </a:rPr>
              <a:t>LOW </a:t>
            </a:r>
            <a:r>
              <a:rPr lang="en-US" sz="900" b="1" baseline="0">
                <a:solidFill>
                  <a:sysClr val="windowText" lastClr="000000"/>
                </a:solidFill>
              </a:rPr>
              <a:t>Priority</a:t>
            </a:r>
            <a:endParaRPr lang="en-US" sz="900" b="1">
              <a:solidFill>
                <a:sysClr val="windowText" lastClr="000000"/>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Z291"/>
  <sheetViews>
    <sheetView tabSelected="1" zoomScale="80" zoomScaleNormal="80" workbookViewId="0">
      <pane ySplit="6" topLeftCell="A7" activePane="bottomLeft" state="frozen"/>
      <selection pane="bottomLeft" activeCell="G1" sqref="G1:K5"/>
    </sheetView>
  </sheetViews>
  <sheetFormatPr defaultColWidth="9.140625" defaultRowHeight="17.25"/>
  <cols>
    <col min="1" max="1" width="9.140625" style="430"/>
    <col min="2" max="2" width="9.140625" style="117"/>
    <col min="3" max="3" width="9.140625" style="406"/>
    <col min="4" max="4" width="9.140625" style="118"/>
    <col min="5" max="5" width="9.140625" style="27"/>
    <col min="6" max="6" width="9.140625" style="118"/>
    <col min="7" max="7" width="32.42578125" style="25" bestFit="1" customWidth="1"/>
    <col min="8" max="9" width="25.85546875" style="9" customWidth="1"/>
    <col min="10" max="10" width="18.42578125" style="23" customWidth="1"/>
    <col min="11" max="11" width="16.28515625" style="23" customWidth="1"/>
    <col min="12" max="12" width="6.42578125" style="24" customWidth="1"/>
    <col min="13" max="13" width="10.5703125" style="23" customWidth="1"/>
    <col min="14" max="14" width="7.5703125" style="271" customWidth="1"/>
    <col min="15" max="16" width="18.5703125" style="8" customWidth="1"/>
    <col min="17" max="17" width="19.5703125" style="8" customWidth="1"/>
    <col min="18" max="18" width="8.7109375" style="1" customWidth="1"/>
    <col min="19" max="19" width="8.7109375" style="12" customWidth="1"/>
    <col min="20" max="20" width="8.7109375" style="1" customWidth="1"/>
    <col min="21" max="21" width="8.7109375" style="12" customWidth="1"/>
    <col min="22" max="22" width="8.7109375" style="1" customWidth="1"/>
    <col min="23" max="23" width="8.7109375" style="12" customWidth="1"/>
    <col min="24" max="24" width="8.7109375" style="1" customWidth="1"/>
    <col min="25" max="25" width="8.7109375" style="7" customWidth="1"/>
    <col min="26" max="26" width="8.7109375" style="1" customWidth="1"/>
    <col min="27" max="27" width="8.7109375" style="7" customWidth="1"/>
    <col min="28" max="28" width="8.7109375" style="1" customWidth="1"/>
    <col min="29" max="29" width="8.7109375" style="7" customWidth="1"/>
    <col min="30" max="30" width="8.7109375" style="1" customWidth="1"/>
    <col min="31" max="31" width="8.7109375" style="7" customWidth="1"/>
    <col min="32" max="32" width="8.7109375" style="1" customWidth="1"/>
    <col min="33" max="33" width="8.7109375" style="7" customWidth="1"/>
    <col min="34" max="34" width="18.5703125" style="136" customWidth="1"/>
    <col min="35" max="35" width="8.7109375" style="22" customWidth="1"/>
    <col min="36" max="36" width="8.7109375" style="1" customWidth="1"/>
    <col min="37" max="37" width="8.7109375" style="141" customWidth="1"/>
    <col min="38" max="38" width="8.7109375" style="22" customWidth="1"/>
    <col min="39" max="39" width="8.7109375" style="1" customWidth="1"/>
    <col min="40" max="40" width="8.7109375" style="141" customWidth="1"/>
    <col min="41" max="41" width="8.7109375" style="22" customWidth="1"/>
    <col min="42" max="42" width="8.7109375" style="1" customWidth="1"/>
    <col min="43" max="43" width="8.7109375" style="141" customWidth="1"/>
    <col min="44" max="44" width="8.7109375" style="22" customWidth="1"/>
    <col min="45" max="45" width="8.7109375" style="1" customWidth="1"/>
    <col min="46" max="46" width="8.7109375" style="141" customWidth="1"/>
    <col min="47" max="47" width="8.7109375" style="22" customWidth="1"/>
    <col min="48" max="48" width="8.7109375" style="1" customWidth="1"/>
    <col min="49" max="49" width="8.7109375" style="141" customWidth="1"/>
    <col min="50" max="50" width="8.7109375" style="22" customWidth="1"/>
    <col min="51" max="51" width="8.7109375" style="1" customWidth="1"/>
    <col min="52" max="52" width="8.7109375" style="141" customWidth="1"/>
    <col min="53" max="53" width="8.7109375" style="22" customWidth="1"/>
    <col min="54" max="54" width="8.7109375" style="1" customWidth="1"/>
    <col min="55" max="55" width="8.7109375" style="141" customWidth="1"/>
    <col min="56" max="56" width="8.7109375" style="22" customWidth="1"/>
    <col min="57" max="57" width="8.7109375" style="1" customWidth="1"/>
    <col min="58" max="58" width="8.7109375" style="141" customWidth="1"/>
    <col min="59" max="59" width="8.7109375" style="22" customWidth="1"/>
    <col min="60" max="60" width="8.7109375" style="1" customWidth="1"/>
    <col min="61" max="61" width="8.7109375" style="141" customWidth="1"/>
    <col min="62" max="62" width="8.7109375" style="22" customWidth="1"/>
    <col min="63" max="63" width="8.7109375" style="1" customWidth="1"/>
    <col min="64" max="64" width="8.7109375" style="141" customWidth="1"/>
    <col min="65" max="65" width="8.7109375" style="22" customWidth="1"/>
    <col min="66" max="66" width="8.7109375" style="1" customWidth="1"/>
    <col min="67" max="67" width="8.7109375" style="141" customWidth="1"/>
    <col min="68" max="68" width="16.140625" style="202" customWidth="1"/>
    <col min="69" max="69" width="20.140625" style="145" customWidth="1"/>
    <col min="70" max="70" width="8.7109375" style="16" customWidth="1"/>
    <col min="71" max="71" width="8.7109375" style="20" customWidth="1"/>
    <col min="72" max="72" width="8.7109375" style="16" customWidth="1"/>
    <col min="73" max="73" width="8.7109375" style="20" customWidth="1"/>
    <col min="74" max="74" width="8.7109375" style="16" customWidth="1"/>
    <col min="75" max="75" width="8.7109375" style="20" customWidth="1"/>
    <col min="76" max="76" width="8.7109375" style="16" customWidth="1"/>
    <col min="77" max="77" width="8.7109375" style="20" customWidth="1"/>
    <col min="78" max="78" width="18.5703125" style="6" customWidth="1"/>
    <col min="79" max="87" width="10" style="1" customWidth="1"/>
    <col min="88" max="89" width="11" style="1" customWidth="1"/>
    <col min="90" max="101" width="8.5703125" style="1" bestFit="1" customWidth="1"/>
    <col min="102" max="102" width="18.5703125" style="6" customWidth="1"/>
    <col min="103" max="103" width="45.42578125" style="1" customWidth="1"/>
    <col min="104" max="104" width="27.42578125" style="1" customWidth="1"/>
    <col min="105" max="16384" width="9.140625" style="1"/>
  </cols>
  <sheetData>
    <row r="1" spans="1:104" ht="57" customHeight="1">
      <c r="A1" s="422" t="s">
        <v>0</v>
      </c>
      <c r="B1" s="367" t="s">
        <v>1</v>
      </c>
      <c r="C1" s="397" t="s">
        <v>2</v>
      </c>
      <c r="D1" s="370" t="s">
        <v>3</v>
      </c>
      <c r="E1" s="373" t="s">
        <v>4</v>
      </c>
      <c r="F1" s="364" t="s">
        <v>5</v>
      </c>
      <c r="G1" s="319" t="s">
        <v>6</v>
      </c>
      <c r="H1" s="320"/>
      <c r="I1" s="320"/>
      <c r="J1" s="320"/>
      <c r="K1" s="321"/>
      <c r="L1" s="338" t="s">
        <v>7</v>
      </c>
      <c r="M1" s="339" t="s">
        <v>8</v>
      </c>
      <c r="N1" s="342" t="s">
        <v>9</v>
      </c>
      <c r="O1" s="335" t="s">
        <v>10</v>
      </c>
      <c r="P1" s="336" t="s">
        <v>11</v>
      </c>
      <c r="Q1" s="337" t="s">
        <v>12</v>
      </c>
      <c r="R1" s="334" t="s">
        <v>13</v>
      </c>
      <c r="S1" s="334"/>
      <c r="T1" s="332" t="s">
        <v>14</v>
      </c>
      <c r="U1" s="332"/>
      <c r="V1" s="332" t="s">
        <v>15</v>
      </c>
      <c r="W1" s="332"/>
      <c r="X1" s="332" t="s">
        <v>16</v>
      </c>
      <c r="Y1" s="332"/>
      <c r="Z1" s="332" t="s">
        <v>17</v>
      </c>
      <c r="AA1" s="332"/>
      <c r="AB1" s="332" t="s">
        <v>18</v>
      </c>
      <c r="AC1" s="332"/>
      <c r="AD1" s="332" t="s">
        <v>19</v>
      </c>
      <c r="AE1" s="332"/>
      <c r="AF1" s="333" t="s">
        <v>20</v>
      </c>
      <c r="AG1" s="333"/>
      <c r="AH1" s="347" t="s">
        <v>21</v>
      </c>
      <c r="AI1" s="348" t="s">
        <v>22</v>
      </c>
      <c r="AJ1" s="348"/>
      <c r="AK1" s="348"/>
      <c r="AL1" s="348"/>
      <c r="AM1" s="348"/>
      <c r="AN1" s="348"/>
      <c r="AO1" s="328" t="s">
        <v>23</v>
      </c>
      <c r="AP1" s="328"/>
      <c r="AQ1" s="328"/>
      <c r="AR1" s="328"/>
      <c r="AS1" s="328"/>
      <c r="AT1" s="328"/>
      <c r="AU1" s="328"/>
      <c r="AV1" s="328"/>
      <c r="AW1" s="328"/>
      <c r="AX1" s="328"/>
      <c r="AY1" s="328"/>
      <c r="AZ1" s="328"/>
      <c r="BA1" s="351" t="s">
        <v>24</v>
      </c>
      <c r="BB1" s="351"/>
      <c r="BC1" s="351"/>
      <c r="BD1" s="351"/>
      <c r="BE1" s="351"/>
      <c r="BF1" s="351"/>
      <c r="BG1" s="351"/>
      <c r="BH1" s="351"/>
      <c r="BI1" s="351"/>
      <c r="BJ1" s="351"/>
      <c r="BK1" s="351"/>
      <c r="BL1" s="351"/>
      <c r="BM1" s="351"/>
      <c r="BN1" s="351"/>
      <c r="BO1" s="351"/>
      <c r="BP1" s="357" t="s">
        <v>25</v>
      </c>
      <c r="BQ1" s="355" t="s">
        <v>26</v>
      </c>
      <c r="BR1" s="346" t="s">
        <v>27</v>
      </c>
      <c r="BS1" s="346"/>
      <c r="BT1" s="346" t="s">
        <v>28</v>
      </c>
      <c r="BU1" s="346"/>
      <c r="BV1" s="346" t="s">
        <v>29</v>
      </c>
      <c r="BW1" s="346"/>
      <c r="BX1" s="346" t="s">
        <v>30</v>
      </c>
      <c r="BY1" s="346"/>
      <c r="BZ1" s="352" t="s">
        <v>31</v>
      </c>
      <c r="CA1" s="345" t="s">
        <v>32</v>
      </c>
      <c r="CB1" s="359" t="s">
        <v>33</v>
      </c>
      <c r="CC1" s="349" t="s">
        <v>34</v>
      </c>
      <c r="CD1" s="360" t="s">
        <v>35</v>
      </c>
      <c r="CE1" s="360"/>
      <c r="CF1" s="360"/>
      <c r="CG1" s="360"/>
      <c r="CH1" s="360"/>
      <c r="CI1" s="360"/>
      <c r="CJ1" s="360"/>
      <c r="CK1" s="360"/>
      <c r="CL1" s="363" t="s">
        <v>36</v>
      </c>
      <c r="CM1" s="363"/>
      <c r="CN1" s="363" t="s">
        <v>37</v>
      </c>
      <c r="CO1" s="363"/>
      <c r="CP1" s="363" t="s">
        <v>38</v>
      </c>
      <c r="CQ1" s="363"/>
      <c r="CR1" s="362" t="s">
        <v>39</v>
      </c>
      <c r="CS1" s="362"/>
      <c r="CT1" s="363" t="s">
        <v>40</v>
      </c>
      <c r="CU1" s="363"/>
      <c r="CV1" s="332" t="s">
        <v>41</v>
      </c>
      <c r="CW1" s="332"/>
      <c r="CX1" s="337" t="s">
        <v>42</v>
      </c>
    </row>
    <row r="2" spans="1:104" ht="39.950000000000003" customHeight="1">
      <c r="A2" s="423"/>
      <c r="B2" s="368"/>
      <c r="C2" s="398"/>
      <c r="D2" s="371"/>
      <c r="E2" s="374"/>
      <c r="F2" s="365"/>
      <c r="G2" s="322"/>
      <c r="H2" s="323"/>
      <c r="I2" s="323"/>
      <c r="J2" s="323"/>
      <c r="K2" s="324"/>
      <c r="L2" s="338"/>
      <c r="M2" s="340"/>
      <c r="N2" s="343"/>
      <c r="O2" s="335"/>
      <c r="P2" s="336"/>
      <c r="Q2" s="337"/>
      <c r="R2" s="334"/>
      <c r="S2" s="334"/>
      <c r="T2" s="332"/>
      <c r="U2" s="332"/>
      <c r="V2" s="332"/>
      <c r="W2" s="332"/>
      <c r="X2" s="332"/>
      <c r="Y2" s="332"/>
      <c r="Z2" s="332"/>
      <c r="AA2" s="332"/>
      <c r="AB2" s="332"/>
      <c r="AC2" s="332"/>
      <c r="AD2" s="332"/>
      <c r="AE2" s="332"/>
      <c r="AF2" s="333"/>
      <c r="AG2" s="333"/>
      <c r="AH2" s="347"/>
      <c r="AI2" s="348"/>
      <c r="AJ2" s="348"/>
      <c r="AK2" s="348"/>
      <c r="AL2" s="348"/>
      <c r="AM2" s="348"/>
      <c r="AN2" s="348"/>
      <c r="AO2" s="328"/>
      <c r="AP2" s="328"/>
      <c r="AQ2" s="328"/>
      <c r="AR2" s="328"/>
      <c r="AS2" s="328"/>
      <c r="AT2" s="328"/>
      <c r="AU2" s="328"/>
      <c r="AV2" s="328"/>
      <c r="AW2" s="328"/>
      <c r="AX2" s="328"/>
      <c r="AY2" s="328"/>
      <c r="AZ2" s="328"/>
      <c r="BA2" s="351"/>
      <c r="BB2" s="351"/>
      <c r="BC2" s="351"/>
      <c r="BD2" s="351"/>
      <c r="BE2" s="351"/>
      <c r="BF2" s="351"/>
      <c r="BG2" s="351"/>
      <c r="BH2" s="351"/>
      <c r="BI2" s="351"/>
      <c r="BJ2" s="351"/>
      <c r="BK2" s="351"/>
      <c r="BL2" s="351"/>
      <c r="BM2" s="351"/>
      <c r="BN2" s="351"/>
      <c r="BO2" s="351"/>
      <c r="BP2" s="358"/>
      <c r="BQ2" s="356"/>
      <c r="BR2" s="346"/>
      <c r="BS2" s="346"/>
      <c r="BT2" s="346"/>
      <c r="BU2" s="346"/>
      <c r="BV2" s="346"/>
      <c r="BW2" s="346"/>
      <c r="BX2" s="346"/>
      <c r="BY2" s="346"/>
      <c r="BZ2" s="352"/>
      <c r="CA2" s="345"/>
      <c r="CB2" s="359"/>
      <c r="CC2" s="349"/>
      <c r="CD2" s="360"/>
      <c r="CE2" s="360"/>
      <c r="CF2" s="360"/>
      <c r="CG2" s="360"/>
      <c r="CH2" s="360"/>
      <c r="CI2" s="360"/>
      <c r="CJ2" s="360"/>
      <c r="CK2" s="360"/>
      <c r="CL2" s="363"/>
      <c r="CM2" s="363"/>
      <c r="CN2" s="363"/>
      <c r="CO2" s="363"/>
      <c r="CP2" s="363"/>
      <c r="CQ2" s="363"/>
      <c r="CR2" s="362"/>
      <c r="CS2" s="362"/>
      <c r="CT2" s="363"/>
      <c r="CU2" s="363"/>
      <c r="CV2" s="332"/>
      <c r="CW2" s="332"/>
      <c r="CX2" s="337"/>
    </row>
    <row r="3" spans="1:104" ht="43.5" customHeight="1">
      <c r="A3" s="423"/>
      <c r="B3" s="368"/>
      <c r="C3" s="398"/>
      <c r="D3" s="371"/>
      <c r="E3" s="374"/>
      <c r="F3" s="365"/>
      <c r="G3" s="322"/>
      <c r="H3" s="323"/>
      <c r="I3" s="323"/>
      <c r="J3" s="323"/>
      <c r="K3" s="324"/>
      <c r="L3" s="338"/>
      <c r="M3" s="340"/>
      <c r="N3" s="343"/>
      <c r="O3" s="335"/>
      <c r="P3" s="336"/>
      <c r="Q3" s="337"/>
      <c r="R3" s="334"/>
      <c r="S3" s="334"/>
      <c r="T3" s="332"/>
      <c r="U3" s="332"/>
      <c r="V3" s="332"/>
      <c r="W3" s="332"/>
      <c r="X3" s="332"/>
      <c r="Y3" s="332"/>
      <c r="Z3" s="332"/>
      <c r="AA3" s="332"/>
      <c r="AB3" s="332"/>
      <c r="AC3" s="332"/>
      <c r="AD3" s="332"/>
      <c r="AE3" s="332"/>
      <c r="AF3" s="333"/>
      <c r="AG3" s="333"/>
      <c r="AH3" s="347"/>
      <c r="AI3" s="348"/>
      <c r="AJ3" s="348"/>
      <c r="AK3" s="348"/>
      <c r="AL3" s="348"/>
      <c r="AM3" s="348"/>
      <c r="AN3" s="348"/>
      <c r="AO3" s="328"/>
      <c r="AP3" s="328"/>
      <c r="AQ3" s="328"/>
      <c r="AR3" s="328"/>
      <c r="AS3" s="328"/>
      <c r="AT3" s="328"/>
      <c r="AU3" s="328"/>
      <c r="AV3" s="328"/>
      <c r="AW3" s="328"/>
      <c r="AX3" s="328"/>
      <c r="AY3" s="328"/>
      <c r="AZ3" s="328"/>
      <c r="BA3" s="351"/>
      <c r="BB3" s="351"/>
      <c r="BC3" s="351"/>
      <c r="BD3" s="351"/>
      <c r="BE3" s="351"/>
      <c r="BF3" s="351"/>
      <c r="BG3" s="351"/>
      <c r="BH3" s="351"/>
      <c r="BI3" s="351"/>
      <c r="BJ3" s="351"/>
      <c r="BK3" s="351"/>
      <c r="BL3" s="351"/>
      <c r="BM3" s="351"/>
      <c r="BN3" s="351"/>
      <c r="BO3" s="351"/>
      <c r="BP3" s="358"/>
      <c r="BQ3" s="356"/>
      <c r="BR3" s="346"/>
      <c r="BS3" s="346"/>
      <c r="BT3" s="346"/>
      <c r="BU3" s="346"/>
      <c r="BV3" s="346"/>
      <c r="BW3" s="346"/>
      <c r="BX3" s="346"/>
      <c r="BY3" s="346"/>
      <c r="BZ3" s="352"/>
      <c r="CA3" s="350" t="s">
        <v>43</v>
      </c>
      <c r="CB3" s="353" t="s">
        <v>44</v>
      </c>
      <c r="CC3" s="353" t="s">
        <v>45</v>
      </c>
      <c r="CD3" s="353" t="s">
        <v>46</v>
      </c>
      <c r="CE3" s="353" t="s">
        <v>47</v>
      </c>
      <c r="CF3" s="353" t="s">
        <v>48</v>
      </c>
      <c r="CG3" s="353" t="s">
        <v>49</v>
      </c>
      <c r="CH3" s="361" t="s">
        <v>50</v>
      </c>
      <c r="CI3" s="353" t="s">
        <v>51</v>
      </c>
      <c r="CJ3" s="353" t="s">
        <v>52</v>
      </c>
      <c r="CK3" s="353" t="s">
        <v>53</v>
      </c>
      <c r="CL3" s="363"/>
      <c r="CM3" s="363"/>
      <c r="CN3" s="363"/>
      <c r="CO3" s="363"/>
      <c r="CP3" s="363"/>
      <c r="CQ3" s="363"/>
      <c r="CR3" s="362"/>
      <c r="CS3" s="362"/>
      <c r="CT3" s="363"/>
      <c r="CU3" s="363"/>
      <c r="CV3" s="332"/>
      <c r="CW3" s="332"/>
      <c r="CX3" s="337"/>
    </row>
    <row r="4" spans="1:104" ht="59.25" customHeight="1">
      <c r="A4" s="423"/>
      <c r="B4" s="368"/>
      <c r="C4" s="398"/>
      <c r="D4" s="371"/>
      <c r="E4" s="374"/>
      <c r="F4" s="365"/>
      <c r="G4" s="322"/>
      <c r="H4" s="323"/>
      <c r="I4" s="323"/>
      <c r="J4" s="323"/>
      <c r="K4" s="324"/>
      <c r="L4" s="338"/>
      <c r="M4" s="340"/>
      <c r="N4" s="343"/>
      <c r="O4" s="335"/>
      <c r="P4" s="336"/>
      <c r="Q4" s="337"/>
      <c r="R4" s="334"/>
      <c r="S4" s="334"/>
      <c r="T4" s="332"/>
      <c r="U4" s="332"/>
      <c r="V4" s="332"/>
      <c r="W4" s="332"/>
      <c r="X4" s="332"/>
      <c r="Y4" s="332"/>
      <c r="Z4" s="332"/>
      <c r="AA4" s="332"/>
      <c r="AB4" s="332"/>
      <c r="AC4" s="332"/>
      <c r="AD4" s="332"/>
      <c r="AE4" s="332"/>
      <c r="AF4" s="333"/>
      <c r="AG4" s="333"/>
      <c r="AH4" s="347"/>
      <c r="AI4" s="329" t="s">
        <v>54</v>
      </c>
      <c r="AJ4" s="330"/>
      <c r="AK4" s="331"/>
      <c r="AL4" s="329" t="s">
        <v>55</v>
      </c>
      <c r="AM4" s="330"/>
      <c r="AN4" s="331"/>
      <c r="AO4" s="329" t="s">
        <v>56</v>
      </c>
      <c r="AP4" s="330"/>
      <c r="AQ4" s="331"/>
      <c r="AR4" s="329" t="s">
        <v>57</v>
      </c>
      <c r="AS4" s="330"/>
      <c r="AT4" s="331"/>
      <c r="AU4" s="329" t="s">
        <v>58</v>
      </c>
      <c r="AV4" s="330"/>
      <c r="AW4" s="331"/>
      <c r="AX4" s="329" t="s">
        <v>59</v>
      </c>
      <c r="AY4" s="330"/>
      <c r="AZ4" s="331"/>
      <c r="BA4" s="329" t="s">
        <v>60</v>
      </c>
      <c r="BB4" s="330"/>
      <c r="BC4" s="331"/>
      <c r="BD4" s="354" t="s">
        <v>61</v>
      </c>
      <c r="BE4" s="330"/>
      <c r="BF4" s="331"/>
      <c r="BG4" s="329" t="s">
        <v>62</v>
      </c>
      <c r="BH4" s="330"/>
      <c r="BI4" s="331"/>
      <c r="BJ4" s="329" t="s">
        <v>63</v>
      </c>
      <c r="BK4" s="330"/>
      <c r="BL4" s="331"/>
      <c r="BM4" s="329" t="s">
        <v>64</v>
      </c>
      <c r="BN4" s="330"/>
      <c r="BO4" s="331"/>
      <c r="BP4" s="358"/>
      <c r="BQ4" s="356"/>
      <c r="BR4" s="346"/>
      <c r="BS4" s="346"/>
      <c r="BT4" s="346"/>
      <c r="BU4" s="346"/>
      <c r="BV4" s="346"/>
      <c r="BW4" s="346"/>
      <c r="BX4" s="346"/>
      <c r="BY4" s="346"/>
      <c r="BZ4" s="352"/>
      <c r="CA4" s="350"/>
      <c r="CB4" s="353"/>
      <c r="CC4" s="353"/>
      <c r="CD4" s="353"/>
      <c r="CE4" s="353"/>
      <c r="CF4" s="353"/>
      <c r="CG4" s="353"/>
      <c r="CH4" s="361"/>
      <c r="CI4" s="353"/>
      <c r="CJ4" s="353"/>
      <c r="CK4" s="353"/>
      <c r="CL4" s="363"/>
      <c r="CM4" s="363"/>
      <c r="CN4" s="363"/>
      <c r="CO4" s="363"/>
      <c r="CP4" s="363"/>
      <c r="CQ4" s="363"/>
      <c r="CR4" s="362"/>
      <c r="CS4" s="362"/>
      <c r="CT4" s="363"/>
      <c r="CU4" s="363"/>
      <c r="CV4" s="332"/>
      <c r="CW4" s="332"/>
      <c r="CX4" s="337"/>
    </row>
    <row r="5" spans="1:104" ht="51.75" customHeight="1">
      <c r="A5" s="424"/>
      <c r="B5" s="369"/>
      <c r="C5" s="399"/>
      <c r="D5" s="372"/>
      <c r="E5" s="375"/>
      <c r="F5" s="366"/>
      <c r="G5" s="325"/>
      <c r="H5" s="326"/>
      <c r="I5" s="326"/>
      <c r="J5" s="326"/>
      <c r="K5" s="327"/>
      <c r="L5" s="338"/>
      <c r="M5" s="340"/>
      <c r="N5" s="343"/>
      <c r="O5" s="335"/>
      <c r="P5" s="336"/>
      <c r="Q5" s="337"/>
      <c r="R5" s="198" t="s">
        <v>65</v>
      </c>
      <c r="S5" s="198" t="s">
        <v>65</v>
      </c>
      <c r="T5" s="199" t="s">
        <v>66</v>
      </c>
      <c r="U5" s="198" t="s">
        <v>66</v>
      </c>
      <c r="V5" s="199" t="s">
        <v>67</v>
      </c>
      <c r="W5" s="198" t="s">
        <v>67</v>
      </c>
      <c r="X5" s="199" t="s">
        <v>68</v>
      </c>
      <c r="Y5" s="198" t="s">
        <v>68</v>
      </c>
      <c r="Z5" s="199" t="s">
        <v>69</v>
      </c>
      <c r="AA5" s="198" t="s">
        <v>69</v>
      </c>
      <c r="AB5" s="199" t="s">
        <v>70</v>
      </c>
      <c r="AC5" s="198" t="s">
        <v>70</v>
      </c>
      <c r="AD5" s="199" t="s">
        <v>71</v>
      </c>
      <c r="AE5" s="198" t="s">
        <v>71</v>
      </c>
      <c r="AF5" s="199" t="s">
        <v>72</v>
      </c>
      <c r="AG5" s="198" t="s">
        <v>72</v>
      </c>
      <c r="AH5" s="347"/>
      <c r="AI5" s="137" t="s">
        <v>73</v>
      </c>
      <c r="AJ5" s="18" t="s">
        <v>74</v>
      </c>
      <c r="AK5" s="139" t="s">
        <v>75</v>
      </c>
      <c r="AL5" s="137" t="s">
        <v>76</v>
      </c>
      <c r="AM5" s="18" t="s">
        <v>77</v>
      </c>
      <c r="AN5" s="142" t="s">
        <v>78</v>
      </c>
      <c r="AO5" s="137" t="s">
        <v>79</v>
      </c>
      <c r="AP5" s="18" t="s">
        <v>80</v>
      </c>
      <c r="AQ5" s="142" t="s">
        <v>81</v>
      </c>
      <c r="AR5" s="137" t="s">
        <v>82</v>
      </c>
      <c r="AS5" s="18" t="s">
        <v>83</v>
      </c>
      <c r="AT5" s="142" t="s">
        <v>84</v>
      </c>
      <c r="AU5" s="137" t="s">
        <v>85</v>
      </c>
      <c r="AV5" s="18" t="s">
        <v>86</v>
      </c>
      <c r="AW5" s="142" t="s">
        <v>87</v>
      </c>
      <c r="AX5" s="137" t="s">
        <v>88</v>
      </c>
      <c r="AY5" s="18" t="s">
        <v>89</v>
      </c>
      <c r="AZ5" s="142" t="s">
        <v>90</v>
      </c>
      <c r="BA5" s="137" t="s">
        <v>91</v>
      </c>
      <c r="BB5" s="18" t="s">
        <v>92</v>
      </c>
      <c r="BC5" s="142" t="s">
        <v>93</v>
      </c>
      <c r="BD5" s="137" t="s">
        <v>94</v>
      </c>
      <c r="BE5" s="18" t="s">
        <v>95</v>
      </c>
      <c r="BF5" s="142" t="s">
        <v>96</v>
      </c>
      <c r="BG5" s="137" t="s">
        <v>97</v>
      </c>
      <c r="BH5" s="18" t="s">
        <v>98</v>
      </c>
      <c r="BI5" s="142" t="s">
        <v>99</v>
      </c>
      <c r="BJ5" s="137" t="s">
        <v>100</v>
      </c>
      <c r="BK5" s="18" t="s">
        <v>101</v>
      </c>
      <c r="BL5" s="142" t="s">
        <v>102</v>
      </c>
      <c r="BM5" s="137" t="s">
        <v>103</v>
      </c>
      <c r="BN5" s="18" t="s">
        <v>104</v>
      </c>
      <c r="BO5" s="142" t="s">
        <v>105</v>
      </c>
      <c r="BP5" s="358"/>
      <c r="BQ5" s="356"/>
      <c r="BR5" s="2" t="s">
        <v>106</v>
      </c>
      <c r="BS5" s="29" t="s">
        <v>106</v>
      </c>
      <c r="BT5" s="2" t="s">
        <v>107</v>
      </c>
      <c r="BU5" s="29" t="s">
        <v>107</v>
      </c>
      <c r="BV5" s="2" t="s">
        <v>108</v>
      </c>
      <c r="BW5" s="29" t="s">
        <v>108</v>
      </c>
      <c r="BX5" s="2" t="s">
        <v>109</v>
      </c>
      <c r="BY5" s="29" t="s">
        <v>109</v>
      </c>
      <c r="BZ5" s="352"/>
      <c r="CA5" s="350"/>
      <c r="CB5" s="353"/>
      <c r="CC5" s="353"/>
      <c r="CD5" s="353"/>
      <c r="CE5" s="353"/>
      <c r="CF5" s="353"/>
      <c r="CG5" s="353"/>
      <c r="CH5" s="361"/>
      <c r="CI5" s="353"/>
      <c r="CJ5" s="353"/>
      <c r="CK5" s="353"/>
      <c r="CL5" s="363"/>
      <c r="CM5" s="363"/>
      <c r="CN5" s="363"/>
      <c r="CO5" s="363"/>
      <c r="CP5" s="363"/>
      <c r="CQ5" s="363"/>
      <c r="CR5" s="362"/>
      <c r="CS5" s="362"/>
      <c r="CT5" s="363"/>
      <c r="CU5" s="363"/>
      <c r="CV5" s="332"/>
      <c r="CW5" s="332"/>
      <c r="CX5" s="337"/>
    </row>
    <row r="6" spans="1:104" ht="47.25" customHeight="1">
      <c r="A6" s="223">
        <v>2020</v>
      </c>
      <c r="B6" s="224">
        <v>2015</v>
      </c>
      <c r="C6" s="227">
        <v>2020</v>
      </c>
      <c r="D6" s="225">
        <v>2015</v>
      </c>
      <c r="E6" s="228">
        <v>2020</v>
      </c>
      <c r="F6" s="226">
        <v>2015</v>
      </c>
      <c r="G6" s="105" t="s">
        <v>110</v>
      </c>
      <c r="H6" s="106" t="s">
        <v>111</v>
      </c>
      <c r="I6" s="104" t="s">
        <v>112</v>
      </c>
      <c r="J6" s="107" t="s">
        <v>113</v>
      </c>
      <c r="K6" s="107" t="s">
        <v>114</v>
      </c>
      <c r="L6" s="338"/>
      <c r="M6" s="341"/>
      <c r="N6" s="344"/>
      <c r="O6" s="3">
        <v>33</v>
      </c>
      <c r="P6" s="229">
        <v>24</v>
      </c>
      <c r="Q6" s="4">
        <v>28</v>
      </c>
      <c r="R6" s="17" t="s">
        <v>115</v>
      </c>
      <c r="S6" s="17" t="s">
        <v>116</v>
      </c>
      <c r="T6" s="17" t="s">
        <v>115</v>
      </c>
      <c r="U6" s="17" t="s">
        <v>116</v>
      </c>
      <c r="V6" s="17" t="s">
        <v>115</v>
      </c>
      <c r="W6" s="17" t="s">
        <v>116</v>
      </c>
      <c r="X6" s="17" t="s">
        <v>115</v>
      </c>
      <c r="Y6" s="17" t="s">
        <v>116</v>
      </c>
      <c r="Z6" s="17" t="s">
        <v>115</v>
      </c>
      <c r="AA6" s="17" t="s">
        <v>116</v>
      </c>
      <c r="AB6" s="17" t="s">
        <v>115</v>
      </c>
      <c r="AC6" s="17" t="s">
        <v>116</v>
      </c>
      <c r="AD6" s="17" t="s">
        <v>115</v>
      </c>
      <c r="AE6" s="17" t="s">
        <v>116</v>
      </c>
      <c r="AF6" s="17" t="s">
        <v>115</v>
      </c>
      <c r="AG6" s="17" t="s">
        <v>116</v>
      </c>
      <c r="AH6" s="347"/>
      <c r="AI6" s="137" t="s">
        <v>115</v>
      </c>
      <c r="AJ6" s="18" t="s">
        <v>115</v>
      </c>
      <c r="AK6" s="139" t="s">
        <v>116</v>
      </c>
      <c r="AL6" s="137" t="s">
        <v>115</v>
      </c>
      <c r="AM6" s="18" t="s">
        <v>115</v>
      </c>
      <c r="AN6" s="142" t="s">
        <v>116</v>
      </c>
      <c r="AO6" s="137" t="s">
        <v>115</v>
      </c>
      <c r="AP6" s="18" t="s">
        <v>115</v>
      </c>
      <c r="AQ6" s="142" t="s">
        <v>116</v>
      </c>
      <c r="AR6" s="137" t="s">
        <v>115</v>
      </c>
      <c r="AS6" s="18" t="s">
        <v>115</v>
      </c>
      <c r="AT6" s="142" t="s">
        <v>116</v>
      </c>
      <c r="AU6" s="137" t="s">
        <v>115</v>
      </c>
      <c r="AV6" s="18" t="s">
        <v>115</v>
      </c>
      <c r="AW6" s="142" t="s">
        <v>116</v>
      </c>
      <c r="AX6" s="137" t="s">
        <v>115</v>
      </c>
      <c r="AY6" s="18" t="s">
        <v>115</v>
      </c>
      <c r="AZ6" s="142" t="s">
        <v>116</v>
      </c>
      <c r="BA6" s="137" t="s">
        <v>115</v>
      </c>
      <c r="BB6" s="18" t="s">
        <v>115</v>
      </c>
      <c r="BC6" s="142" t="s">
        <v>116</v>
      </c>
      <c r="BD6" s="137" t="s">
        <v>115</v>
      </c>
      <c r="BE6" s="18" t="s">
        <v>115</v>
      </c>
      <c r="BF6" s="142" t="s">
        <v>116</v>
      </c>
      <c r="BG6" s="137" t="s">
        <v>115</v>
      </c>
      <c r="BH6" s="18" t="s">
        <v>115</v>
      </c>
      <c r="BI6" s="142" t="s">
        <v>116</v>
      </c>
      <c r="BJ6" s="137" t="s">
        <v>115</v>
      </c>
      <c r="BK6" s="18" t="s">
        <v>115</v>
      </c>
      <c r="BL6" s="142" t="s">
        <v>116</v>
      </c>
      <c r="BM6" s="137" t="s">
        <v>115</v>
      </c>
      <c r="BN6" s="18" t="s">
        <v>115</v>
      </c>
      <c r="BO6" s="142" t="s">
        <v>116</v>
      </c>
      <c r="BP6" s="358"/>
      <c r="BQ6" s="356"/>
      <c r="BR6" s="2" t="s">
        <v>115</v>
      </c>
      <c r="BS6" s="29" t="s">
        <v>116</v>
      </c>
      <c r="BT6" s="2" t="s">
        <v>115</v>
      </c>
      <c r="BU6" s="29" t="s">
        <v>116</v>
      </c>
      <c r="BV6" s="2" t="s">
        <v>115</v>
      </c>
      <c r="BW6" s="29" t="s">
        <v>116</v>
      </c>
      <c r="BX6" s="2" t="s">
        <v>115</v>
      </c>
      <c r="BY6" s="29" t="s">
        <v>116</v>
      </c>
      <c r="BZ6" s="352"/>
      <c r="CA6" s="2" t="s">
        <v>117</v>
      </c>
      <c r="CB6" s="2" t="s">
        <v>118</v>
      </c>
      <c r="CC6" s="2" t="s">
        <v>119</v>
      </c>
      <c r="CD6" s="2" t="s">
        <v>120</v>
      </c>
      <c r="CE6" s="2" t="s">
        <v>121</v>
      </c>
      <c r="CF6" s="2" t="s">
        <v>122</v>
      </c>
      <c r="CG6" s="2" t="s">
        <v>123</v>
      </c>
      <c r="CH6" s="2" t="s">
        <v>124</v>
      </c>
      <c r="CI6" s="2" t="s">
        <v>125</v>
      </c>
      <c r="CJ6" s="2" t="s">
        <v>126</v>
      </c>
      <c r="CK6" s="2" t="s">
        <v>127</v>
      </c>
      <c r="CL6" s="5" t="s">
        <v>128</v>
      </c>
      <c r="CM6" s="5" t="s">
        <v>128</v>
      </c>
      <c r="CN6" s="5" t="s">
        <v>129</v>
      </c>
      <c r="CO6" s="5" t="s">
        <v>129</v>
      </c>
      <c r="CP6" s="5" t="s">
        <v>130</v>
      </c>
      <c r="CQ6" s="5" t="s">
        <v>130</v>
      </c>
      <c r="CR6" s="5" t="s">
        <v>131</v>
      </c>
      <c r="CS6" s="5" t="s">
        <v>131</v>
      </c>
      <c r="CT6" s="5" t="s">
        <v>132</v>
      </c>
      <c r="CU6" s="5" t="s">
        <v>132</v>
      </c>
      <c r="CV6" s="5" t="s">
        <v>133</v>
      </c>
      <c r="CW6" s="5" t="s">
        <v>133</v>
      </c>
      <c r="CX6" s="337"/>
      <c r="CY6" s="1" t="s">
        <v>110</v>
      </c>
      <c r="CZ6" s="21" t="s">
        <v>134</v>
      </c>
    </row>
    <row r="7" spans="1:104" s="40" customFormat="1" ht="20.45" customHeight="1">
      <c r="A7" s="425"/>
      <c r="B7" s="30"/>
      <c r="C7" s="401"/>
      <c r="D7" s="289"/>
      <c r="E7" s="290"/>
      <c r="F7" s="289"/>
      <c r="H7" s="31"/>
      <c r="I7" s="31"/>
      <c r="J7" s="32"/>
      <c r="K7" s="33"/>
      <c r="L7" s="124"/>
      <c r="M7" s="35"/>
      <c r="N7" s="270"/>
      <c r="O7" s="36"/>
      <c r="P7" s="230"/>
      <c r="Q7" s="36"/>
      <c r="R7" s="37"/>
      <c r="S7" s="38"/>
      <c r="T7" s="37"/>
      <c r="U7" s="38"/>
      <c r="V7" s="37"/>
      <c r="W7" s="38"/>
      <c r="X7" s="37"/>
      <c r="Y7" s="38"/>
      <c r="Z7" s="37"/>
      <c r="AA7" s="38"/>
      <c r="AB7" s="37"/>
      <c r="AC7" s="38"/>
      <c r="AD7" s="37"/>
      <c r="AE7" s="38"/>
      <c r="AF7" s="37"/>
      <c r="AG7" s="38"/>
      <c r="AH7" s="135"/>
      <c r="AI7" s="138"/>
      <c r="AJ7" s="37"/>
      <c r="AK7" s="140"/>
      <c r="AL7" s="138"/>
      <c r="AM7" s="37"/>
      <c r="AN7" s="140"/>
      <c r="AO7" s="138"/>
      <c r="AP7" s="37"/>
      <c r="AQ7" s="140"/>
      <c r="AR7" s="138"/>
      <c r="AS7" s="37"/>
      <c r="AT7" s="140"/>
      <c r="AU7" s="138"/>
      <c r="AV7" s="37"/>
      <c r="AW7" s="140"/>
      <c r="AX7" s="138"/>
      <c r="AY7" s="37"/>
      <c r="AZ7" s="140"/>
      <c r="BA7" s="138"/>
      <c r="BB7" s="37"/>
      <c r="BC7" s="140"/>
      <c r="BD7" s="138"/>
      <c r="BE7" s="37"/>
      <c r="BF7" s="140"/>
      <c r="BG7" s="138"/>
      <c r="BH7" s="37"/>
      <c r="BI7" s="140"/>
      <c r="BJ7" s="138"/>
      <c r="BK7" s="37"/>
      <c r="BL7" s="140"/>
      <c r="BM7" s="138"/>
      <c r="BN7" s="37"/>
      <c r="BO7" s="140"/>
      <c r="BP7" s="200"/>
      <c r="BQ7" s="143"/>
      <c r="BR7" s="38"/>
      <c r="BS7" s="38"/>
      <c r="BT7" s="38"/>
      <c r="BU7" s="38"/>
      <c r="BV7" s="38"/>
      <c r="BW7" s="38"/>
      <c r="BX7" s="38"/>
      <c r="BY7" s="38"/>
      <c r="BZ7" s="39"/>
      <c r="CA7" s="38"/>
      <c r="CB7" s="38"/>
      <c r="CC7" s="38"/>
      <c r="CD7" s="38"/>
      <c r="CE7" s="38"/>
      <c r="CF7" s="38"/>
      <c r="CG7" s="38"/>
      <c r="CH7" s="38"/>
      <c r="CI7" s="38"/>
      <c r="CJ7" s="38"/>
      <c r="CK7" s="38"/>
      <c r="CL7" s="34"/>
      <c r="CM7" s="34"/>
      <c r="CN7" s="34"/>
      <c r="CO7" s="34"/>
      <c r="CP7" s="34"/>
      <c r="CQ7" s="34"/>
      <c r="CR7" s="34"/>
      <c r="CS7" s="34"/>
      <c r="CT7" s="34"/>
      <c r="CU7" s="34"/>
      <c r="CV7" s="34"/>
      <c r="CW7" s="34"/>
      <c r="CX7" s="39"/>
    </row>
    <row r="8" spans="1:104" s="15" customFormat="1" ht="20.100000000000001" customHeight="1">
      <c r="A8" s="426" t="s">
        <v>135</v>
      </c>
      <c r="B8" s="61" t="s">
        <v>135</v>
      </c>
      <c r="C8" s="402"/>
      <c r="D8" s="419"/>
      <c r="E8" s="126" t="s">
        <v>135</v>
      </c>
      <c r="F8" s="126" t="s">
        <v>135</v>
      </c>
      <c r="G8" s="120" t="s">
        <v>136</v>
      </c>
      <c r="H8" s="119" t="s">
        <v>137</v>
      </c>
      <c r="I8" s="122" t="s">
        <v>138</v>
      </c>
      <c r="J8" s="120" t="s">
        <v>139</v>
      </c>
      <c r="K8" s="120" t="s">
        <v>140</v>
      </c>
      <c r="L8" s="16" t="s">
        <v>141</v>
      </c>
      <c r="M8" s="45"/>
      <c r="N8" s="261"/>
      <c r="O8" s="235">
        <f>SUM($AH8, $BP8, $BQ8)</f>
        <v>66.5</v>
      </c>
      <c r="P8" s="237">
        <f>SUM($BZ8)</f>
        <v>4</v>
      </c>
      <c r="Q8" s="240">
        <f>SUM($CX8)</f>
        <v>44</v>
      </c>
      <c r="R8" s="148" t="s">
        <v>142</v>
      </c>
      <c r="S8" s="149">
        <v>6</v>
      </c>
      <c r="T8" s="150" t="s">
        <v>143</v>
      </c>
      <c r="U8" s="151">
        <v>6</v>
      </c>
      <c r="V8" s="150" t="s">
        <v>143</v>
      </c>
      <c r="W8" s="151">
        <v>4</v>
      </c>
      <c r="X8" s="150" t="s">
        <v>144</v>
      </c>
      <c r="Y8" s="151">
        <v>2</v>
      </c>
      <c r="Z8" s="150" t="s">
        <v>145</v>
      </c>
      <c r="AA8" s="151">
        <v>10</v>
      </c>
      <c r="AB8" s="150" t="s">
        <v>146</v>
      </c>
      <c r="AC8" s="151">
        <v>9</v>
      </c>
      <c r="AD8" s="152" t="s">
        <v>147</v>
      </c>
      <c r="AE8" s="153">
        <v>7</v>
      </c>
      <c r="AF8" s="150" t="s">
        <v>145</v>
      </c>
      <c r="AG8" s="151">
        <v>10</v>
      </c>
      <c r="AH8" s="154">
        <f>SUM($S8,$U8,$W8,$Y8)+($AA8*0.5)+$AC8+($AE8*1.5)+($AG8*0.5)</f>
        <v>47.5</v>
      </c>
      <c r="AI8" s="150" t="s">
        <v>146</v>
      </c>
      <c r="AJ8" s="155" t="s">
        <v>146</v>
      </c>
      <c r="AK8" s="153">
        <v>8</v>
      </c>
      <c r="AL8" s="150" t="s">
        <v>143</v>
      </c>
      <c r="AM8" s="155" t="s">
        <v>143</v>
      </c>
      <c r="AN8" s="153">
        <v>0</v>
      </c>
      <c r="AO8" s="150" t="s">
        <v>147</v>
      </c>
      <c r="AP8" s="155" t="s">
        <v>147</v>
      </c>
      <c r="AQ8" s="153">
        <v>3</v>
      </c>
      <c r="AR8" s="150" t="s">
        <v>143</v>
      </c>
      <c r="AS8" s="155" t="s">
        <v>147</v>
      </c>
      <c r="AT8" s="153">
        <v>2</v>
      </c>
      <c r="AU8" s="150" t="s">
        <v>143</v>
      </c>
      <c r="AV8" s="155" t="s">
        <v>143</v>
      </c>
      <c r="AW8" s="153">
        <v>0</v>
      </c>
      <c r="AX8" s="150" t="s">
        <v>145</v>
      </c>
      <c r="AY8" s="155" t="s">
        <v>146</v>
      </c>
      <c r="AZ8" s="153">
        <v>9</v>
      </c>
      <c r="BA8" s="150" t="s">
        <v>146</v>
      </c>
      <c r="BB8" s="155" t="s">
        <v>142</v>
      </c>
      <c r="BC8" s="153">
        <v>7</v>
      </c>
      <c r="BD8" s="150" t="s">
        <v>142</v>
      </c>
      <c r="BE8" s="155" t="s">
        <v>142</v>
      </c>
      <c r="BF8" s="153">
        <v>5</v>
      </c>
      <c r="BG8" s="150" t="s">
        <v>147</v>
      </c>
      <c r="BH8" s="155" t="s">
        <v>142</v>
      </c>
      <c r="BI8" s="153">
        <v>4</v>
      </c>
      <c r="BJ8" s="150" t="s">
        <v>146</v>
      </c>
      <c r="BK8" s="155" t="s">
        <v>146</v>
      </c>
      <c r="BL8" s="153">
        <v>8</v>
      </c>
      <c r="BM8" s="150" t="s">
        <v>147</v>
      </c>
      <c r="BN8" s="155" t="s">
        <v>147</v>
      </c>
      <c r="BO8" s="153">
        <v>3</v>
      </c>
      <c r="BP8" s="201">
        <f>MAX($BO8,$BL8,$BI8,$BF8,$BC8,$AZ8,$AW8,$AT8,$AQ8,$AN8,$AK8)</f>
        <v>9</v>
      </c>
      <c r="BQ8" s="144">
        <f>IF($K8="both",10,IF($K8="breeding",8,IF($K8="non-breeding",6,0)))</f>
        <v>10</v>
      </c>
      <c r="BR8" s="152" t="s">
        <v>142</v>
      </c>
      <c r="BS8" s="153">
        <v>0</v>
      </c>
      <c r="BT8" s="150" t="s">
        <v>147</v>
      </c>
      <c r="BU8" s="151">
        <v>0</v>
      </c>
      <c r="BV8" s="150" t="s">
        <v>142</v>
      </c>
      <c r="BW8" s="151">
        <v>4</v>
      </c>
      <c r="BX8" s="150" t="s">
        <v>147</v>
      </c>
      <c r="BY8" s="151">
        <v>0</v>
      </c>
      <c r="BZ8" s="21">
        <f>SUM($BY8,$BW8,$BU8,$BS8)</f>
        <v>4</v>
      </c>
      <c r="CA8" s="157">
        <v>11</v>
      </c>
      <c r="CB8" s="157">
        <v>2</v>
      </c>
      <c r="CC8" s="157">
        <v>3</v>
      </c>
      <c r="CD8" s="158">
        <v>5</v>
      </c>
      <c r="CE8" s="158">
        <v>1</v>
      </c>
      <c r="CF8" s="158">
        <v>10</v>
      </c>
      <c r="CG8" s="158">
        <v>9</v>
      </c>
      <c r="CH8" s="158">
        <v>7</v>
      </c>
      <c r="CI8" s="158">
        <v>6</v>
      </c>
      <c r="CJ8" s="158">
        <v>8</v>
      </c>
      <c r="CK8" s="158">
        <v>4</v>
      </c>
      <c r="CL8" s="150" t="s">
        <v>145</v>
      </c>
      <c r="CM8" s="151">
        <v>10</v>
      </c>
      <c r="CN8" s="150" t="s">
        <v>142</v>
      </c>
      <c r="CO8" s="151">
        <v>3</v>
      </c>
      <c r="CP8" s="150" t="s">
        <v>146</v>
      </c>
      <c r="CQ8" s="151">
        <v>8</v>
      </c>
      <c r="CR8" s="150" t="s">
        <v>142</v>
      </c>
      <c r="CS8" s="151">
        <v>3</v>
      </c>
      <c r="CT8" s="150" t="s">
        <v>145</v>
      </c>
      <c r="CU8" s="151">
        <v>10</v>
      </c>
      <c r="CV8" s="150" t="s">
        <v>145</v>
      </c>
      <c r="CW8" s="151">
        <v>10</v>
      </c>
      <c r="CX8" s="19">
        <f>SUM($CM8,$CO8,$CQ8,$CS8,$CU8,$CW8)</f>
        <v>44</v>
      </c>
      <c r="CY8" s="110"/>
      <c r="CZ8" s="11"/>
    </row>
    <row r="9" spans="1:104" s="13" customFormat="1" ht="20.100000000000001" customHeight="1">
      <c r="A9" s="426" t="s">
        <v>135</v>
      </c>
      <c r="B9" s="61" t="s">
        <v>135</v>
      </c>
      <c r="C9" s="402"/>
      <c r="D9" s="419"/>
      <c r="E9" s="126" t="s">
        <v>135</v>
      </c>
      <c r="F9" s="126" t="s">
        <v>135</v>
      </c>
      <c r="G9" s="233" t="s">
        <v>148</v>
      </c>
      <c r="H9" s="234" t="s">
        <v>149</v>
      </c>
      <c r="I9" s="122" t="s">
        <v>138</v>
      </c>
      <c r="J9" s="120" t="s">
        <v>150</v>
      </c>
      <c r="K9" s="120" t="s">
        <v>140</v>
      </c>
      <c r="L9" s="16" t="s">
        <v>141</v>
      </c>
      <c r="M9" s="45"/>
      <c r="N9" s="261" t="s">
        <v>135</v>
      </c>
      <c r="O9" s="235">
        <f>SUM($AH9, $BP9, $BQ9)</f>
        <v>64</v>
      </c>
      <c r="P9" s="237">
        <f>SUM($BZ9)</f>
        <v>6</v>
      </c>
      <c r="Q9" s="240">
        <f>SUM($CX9)</f>
        <v>44</v>
      </c>
      <c r="R9" s="184" t="s">
        <v>145</v>
      </c>
      <c r="S9" s="149">
        <v>10</v>
      </c>
      <c r="T9" s="300" t="s">
        <v>151</v>
      </c>
      <c r="U9" s="151">
        <v>8</v>
      </c>
      <c r="V9" s="300" t="s">
        <v>144</v>
      </c>
      <c r="W9" s="151">
        <v>2</v>
      </c>
      <c r="X9" s="300" t="s">
        <v>143</v>
      </c>
      <c r="Y9" s="151">
        <v>4</v>
      </c>
      <c r="Z9" s="300" t="s">
        <v>146</v>
      </c>
      <c r="AA9" s="151">
        <v>10</v>
      </c>
      <c r="AB9" s="300" t="s">
        <v>146</v>
      </c>
      <c r="AC9" s="151">
        <v>9</v>
      </c>
      <c r="AD9" s="191" t="s">
        <v>144</v>
      </c>
      <c r="AE9" s="153">
        <v>2</v>
      </c>
      <c r="AF9" s="300" t="s">
        <v>146</v>
      </c>
      <c r="AG9" s="151">
        <v>8</v>
      </c>
      <c r="AH9" s="154">
        <f>SUM($S9,$U9,$W9,$Y9)+($AA9*0.5)+$AC9+($AE9*1.5)+($AG9*0.5)</f>
        <v>45</v>
      </c>
      <c r="AI9" s="300" t="s">
        <v>152</v>
      </c>
      <c r="AJ9" s="304" t="s">
        <v>152</v>
      </c>
      <c r="AK9" s="153">
        <v>7</v>
      </c>
      <c r="AL9" s="300" t="s">
        <v>152</v>
      </c>
      <c r="AM9" s="304" t="s">
        <v>152</v>
      </c>
      <c r="AN9" s="153">
        <v>7</v>
      </c>
      <c r="AO9" s="300" t="s">
        <v>147</v>
      </c>
      <c r="AP9" s="304" t="s">
        <v>153</v>
      </c>
      <c r="AQ9" s="153">
        <v>4</v>
      </c>
      <c r="AR9" s="300" t="s">
        <v>142</v>
      </c>
      <c r="AS9" s="304" t="s">
        <v>146</v>
      </c>
      <c r="AT9" s="153">
        <v>7</v>
      </c>
      <c r="AU9" s="300" t="s">
        <v>153</v>
      </c>
      <c r="AV9" s="304" t="s">
        <v>153</v>
      </c>
      <c r="AW9" s="153">
        <v>4</v>
      </c>
      <c r="AX9" s="300" t="s">
        <v>154</v>
      </c>
      <c r="AY9" s="304" t="s">
        <v>154</v>
      </c>
      <c r="AZ9" s="153">
        <v>2</v>
      </c>
      <c r="BA9" s="300" t="s">
        <v>152</v>
      </c>
      <c r="BB9" s="304" t="s">
        <v>145</v>
      </c>
      <c r="BC9" s="153">
        <v>9</v>
      </c>
      <c r="BD9" s="300" t="s">
        <v>147</v>
      </c>
      <c r="BE9" s="304" t="s">
        <v>147</v>
      </c>
      <c r="BF9" s="153">
        <v>3</v>
      </c>
      <c r="BG9" s="300" t="s">
        <v>154</v>
      </c>
      <c r="BH9" s="304" t="s">
        <v>154</v>
      </c>
      <c r="BI9" s="153">
        <v>2</v>
      </c>
      <c r="BJ9" s="300" t="s">
        <v>152</v>
      </c>
      <c r="BK9" s="304" t="s">
        <v>153</v>
      </c>
      <c r="BL9" s="153">
        <v>6</v>
      </c>
      <c r="BM9" s="300" t="s">
        <v>151</v>
      </c>
      <c r="BN9" s="304" t="s">
        <v>143</v>
      </c>
      <c r="BO9" s="153">
        <v>1</v>
      </c>
      <c r="BP9" s="201">
        <f>MAX($BO9,$BL9,$BI9,$BF9,$BC9,$AZ9,$AW9,$AT9,$AQ9,$AN9,$AK9)</f>
        <v>9</v>
      </c>
      <c r="BQ9" s="144">
        <f>IF($K9="both",10,IF($K9="breeding",8,IF($K9="non-breeding",6,0)))</f>
        <v>10</v>
      </c>
      <c r="BR9" s="191" t="s">
        <v>142</v>
      </c>
      <c r="BS9" s="153">
        <v>0</v>
      </c>
      <c r="BT9" s="300" t="s">
        <v>147</v>
      </c>
      <c r="BU9" s="151">
        <v>0</v>
      </c>
      <c r="BV9" s="300" t="s">
        <v>146</v>
      </c>
      <c r="BW9" s="151">
        <v>6</v>
      </c>
      <c r="BX9" s="300" t="s">
        <v>147</v>
      </c>
      <c r="BY9" s="151">
        <v>0</v>
      </c>
      <c r="BZ9" s="21">
        <f>SUM($BY9,$BW9,$BU9,$BS9)</f>
        <v>6</v>
      </c>
      <c r="CA9" s="311">
        <v>9</v>
      </c>
      <c r="CB9" s="311">
        <v>2</v>
      </c>
      <c r="CC9" s="311">
        <v>6</v>
      </c>
      <c r="CD9" s="315">
        <v>8</v>
      </c>
      <c r="CE9" s="315">
        <v>1</v>
      </c>
      <c r="CF9" s="315">
        <v>11</v>
      </c>
      <c r="CG9" s="315">
        <v>10</v>
      </c>
      <c r="CH9" s="315">
        <v>7</v>
      </c>
      <c r="CI9" s="315">
        <v>5</v>
      </c>
      <c r="CJ9" s="315">
        <v>6</v>
      </c>
      <c r="CK9" s="315">
        <v>4</v>
      </c>
      <c r="CL9" s="300" t="s">
        <v>146</v>
      </c>
      <c r="CM9" s="151">
        <v>7</v>
      </c>
      <c r="CN9" s="300" t="s">
        <v>151</v>
      </c>
      <c r="CO9" s="151">
        <v>0</v>
      </c>
      <c r="CP9" s="300" t="s">
        <v>145</v>
      </c>
      <c r="CQ9" s="151">
        <v>10</v>
      </c>
      <c r="CR9" s="300" t="s">
        <v>146</v>
      </c>
      <c r="CS9" s="151">
        <v>7</v>
      </c>
      <c r="CT9" s="300" t="s">
        <v>145</v>
      </c>
      <c r="CU9" s="151">
        <v>10</v>
      </c>
      <c r="CV9" s="300" t="s">
        <v>145</v>
      </c>
      <c r="CW9" s="151">
        <v>10</v>
      </c>
      <c r="CX9" s="19">
        <f>SUM($CM9,$CO9,$CQ9,$CS9,$CU9,$CW9)</f>
        <v>44</v>
      </c>
      <c r="CY9" s="109"/>
      <c r="CZ9" s="11"/>
    </row>
    <row r="10" spans="1:104" s="15" customFormat="1" ht="20.100000000000001" customHeight="1">
      <c r="A10" s="426" t="s">
        <v>135</v>
      </c>
      <c r="B10" s="61" t="s">
        <v>135</v>
      </c>
      <c r="C10" s="403"/>
      <c r="D10" s="419"/>
      <c r="E10" s="126" t="s">
        <v>135</v>
      </c>
      <c r="F10" s="126" t="s">
        <v>135</v>
      </c>
      <c r="G10" s="233" t="s">
        <v>155</v>
      </c>
      <c r="H10" s="234" t="s">
        <v>156</v>
      </c>
      <c r="I10" s="122" t="s">
        <v>138</v>
      </c>
      <c r="J10" s="120" t="s">
        <v>150</v>
      </c>
      <c r="K10" s="120" t="s">
        <v>157</v>
      </c>
      <c r="L10" s="16" t="s">
        <v>141</v>
      </c>
      <c r="M10" s="45"/>
      <c r="N10" s="261" t="s">
        <v>135</v>
      </c>
      <c r="O10" s="235">
        <f>SUM($AH10, $BP10, $BQ10)</f>
        <v>62.5</v>
      </c>
      <c r="P10" s="237">
        <f>SUM($BZ10)</f>
        <v>6</v>
      </c>
      <c r="Q10" s="240">
        <f>SUM($CX10)</f>
        <v>40</v>
      </c>
      <c r="R10" s="184" t="s">
        <v>151</v>
      </c>
      <c r="S10" s="149">
        <v>1</v>
      </c>
      <c r="T10" s="300" t="s">
        <v>151</v>
      </c>
      <c r="U10" s="151">
        <v>8</v>
      </c>
      <c r="V10" s="300" t="s">
        <v>151</v>
      </c>
      <c r="W10" s="151">
        <v>6</v>
      </c>
      <c r="X10" s="300" t="s">
        <v>151</v>
      </c>
      <c r="Y10" s="151">
        <v>6</v>
      </c>
      <c r="Z10" s="300" t="s">
        <v>142</v>
      </c>
      <c r="AA10" s="151">
        <v>9</v>
      </c>
      <c r="AB10" s="300" t="s">
        <v>142</v>
      </c>
      <c r="AC10" s="151">
        <v>7</v>
      </c>
      <c r="AD10" s="191" t="s">
        <v>151</v>
      </c>
      <c r="AE10" s="153">
        <v>6</v>
      </c>
      <c r="AF10" s="300" t="s">
        <v>142</v>
      </c>
      <c r="AG10" s="151">
        <v>6</v>
      </c>
      <c r="AH10" s="154">
        <f>SUM($S10,$U10,$W10,$Y10)+($AA10*0.5)+$AC10+($AE10*1.5)+($AG10*0.5)</f>
        <v>44.5</v>
      </c>
      <c r="AI10" s="300" t="s">
        <v>146</v>
      </c>
      <c r="AJ10" s="304" t="s">
        <v>146</v>
      </c>
      <c r="AK10" s="153">
        <v>8</v>
      </c>
      <c r="AL10" s="300" t="s">
        <v>143</v>
      </c>
      <c r="AM10" s="304" t="s">
        <v>143</v>
      </c>
      <c r="AN10" s="153">
        <v>0</v>
      </c>
      <c r="AO10" s="300" t="s">
        <v>147</v>
      </c>
      <c r="AP10" s="304" t="s">
        <v>151</v>
      </c>
      <c r="AQ10" s="153">
        <v>2</v>
      </c>
      <c r="AR10" s="300" t="s">
        <v>142</v>
      </c>
      <c r="AS10" s="304" t="s">
        <v>146</v>
      </c>
      <c r="AT10" s="153">
        <v>7</v>
      </c>
      <c r="AU10" s="300" t="s">
        <v>143</v>
      </c>
      <c r="AV10" s="304" t="s">
        <v>143</v>
      </c>
      <c r="AW10" s="153">
        <v>0</v>
      </c>
      <c r="AX10" s="300" t="s">
        <v>145</v>
      </c>
      <c r="AY10" s="304" t="s">
        <v>145</v>
      </c>
      <c r="AZ10" s="153">
        <v>10</v>
      </c>
      <c r="BA10" s="300" t="s">
        <v>145</v>
      </c>
      <c r="BB10" s="304" t="s">
        <v>145</v>
      </c>
      <c r="BC10" s="153">
        <v>10</v>
      </c>
      <c r="BD10" s="300" t="s">
        <v>146</v>
      </c>
      <c r="BE10" s="304" t="s">
        <v>145</v>
      </c>
      <c r="BF10" s="153">
        <v>9</v>
      </c>
      <c r="BG10" s="300" t="s">
        <v>147</v>
      </c>
      <c r="BH10" s="304" t="s">
        <v>147</v>
      </c>
      <c r="BI10" s="153">
        <v>3</v>
      </c>
      <c r="BJ10" s="300" t="s">
        <v>145</v>
      </c>
      <c r="BK10" s="304" t="s">
        <v>146</v>
      </c>
      <c r="BL10" s="153">
        <v>9</v>
      </c>
      <c r="BM10" s="300" t="s">
        <v>151</v>
      </c>
      <c r="BN10" s="304" t="s">
        <v>147</v>
      </c>
      <c r="BO10" s="153">
        <v>2</v>
      </c>
      <c r="BP10" s="201">
        <f>MAX($BO10,$BL10,$BI10,$BF10,$BC10,$AZ10,$AW10,$AT10,$AQ10,$AN10,$AK10)</f>
        <v>10</v>
      </c>
      <c r="BQ10" s="144">
        <f>IF($K10="both",10,IF($K10="breeding",8,IF($K10="non-breeding",6,0)))</f>
        <v>8</v>
      </c>
      <c r="BR10" s="191" t="s">
        <v>142</v>
      </c>
      <c r="BS10" s="153">
        <v>0</v>
      </c>
      <c r="BT10" s="300" t="s">
        <v>147</v>
      </c>
      <c r="BU10" s="151">
        <v>0</v>
      </c>
      <c r="BV10" s="300" t="s">
        <v>146</v>
      </c>
      <c r="BW10" s="151">
        <v>6</v>
      </c>
      <c r="BX10" s="300" t="s">
        <v>147</v>
      </c>
      <c r="BY10" s="151">
        <v>0</v>
      </c>
      <c r="BZ10" s="21">
        <f>SUM($BY10,$BW10,$BU10,$BS10)</f>
        <v>6</v>
      </c>
      <c r="CA10" s="311">
        <v>9</v>
      </c>
      <c r="CB10" s="311">
        <v>2</v>
      </c>
      <c r="CC10" s="311">
        <v>6</v>
      </c>
      <c r="CD10" s="315">
        <v>8</v>
      </c>
      <c r="CE10" s="315">
        <v>1</v>
      </c>
      <c r="CF10" s="315">
        <v>11</v>
      </c>
      <c r="CG10" s="315">
        <v>10</v>
      </c>
      <c r="CH10" s="315">
        <v>7</v>
      </c>
      <c r="CI10" s="315">
        <v>5</v>
      </c>
      <c r="CJ10" s="315">
        <v>6</v>
      </c>
      <c r="CK10" s="315">
        <v>4</v>
      </c>
      <c r="CL10" s="300" t="s">
        <v>146</v>
      </c>
      <c r="CM10" s="151">
        <v>7</v>
      </c>
      <c r="CN10" s="300" t="s">
        <v>151</v>
      </c>
      <c r="CO10" s="151">
        <v>0</v>
      </c>
      <c r="CP10" s="300" t="s">
        <v>146</v>
      </c>
      <c r="CQ10" s="151">
        <v>8</v>
      </c>
      <c r="CR10" s="300" t="s">
        <v>146</v>
      </c>
      <c r="CS10" s="151">
        <v>7</v>
      </c>
      <c r="CT10" s="300" t="s">
        <v>146</v>
      </c>
      <c r="CU10" s="151">
        <v>8</v>
      </c>
      <c r="CV10" s="300" t="s">
        <v>145</v>
      </c>
      <c r="CW10" s="151">
        <v>10</v>
      </c>
      <c r="CX10" s="19">
        <f>SUM($CM10,$CO10,$CQ10,$CS10,$CU10,$CW10)</f>
        <v>40</v>
      </c>
      <c r="CY10" s="109"/>
      <c r="CZ10" s="11"/>
    </row>
    <row r="11" spans="1:104" s="15" customFormat="1" ht="20.100000000000001" customHeight="1">
      <c r="A11" s="426" t="s">
        <v>135</v>
      </c>
      <c r="B11" s="61" t="s">
        <v>135</v>
      </c>
      <c r="C11" s="402"/>
      <c r="D11" s="419"/>
      <c r="E11" s="114"/>
      <c r="F11" s="419"/>
      <c r="G11" s="233" t="s">
        <v>158</v>
      </c>
      <c r="H11" s="234" t="s">
        <v>159</v>
      </c>
      <c r="I11" s="122" t="s">
        <v>160</v>
      </c>
      <c r="J11" s="120" t="s">
        <v>161</v>
      </c>
      <c r="K11" s="120" t="s">
        <v>157</v>
      </c>
      <c r="L11" s="16" t="s">
        <v>141</v>
      </c>
      <c r="M11" s="45"/>
      <c r="N11" s="261" t="s">
        <v>135</v>
      </c>
      <c r="O11" s="235">
        <f>SUM($AH11, $BP11, $BQ11)</f>
        <v>60.5</v>
      </c>
      <c r="P11" s="237">
        <f>SUM($BZ11)</f>
        <v>9</v>
      </c>
      <c r="Q11" s="240">
        <f>SUM($CX11)</f>
        <v>23</v>
      </c>
      <c r="R11" s="245" t="s">
        <v>146</v>
      </c>
      <c r="S11" s="246">
        <v>8</v>
      </c>
      <c r="T11" s="300" t="s">
        <v>162</v>
      </c>
      <c r="U11" s="151">
        <v>4</v>
      </c>
      <c r="V11" s="300" t="s">
        <v>163</v>
      </c>
      <c r="W11" s="151">
        <v>1</v>
      </c>
      <c r="X11" s="300" t="s">
        <v>162</v>
      </c>
      <c r="Y11" s="151">
        <v>4</v>
      </c>
      <c r="Z11" s="300" t="s">
        <v>164</v>
      </c>
      <c r="AA11" s="151">
        <v>9</v>
      </c>
      <c r="AB11" s="300" t="s">
        <v>165</v>
      </c>
      <c r="AC11" s="151">
        <v>9</v>
      </c>
      <c r="AD11" s="191" t="s">
        <v>166</v>
      </c>
      <c r="AE11" s="153">
        <v>6</v>
      </c>
      <c r="AF11" s="300" t="s">
        <v>167</v>
      </c>
      <c r="AG11" s="151">
        <v>6</v>
      </c>
      <c r="AH11" s="154">
        <f>SUM($S11,$U11,$W11,$Y11)+($AA11*0.5)+$AC11+($AE11*1.5)+($AG11*0.5)</f>
        <v>42.5</v>
      </c>
      <c r="AI11" s="300" t="s">
        <v>152</v>
      </c>
      <c r="AJ11" s="304" t="s">
        <v>152</v>
      </c>
      <c r="AK11" s="153">
        <v>7</v>
      </c>
      <c r="AL11" s="300" t="s">
        <v>165</v>
      </c>
      <c r="AM11" s="304" t="s">
        <v>146</v>
      </c>
      <c r="AN11" s="153">
        <v>9</v>
      </c>
      <c r="AO11" s="300" t="s">
        <v>154</v>
      </c>
      <c r="AP11" s="304" t="s">
        <v>151</v>
      </c>
      <c r="AQ11" s="153">
        <v>2</v>
      </c>
      <c r="AR11" s="300" t="s">
        <v>153</v>
      </c>
      <c r="AS11" s="304" t="s">
        <v>153</v>
      </c>
      <c r="AT11" s="153">
        <v>4</v>
      </c>
      <c r="AU11" s="300" t="s">
        <v>153</v>
      </c>
      <c r="AV11" s="304" t="s">
        <v>153</v>
      </c>
      <c r="AW11" s="153">
        <v>4</v>
      </c>
      <c r="AX11" s="300" t="s">
        <v>154</v>
      </c>
      <c r="AY11" s="304" t="s">
        <v>154</v>
      </c>
      <c r="AZ11" s="153">
        <v>2</v>
      </c>
      <c r="BA11" s="300" t="s">
        <v>145</v>
      </c>
      <c r="BB11" s="304" t="s">
        <v>145</v>
      </c>
      <c r="BC11" s="153">
        <v>10</v>
      </c>
      <c r="BD11" s="300" t="s">
        <v>152</v>
      </c>
      <c r="BE11" s="304" t="s">
        <v>142</v>
      </c>
      <c r="BF11" s="153">
        <v>6</v>
      </c>
      <c r="BG11" s="300" t="s">
        <v>154</v>
      </c>
      <c r="BH11" s="304" t="s">
        <v>154</v>
      </c>
      <c r="BI11" s="153">
        <v>2</v>
      </c>
      <c r="BJ11" s="300" t="s">
        <v>153</v>
      </c>
      <c r="BK11" s="304" t="s">
        <v>153</v>
      </c>
      <c r="BL11" s="153">
        <v>4</v>
      </c>
      <c r="BM11" s="300" t="s">
        <v>151</v>
      </c>
      <c r="BN11" s="304" t="s">
        <v>151</v>
      </c>
      <c r="BO11" s="153">
        <v>1</v>
      </c>
      <c r="BP11" s="201">
        <f>MAX($BO11,$BL11,$BI11,$BF11,$BC11,$AZ11,$AW11,$AT11,$AQ11,$AN11,$AK11)</f>
        <v>10</v>
      </c>
      <c r="BQ11" s="144">
        <f>IF($K11="both",10,IF($K11="breeding",8,IF($K11="non-breeding",6,0)))</f>
        <v>8</v>
      </c>
      <c r="BR11" s="191" t="s">
        <v>152</v>
      </c>
      <c r="BS11" s="153">
        <v>1</v>
      </c>
      <c r="BT11" s="300" t="s">
        <v>168</v>
      </c>
      <c r="BU11" s="151">
        <v>2</v>
      </c>
      <c r="BV11" s="300" t="s">
        <v>152</v>
      </c>
      <c r="BW11" s="151">
        <v>5</v>
      </c>
      <c r="BX11" s="300" t="s">
        <v>153</v>
      </c>
      <c r="BY11" s="151">
        <v>1</v>
      </c>
      <c r="BZ11" s="21">
        <f>SUM($BY11,$BW11,$BU11,$BS11)</f>
        <v>9</v>
      </c>
      <c r="CA11" s="311">
        <v>9</v>
      </c>
      <c r="CB11" s="311">
        <v>10</v>
      </c>
      <c r="CC11" s="311">
        <v>7</v>
      </c>
      <c r="CD11" s="315">
        <v>6</v>
      </c>
      <c r="CE11" s="315">
        <v>5</v>
      </c>
      <c r="CF11" s="315">
        <v>5</v>
      </c>
      <c r="CG11" s="315">
        <v>11</v>
      </c>
      <c r="CH11" s="315">
        <v>10</v>
      </c>
      <c r="CI11" s="315">
        <v>4</v>
      </c>
      <c r="CJ11" s="315">
        <v>9</v>
      </c>
      <c r="CK11" s="315">
        <v>8</v>
      </c>
      <c r="CL11" s="300" t="s">
        <v>169</v>
      </c>
      <c r="CM11" s="151">
        <v>1</v>
      </c>
      <c r="CN11" s="300" t="s">
        <v>151</v>
      </c>
      <c r="CO11" s="151">
        <v>0</v>
      </c>
      <c r="CP11" s="300" t="s">
        <v>168</v>
      </c>
      <c r="CQ11" s="151">
        <v>5</v>
      </c>
      <c r="CR11" s="300" t="s">
        <v>153</v>
      </c>
      <c r="CS11" s="151">
        <v>1</v>
      </c>
      <c r="CT11" s="300" t="s">
        <v>165</v>
      </c>
      <c r="CU11" s="151">
        <v>8</v>
      </c>
      <c r="CV11" s="300" t="s">
        <v>164</v>
      </c>
      <c r="CW11" s="151">
        <v>8</v>
      </c>
      <c r="CX11" s="19">
        <f>SUM($CM11,$CO11,$CQ11,$CS11,$CU11,$CW11)</f>
        <v>23</v>
      </c>
      <c r="CY11" s="110"/>
      <c r="CZ11" s="11"/>
    </row>
    <row r="12" spans="1:104" s="15" customFormat="1" ht="20.100000000000001" customHeight="1">
      <c r="A12" s="427" t="s">
        <v>135</v>
      </c>
      <c r="B12" s="61" t="s">
        <v>135</v>
      </c>
      <c r="C12" s="404"/>
      <c r="D12" s="419"/>
      <c r="E12" s="114"/>
      <c r="F12" s="419"/>
      <c r="G12" s="233" t="s">
        <v>170</v>
      </c>
      <c r="H12" s="234" t="s">
        <v>171</v>
      </c>
      <c r="I12" s="122" t="s">
        <v>172</v>
      </c>
      <c r="J12" s="120" t="s">
        <v>173</v>
      </c>
      <c r="K12" s="120" t="s">
        <v>157</v>
      </c>
      <c r="L12" s="16" t="s">
        <v>141</v>
      </c>
      <c r="M12" s="45"/>
      <c r="N12" s="261" t="s">
        <v>135</v>
      </c>
      <c r="O12" s="235">
        <f>SUM($AH12, $BP12, $BQ12)</f>
        <v>60.5</v>
      </c>
      <c r="P12" s="237">
        <f>SUM($BZ12)</f>
        <v>4</v>
      </c>
      <c r="Q12" s="240">
        <f>SUM($CX12)</f>
        <v>25</v>
      </c>
      <c r="R12" s="184" t="s">
        <v>145</v>
      </c>
      <c r="S12" s="149">
        <v>10</v>
      </c>
      <c r="T12" s="300" t="s">
        <v>143</v>
      </c>
      <c r="U12" s="151">
        <v>6</v>
      </c>
      <c r="V12" s="300" t="s">
        <v>144</v>
      </c>
      <c r="W12" s="151">
        <v>2</v>
      </c>
      <c r="X12" s="300" t="s">
        <v>151</v>
      </c>
      <c r="Y12" s="151">
        <v>6</v>
      </c>
      <c r="Z12" s="300" t="s">
        <v>142</v>
      </c>
      <c r="AA12" s="151">
        <v>9</v>
      </c>
      <c r="AB12" s="300" t="s">
        <v>145</v>
      </c>
      <c r="AC12" s="151">
        <v>10</v>
      </c>
      <c r="AD12" s="191" t="s">
        <v>174</v>
      </c>
      <c r="AE12" s="153">
        <v>0</v>
      </c>
      <c r="AF12" s="300" t="s">
        <v>146</v>
      </c>
      <c r="AG12" s="151">
        <v>8</v>
      </c>
      <c r="AH12" s="154">
        <f>SUM($S12,$U12,$W12,$Y12)+($AA12*0.5)+$AC12+($AE12*1.5)+($AG12*0.5)</f>
        <v>42.5</v>
      </c>
      <c r="AI12" s="300" t="s">
        <v>147</v>
      </c>
      <c r="AJ12" s="304" t="s">
        <v>147</v>
      </c>
      <c r="AK12" s="153">
        <v>3</v>
      </c>
      <c r="AL12" s="300" t="s">
        <v>147</v>
      </c>
      <c r="AM12" s="304" t="s">
        <v>143</v>
      </c>
      <c r="AN12" s="153">
        <v>2</v>
      </c>
      <c r="AO12" s="300" t="s">
        <v>143</v>
      </c>
      <c r="AP12" s="304" t="s">
        <v>143</v>
      </c>
      <c r="AQ12" s="153">
        <v>0</v>
      </c>
      <c r="AR12" s="300" t="s">
        <v>147</v>
      </c>
      <c r="AS12" s="304" t="s">
        <v>147</v>
      </c>
      <c r="AT12" s="153">
        <v>3</v>
      </c>
      <c r="AU12" s="300" t="s">
        <v>143</v>
      </c>
      <c r="AV12" s="304" t="s">
        <v>143</v>
      </c>
      <c r="AW12" s="153">
        <v>0</v>
      </c>
      <c r="AX12" s="300" t="s">
        <v>147</v>
      </c>
      <c r="AY12" s="304" t="s">
        <v>147</v>
      </c>
      <c r="AZ12" s="153">
        <v>3</v>
      </c>
      <c r="BA12" s="300" t="s">
        <v>145</v>
      </c>
      <c r="BB12" s="304" t="s">
        <v>145</v>
      </c>
      <c r="BC12" s="153">
        <v>10</v>
      </c>
      <c r="BD12" s="300" t="s">
        <v>147</v>
      </c>
      <c r="BE12" s="304" t="s">
        <v>143</v>
      </c>
      <c r="BF12" s="153">
        <v>2</v>
      </c>
      <c r="BG12" s="300" t="s">
        <v>147</v>
      </c>
      <c r="BH12" s="304" t="s">
        <v>147</v>
      </c>
      <c r="BI12" s="153">
        <v>3</v>
      </c>
      <c r="BJ12" s="300" t="s">
        <v>147</v>
      </c>
      <c r="BK12" s="304" t="s">
        <v>143</v>
      </c>
      <c r="BL12" s="153">
        <v>2</v>
      </c>
      <c r="BM12" s="300" t="s">
        <v>151</v>
      </c>
      <c r="BN12" s="304" t="s">
        <v>151</v>
      </c>
      <c r="BO12" s="153">
        <v>1</v>
      </c>
      <c r="BP12" s="201">
        <f>MAX($BO12,$BL12,$BI12,$BF12,$BC12,$AZ12,$AW12,$AT12,$AQ12,$AN12,$AK12)</f>
        <v>10</v>
      </c>
      <c r="BQ12" s="144">
        <f>IF($K12="both",10,IF($K12="breeding",8,IF($K12="non-breeding",6,0)))</f>
        <v>8</v>
      </c>
      <c r="BR12" s="191" t="s">
        <v>142</v>
      </c>
      <c r="BS12" s="153">
        <v>0</v>
      </c>
      <c r="BT12" s="300" t="s">
        <v>147</v>
      </c>
      <c r="BU12" s="151">
        <v>0</v>
      </c>
      <c r="BV12" s="300" t="s">
        <v>142</v>
      </c>
      <c r="BW12" s="151">
        <v>4</v>
      </c>
      <c r="BX12" s="300" t="s">
        <v>147</v>
      </c>
      <c r="BY12" s="151">
        <v>0</v>
      </c>
      <c r="BZ12" s="21">
        <f>SUM($BY12,$BW12,$BU12,$BS12)</f>
        <v>4</v>
      </c>
      <c r="CA12" s="311">
        <v>7</v>
      </c>
      <c r="CB12" s="311">
        <v>9</v>
      </c>
      <c r="CC12" s="311">
        <v>1</v>
      </c>
      <c r="CD12" s="315">
        <v>8</v>
      </c>
      <c r="CE12" s="315">
        <v>2</v>
      </c>
      <c r="CF12" s="315">
        <v>6</v>
      </c>
      <c r="CG12" s="315">
        <v>11</v>
      </c>
      <c r="CH12" s="315">
        <v>5</v>
      </c>
      <c r="CI12" s="315">
        <v>4</v>
      </c>
      <c r="CJ12" s="315">
        <v>10</v>
      </c>
      <c r="CK12" s="315">
        <v>3</v>
      </c>
      <c r="CL12" s="300" t="s">
        <v>142</v>
      </c>
      <c r="CM12" s="151">
        <v>3</v>
      </c>
      <c r="CN12" s="300" t="s">
        <v>151</v>
      </c>
      <c r="CO12" s="151">
        <v>0</v>
      </c>
      <c r="CP12" s="300" t="s">
        <v>146</v>
      </c>
      <c r="CQ12" s="151">
        <v>8</v>
      </c>
      <c r="CR12" s="300" t="s">
        <v>147</v>
      </c>
      <c r="CS12" s="151">
        <v>0</v>
      </c>
      <c r="CT12" s="300" t="s">
        <v>146</v>
      </c>
      <c r="CU12" s="151">
        <v>8</v>
      </c>
      <c r="CV12" s="300" t="s">
        <v>142</v>
      </c>
      <c r="CW12" s="151">
        <v>6</v>
      </c>
      <c r="CX12" s="19">
        <f>SUM($CM12,$CO12,$CQ12,$CS12,$CU12,$CW12)</f>
        <v>25</v>
      </c>
      <c r="CY12" s="111"/>
    </row>
    <row r="13" spans="1:104" s="15" customFormat="1" ht="20.100000000000001" customHeight="1">
      <c r="A13" s="416" t="s">
        <v>135</v>
      </c>
      <c r="B13" s="61" t="s">
        <v>135</v>
      </c>
      <c r="C13" s="402"/>
      <c r="D13" s="419"/>
      <c r="E13" s="126" t="s">
        <v>135</v>
      </c>
      <c r="F13" s="126" t="s">
        <v>135</v>
      </c>
      <c r="G13" s="120" t="s">
        <v>175</v>
      </c>
      <c r="H13" s="119" t="s">
        <v>176</v>
      </c>
      <c r="I13" s="122" t="s">
        <v>138</v>
      </c>
      <c r="J13" s="120" t="s">
        <v>139</v>
      </c>
      <c r="K13" s="120" t="s">
        <v>157</v>
      </c>
      <c r="L13" s="16" t="s">
        <v>141</v>
      </c>
      <c r="M13" s="45"/>
      <c r="N13" s="261"/>
      <c r="O13" s="235">
        <f>SUM($AH13, $BP13, $BQ13)</f>
        <v>60</v>
      </c>
      <c r="P13" s="237">
        <f>SUM($BZ13)</f>
        <v>4</v>
      </c>
      <c r="Q13" s="240">
        <f>SUM($CX13)</f>
        <v>40</v>
      </c>
      <c r="R13" s="221" t="s">
        <v>146</v>
      </c>
      <c r="S13" s="222">
        <v>8</v>
      </c>
      <c r="T13" s="150" t="s">
        <v>144</v>
      </c>
      <c r="U13" s="151">
        <v>2</v>
      </c>
      <c r="V13" s="150" t="s">
        <v>174</v>
      </c>
      <c r="W13" s="151">
        <v>0</v>
      </c>
      <c r="X13" s="150" t="s">
        <v>143</v>
      </c>
      <c r="Y13" s="151">
        <v>4</v>
      </c>
      <c r="Z13" s="150" t="s">
        <v>147</v>
      </c>
      <c r="AA13" s="151">
        <v>8</v>
      </c>
      <c r="AB13" s="150" t="s">
        <v>146</v>
      </c>
      <c r="AC13" s="151">
        <v>9</v>
      </c>
      <c r="AD13" s="152" t="s">
        <v>142</v>
      </c>
      <c r="AE13" s="153">
        <v>8</v>
      </c>
      <c r="AF13" s="150" t="s">
        <v>142</v>
      </c>
      <c r="AG13" s="151">
        <v>6</v>
      </c>
      <c r="AH13" s="154">
        <f>SUM($S13,$U13,$W13,$Y13)+($AA13*0.5)+$AC13+($AE13*1.5)+($AG13*0.5)</f>
        <v>42</v>
      </c>
      <c r="AI13" s="150" t="s">
        <v>146</v>
      </c>
      <c r="AJ13" s="155" t="s">
        <v>142</v>
      </c>
      <c r="AK13" s="153">
        <v>7</v>
      </c>
      <c r="AL13" s="150" t="s">
        <v>143</v>
      </c>
      <c r="AM13" s="155" t="s">
        <v>143</v>
      </c>
      <c r="AN13" s="153">
        <v>0</v>
      </c>
      <c r="AO13" s="150" t="s">
        <v>147</v>
      </c>
      <c r="AP13" s="155" t="s">
        <v>147</v>
      </c>
      <c r="AQ13" s="153">
        <v>3</v>
      </c>
      <c r="AR13" s="150" t="s">
        <v>147</v>
      </c>
      <c r="AS13" s="155" t="s">
        <v>147</v>
      </c>
      <c r="AT13" s="153">
        <v>3</v>
      </c>
      <c r="AU13" s="150" t="s">
        <v>143</v>
      </c>
      <c r="AV13" s="155" t="s">
        <v>143</v>
      </c>
      <c r="AW13" s="153">
        <v>0</v>
      </c>
      <c r="AX13" s="150" t="s">
        <v>145</v>
      </c>
      <c r="AY13" s="155" t="s">
        <v>146</v>
      </c>
      <c r="AZ13" s="153">
        <v>9</v>
      </c>
      <c r="BA13" s="150" t="s">
        <v>146</v>
      </c>
      <c r="BB13" s="155" t="s">
        <v>146</v>
      </c>
      <c r="BC13" s="153">
        <v>8</v>
      </c>
      <c r="BD13" s="150" t="s">
        <v>142</v>
      </c>
      <c r="BE13" s="155" t="s">
        <v>142</v>
      </c>
      <c r="BF13" s="153">
        <v>5</v>
      </c>
      <c r="BG13" s="150" t="s">
        <v>147</v>
      </c>
      <c r="BH13" s="155" t="s">
        <v>142</v>
      </c>
      <c r="BI13" s="153">
        <v>4</v>
      </c>
      <c r="BJ13" s="150" t="s">
        <v>145</v>
      </c>
      <c r="BK13" s="155" t="s">
        <v>145</v>
      </c>
      <c r="BL13" s="153">
        <v>10</v>
      </c>
      <c r="BM13" s="150" t="s">
        <v>147</v>
      </c>
      <c r="BN13" s="155" t="s">
        <v>147</v>
      </c>
      <c r="BO13" s="153">
        <v>3</v>
      </c>
      <c r="BP13" s="201">
        <f>MAX($BO13,$BL13,$BI13,$BF13,$BC13,$AZ13,$AW13,$AT13,$AQ13,$AN13,$AK13)</f>
        <v>10</v>
      </c>
      <c r="BQ13" s="144">
        <f>IF($K13="both",10,IF($K13="breeding",8,IF($K13="non-breeding",6,0)))</f>
        <v>8</v>
      </c>
      <c r="BR13" s="152" t="s">
        <v>142</v>
      </c>
      <c r="BS13" s="153">
        <v>0</v>
      </c>
      <c r="BT13" s="150" t="s">
        <v>147</v>
      </c>
      <c r="BU13" s="151">
        <v>0</v>
      </c>
      <c r="BV13" s="150" t="s">
        <v>142</v>
      </c>
      <c r="BW13" s="151">
        <v>4</v>
      </c>
      <c r="BX13" s="150" t="s">
        <v>147</v>
      </c>
      <c r="BY13" s="151">
        <v>0</v>
      </c>
      <c r="BZ13" s="21">
        <f>SUM($BY13,$BW13,$BU13,$BS13)</f>
        <v>4</v>
      </c>
      <c r="CA13" s="157">
        <v>11</v>
      </c>
      <c r="CB13" s="157">
        <v>2</v>
      </c>
      <c r="CC13" s="157">
        <v>3</v>
      </c>
      <c r="CD13" s="158">
        <v>5</v>
      </c>
      <c r="CE13" s="158">
        <v>1</v>
      </c>
      <c r="CF13" s="158">
        <v>10</v>
      </c>
      <c r="CG13" s="158">
        <v>9</v>
      </c>
      <c r="CH13" s="158">
        <v>7</v>
      </c>
      <c r="CI13" s="158">
        <v>6</v>
      </c>
      <c r="CJ13" s="158">
        <v>8</v>
      </c>
      <c r="CK13" s="158">
        <v>4</v>
      </c>
      <c r="CL13" s="150" t="s">
        <v>145</v>
      </c>
      <c r="CM13" s="151">
        <v>10</v>
      </c>
      <c r="CN13" s="150" t="s">
        <v>151</v>
      </c>
      <c r="CO13" s="151">
        <v>0</v>
      </c>
      <c r="CP13" s="150" t="s">
        <v>145</v>
      </c>
      <c r="CQ13" s="151">
        <v>10</v>
      </c>
      <c r="CR13" s="150" t="s">
        <v>147</v>
      </c>
      <c r="CS13" s="151">
        <v>0</v>
      </c>
      <c r="CT13" s="150" t="s">
        <v>145</v>
      </c>
      <c r="CU13" s="151">
        <v>10</v>
      </c>
      <c r="CV13" s="150" t="s">
        <v>145</v>
      </c>
      <c r="CW13" s="151">
        <v>10</v>
      </c>
      <c r="CX13" s="19">
        <f>SUM($CM13,$CO13,$CQ13,$CS13,$CU13,$CW13)</f>
        <v>40</v>
      </c>
      <c r="CY13" s="109"/>
      <c r="CZ13" s="11"/>
    </row>
    <row r="14" spans="1:104" s="15" customFormat="1" ht="20.100000000000001" customHeight="1">
      <c r="A14" s="426" t="s">
        <v>135</v>
      </c>
      <c r="B14" s="61" t="s">
        <v>135</v>
      </c>
      <c r="C14" s="125" t="s">
        <v>135</v>
      </c>
      <c r="D14" s="125" t="s">
        <v>135</v>
      </c>
      <c r="E14" s="114"/>
      <c r="F14" s="419"/>
      <c r="G14" s="233" t="s">
        <v>177</v>
      </c>
      <c r="H14" s="234" t="s">
        <v>178</v>
      </c>
      <c r="I14" s="122" t="s">
        <v>179</v>
      </c>
      <c r="J14" s="120" t="s">
        <v>180</v>
      </c>
      <c r="K14" s="120" t="s">
        <v>140</v>
      </c>
      <c r="L14" s="16" t="s">
        <v>141</v>
      </c>
      <c r="M14" s="45"/>
      <c r="N14" s="261" t="s">
        <v>135</v>
      </c>
      <c r="O14" s="235">
        <f>SUM($AH14, $BP14, $BQ14)</f>
        <v>59</v>
      </c>
      <c r="P14" s="237">
        <f>SUM($BZ14)</f>
        <v>40</v>
      </c>
      <c r="Q14" s="240">
        <f>SUM($CX14)</f>
        <v>26</v>
      </c>
      <c r="R14" s="148" t="s">
        <v>151</v>
      </c>
      <c r="S14" s="149">
        <v>1</v>
      </c>
      <c r="T14" s="150" t="s">
        <v>151</v>
      </c>
      <c r="U14" s="151">
        <v>8</v>
      </c>
      <c r="V14" s="150" t="s">
        <v>144</v>
      </c>
      <c r="W14" s="151">
        <v>2</v>
      </c>
      <c r="X14" s="150" t="s">
        <v>142</v>
      </c>
      <c r="Y14" s="151">
        <v>8</v>
      </c>
      <c r="Z14" s="150" t="s">
        <v>146</v>
      </c>
      <c r="AA14" s="151">
        <v>10</v>
      </c>
      <c r="AB14" s="150" t="s">
        <v>142</v>
      </c>
      <c r="AC14" s="151">
        <v>7</v>
      </c>
      <c r="AD14" s="152" t="s">
        <v>143</v>
      </c>
      <c r="AE14" s="153">
        <v>4</v>
      </c>
      <c r="AF14" s="150" t="s">
        <v>146</v>
      </c>
      <c r="AG14" s="151">
        <v>8</v>
      </c>
      <c r="AH14" s="154">
        <f>SUM($S14,$U14,$W14,$Y14)+($AA14*0.5)+$AC14+($AE14*1.5)+($AG14*0.5)</f>
        <v>41</v>
      </c>
      <c r="AI14" s="150" t="s">
        <v>147</v>
      </c>
      <c r="AJ14" s="155" t="s">
        <v>142</v>
      </c>
      <c r="AK14" s="153">
        <v>4</v>
      </c>
      <c r="AL14" s="150" t="s">
        <v>147</v>
      </c>
      <c r="AM14" s="155" t="s">
        <v>142</v>
      </c>
      <c r="AN14" s="153">
        <v>4</v>
      </c>
      <c r="AO14" s="150" t="s">
        <v>147</v>
      </c>
      <c r="AP14" s="155" t="s">
        <v>147</v>
      </c>
      <c r="AQ14" s="153">
        <v>3</v>
      </c>
      <c r="AR14" s="150" t="s">
        <v>147</v>
      </c>
      <c r="AS14" s="155" t="s">
        <v>147</v>
      </c>
      <c r="AT14" s="153">
        <v>3</v>
      </c>
      <c r="AU14" s="150" t="s">
        <v>147</v>
      </c>
      <c r="AV14" s="155" t="s">
        <v>147</v>
      </c>
      <c r="AW14" s="153">
        <v>3</v>
      </c>
      <c r="AX14" s="150" t="s">
        <v>143</v>
      </c>
      <c r="AY14" s="155" t="s">
        <v>143</v>
      </c>
      <c r="AZ14" s="153">
        <v>0</v>
      </c>
      <c r="BA14" s="150" t="s">
        <v>142</v>
      </c>
      <c r="BB14" s="155" t="s">
        <v>147</v>
      </c>
      <c r="BC14" s="153">
        <v>4</v>
      </c>
      <c r="BD14" s="150" t="s">
        <v>142</v>
      </c>
      <c r="BE14" s="155" t="s">
        <v>142</v>
      </c>
      <c r="BF14" s="153">
        <v>5</v>
      </c>
      <c r="BG14" s="150" t="s">
        <v>151</v>
      </c>
      <c r="BH14" s="155" t="s">
        <v>151</v>
      </c>
      <c r="BI14" s="153">
        <v>1</v>
      </c>
      <c r="BJ14" s="150" t="s">
        <v>146</v>
      </c>
      <c r="BK14" s="155" t="s">
        <v>146</v>
      </c>
      <c r="BL14" s="153">
        <v>8</v>
      </c>
      <c r="BM14" s="150" t="s">
        <v>143</v>
      </c>
      <c r="BN14" s="155" t="s">
        <v>143</v>
      </c>
      <c r="BO14" s="153">
        <v>0</v>
      </c>
      <c r="BP14" s="201">
        <f>MAX($BO14,$BL14,$BI14,$BF14,$BC14,$AZ14,$AW14,$AT14,$AQ14,$AN14,$AK14)</f>
        <v>8</v>
      </c>
      <c r="BQ14" s="144">
        <f>IF($K14="both",10,IF($K14="breeding",8,IF($K14="non-breeding",6,0)))</f>
        <v>10</v>
      </c>
      <c r="BR14" s="152" t="s">
        <v>145</v>
      </c>
      <c r="BS14" s="153">
        <v>10</v>
      </c>
      <c r="BT14" s="150" t="s">
        <v>145</v>
      </c>
      <c r="BU14" s="151">
        <v>10</v>
      </c>
      <c r="BV14" s="150" t="s">
        <v>145</v>
      </c>
      <c r="BW14" s="151">
        <v>10</v>
      </c>
      <c r="BX14" s="150" t="s">
        <v>145</v>
      </c>
      <c r="BY14" s="151">
        <v>10</v>
      </c>
      <c r="BZ14" s="21">
        <f>SUM($BY14,$BW14,$BU14,$BS14)</f>
        <v>40</v>
      </c>
      <c r="CA14" s="157">
        <v>7</v>
      </c>
      <c r="CB14" s="157">
        <v>10</v>
      </c>
      <c r="CC14" s="157">
        <v>5</v>
      </c>
      <c r="CD14" s="158">
        <v>4</v>
      </c>
      <c r="CE14" s="158">
        <v>6</v>
      </c>
      <c r="CF14" s="158">
        <v>3</v>
      </c>
      <c r="CG14" s="158">
        <v>8</v>
      </c>
      <c r="CH14" s="158">
        <v>9</v>
      </c>
      <c r="CI14" s="158">
        <v>2</v>
      </c>
      <c r="CJ14" s="158">
        <v>11</v>
      </c>
      <c r="CK14" s="158">
        <v>1</v>
      </c>
      <c r="CL14" s="150" t="s">
        <v>142</v>
      </c>
      <c r="CM14" s="151">
        <v>3</v>
      </c>
      <c r="CN14" s="150" t="s">
        <v>151</v>
      </c>
      <c r="CO14" s="151">
        <v>0</v>
      </c>
      <c r="CP14" s="150" t="s">
        <v>142</v>
      </c>
      <c r="CQ14" s="151">
        <v>5</v>
      </c>
      <c r="CR14" s="150" t="s">
        <v>147</v>
      </c>
      <c r="CS14" s="151">
        <v>0</v>
      </c>
      <c r="CT14" s="150" t="s">
        <v>145</v>
      </c>
      <c r="CU14" s="151">
        <v>10</v>
      </c>
      <c r="CV14" s="150" t="s">
        <v>146</v>
      </c>
      <c r="CW14" s="151">
        <v>8</v>
      </c>
      <c r="CX14" s="19">
        <f>SUM($CM14,$CO14,$CQ14,$CS14,$CU14,$CW14)</f>
        <v>26</v>
      </c>
      <c r="CY14" s="110"/>
      <c r="CZ14" s="11"/>
    </row>
    <row r="15" spans="1:104" s="15" customFormat="1" ht="20.100000000000001" customHeight="1">
      <c r="A15" s="416" t="s">
        <v>181</v>
      </c>
      <c r="B15" s="61" t="s">
        <v>182</v>
      </c>
      <c r="C15" s="402"/>
      <c r="D15" s="419"/>
      <c r="E15" s="126" t="s">
        <v>135</v>
      </c>
      <c r="F15" s="126" t="s">
        <v>135</v>
      </c>
      <c r="G15" s="233" t="s">
        <v>183</v>
      </c>
      <c r="H15" s="234" t="s">
        <v>184</v>
      </c>
      <c r="I15" s="122" t="s">
        <v>185</v>
      </c>
      <c r="J15" s="120" t="s">
        <v>186</v>
      </c>
      <c r="K15" s="120" t="s">
        <v>140</v>
      </c>
      <c r="L15" s="16" t="s">
        <v>141</v>
      </c>
      <c r="M15" s="45" t="s">
        <v>141</v>
      </c>
      <c r="N15" s="261" t="s">
        <v>135</v>
      </c>
      <c r="O15" s="235">
        <f>SUM($AH15, $BP15, $BQ15)</f>
        <v>56</v>
      </c>
      <c r="P15" s="237">
        <f>SUM($BZ15)</f>
        <v>3</v>
      </c>
      <c r="Q15" s="240">
        <f>SUM($CX15)</f>
        <v>33</v>
      </c>
      <c r="R15" s="184" t="s">
        <v>145</v>
      </c>
      <c r="S15" s="149">
        <v>10</v>
      </c>
      <c r="T15" s="300" t="s">
        <v>187</v>
      </c>
      <c r="U15" s="151">
        <v>4</v>
      </c>
      <c r="V15" s="300" t="s">
        <v>163</v>
      </c>
      <c r="W15" s="151">
        <v>2</v>
      </c>
      <c r="X15" s="300" t="s">
        <v>167</v>
      </c>
      <c r="Y15" s="151">
        <v>7</v>
      </c>
      <c r="Z15" s="300" t="s">
        <v>147</v>
      </c>
      <c r="AA15" s="151">
        <v>8</v>
      </c>
      <c r="AB15" s="300" t="s">
        <v>147</v>
      </c>
      <c r="AC15" s="151">
        <v>4</v>
      </c>
      <c r="AD15" s="191" t="s">
        <v>163</v>
      </c>
      <c r="AE15" s="153">
        <v>2</v>
      </c>
      <c r="AF15" s="300" t="s">
        <v>167</v>
      </c>
      <c r="AG15" s="151">
        <v>4</v>
      </c>
      <c r="AH15" s="154">
        <f>SUM($S15,$U15,$W15,$Y15)+($AA15*0.5)+$AC15+($AE15*1.5)+($AG15*0.5)</f>
        <v>36</v>
      </c>
      <c r="AI15" s="300" t="s">
        <v>152</v>
      </c>
      <c r="AJ15" s="304" t="s">
        <v>152</v>
      </c>
      <c r="AK15" s="153">
        <v>7</v>
      </c>
      <c r="AL15" s="300" t="s">
        <v>165</v>
      </c>
      <c r="AM15" s="304" t="s">
        <v>152</v>
      </c>
      <c r="AN15" s="153">
        <v>8</v>
      </c>
      <c r="AO15" s="300" t="s">
        <v>153</v>
      </c>
      <c r="AP15" s="304" t="s">
        <v>152</v>
      </c>
      <c r="AQ15" s="153">
        <v>6</v>
      </c>
      <c r="AR15" s="300" t="s">
        <v>153</v>
      </c>
      <c r="AS15" s="304" t="s">
        <v>153</v>
      </c>
      <c r="AT15" s="153">
        <v>4</v>
      </c>
      <c r="AU15" s="300" t="s">
        <v>153</v>
      </c>
      <c r="AV15" s="304" t="s">
        <v>153</v>
      </c>
      <c r="AW15" s="153">
        <v>4</v>
      </c>
      <c r="AX15" s="300" t="s">
        <v>152</v>
      </c>
      <c r="AY15" s="304" t="s">
        <v>152</v>
      </c>
      <c r="AZ15" s="153">
        <v>7</v>
      </c>
      <c r="BA15" s="300" t="s">
        <v>145</v>
      </c>
      <c r="BB15" s="304" t="s">
        <v>145</v>
      </c>
      <c r="BC15" s="153">
        <v>10</v>
      </c>
      <c r="BD15" s="300" t="s">
        <v>152</v>
      </c>
      <c r="BE15" s="304" t="s">
        <v>153</v>
      </c>
      <c r="BF15" s="153">
        <v>6</v>
      </c>
      <c r="BG15" s="300" t="s">
        <v>154</v>
      </c>
      <c r="BH15" s="304" t="s">
        <v>154</v>
      </c>
      <c r="BI15" s="153">
        <v>2</v>
      </c>
      <c r="BJ15" s="300" t="s">
        <v>152</v>
      </c>
      <c r="BK15" s="304" t="s">
        <v>153</v>
      </c>
      <c r="BL15" s="153">
        <v>6</v>
      </c>
      <c r="BM15" s="300" t="s">
        <v>154</v>
      </c>
      <c r="BN15" s="304" t="s">
        <v>154</v>
      </c>
      <c r="BO15" s="153">
        <v>2</v>
      </c>
      <c r="BP15" s="201">
        <f>MAX($BO15,$BL15,$BI15,$BF15,$BC15,$AZ15,$AW15,$AT15,$AQ15,$AN15,$AK15)</f>
        <v>10</v>
      </c>
      <c r="BQ15" s="144">
        <f>IF($K15="both",10,IF($K15="breeding",8,IF($K15="non-breeding",6,0)))</f>
        <v>10</v>
      </c>
      <c r="BR15" s="191" t="s">
        <v>142</v>
      </c>
      <c r="BS15" s="153">
        <v>0</v>
      </c>
      <c r="BT15" s="300" t="s">
        <v>153</v>
      </c>
      <c r="BU15" s="151">
        <v>1</v>
      </c>
      <c r="BV15" s="300" t="s">
        <v>153</v>
      </c>
      <c r="BW15" s="151">
        <v>1</v>
      </c>
      <c r="BX15" s="300" t="s">
        <v>153</v>
      </c>
      <c r="BY15" s="151">
        <v>1</v>
      </c>
      <c r="BZ15" s="21">
        <f>SUM($BY15,$BW15,$BU15,$BS15)</f>
        <v>3</v>
      </c>
      <c r="CA15" s="311">
        <v>6</v>
      </c>
      <c r="CB15" s="311">
        <v>7</v>
      </c>
      <c r="CC15" s="311">
        <v>6</v>
      </c>
      <c r="CD15" s="315">
        <v>5</v>
      </c>
      <c r="CE15" s="315">
        <v>4</v>
      </c>
      <c r="CF15" s="315">
        <v>5</v>
      </c>
      <c r="CG15" s="315">
        <v>8</v>
      </c>
      <c r="CH15" s="315">
        <v>7</v>
      </c>
      <c r="CI15" s="315">
        <v>4</v>
      </c>
      <c r="CJ15" s="315">
        <v>6</v>
      </c>
      <c r="CK15" s="315">
        <v>7</v>
      </c>
      <c r="CL15" s="300" t="s">
        <v>167</v>
      </c>
      <c r="CM15" s="151">
        <v>2</v>
      </c>
      <c r="CN15" s="300" t="s">
        <v>151</v>
      </c>
      <c r="CO15" s="151">
        <v>0</v>
      </c>
      <c r="CP15" s="300" t="s">
        <v>164</v>
      </c>
      <c r="CQ15" s="151">
        <v>8</v>
      </c>
      <c r="CR15" s="300" t="s">
        <v>164</v>
      </c>
      <c r="CS15" s="151">
        <v>5</v>
      </c>
      <c r="CT15" s="300" t="s">
        <v>145</v>
      </c>
      <c r="CU15" s="151">
        <v>10</v>
      </c>
      <c r="CV15" s="300" t="s">
        <v>164</v>
      </c>
      <c r="CW15" s="151">
        <v>8</v>
      </c>
      <c r="CX15" s="19">
        <f>SUM($CM15,$CO15,$CQ15,$CS15,$CU15,$CW15)</f>
        <v>33</v>
      </c>
      <c r="CY15" s="109"/>
      <c r="CZ15" s="11"/>
    </row>
    <row r="16" spans="1:104" s="15" customFormat="1" ht="20.100000000000001" customHeight="1">
      <c r="A16" s="416" t="s">
        <v>135</v>
      </c>
      <c r="B16" s="61" t="s">
        <v>135</v>
      </c>
      <c r="C16" s="125" t="s">
        <v>135</v>
      </c>
      <c r="D16" s="125" t="s">
        <v>135</v>
      </c>
      <c r="E16" s="113"/>
      <c r="F16" s="419"/>
      <c r="G16" s="233" t="s">
        <v>188</v>
      </c>
      <c r="H16" s="234" t="s">
        <v>189</v>
      </c>
      <c r="I16" s="122" t="s">
        <v>160</v>
      </c>
      <c r="J16" s="120" t="s">
        <v>190</v>
      </c>
      <c r="K16" s="120" t="s">
        <v>157</v>
      </c>
      <c r="L16" s="16" t="s">
        <v>141</v>
      </c>
      <c r="M16" s="45"/>
      <c r="N16" s="261" t="s">
        <v>135</v>
      </c>
      <c r="O16" s="235">
        <f>SUM($AH16, $BP16, $BQ16)</f>
        <v>55</v>
      </c>
      <c r="P16" s="237">
        <f>SUM($BZ16)</f>
        <v>31</v>
      </c>
      <c r="Q16" s="240">
        <f>SUM($CX16)</f>
        <v>27</v>
      </c>
      <c r="R16" s="221" t="s">
        <v>146</v>
      </c>
      <c r="S16" s="222">
        <v>8</v>
      </c>
      <c r="T16" s="300" t="s">
        <v>191</v>
      </c>
      <c r="U16" s="151">
        <v>7</v>
      </c>
      <c r="V16" s="300" t="s">
        <v>163</v>
      </c>
      <c r="W16" s="151">
        <v>2</v>
      </c>
      <c r="X16" s="300" t="s">
        <v>192</v>
      </c>
      <c r="Y16" s="151">
        <v>5</v>
      </c>
      <c r="Z16" s="300" t="s">
        <v>153</v>
      </c>
      <c r="AA16" s="151">
        <v>8</v>
      </c>
      <c r="AB16" s="300" t="s">
        <v>142</v>
      </c>
      <c r="AC16" s="151">
        <v>7</v>
      </c>
      <c r="AD16" s="191" t="s">
        <v>143</v>
      </c>
      <c r="AE16" s="153">
        <v>4</v>
      </c>
      <c r="AF16" s="300" t="s">
        <v>169</v>
      </c>
      <c r="AG16" s="151">
        <v>2</v>
      </c>
      <c r="AH16" s="154">
        <f>SUM($S16,$U16,$W16,$Y16)+($AA16*0.5)+$AC16+($AE16*1.5)+($AG16*0.5)</f>
        <v>40</v>
      </c>
      <c r="AI16" s="300" t="s">
        <v>152</v>
      </c>
      <c r="AJ16" s="304" t="s">
        <v>152</v>
      </c>
      <c r="AK16" s="153">
        <v>7</v>
      </c>
      <c r="AL16" s="300" t="s">
        <v>152</v>
      </c>
      <c r="AM16" s="304" t="s">
        <v>152</v>
      </c>
      <c r="AN16" s="153">
        <v>7</v>
      </c>
      <c r="AO16" s="300" t="s">
        <v>151</v>
      </c>
      <c r="AP16" s="304" t="s">
        <v>151</v>
      </c>
      <c r="AQ16" s="153">
        <v>1</v>
      </c>
      <c r="AR16" s="300" t="s">
        <v>153</v>
      </c>
      <c r="AS16" s="304" t="s">
        <v>147</v>
      </c>
      <c r="AT16" s="153">
        <v>4</v>
      </c>
      <c r="AU16" s="300" t="s">
        <v>153</v>
      </c>
      <c r="AV16" s="304" t="s">
        <v>153</v>
      </c>
      <c r="AW16" s="153">
        <v>4</v>
      </c>
      <c r="AX16" s="300" t="s">
        <v>154</v>
      </c>
      <c r="AY16" s="304" t="s">
        <v>154</v>
      </c>
      <c r="AZ16" s="153">
        <v>2</v>
      </c>
      <c r="BA16" s="300" t="s">
        <v>142</v>
      </c>
      <c r="BB16" s="304" t="s">
        <v>153</v>
      </c>
      <c r="BC16" s="153">
        <v>5</v>
      </c>
      <c r="BD16" s="300" t="s">
        <v>153</v>
      </c>
      <c r="BE16" s="304" t="s">
        <v>153</v>
      </c>
      <c r="BF16" s="153">
        <v>4</v>
      </c>
      <c r="BG16" s="300" t="s">
        <v>154</v>
      </c>
      <c r="BH16" s="304" t="s">
        <v>154</v>
      </c>
      <c r="BI16" s="153">
        <v>2</v>
      </c>
      <c r="BJ16" s="300" t="s">
        <v>153</v>
      </c>
      <c r="BK16" s="304" t="s">
        <v>152</v>
      </c>
      <c r="BL16" s="153">
        <v>6</v>
      </c>
      <c r="BM16" s="300" t="s">
        <v>151</v>
      </c>
      <c r="BN16" s="304" t="s">
        <v>151</v>
      </c>
      <c r="BO16" s="153">
        <v>1</v>
      </c>
      <c r="BP16" s="201">
        <f>MAX($BO16,$BL16,$BI16,$BF16,$BC16,$AZ16,$AW16,$AT16,$AQ16,$AN16,$AK16)</f>
        <v>7</v>
      </c>
      <c r="BQ16" s="144">
        <f>IF($K16="both",10,IF($K16="breeding",8,IF($K16="non-breeding",6,0)))</f>
        <v>8</v>
      </c>
      <c r="BR16" s="191" t="s">
        <v>165</v>
      </c>
      <c r="BS16" s="153">
        <v>7</v>
      </c>
      <c r="BT16" s="300" t="s">
        <v>145</v>
      </c>
      <c r="BU16" s="151">
        <v>10</v>
      </c>
      <c r="BV16" s="300" t="s">
        <v>165</v>
      </c>
      <c r="BW16" s="151">
        <v>8</v>
      </c>
      <c r="BX16" s="300" t="s">
        <v>146</v>
      </c>
      <c r="BY16" s="151">
        <v>6</v>
      </c>
      <c r="BZ16" s="21">
        <f>SUM($BY16,$BW16,$BU16,$BS16)</f>
        <v>31</v>
      </c>
      <c r="CA16" s="311">
        <v>8</v>
      </c>
      <c r="CB16" s="311">
        <v>6</v>
      </c>
      <c r="CC16" s="311">
        <v>7</v>
      </c>
      <c r="CD16" s="315">
        <v>7</v>
      </c>
      <c r="CE16" s="315">
        <v>5</v>
      </c>
      <c r="CF16" s="315">
        <v>3</v>
      </c>
      <c r="CG16" s="315">
        <v>10</v>
      </c>
      <c r="CH16" s="315">
        <v>11</v>
      </c>
      <c r="CI16" s="315">
        <v>7</v>
      </c>
      <c r="CJ16" s="315">
        <v>10</v>
      </c>
      <c r="CK16" s="315">
        <v>9</v>
      </c>
      <c r="CL16" s="300" t="s">
        <v>167</v>
      </c>
      <c r="CM16" s="151">
        <v>3</v>
      </c>
      <c r="CN16" s="300" t="s">
        <v>151</v>
      </c>
      <c r="CO16" s="151">
        <v>0</v>
      </c>
      <c r="CP16" s="300" t="s">
        <v>152</v>
      </c>
      <c r="CQ16" s="151">
        <v>6</v>
      </c>
      <c r="CR16" s="300" t="s">
        <v>153</v>
      </c>
      <c r="CS16" s="151">
        <v>1</v>
      </c>
      <c r="CT16" s="300" t="s">
        <v>146</v>
      </c>
      <c r="CU16" s="151">
        <v>8</v>
      </c>
      <c r="CV16" s="300" t="s">
        <v>165</v>
      </c>
      <c r="CW16" s="151">
        <v>9</v>
      </c>
      <c r="CX16" s="19">
        <f>SUM($CM16,$CO16,$CQ16,$CS16,$CU16,$CW16)</f>
        <v>27</v>
      </c>
      <c r="CY16" s="109"/>
      <c r="CZ16" s="11"/>
    </row>
    <row r="17" spans="1:104" s="15" customFormat="1" ht="20.100000000000001" customHeight="1">
      <c r="A17" s="426" t="s">
        <v>135</v>
      </c>
      <c r="B17" s="61" t="s">
        <v>135</v>
      </c>
      <c r="C17" s="402"/>
      <c r="D17" s="419"/>
      <c r="E17" s="126" t="s">
        <v>135</v>
      </c>
      <c r="F17" s="126" t="s">
        <v>135</v>
      </c>
      <c r="G17" s="233" t="s">
        <v>193</v>
      </c>
      <c r="H17" s="234" t="s">
        <v>194</v>
      </c>
      <c r="I17" s="122" t="s">
        <v>138</v>
      </c>
      <c r="J17" s="120" t="s">
        <v>195</v>
      </c>
      <c r="K17" s="120" t="s">
        <v>196</v>
      </c>
      <c r="L17" s="16" t="s">
        <v>141</v>
      </c>
      <c r="M17" s="45"/>
      <c r="N17" s="261" t="s">
        <v>135</v>
      </c>
      <c r="O17" s="235">
        <f>SUM($AH17, $BP17, $BQ17)</f>
        <v>54</v>
      </c>
      <c r="P17" s="237">
        <f>SUM($BZ17)</f>
        <v>19</v>
      </c>
      <c r="Q17" s="240">
        <f>SUM($CX17)</f>
        <v>29</v>
      </c>
      <c r="R17" s="221" t="s">
        <v>145</v>
      </c>
      <c r="S17" s="222">
        <v>10</v>
      </c>
      <c r="T17" s="300" t="s">
        <v>144</v>
      </c>
      <c r="U17" s="151">
        <v>2</v>
      </c>
      <c r="V17" s="300" t="s">
        <v>144</v>
      </c>
      <c r="W17" s="151">
        <v>2</v>
      </c>
      <c r="X17" s="300" t="s">
        <v>144</v>
      </c>
      <c r="Y17" s="151">
        <v>2</v>
      </c>
      <c r="Z17" s="300" t="s">
        <v>147</v>
      </c>
      <c r="AA17" s="151">
        <v>8</v>
      </c>
      <c r="AB17" s="300" t="s">
        <v>142</v>
      </c>
      <c r="AC17" s="151">
        <v>7</v>
      </c>
      <c r="AD17" s="191" t="s">
        <v>151</v>
      </c>
      <c r="AE17" s="153">
        <v>6</v>
      </c>
      <c r="AF17" s="300" t="s">
        <v>142</v>
      </c>
      <c r="AG17" s="151">
        <v>6</v>
      </c>
      <c r="AH17" s="154">
        <f>SUM($S17,$U17,$W17,$Y17)+($AA17*0.5)+$AC17+($AE17*1.5)+($AG17*0.5)</f>
        <v>39</v>
      </c>
      <c r="AI17" s="300" t="s">
        <v>145</v>
      </c>
      <c r="AJ17" s="304" t="s">
        <v>142</v>
      </c>
      <c r="AK17" s="153">
        <v>8</v>
      </c>
      <c r="AL17" s="300" t="s">
        <v>143</v>
      </c>
      <c r="AM17" s="304" t="s">
        <v>143</v>
      </c>
      <c r="AN17" s="153">
        <v>0</v>
      </c>
      <c r="AO17" s="300" t="s">
        <v>147</v>
      </c>
      <c r="AP17" s="304" t="s">
        <v>143</v>
      </c>
      <c r="AQ17" s="153">
        <v>2</v>
      </c>
      <c r="AR17" s="300" t="s">
        <v>147</v>
      </c>
      <c r="AS17" s="304" t="s">
        <v>147</v>
      </c>
      <c r="AT17" s="153">
        <v>3</v>
      </c>
      <c r="AU17" s="300" t="s">
        <v>147</v>
      </c>
      <c r="AV17" s="304" t="s">
        <v>143</v>
      </c>
      <c r="AW17" s="153">
        <v>2</v>
      </c>
      <c r="AX17" s="300" t="s">
        <v>142</v>
      </c>
      <c r="AY17" s="304" t="s">
        <v>147</v>
      </c>
      <c r="AZ17" s="153">
        <v>4</v>
      </c>
      <c r="BA17" s="300" t="s">
        <v>145</v>
      </c>
      <c r="BB17" s="304" t="s">
        <v>142</v>
      </c>
      <c r="BC17" s="153">
        <v>8</v>
      </c>
      <c r="BD17" s="300" t="s">
        <v>147</v>
      </c>
      <c r="BE17" s="304" t="s">
        <v>147</v>
      </c>
      <c r="BF17" s="153">
        <v>3</v>
      </c>
      <c r="BG17" s="300" t="s">
        <v>146</v>
      </c>
      <c r="BH17" s="304" t="s">
        <v>147</v>
      </c>
      <c r="BI17" s="153">
        <v>6</v>
      </c>
      <c r="BJ17" s="300" t="s">
        <v>145</v>
      </c>
      <c r="BK17" s="304" t="s">
        <v>146</v>
      </c>
      <c r="BL17" s="153">
        <v>9</v>
      </c>
      <c r="BM17" s="300" t="s">
        <v>147</v>
      </c>
      <c r="BN17" s="304" t="s">
        <v>151</v>
      </c>
      <c r="BO17" s="153">
        <v>2</v>
      </c>
      <c r="BP17" s="201">
        <f>MAX($BO17,$BL17,$BI17,$BF17,$BC17,$AZ17,$AW17,$AT17,$AQ17,$AN17,$AK17)</f>
        <v>9</v>
      </c>
      <c r="BQ17" s="144">
        <f>IF($K17="both",10,IF($K17="breeding",8,IF($K17="non-breeding",6,0)))</f>
        <v>6</v>
      </c>
      <c r="BR17" s="191" t="s">
        <v>146</v>
      </c>
      <c r="BS17" s="153">
        <v>5</v>
      </c>
      <c r="BT17" s="300" t="s">
        <v>142</v>
      </c>
      <c r="BU17" s="151">
        <v>4</v>
      </c>
      <c r="BV17" s="300" t="s">
        <v>146</v>
      </c>
      <c r="BW17" s="151">
        <v>6</v>
      </c>
      <c r="BX17" s="300" t="s">
        <v>142</v>
      </c>
      <c r="BY17" s="151">
        <v>4</v>
      </c>
      <c r="BZ17" s="21">
        <f>SUM($BY17,$BW17,$BU17,$BS17)</f>
        <v>19</v>
      </c>
      <c r="CA17" s="311">
        <v>6</v>
      </c>
      <c r="CB17" s="311">
        <v>1</v>
      </c>
      <c r="CC17" s="311">
        <v>2</v>
      </c>
      <c r="CD17" s="315">
        <v>5</v>
      </c>
      <c r="CE17" s="315">
        <v>8</v>
      </c>
      <c r="CF17" s="315">
        <v>9</v>
      </c>
      <c r="CG17" s="315">
        <v>11</v>
      </c>
      <c r="CH17" s="315">
        <v>3</v>
      </c>
      <c r="CI17" s="315">
        <v>7</v>
      </c>
      <c r="CJ17" s="315">
        <v>10</v>
      </c>
      <c r="CK17" s="315">
        <v>4</v>
      </c>
      <c r="CL17" s="300" t="s">
        <v>146</v>
      </c>
      <c r="CM17" s="151">
        <v>7</v>
      </c>
      <c r="CN17" s="300" t="s">
        <v>151</v>
      </c>
      <c r="CO17" s="151">
        <v>0</v>
      </c>
      <c r="CP17" s="300" t="s">
        <v>146</v>
      </c>
      <c r="CQ17" s="151">
        <v>8</v>
      </c>
      <c r="CR17" s="300" t="s">
        <v>147</v>
      </c>
      <c r="CS17" s="151">
        <v>0</v>
      </c>
      <c r="CT17" s="300" t="s">
        <v>142</v>
      </c>
      <c r="CU17" s="151">
        <v>6</v>
      </c>
      <c r="CV17" s="300" t="s">
        <v>146</v>
      </c>
      <c r="CW17" s="151">
        <v>8</v>
      </c>
      <c r="CX17" s="19">
        <f>SUM($CM17,$CO17,$CQ17,$CS17,$CU17,$CW17)</f>
        <v>29</v>
      </c>
      <c r="CY17" s="109"/>
      <c r="CZ17" s="11"/>
    </row>
    <row r="18" spans="1:104" s="15" customFormat="1" ht="20.100000000000001" customHeight="1">
      <c r="A18" s="416" t="s">
        <v>135</v>
      </c>
      <c r="B18" s="61" t="s">
        <v>135</v>
      </c>
      <c r="C18" s="402"/>
      <c r="D18" s="419"/>
      <c r="E18" s="126" t="s">
        <v>135</v>
      </c>
      <c r="F18" s="419"/>
      <c r="G18" s="233" t="s">
        <v>197</v>
      </c>
      <c r="H18" s="234" t="s">
        <v>198</v>
      </c>
      <c r="I18" s="122" t="s">
        <v>138</v>
      </c>
      <c r="J18" s="120" t="s">
        <v>139</v>
      </c>
      <c r="K18" s="120" t="s">
        <v>157</v>
      </c>
      <c r="L18" s="16" t="s">
        <v>141</v>
      </c>
      <c r="M18" s="45"/>
      <c r="N18" s="261" t="s">
        <v>135</v>
      </c>
      <c r="O18" s="235">
        <f>SUM($AH18, $BP18, $BQ18)</f>
        <v>53.5</v>
      </c>
      <c r="P18" s="237">
        <f>SUM($BZ18)</f>
        <v>4</v>
      </c>
      <c r="Q18" s="240">
        <f>SUM($CX18)</f>
        <v>38</v>
      </c>
      <c r="R18" s="191" t="s">
        <v>142</v>
      </c>
      <c r="S18" s="151">
        <v>6</v>
      </c>
      <c r="T18" s="300" t="s">
        <v>144</v>
      </c>
      <c r="U18" s="151">
        <v>2</v>
      </c>
      <c r="V18" s="300" t="s">
        <v>174</v>
      </c>
      <c r="W18" s="151">
        <v>0</v>
      </c>
      <c r="X18" s="300" t="s">
        <v>143</v>
      </c>
      <c r="Y18" s="151">
        <v>4</v>
      </c>
      <c r="Z18" s="300" t="s">
        <v>142</v>
      </c>
      <c r="AA18" s="151">
        <v>9</v>
      </c>
      <c r="AB18" s="300" t="s">
        <v>146</v>
      </c>
      <c r="AC18" s="151">
        <v>9</v>
      </c>
      <c r="AD18" s="191" t="s">
        <v>143</v>
      </c>
      <c r="AE18" s="153">
        <v>4</v>
      </c>
      <c r="AF18" s="300" t="s">
        <v>146</v>
      </c>
      <c r="AG18" s="151">
        <v>8</v>
      </c>
      <c r="AH18" s="154">
        <f>SUM($S18,$U18,$W18,$Y18)+($AA18*0.5)+$AC18+($AE18*1.5)+($AG18*0.5)</f>
        <v>35.5</v>
      </c>
      <c r="AI18" s="300" t="s">
        <v>146</v>
      </c>
      <c r="AJ18" s="304" t="s">
        <v>142</v>
      </c>
      <c r="AK18" s="153">
        <v>7</v>
      </c>
      <c r="AL18" s="300" t="s">
        <v>143</v>
      </c>
      <c r="AM18" s="304" t="s">
        <v>143</v>
      </c>
      <c r="AN18" s="153">
        <v>0</v>
      </c>
      <c r="AO18" s="300" t="s">
        <v>147</v>
      </c>
      <c r="AP18" s="304" t="s">
        <v>147</v>
      </c>
      <c r="AQ18" s="153">
        <v>3</v>
      </c>
      <c r="AR18" s="300" t="s">
        <v>147</v>
      </c>
      <c r="AS18" s="304" t="s">
        <v>147</v>
      </c>
      <c r="AT18" s="153">
        <v>3</v>
      </c>
      <c r="AU18" s="300" t="s">
        <v>143</v>
      </c>
      <c r="AV18" s="304" t="s">
        <v>143</v>
      </c>
      <c r="AW18" s="153">
        <v>0</v>
      </c>
      <c r="AX18" s="300" t="s">
        <v>145</v>
      </c>
      <c r="AY18" s="304" t="s">
        <v>146</v>
      </c>
      <c r="AZ18" s="153">
        <v>9</v>
      </c>
      <c r="BA18" s="300" t="s">
        <v>146</v>
      </c>
      <c r="BB18" s="304" t="s">
        <v>146</v>
      </c>
      <c r="BC18" s="153">
        <v>8</v>
      </c>
      <c r="BD18" s="300" t="s">
        <v>142</v>
      </c>
      <c r="BE18" s="304" t="s">
        <v>142</v>
      </c>
      <c r="BF18" s="153">
        <v>5</v>
      </c>
      <c r="BG18" s="300" t="s">
        <v>147</v>
      </c>
      <c r="BH18" s="304" t="s">
        <v>142</v>
      </c>
      <c r="BI18" s="153">
        <v>4</v>
      </c>
      <c r="BJ18" s="300" t="s">
        <v>145</v>
      </c>
      <c r="BK18" s="304" t="s">
        <v>145</v>
      </c>
      <c r="BL18" s="153">
        <v>10</v>
      </c>
      <c r="BM18" s="300" t="s">
        <v>147</v>
      </c>
      <c r="BN18" s="304" t="s">
        <v>147</v>
      </c>
      <c r="BO18" s="153">
        <v>3</v>
      </c>
      <c r="BP18" s="201">
        <f>MAX($BO18,$BL18,$BI18,$BF18,$BC18,$AZ18,$AW18,$AT18,$AQ18,$AN18,$AK18)</f>
        <v>10</v>
      </c>
      <c r="BQ18" s="144">
        <f>IF($K18="both",10,IF($K18="breeding",8,IF($K18="non-breeding",6,0)))</f>
        <v>8</v>
      </c>
      <c r="BR18" s="191" t="s">
        <v>142</v>
      </c>
      <c r="BS18" s="153">
        <v>0</v>
      </c>
      <c r="BT18" s="300" t="s">
        <v>147</v>
      </c>
      <c r="BU18" s="151">
        <v>0</v>
      </c>
      <c r="BV18" s="300" t="s">
        <v>142</v>
      </c>
      <c r="BW18" s="151">
        <v>4</v>
      </c>
      <c r="BX18" s="300" t="s">
        <v>147</v>
      </c>
      <c r="BY18" s="151">
        <v>0</v>
      </c>
      <c r="BZ18" s="21">
        <f>SUM($BY18,$BW18,$BU18,$BS18)</f>
        <v>4</v>
      </c>
      <c r="CA18" s="311">
        <v>11</v>
      </c>
      <c r="CB18" s="311">
        <v>2</v>
      </c>
      <c r="CC18" s="311">
        <v>3</v>
      </c>
      <c r="CD18" s="315">
        <v>5</v>
      </c>
      <c r="CE18" s="315">
        <v>1</v>
      </c>
      <c r="CF18" s="315">
        <v>10</v>
      </c>
      <c r="CG18" s="315">
        <v>9</v>
      </c>
      <c r="CH18" s="315">
        <v>7</v>
      </c>
      <c r="CI18" s="315">
        <v>6</v>
      </c>
      <c r="CJ18" s="315">
        <v>8</v>
      </c>
      <c r="CK18" s="315">
        <v>4</v>
      </c>
      <c r="CL18" s="300" t="s">
        <v>145</v>
      </c>
      <c r="CM18" s="151">
        <v>10</v>
      </c>
      <c r="CN18" s="300" t="s">
        <v>151</v>
      </c>
      <c r="CO18" s="151">
        <v>0</v>
      </c>
      <c r="CP18" s="300" t="s">
        <v>145</v>
      </c>
      <c r="CQ18" s="151">
        <v>10</v>
      </c>
      <c r="CR18" s="300" t="s">
        <v>147</v>
      </c>
      <c r="CS18" s="151">
        <v>0</v>
      </c>
      <c r="CT18" s="300" t="s">
        <v>146</v>
      </c>
      <c r="CU18" s="151">
        <v>8</v>
      </c>
      <c r="CV18" s="300" t="s">
        <v>145</v>
      </c>
      <c r="CW18" s="151">
        <v>10</v>
      </c>
      <c r="CX18" s="19">
        <f>SUM($CM18,$CO18,$CQ18,$CS18,$CU18,$CW18)</f>
        <v>38</v>
      </c>
      <c r="CY18" s="109"/>
      <c r="CZ18" s="11"/>
    </row>
    <row r="19" spans="1:104" s="11" customFormat="1" ht="20.100000000000001" customHeight="1">
      <c r="A19" s="426" t="s">
        <v>135</v>
      </c>
      <c r="B19" s="61" t="s">
        <v>135</v>
      </c>
      <c r="C19" s="402"/>
      <c r="D19" s="419"/>
      <c r="E19" s="126" t="s">
        <v>135</v>
      </c>
      <c r="F19" s="126" t="s">
        <v>135</v>
      </c>
      <c r="G19" s="233" t="s">
        <v>199</v>
      </c>
      <c r="H19" s="234" t="s">
        <v>200</v>
      </c>
      <c r="I19" s="122" t="s">
        <v>138</v>
      </c>
      <c r="J19" s="120" t="s">
        <v>139</v>
      </c>
      <c r="K19" s="120" t="s">
        <v>140</v>
      </c>
      <c r="L19" s="16" t="s">
        <v>141</v>
      </c>
      <c r="M19" s="45"/>
      <c r="N19" s="261" t="s">
        <v>135</v>
      </c>
      <c r="O19" s="235">
        <f>SUM($AH19, $BP19, $BQ19)</f>
        <v>51</v>
      </c>
      <c r="P19" s="237">
        <f>SUM($BZ19)</f>
        <v>4</v>
      </c>
      <c r="Q19" s="240">
        <f>SUM($CX19)</f>
        <v>43</v>
      </c>
      <c r="R19" s="148" t="s">
        <v>151</v>
      </c>
      <c r="S19" s="149">
        <v>1</v>
      </c>
      <c r="T19" s="150" t="s">
        <v>143</v>
      </c>
      <c r="U19" s="151">
        <v>6</v>
      </c>
      <c r="V19" s="150" t="s">
        <v>174</v>
      </c>
      <c r="W19" s="151">
        <v>0</v>
      </c>
      <c r="X19" s="150" t="s">
        <v>144</v>
      </c>
      <c r="Y19" s="151">
        <v>2</v>
      </c>
      <c r="Z19" s="150" t="s">
        <v>147</v>
      </c>
      <c r="AA19" s="151">
        <v>8</v>
      </c>
      <c r="AB19" s="150" t="s">
        <v>146</v>
      </c>
      <c r="AC19" s="151">
        <v>9</v>
      </c>
      <c r="AD19" s="152" t="s">
        <v>143</v>
      </c>
      <c r="AE19" s="153">
        <v>4</v>
      </c>
      <c r="AF19" s="150" t="s">
        <v>142</v>
      </c>
      <c r="AG19" s="151">
        <v>6</v>
      </c>
      <c r="AH19" s="154">
        <f>SUM($S19,$U19,$W19,$Y19)+($AA19*0.5)+$AC19+($AE19*1.5)+($AG19*0.5)</f>
        <v>31</v>
      </c>
      <c r="AI19" s="150" t="s">
        <v>146</v>
      </c>
      <c r="AJ19" s="155" t="s">
        <v>142</v>
      </c>
      <c r="AK19" s="153">
        <v>7</v>
      </c>
      <c r="AL19" s="150" t="s">
        <v>143</v>
      </c>
      <c r="AM19" s="155" t="s">
        <v>143</v>
      </c>
      <c r="AN19" s="153">
        <v>0</v>
      </c>
      <c r="AO19" s="150" t="s">
        <v>147</v>
      </c>
      <c r="AP19" s="155" t="s">
        <v>147</v>
      </c>
      <c r="AQ19" s="153">
        <v>3</v>
      </c>
      <c r="AR19" s="150" t="s">
        <v>147</v>
      </c>
      <c r="AS19" s="155" t="s">
        <v>147</v>
      </c>
      <c r="AT19" s="153">
        <v>3</v>
      </c>
      <c r="AU19" s="150" t="s">
        <v>143</v>
      </c>
      <c r="AV19" s="155" t="s">
        <v>143</v>
      </c>
      <c r="AW19" s="153">
        <v>0</v>
      </c>
      <c r="AX19" s="150" t="s">
        <v>145</v>
      </c>
      <c r="AY19" s="155" t="s">
        <v>146</v>
      </c>
      <c r="AZ19" s="153">
        <v>9</v>
      </c>
      <c r="BA19" s="150" t="s">
        <v>146</v>
      </c>
      <c r="BB19" s="155" t="s">
        <v>146</v>
      </c>
      <c r="BC19" s="153">
        <v>8</v>
      </c>
      <c r="BD19" s="150" t="s">
        <v>142</v>
      </c>
      <c r="BE19" s="155" t="s">
        <v>142</v>
      </c>
      <c r="BF19" s="153">
        <v>5</v>
      </c>
      <c r="BG19" s="150" t="s">
        <v>147</v>
      </c>
      <c r="BH19" s="155" t="s">
        <v>142</v>
      </c>
      <c r="BI19" s="153">
        <v>4</v>
      </c>
      <c r="BJ19" s="150" t="s">
        <v>145</v>
      </c>
      <c r="BK19" s="155" t="s">
        <v>145</v>
      </c>
      <c r="BL19" s="153">
        <v>10</v>
      </c>
      <c r="BM19" s="150" t="s">
        <v>147</v>
      </c>
      <c r="BN19" s="155" t="s">
        <v>147</v>
      </c>
      <c r="BO19" s="153">
        <v>3</v>
      </c>
      <c r="BP19" s="201">
        <f>MAX($BO19,$BL19,$BI19,$BF19,$BC19,$AZ19,$AW19,$AT19,$AQ19,$AN19,$AK19)</f>
        <v>10</v>
      </c>
      <c r="BQ19" s="144">
        <f>IF($K19="both",10,IF($K19="breeding",8,IF($K19="non-breeding",6,0)))</f>
        <v>10</v>
      </c>
      <c r="BR19" s="152" t="s">
        <v>142</v>
      </c>
      <c r="BS19" s="153">
        <v>0</v>
      </c>
      <c r="BT19" s="150" t="s">
        <v>147</v>
      </c>
      <c r="BU19" s="151">
        <v>0</v>
      </c>
      <c r="BV19" s="150" t="s">
        <v>142</v>
      </c>
      <c r="BW19" s="151">
        <v>4</v>
      </c>
      <c r="BX19" s="150" t="s">
        <v>147</v>
      </c>
      <c r="BY19" s="151">
        <v>0</v>
      </c>
      <c r="BZ19" s="21">
        <f>SUM($BY19,$BW19,$BU19,$BS19)</f>
        <v>4</v>
      </c>
      <c r="CA19" s="157">
        <v>11</v>
      </c>
      <c r="CB19" s="157">
        <v>2</v>
      </c>
      <c r="CC19" s="157">
        <v>3</v>
      </c>
      <c r="CD19" s="158">
        <v>5</v>
      </c>
      <c r="CE19" s="158">
        <v>1</v>
      </c>
      <c r="CF19" s="158">
        <v>10</v>
      </c>
      <c r="CG19" s="158">
        <v>9</v>
      </c>
      <c r="CH19" s="158">
        <v>7</v>
      </c>
      <c r="CI19" s="158">
        <v>6</v>
      </c>
      <c r="CJ19" s="158">
        <v>8</v>
      </c>
      <c r="CK19" s="158">
        <v>4</v>
      </c>
      <c r="CL19" s="150" t="s">
        <v>145</v>
      </c>
      <c r="CM19" s="151">
        <v>10</v>
      </c>
      <c r="CN19" s="150" t="s">
        <v>151</v>
      </c>
      <c r="CO19" s="151">
        <v>0</v>
      </c>
      <c r="CP19" s="150" t="s">
        <v>145</v>
      </c>
      <c r="CQ19" s="151">
        <v>10</v>
      </c>
      <c r="CR19" s="150" t="s">
        <v>142</v>
      </c>
      <c r="CS19" s="151">
        <v>3</v>
      </c>
      <c r="CT19" s="150" t="s">
        <v>145</v>
      </c>
      <c r="CU19" s="151">
        <v>10</v>
      </c>
      <c r="CV19" s="150" t="s">
        <v>145</v>
      </c>
      <c r="CW19" s="151">
        <v>10</v>
      </c>
      <c r="CX19" s="19">
        <f>SUM($CM19,$CO19,$CQ19,$CS19,$CU19,$CW19)</f>
        <v>43</v>
      </c>
      <c r="CY19" s="110"/>
    </row>
    <row r="20" spans="1:104" s="11" customFormat="1" ht="20.100000000000001" customHeight="1">
      <c r="A20" s="427" t="s">
        <v>135</v>
      </c>
      <c r="B20" s="61" t="s">
        <v>135</v>
      </c>
      <c r="C20" s="404"/>
      <c r="D20" s="419"/>
      <c r="E20" s="126" t="s">
        <v>135</v>
      </c>
      <c r="F20" s="126" t="s">
        <v>135</v>
      </c>
      <c r="G20" s="233" t="s">
        <v>201</v>
      </c>
      <c r="H20" s="234" t="s">
        <v>202</v>
      </c>
      <c r="I20" s="122" t="s">
        <v>138</v>
      </c>
      <c r="J20" s="120" t="s">
        <v>203</v>
      </c>
      <c r="K20" s="120" t="s">
        <v>140</v>
      </c>
      <c r="L20" s="16" t="s">
        <v>141</v>
      </c>
      <c r="M20" s="45"/>
      <c r="N20" s="261" t="s">
        <v>135</v>
      </c>
      <c r="O20" s="235">
        <f>SUM($AH20, $BP20, $BQ20)</f>
        <v>50.5</v>
      </c>
      <c r="P20" s="237">
        <f>SUM($BZ20)</f>
        <v>6</v>
      </c>
      <c r="Q20" s="240">
        <f>SUM($CX20)</f>
        <v>44</v>
      </c>
      <c r="R20" s="148" t="s">
        <v>151</v>
      </c>
      <c r="S20" s="149">
        <v>1</v>
      </c>
      <c r="T20" s="150" t="s">
        <v>143</v>
      </c>
      <c r="U20" s="151">
        <v>6</v>
      </c>
      <c r="V20" s="150" t="s">
        <v>144</v>
      </c>
      <c r="W20" s="151">
        <v>2</v>
      </c>
      <c r="X20" s="150" t="s">
        <v>143</v>
      </c>
      <c r="Y20" s="151">
        <v>4</v>
      </c>
      <c r="Z20" s="150" t="s">
        <v>142</v>
      </c>
      <c r="AA20" s="151">
        <v>9</v>
      </c>
      <c r="AB20" s="150" t="s">
        <v>142</v>
      </c>
      <c r="AC20" s="151">
        <v>7</v>
      </c>
      <c r="AD20" s="152" t="s">
        <v>144</v>
      </c>
      <c r="AE20" s="153">
        <v>2</v>
      </c>
      <c r="AF20" s="150" t="s">
        <v>142</v>
      </c>
      <c r="AG20" s="151">
        <v>6</v>
      </c>
      <c r="AH20" s="154">
        <f>SUM($S20,$U20,$W20,$Y20)+($AA20*0.5)+$AC20+($AE20*1.5)+($AG20*0.5)</f>
        <v>30.5</v>
      </c>
      <c r="AI20" s="150" t="s">
        <v>146</v>
      </c>
      <c r="AJ20" s="155" t="s">
        <v>146</v>
      </c>
      <c r="AK20" s="156">
        <v>8</v>
      </c>
      <c r="AL20" s="150" t="s">
        <v>143</v>
      </c>
      <c r="AM20" s="155" t="s">
        <v>143</v>
      </c>
      <c r="AN20" s="153">
        <v>0</v>
      </c>
      <c r="AO20" s="150" t="s">
        <v>147</v>
      </c>
      <c r="AP20" s="155" t="s">
        <v>151</v>
      </c>
      <c r="AQ20" s="153">
        <v>2</v>
      </c>
      <c r="AR20" s="150" t="s">
        <v>142</v>
      </c>
      <c r="AS20" s="155" t="s">
        <v>146</v>
      </c>
      <c r="AT20" s="153">
        <v>7</v>
      </c>
      <c r="AU20" s="150" t="s">
        <v>143</v>
      </c>
      <c r="AV20" s="155" t="s">
        <v>143</v>
      </c>
      <c r="AW20" s="153">
        <v>0</v>
      </c>
      <c r="AX20" s="150" t="s">
        <v>145</v>
      </c>
      <c r="AY20" s="155" t="s">
        <v>145</v>
      </c>
      <c r="AZ20" s="153">
        <v>10</v>
      </c>
      <c r="BA20" s="150" t="s">
        <v>145</v>
      </c>
      <c r="BB20" s="155" t="s">
        <v>145</v>
      </c>
      <c r="BC20" s="153">
        <v>10</v>
      </c>
      <c r="BD20" s="150" t="s">
        <v>146</v>
      </c>
      <c r="BE20" s="155" t="s">
        <v>145</v>
      </c>
      <c r="BF20" s="153">
        <v>9</v>
      </c>
      <c r="BG20" s="150" t="s">
        <v>147</v>
      </c>
      <c r="BH20" s="155" t="s">
        <v>147</v>
      </c>
      <c r="BI20" s="153">
        <v>3</v>
      </c>
      <c r="BJ20" s="150" t="s">
        <v>145</v>
      </c>
      <c r="BK20" s="155" t="s">
        <v>146</v>
      </c>
      <c r="BL20" s="153">
        <v>9</v>
      </c>
      <c r="BM20" s="150" t="s">
        <v>151</v>
      </c>
      <c r="BN20" s="155" t="s">
        <v>147</v>
      </c>
      <c r="BO20" s="153">
        <v>2</v>
      </c>
      <c r="BP20" s="201">
        <f>MAX($BO20,$BL20,$BI20,$BF20,$BC20,$AZ20,$AW20,$AT20,$AQ20,$AN20,$AK20)</f>
        <v>10</v>
      </c>
      <c r="BQ20" s="144">
        <f>IF($K20="both",10,IF($K20="breeding",8,IF($K20="non-breeding",6,0)))</f>
        <v>10</v>
      </c>
      <c r="BR20" s="152" t="s">
        <v>142</v>
      </c>
      <c r="BS20" s="153">
        <v>0</v>
      </c>
      <c r="BT20" s="150" t="s">
        <v>147</v>
      </c>
      <c r="BU20" s="151">
        <v>0</v>
      </c>
      <c r="BV20" s="150" t="s">
        <v>146</v>
      </c>
      <c r="BW20" s="151">
        <v>6</v>
      </c>
      <c r="BX20" s="150" t="s">
        <v>147</v>
      </c>
      <c r="BY20" s="151">
        <v>0</v>
      </c>
      <c r="BZ20" s="21">
        <f>SUM($BY20,$BW20,$BU20,$BS20)</f>
        <v>6</v>
      </c>
      <c r="CA20" s="157">
        <v>9</v>
      </c>
      <c r="CB20" s="157">
        <v>2</v>
      </c>
      <c r="CC20" s="157">
        <v>6</v>
      </c>
      <c r="CD20" s="158">
        <v>8</v>
      </c>
      <c r="CE20" s="158">
        <v>1</v>
      </c>
      <c r="CF20" s="158">
        <v>11</v>
      </c>
      <c r="CG20" s="158">
        <v>10</v>
      </c>
      <c r="CH20" s="158">
        <v>7</v>
      </c>
      <c r="CI20" s="158">
        <v>5</v>
      </c>
      <c r="CJ20" s="158">
        <v>6</v>
      </c>
      <c r="CK20" s="158">
        <v>4</v>
      </c>
      <c r="CL20" s="150" t="s">
        <v>146</v>
      </c>
      <c r="CM20" s="151">
        <v>7</v>
      </c>
      <c r="CN20" s="150" t="s">
        <v>151</v>
      </c>
      <c r="CO20" s="151">
        <v>0</v>
      </c>
      <c r="CP20" s="150" t="s">
        <v>145</v>
      </c>
      <c r="CQ20" s="151">
        <v>10</v>
      </c>
      <c r="CR20" s="150" t="s">
        <v>146</v>
      </c>
      <c r="CS20" s="151">
        <v>7</v>
      </c>
      <c r="CT20" s="150" t="s">
        <v>145</v>
      </c>
      <c r="CU20" s="151">
        <v>10</v>
      </c>
      <c r="CV20" s="150" t="s">
        <v>145</v>
      </c>
      <c r="CW20" s="151">
        <v>10</v>
      </c>
      <c r="CX20" s="19">
        <f>SUM($CM20,$CO20,$CQ20,$CS20,$CU20,$CW20)</f>
        <v>44</v>
      </c>
      <c r="CY20" s="14"/>
      <c r="CZ20" s="15"/>
    </row>
    <row r="21" spans="1:104" s="11" customFormat="1" ht="20.100000000000001" customHeight="1">
      <c r="A21" s="426" t="s">
        <v>135</v>
      </c>
      <c r="B21" s="61" t="s">
        <v>135</v>
      </c>
      <c r="C21" s="125" t="s">
        <v>135</v>
      </c>
      <c r="D21" s="125" t="s">
        <v>135</v>
      </c>
      <c r="E21" s="114"/>
      <c r="F21" s="419"/>
      <c r="G21" s="233" t="s">
        <v>204</v>
      </c>
      <c r="H21" s="234" t="s">
        <v>205</v>
      </c>
      <c r="I21" s="122" t="s">
        <v>179</v>
      </c>
      <c r="J21" s="120" t="s">
        <v>180</v>
      </c>
      <c r="K21" s="120" t="s">
        <v>140</v>
      </c>
      <c r="L21" s="16" t="s">
        <v>141</v>
      </c>
      <c r="M21" s="45"/>
      <c r="N21" s="261" t="s">
        <v>135</v>
      </c>
      <c r="O21" s="235">
        <f>SUM($AH21, $BP21, $BQ21)</f>
        <v>50.5</v>
      </c>
      <c r="P21" s="237">
        <f>SUM($BZ21)</f>
        <v>37</v>
      </c>
      <c r="Q21" s="240">
        <f>SUM($CX21)</f>
        <v>25</v>
      </c>
      <c r="R21" s="191" t="s">
        <v>143</v>
      </c>
      <c r="S21" s="151">
        <v>0</v>
      </c>
      <c r="T21" s="300" t="s">
        <v>191</v>
      </c>
      <c r="U21" s="151">
        <v>7</v>
      </c>
      <c r="V21" s="300" t="s">
        <v>206</v>
      </c>
      <c r="W21" s="151">
        <v>1</v>
      </c>
      <c r="X21" s="300" t="s">
        <v>166</v>
      </c>
      <c r="Y21" s="151">
        <v>6</v>
      </c>
      <c r="Z21" s="300" t="s">
        <v>169</v>
      </c>
      <c r="AA21" s="151">
        <v>8</v>
      </c>
      <c r="AB21" s="300" t="s">
        <v>147</v>
      </c>
      <c r="AC21" s="151">
        <v>4</v>
      </c>
      <c r="AD21" s="191" t="s">
        <v>154</v>
      </c>
      <c r="AE21" s="153">
        <v>6</v>
      </c>
      <c r="AF21" s="300" t="s">
        <v>169</v>
      </c>
      <c r="AG21" s="151">
        <v>3</v>
      </c>
      <c r="AH21" s="154">
        <f>SUM($S21,$U21,$W21,$Y21)+($AA21*0.5)+$AC21+($AE21*1.5)+($AG21*0.5)</f>
        <v>32.5</v>
      </c>
      <c r="AI21" s="300" t="s">
        <v>147</v>
      </c>
      <c r="AJ21" s="304" t="s">
        <v>142</v>
      </c>
      <c r="AK21" s="153">
        <v>4</v>
      </c>
      <c r="AL21" s="300" t="s">
        <v>147</v>
      </c>
      <c r="AM21" s="304" t="s">
        <v>147</v>
      </c>
      <c r="AN21" s="153">
        <v>3</v>
      </c>
      <c r="AO21" s="300" t="s">
        <v>154</v>
      </c>
      <c r="AP21" s="304" t="s">
        <v>154</v>
      </c>
      <c r="AQ21" s="153">
        <v>2</v>
      </c>
      <c r="AR21" s="300" t="s">
        <v>147</v>
      </c>
      <c r="AS21" s="304" t="s">
        <v>154</v>
      </c>
      <c r="AT21" s="153">
        <v>3</v>
      </c>
      <c r="AU21" s="300" t="s">
        <v>152</v>
      </c>
      <c r="AV21" s="304" t="s">
        <v>147</v>
      </c>
      <c r="AW21" s="153">
        <v>5</v>
      </c>
      <c r="AX21" s="300" t="s">
        <v>154</v>
      </c>
      <c r="AY21" s="304" t="s">
        <v>151</v>
      </c>
      <c r="AZ21" s="153">
        <v>2</v>
      </c>
      <c r="BA21" s="300" t="s">
        <v>142</v>
      </c>
      <c r="BB21" s="304" t="s">
        <v>153</v>
      </c>
      <c r="BC21" s="153">
        <v>5</v>
      </c>
      <c r="BD21" s="300" t="s">
        <v>153</v>
      </c>
      <c r="BE21" s="304" t="s">
        <v>142</v>
      </c>
      <c r="BF21" s="153">
        <v>5</v>
      </c>
      <c r="BG21" s="300" t="s">
        <v>151</v>
      </c>
      <c r="BH21" s="304" t="s">
        <v>151</v>
      </c>
      <c r="BI21" s="153">
        <v>1</v>
      </c>
      <c r="BJ21" s="300" t="s">
        <v>146</v>
      </c>
      <c r="BK21" s="304" t="s">
        <v>152</v>
      </c>
      <c r="BL21" s="153">
        <v>8</v>
      </c>
      <c r="BM21" s="300" t="s">
        <v>151</v>
      </c>
      <c r="BN21" s="304" t="s">
        <v>151</v>
      </c>
      <c r="BO21" s="153">
        <v>1</v>
      </c>
      <c r="BP21" s="201">
        <f>MAX($BO21,$BL21,$BI21,$BF21,$BC21,$AZ21,$AW21,$AT21,$AQ21,$AN21,$AK21)</f>
        <v>8</v>
      </c>
      <c r="BQ21" s="144">
        <f>IF($K21="both",10,IF($K21="breeding",8,IF($K21="non-breeding",6,0)))</f>
        <v>10</v>
      </c>
      <c r="BR21" s="191" t="s">
        <v>145</v>
      </c>
      <c r="BS21" s="153">
        <v>10</v>
      </c>
      <c r="BT21" s="300" t="s">
        <v>145</v>
      </c>
      <c r="BU21" s="151">
        <v>10</v>
      </c>
      <c r="BV21" s="300" t="s">
        <v>164</v>
      </c>
      <c r="BW21" s="151">
        <v>7</v>
      </c>
      <c r="BX21" s="300" t="s">
        <v>145</v>
      </c>
      <c r="BY21" s="151">
        <v>10</v>
      </c>
      <c r="BZ21" s="21">
        <f>SUM($BY21,$BW21,$BU21,$BS21)</f>
        <v>37</v>
      </c>
      <c r="CA21" s="311">
        <v>7</v>
      </c>
      <c r="CB21" s="311">
        <v>7</v>
      </c>
      <c r="CC21" s="311">
        <v>4</v>
      </c>
      <c r="CD21" s="315">
        <v>3</v>
      </c>
      <c r="CE21" s="315">
        <v>7</v>
      </c>
      <c r="CF21" s="315">
        <v>7</v>
      </c>
      <c r="CG21" s="315">
        <v>9</v>
      </c>
      <c r="CH21" s="315">
        <v>9</v>
      </c>
      <c r="CI21" s="315">
        <v>4</v>
      </c>
      <c r="CJ21" s="315">
        <v>10</v>
      </c>
      <c r="CK21" s="315">
        <v>1</v>
      </c>
      <c r="CL21" s="300" t="s">
        <v>169</v>
      </c>
      <c r="CM21" s="151">
        <v>1</v>
      </c>
      <c r="CN21" s="300" t="s">
        <v>151</v>
      </c>
      <c r="CO21" s="151">
        <v>0</v>
      </c>
      <c r="CP21" s="300" t="s">
        <v>142</v>
      </c>
      <c r="CQ21" s="151">
        <v>5</v>
      </c>
      <c r="CR21" s="300" t="s">
        <v>153</v>
      </c>
      <c r="CS21" s="151">
        <v>1</v>
      </c>
      <c r="CT21" s="300" t="s">
        <v>145</v>
      </c>
      <c r="CU21" s="151">
        <v>10</v>
      </c>
      <c r="CV21" s="300" t="s">
        <v>146</v>
      </c>
      <c r="CW21" s="151">
        <v>8</v>
      </c>
      <c r="CX21" s="19">
        <f>SUM($CM21,$CO21,$CQ21,$CS21,$CU21,$CW21)</f>
        <v>25</v>
      </c>
      <c r="CY21" s="109"/>
    </row>
    <row r="22" spans="1:104" s="11" customFormat="1" ht="20.100000000000001" customHeight="1">
      <c r="A22" s="428" t="s">
        <v>135</v>
      </c>
      <c r="B22" s="61" t="s">
        <v>135</v>
      </c>
      <c r="C22" s="406"/>
      <c r="D22" s="419"/>
      <c r="E22" s="281"/>
      <c r="F22" s="419"/>
      <c r="G22" s="233" t="s">
        <v>207</v>
      </c>
      <c r="H22" s="234" t="s">
        <v>208</v>
      </c>
      <c r="I22" s="122" t="s">
        <v>160</v>
      </c>
      <c r="J22" s="120" t="s">
        <v>190</v>
      </c>
      <c r="K22" s="120" t="s">
        <v>157</v>
      </c>
      <c r="L22" s="16" t="s">
        <v>141</v>
      </c>
      <c r="M22" s="45"/>
      <c r="N22" s="261" t="s">
        <v>135</v>
      </c>
      <c r="O22" s="235">
        <f>SUM($AH22, $BP22, $BQ22)</f>
        <v>48</v>
      </c>
      <c r="P22" s="237">
        <f>SUM($BZ22)</f>
        <v>8</v>
      </c>
      <c r="Q22" s="240">
        <f>SUM($CX22)</f>
        <v>26</v>
      </c>
      <c r="R22" s="184" t="s">
        <v>151</v>
      </c>
      <c r="S22" s="149">
        <v>1</v>
      </c>
      <c r="T22" s="300" t="s">
        <v>144</v>
      </c>
      <c r="U22" s="151">
        <v>2</v>
      </c>
      <c r="V22" s="300" t="s">
        <v>209</v>
      </c>
      <c r="W22" s="151">
        <v>2</v>
      </c>
      <c r="X22" s="300" t="s">
        <v>210</v>
      </c>
      <c r="Y22" s="151">
        <v>8</v>
      </c>
      <c r="Z22" s="300" t="s">
        <v>166</v>
      </c>
      <c r="AA22" s="151">
        <v>8</v>
      </c>
      <c r="AB22" s="300" t="s">
        <v>153</v>
      </c>
      <c r="AC22" s="151">
        <v>5</v>
      </c>
      <c r="AD22" s="191" t="s">
        <v>143</v>
      </c>
      <c r="AE22" s="153">
        <v>4</v>
      </c>
      <c r="AF22" s="300" t="s">
        <v>167</v>
      </c>
      <c r="AG22" s="151">
        <v>4</v>
      </c>
      <c r="AH22" s="154">
        <f>SUM($S22,$U22,$W22,$Y22)+($AA22*0.5)+$AC22+($AE22*1.5)+($AG22*0.5)</f>
        <v>30</v>
      </c>
      <c r="AI22" s="300" t="s">
        <v>146</v>
      </c>
      <c r="AJ22" s="304" t="s">
        <v>145</v>
      </c>
      <c r="AK22" s="153">
        <v>9</v>
      </c>
      <c r="AL22" s="300" t="s">
        <v>146</v>
      </c>
      <c r="AM22" s="304" t="s">
        <v>151</v>
      </c>
      <c r="AN22" s="153">
        <v>5</v>
      </c>
      <c r="AO22" s="300" t="s">
        <v>151</v>
      </c>
      <c r="AP22" s="304" t="s">
        <v>151</v>
      </c>
      <c r="AQ22" s="153">
        <v>1</v>
      </c>
      <c r="AR22" s="300" t="s">
        <v>142</v>
      </c>
      <c r="AS22" s="304" t="s">
        <v>151</v>
      </c>
      <c r="AT22" s="153">
        <v>3</v>
      </c>
      <c r="AU22" s="300" t="s">
        <v>143</v>
      </c>
      <c r="AV22" s="304" t="s">
        <v>143</v>
      </c>
      <c r="AW22" s="153">
        <v>0</v>
      </c>
      <c r="AX22" s="300" t="s">
        <v>146</v>
      </c>
      <c r="AY22" s="304" t="s">
        <v>151</v>
      </c>
      <c r="AZ22" s="153">
        <v>5</v>
      </c>
      <c r="BA22" s="300" t="s">
        <v>146</v>
      </c>
      <c r="BB22" s="304" t="s">
        <v>142</v>
      </c>
      <c r="BC22" s="153">
        <v>7</v>
      </c>
      <c r="BD22" s="300" t="s">
        <v>145</v>
      </c>
      <c r="BE22" s="304" t="s">
        <v>145</v>
      </c>
      <c r="BF22" s="153">
        <v>10</v>
      </c>
      <c r="BG22" s="300" t="s">
        <v>151</v>
      </c>
      <c r="BH22" s="304" t="s">
        <v>151</v>
      </c>
      <c r="BI22" s="153">
        <v>1</v>
      </c>
      <c r="BJ22" s="300" t="s">
        <v>145</v>
      </c>
      <c r="BK22" s="304" t="s">
        <v>146</v>
      </c>
      <c r="BL22" s="153">
        <v>9</v>
      </c>
      <c r="BM22" s="300" t="s">
        <v>151</v>
      </c>
      <c r="BN22" s="304" t="s">
        <v>151</v>
      </c>
      <c r="BO22" s="153">
        <v>1</v>
      </c>
      <c r="BP22" s="201">
        <f>MAX($BO22,$BL22,$BI22,$BF22,$BC22,$AZ22,$AW22,$AT22,$AQ22,$AN22,$AK22)</f>
        <v>10</v>
      </c>
      <c r="BQ22" s="144">
        <f>IF($K22="both",10,IF($K22="breeding",8,IF($K22="non-breeding",6,0)))</f>
        <v>8</v>
      </c>
      <c r="BR22" s="191" t="s">
        <v>142</v>
      </c>
      <c r="BS22" s="153">
        <v>0</v>
      </c>
      <c r="BT22" s="300" t="s">
        <v>147</v>
      </c>
      <c r="BU22" s="151">
        <v>0</v>
      </c>
      <c r="BV22" s="300" t="s">
        <v>142</v>
      </c>
      <c r="BW22" s="151">
        <v>4</v>
      </c>
      <c r="BX22" s="300" t="s">
        <v>142</v>
      </c>
      <c r="BY22" s="151">
        <v>4</v>
      </c>
      <c r="BZ22" s="21">
        <f>SUM($BY22,$BW22,$BU22,$BS22)</f>
        <v>8</v>
      </c>
      <c r="CA22" s="311">
        <v>8</v>
      </c>
      <c r="CB22" s="311">
        <v>5</v>
      </c>
      <c r="CC22" s="310"/>
      <c r="CD22" s="315">
        <v>3</v>
      </c>
      <c r="CE22" s="314"/>
      <c r="CF22" s="315">
        <v>5</v>
      </c>
      <c r="CG22" s="315">
        <v>9</v>
      </c>
      <c r="CH22" s="315">
        <v>8</v>
      </c>
      <c r="CI22" s="315">
        <v>1</v>
      </c>
      <c r="CJ22" s="315">
        <v>9</v>
      </c>
      <c r="CK22" s="315">
        <v>1</v>
      </c>
      <c r="CL22" s="300" t="s">
        <v>151</v>
      </c>
      <c r="CM22" s="151">
        <v>0</v>
      </c>
      <c r="CN22" s="300" t="s">
        <v>151</v>
      </c>
      <c r="CO22" s="151">
        <v>0</v>
      </c>
      <c r="CP22" s="300" t="s">
        <v>142</v>
      </c>
      <c r="CQ22" s="151">
        <v>5</v>
      </c>
      <c r="CR22" s="300" t="s">
        <v>142</v>
      </c>
      <c r="CS22" s="151">
        <v>3</v>
      </c>
      <c r="CT22" s="300" t="s">
        <v>146</v>
      </c>
      <c r="CU22" s="151">
        <v>8</v>
      </c>
      <c r="CV22" s="300" t="s">
        <v>145</v>
      </c>
      <c r="CW22" s="151">
        <v>10</v>
      </c>
      <c r="CX22" s="19">
        <f>SUM($CM22,$CO22,$CQ22,$CS22,$CU22,$CW22)</f>
        <v>26</v>
      </c>
      <c r="CY22" s="1"/>
      <c r="CZ22" s="1"/>
    </row>
    <row r="23" spans="1:104" s="11" customFormat="1" ht="20.100000000000001" customHeight="1">
      <c r="A23" s="426" t="s">
        <v>211</v>
      </c>
      <c r="B23" s="61" t="s">
        <v>212</v>
      </c>
      <c r="C23" s="402"/>
      <c r="D23" s="419"/>
      <c r="E23" s="126" t="s">
        <v>135</v>
      </c>
      <c r="F23" s="126" t="s">
        <v>135</v>
      </c>
      <c r="G23" s="233" t="s">
        <v>213</v>
      </c>
      <c r="H23" s="234" t="s">
        <v>214</v>
      </c>
      <c r="I23" s="122" t="s">
        <v>215</v>
      </c>
      <c r="J23" s="120" t="s">
        <v>216</v>
      </c>
      <c r="K23" s="120" t="s">
        <v>140</v>
      </c>
      <c r="L23" s="16" t="s">
        <v>141</v>
      </c>
      <c r="M23" s="45" t="s">
        <v>217</v>
      </c>
      <c r="N23" s="261"/>
      <c r="O23" s="236">
        <f>SUM($AH23, $BP23, $BQ23)</f>
        <v>46.5</v>
      </c>
      <c r="P23" s="239">
        <f>SUM($BZ23)</f>
        <v>14</v>
      </c>
      <c r="Q23" s="242">
        <f>SUM($CX23)</f>
        <v>29</v>
      </c>
      <c r="R23" s="262" t="s">
        <v>143</v>
      </c>
      <c r="S23" s="263">
        <v>0</v>
      </c>
      <c r="T23" s="161" t="s">
        <v>174</v>
      </c>
      <c r="U23" s="160">
        <v>0</v>
      </c>
      <c r="V23" s="161" t="s">
        <v>174</v>
      </c>
      <c r="W23" s="160">
        <v>0</v>
      </c>
      <c r="X23" s="161" t="s">
        <v>163</v>
      </c>
      <c r="Y23" s="160">
        <v>2</v>
      </c>
      <c r="Z23" s="161" t="s">
        <v>146</v>
      </c>
      <c r="AA23" s="160">
        <v>10</v>
      </c>
      <c r="AB23" s="161" t="s">
        <v>145</v>
      </c>
      <c r="AC23" s="160">
        <v>10</v>
      </c>
      <c r="AD23" s="302" t="s">
        <v>218</v>
      </c>
      <c r="AE23" s="162">
        <v>5</v>
      </c>
      <c r="AF23" s="161" t="s">
        <v>145</v>
      </c>
      <c r="AG23" s="160">
        <v>10</v>
      </c>
      <c r="AH23" s="163">
        <f>SUM($S23,$U23,$W23,$Y23)+($AA23*0.5)+$AC23+($AE23*1.5)+($AG23*0.5)</f>
        <v>29.5</v>
      </c>
      <c r="AI23" s="161" t="s">
        <v>192</v>
      </c>
      <c r="AJ23" s="164" t="s">
        <v>192</v>
      </c>
      <c r="AK23" s="162">
        <v>2</v>
      </c>
      <c r="AL23" s="161" t="s">
        <v>192</v>
      </c>
      <c r="AM23" s="164" t="s">
        <v>192</v>
      </c>
      <c r="AN23" s="162">
        <v>2</v>
      </c>
      <c r="AO23" s="161" t="s">
        <v>147</v>
      </c>
      <c r="AP23" s="164" t="s">
        <v>142</v>
      </c>
      <c r="AQ23" s="162">
        <v>4</v>
      </c>
      <c r="AR23" s="161" t="s">
        <v>143</v>
      </c>
      <c r="AS23" s="164" t="s">
        <v>147</v>
      </c>
      <c r="AT23" s="162">
        <v>2</v>
      </c>
      <c r="AU23" s="161" t="s">
        <v>147</v>
      </c>
      <c r="AV23" s="164" t="s">
        <v>142</v>
      </c>
      <c r="AW23" s="162">
        <v>4</v>
      </c>
      <c r="AX23" s="161" t="s">
        <v>147</v>
      </c>
      <c r="AY23" s="164" t="s">
        <v>142</v>
      </c>
      <c r="AZ23" s="162">
        <v>4</v>
      </c>
      <c r="BA23" s="161" t="s">
        <v>152</v>
      </c>
      <c r="BB23" s="164" t="s">
        <v>219</v>
      </c>
      <c r="BC23" s="162">
        <v>7</v>
      </c>
      <c r="BD23" s="161" t="s">
        <v>147</v>
      </c>
      <c r="BE23" s="164" t="s">
        <v>153</v>
      </c>
      <c r="BF23" s="162">
        <v>4</v>
      </c>
      <c r="BG23" s="161" t="s">
        <v>142</v>
      </c>
      <c r="BH23" s="164" t="s">
        <v>146</v>
      </c>
      <c r="BI23" s="162">
        <v>7</v>
      </c>
      <c r="BJ23" s="161" t="s">
        <v>151</v>
      </c>
      <c r="BK23" s="164" t="s">
        <v>151</v>
      </c>
      <c r="BL23" s="162">
        <v>1</v>
      </c>
      <c r="BM23" s="161" t="s">
        <v>147</v>
      </c>
      <c r="BN23" s="164" t="s">
        <v>142</v>
      </c>
      <c r="BO23" s="162">
        <v>4</v>
      </c>
      <c r="BP23" s="252">
        <f>MAX($BO23,$BL23,$BI23,$BF23,$BC23,$AZ23,$AW23,$AT23,$AQ23,$AN23,$AK23)</f>
        <v>7</v>
      </c>
      <c r="BQ23" s="253">
        <f>IF($K23="both",10,IF($K23="breeding",8,IF($K23="non-breeding",6,0)))</f>
        <v>10</v>
      </c>
      <c r="BR23" s="221" t="s">
        <v>142</v>
      </c>
      <c r="BS23" s="259">
        <v>0</v>
      </c>
      <c r="BT23" s="260" t="s">
        <v>219</v>
      </c>
      <c r="BU23" s="222">
        <v>5</v>
      </c>
      <c r="BV23" s="260" t="s">
        <v>146</v>
      </c>
      <c r="BW23" s="222">
        <v>6</v>
      </c>
      <c r="BX23" s="260" t="s">
        <v>168</v>
      </c>
      <c r="BY23" s="222">
        <v>3</v>
      </c>
      <c r="BZ23" s="254">
        <f>SUM($BY23,$BW23,$BU23,$BS23)</f>
        <v>14</v>
      </c>
      <c r="CA23" s="165">
        <v>2</v>
      </c>
      <c r="CB23" s="165">
        <v>3</v>
      </c>
      <c r="CC23" s="165">
        <v>10</v>
      </c>
      <c r="CD23" s="166">
        <v>1</v>
      </c>
      <c r="CE23" s="166">
        <v>4</v>
      </c>
      <c r="CF23" s="166">
        <v>7</v>
      </c>
      <c r="CG23" s="166">
        <v>11</v>
      </c>
      <c r="CH23" s="166">
        <v>8</v>
      </c>
      <c r="CI23" s="166">
        <v>9</v>
      </c>
      <c r="CJ23" s="166">
        <v>5</v>
      </c>
      <c r="CK23" s="166">
        <v>6</v>
      </c>
      <c r="CL23" s="161" t="s">
        <v>147</v>
      </c>
      <c r="CM23" s="160">
        <v>1</v>
      </c>
      <c r="CN23" s="161" t="s">
        <v>146</v>
      </c>
      <c r="CO23" s="160">
        <v>7</v>
      </c>
      <c r="CP23" s="161" t="s">
        <v>145</v>
      </c>
      <c r="CQ23" s="160">
        <v>10</v>
      </c>
      <c r="CR23" s="161" t="s">
        <v>147</v>
      </c>
      <c r="CS23" s="160">
        <v>0</v>
      </c>
      <c r="CT23" s="161" t="s">
        <v>145</v>
      </c>
      <c r="CU23" s="160">
        <v>10</v>
      </c>
      <c r="CV23" s="161" t="s">
        <v>191</v>
      </c>
      <c r="CW23" s="160">
        <v>1</v>
      </c>
      <c r="CX23" s="19">
        <f>SUM($CM23,$CO23,$CQ23,$CS23,$CU23,$CW23)</f>
        <v>29</v>
      </c>
      <c r="CY23" s="109"/>
    </row>
    <row r="24" spans="1:104" s="11" customFormat="1" ht="20.100000000000001" customHeight="1">
      <c r="A24" s="426" t="s">
        <v>135</v>
      </c>
      <c r="B24" s="61" t="s">
        <v>135</v>
      </c>
      <c r="C24" s="125" t="s">
        <v>135</v>
      </c>
      <c r="D24" s="125" t="s">
        <v>135</v>
      </c>
      <c r="E24" s="114"/>
      <c r="F24" s="419"/>
      <c r="G24" s="120" t="s">
        <v>220</v>
      </c>
      <c r="H24" s="119" t="s">
        <v>221</v>
      </c>
      <c r="I24" s="122" t="s">
        <v>172</v>
      </c>
      <c r="J24" s="120" t="s">
        <v>222</v>
      </c>
      <c r="K24" s="120" t="s">
        <v>140</v>
      </c>
      <c r="L24" s="16" t="s">
        <v>141</v>
      </c>
      <c r="M24" s="45"/>
      <c r="N24" s="261"/>
      <c r="O24" s="235">
        <f>SUM($AH24, $BP24, $BQ24)</f>
        <v>46</v>
      </c>
      <c r="P24" s="237">
        <f>SUM($BZ24)</f>
        <v>31</v>
      </c>
      <c r="Q24" s="240">
        <f>SUM($CX24)</f>
        <v>27</v>
      </c>
      <c r="R24" s="167" t="s">
        <v>143</v>
      </c>
      <c r="S24" s="263">
        <v>0</v>
      </c>
      <c r="T24" s="150" t="s">
        <v>206</v>
      </c>
      <c r="U24" s="151">
        <v>1</v>
      </c>
      <c r="V24" s="150" t="s">
        <v>174</v>
      </c>
      <c r="W24" s="151">
        <v>0</v>
      </c>
      <c r="X24" s="150" t="s">
        <v>143</v>
      </c>
      <c r="Y24" s="151">
        <v>4</v>
      </c>
      <c r="Z24" s="150" t="s">
        <v>145</v>
      </c>
      <c r="AA24" s="151">
        <v>10</v>
      </c>
      <c r="AB24" s="150" t="s">
        <v>146</v>
      </c>
      <c r="AC24" s="151">
        <v>9</v>
      </c>
      <c r="AD24" s="152" t="s">
        <v>143</v>
      </c>
      <c r="AE24" s="153">
        <v>4</v>
      </c>
      <c r="AF24" s="150" t="s">
        <v>146</v>
      </c>
      <c r="AG24" s="151">
        <v>8</v>
      </c>
      <c r="AH24" s="154">
        <f>SUM($S24,$U24,$W24,$Y24)+($AA24*0.5)+$AC24+($AE24*1.5)+($AG24*0.5)</f>
        <v>29</v>
      </c>
      <c r="AI24" s="150" t="s">
        <v>142</v>
      </c>
      <c r="AJ24" s="155" t="s">
        <v>147</v>
      </c>
      <c r="AK24" s="153">
        <v>4</v>
      </c>
      <c r="AL24" s="150" t="s">
        <v>147</v>
      </c>
      <c r="AM24" s="155" t="s">
        <v>143</v>
      </c>
      <c r="AN24" s="153">
        <v>2</v>
      </c>
      <c r="AO24" s="150" t="s">
        <v>143</v>
      </c>
      <c r="AP24" s="155" t="s">
        <v>143</v>
      </c>
      <c r="AQ24" s="153">
        <v>0</v>
      </c>
      <c r="AR24" s="150" t="s">
        <v>147</v>
      </c>
      <c r="AS24" s="155" t="s">
        <v>147</v>
      </c>
      <c r="AT24" s="153">
        <v>3</v>
      </c>
      <c r="AU24" s="150" t="s">
        <v>143</v>
      </c>
      <c r="AV24" s="155" t="s">
        <v>143</v>
      </c>
      <c r="AW24" s="153">
        <v>0</v>
      </c>
      <c r="AX24" s="150" t="s">
        <v>147</v>
      </c>
      <c r="AY24" s="155" t="s">
        <v>147</v>
      </c>
      <c r="AZ24" s="153">
        <v>3</v>
      </c>
      <c r="BA24" s="150" t="s">
        <v>146</v>
      </c>
      <c r="BB24" s="155" t="s">
        <v>142</v>
      </c>
      <c r="BC24" s="153">
        <v>7</v>
      </c>
      <c r="BD24" s="150" t="s">
        <v>147</v>
      </c>
      <c r="BE24" s="155">
        <v>3</v>
      </c>
      <c r="BF24" s="153">
        <v>5</v>
      </c>
      <c r="BG24" s="150" t="s">
        <v>147</v>
      </c>
      <c r="BH24" s="155" t="s">
        <v>147</v>
      </c>
      <c r="BI24" s="153">
        <v>3</v>
      </c>
      <c r="BJ24" s="150" t="s">
        <v>146</v>
      </c>
      <c r="BK24" s="155" t="s">
        <v>151</v>
      </c>
      <c r="BL24" s="153">
        <v>5</v>
      </c>
      <c r="BM24" s="150" t="s">
        <v>147</v>
      </c>
      <c r="BN24" s="155" t="s">
        <v>143</v>
      </c>
      <c r="BO24" s="153">
        <v>2</v>
      </c>
      <c r="BP24" s="201">
        <f>MAX($BO24,$BL24,$BI24,$BF24,$BC24,$AZ24,$AW24,$AT24,$AQ24,$AN24,$AK24)</f>
        <v>7</v>
      </c>
      <c r="BQ24" s="144">
        <f>IF($K24="both",10,IF($K24="breeding",8,IF($K24="non-breeding",6,0)))</f>
        <v>10</v>
      </c>
      <c r="BR24" s="152" t="s">
        <v>146</v>
      </c>
      <c r="BS24" s="153">
        <v>5</v>
      </c>
      <c r="BT24" s="150" t="s">
        <v>145</v>
      </c>
      <c r="BU24" s="151">
        <v>10</v>
      </c>
      <c r="BV24" s="150" t="s">
        <v>145</v>
      </c>
      <c r="BW24" s="151">
        <v>10</v>
      </c>
      <c r="BX24" s="150" t="s">
        <v>146</v>
      </c>
      <c r="BY24" s="151">
        <v>6</v>
      </c>
      <c r="BZ24" s="21">
        <f>SUM($BY24,$BW24,$BU24,$BS24)</f>
        <v>31</v>
      </c>
      <c r="CA24" s="157">
        <v>7</v>
      </c>
      <c r="CB24" s="157">
        <v>2</v>
      </c>
      <c r="CC24" s="157">
        <v>6</v>
      </c>
      <c r="CD24" s="158">
        <v>5</v>
      </c>
      <c r="CE24" s="158">
        <v>1</v>
      </c>
      <c r="CF24" s="158">
        <v>11</v>
      </c>
      <c r="CG24" s="158">
        <v>10</v>
      </c>
      <c r="CH24" s="158">
        <v>8</v>
      </c>
      <c r="CI24" s="158">
        <v>3</v>
      </c>
      <c r="CJ24" s="158">
        <v>9</v>
      </c>
      <c r="CK24" s="158">
        <v>4</v>
      </c>
      <c r="CL24" s="150" t="s">
        <v>146</v>
      </c>
      <c r="CM24" s="151">
        <v>7</v>
      </c>
      <c r="CN24" s="150" t="s">
        <v>151</v>
      </c>
      <c r="CO24" s="151">
        <v>0</v>
      </c>
      <c r="CP24" s="150" t="s">
        <v>146</v>
      </c>
      <c r="CQ24" s="151">
        <v>8</v>
      </c>
      <c r="CR24" s="150" t="s">
        <v>142</v>
      </c>
      <c r="CS24" s="151">
        <v>3</v>
      </c>
      <c r="CT24" s="150" t="s">
        <v>151</v>
      </c>
      <c r="CU24" s="151">
        <v>1</v>
      </c>
      <c r="CV24" s="150" t="s">
        <v>146</v>
      </c>
      <c r="CW24" s="151">
        <v>8</v>
      </c>
      <c r="CX24" s="19">
        <f>SUM($CM24,$CO24,$CQ24,$CS24,$CU24,$CW24)</f>
        <v>27</v>
      </c>
      <c r="CY24" s="109"/>
    </row>
    <row r="25" spans="1:104" s="11" customFormat="1" ht="20.100000000000001" customHeight="1">
      <c r="A25" s="416" t="s">
        <v>135</v>
      </c>
      <c r="B25" s="61" t="s">
        <v>135</v>
      </c>
      <c r="C25" s="402"/>
      <c r="D25" s="419"/>
      <c r="E25" s="126" t="s">
        <v>135</v>
      </c>
      <c r="F25" s="126" t="s">
        <v>135</v>
      </c>
      <c r="G25" s="233" t="s">
        <v>223</v>
      </c>
      <c r="H25" s="234" t="s">
        <v>224</v>
      </c>
      <c r="I25" s="122" t="s">
        <v>138</v>
      </c>
      <c r="J25" s="120" t="s">
        <v>139</v>
      </c>
      <c r="K25" s="120" t="s">
        <v>157</v>
      </c>
      <c r="L25" s="16" t="s">
        <v>141</v>
      </c>
      <c r="M25" s="45"/>
      <c r="N25" s="261" t="s">
        <v>135</v>
      </c>
      <c r="O25" s="235">
        <f>SUM($AH25, $BP25, $BQ25)</f>
        <v>46</v>
      </c>
      <c r="P25" s="237">
        <f>SUM($BZ25)</f>
        <v>4</v>
      </c>
      <c r="Q25" s="240">
        <f>SUM($CX25)</f>
        <v>34</v>
      </c>
      <c r="R25" s="131" t="s">
        <v>151</v>
      </c>
      <c r="S25" s="127">
        <v>1</v>
      </c>
      <c r="T25" s="301" t="s">
        <v>143</v>
      </c>
      <c r="U25" s="128">
        <v>6</v>
      </c>
      <c r="V25" s="301" t="s">
        <v>174</v>
      </c>
      <c r="W25" s="128">
        <v>0</v>
      </c>
      <c r="X25" s="301" t="s">
        <v>143</v>
      </c>
      <c r="Y25" s="128">
        <v>4</v>
      </c>
      <c r="Z25" s="301" t="s">
        <v>151</v>
      </c>
      <c r="AA25" s="128">
        <v>8</v>
      </c>
      <c r="AB25" s="301" t="s">
        <v>142</v>
      </c>
      <c r="AC25" s="128">
        <v>7</v>
      </c>
      <c r="AD25" s="134" t="s">
        <v>144</v>
      </c>
      <c r="AE25" s="303">
        <v>2</v>
      </c>
      <c r="AF25" s="301" t="s">
        <v>142</v>
      </c>
      <c r="AG25" s="128">
        <v>6</v>
      </c>
      <c r="AH25" s="154">
        <f>SUM($S25,$U25,$W25,$Y25)+($AA25*0.5)+$AC25+($AE25*1.5)+($AG25*0.5)</f>
        <v>28</v>
      </c>
      <c r="AI25" s="301" t="s">
        <v>146</v>
      </c>
      <c r="AJ25" s="305" t="s">
        <v>142</v>
      </c>
      <c r="AK25" s="303">
        <v>7</v>
      </c>
      <c r="AL25" s="301" t="s">
        <v>143</v>
      </c>
      <c r="AM25" s="305" t="s">
        <v>143</v>
      </c>
      <c r="AN25" s="303">
        <v>0</v>
      </c>
      <c r="AO25" s="301" t="s">
        <v>147</v>
      </c>
      <c r="AP25" s="305" t="s">
        <v>147</v>
      </c>
      <c r="AQ25" s="303">
        <v>3</v>
      </c>
      <c r="AR25" s="301" t="s">
        <v>147</v>
      </c>
      <c r="AS25" s="305" t="s">
        <v>147</v>
      </c>
      <c r="AT25" s="303">
        <v>3</v>
      </c>
      <c r="AU25" s="301" t="s">
        <v>143</v>
      </c>
      <c r="AV25" s="305" t="s">
        <v>143</v>
      </c>
      <c r="AW25" s="303">
        <v>0</v>
      </c>
      <c r="AX25" s="301" t="s">
        <v>145</v>
      </c>
      <c r="AY25" s="305" t="s">
        <v>146</v>
      </c>
      <c r="AZ25" s="303">
        <v>9</v>
      </c>
      <c r="BA25" s="301" t="s">
        <v>146</v>
      </c>
      <c r="BB25" s="305" t="s">
        <v>146</v>
      </c>
      <c r="BC25" s="303">
        <v>8</v>
      </c>
      <c r="BD25" s="301" t="s">
        <v>142</v>
      </c>
      <c r="BE25" s="305" t="s">
        <v>142</v>
      </c>
      <c r="BF25" s="303">
        <v>5</v>
      </c>
      <c r="BG25" s="301" t="s">
        <v>147</v>
      </c>
      <c r="BH25" s="305" t="s">
        <v>142</v>
      </c>
      <c r="BI25" s="303">
        <v>4</v>
      </c>
      <c r="BJ25" s="301" t="s">
        <v>145</v>
      </c>
      <c r="BK25" s="305" t="s">
        <v>145</v>
      </c>
      <c r="BL25" s="303">
        <v>10</v>
      </c>
      <c r="BM25" s="301" t="s">
        <v>147</v>
      </c>
      <c r="BN25" s="305" t="s">
        <v>147</v>
      </c>
      <c r="BO25" s="303">
        <v>3</v>
      </c>
      <c r="BP25" s="201">
        <f>MAX($BO25,$BL25,$BI25,$BF25,$BC25,$AZ25,$AW25,$AT25,$AQ25,$AN25,$AK25)</f>
        <v>10</v>
      </c>
      <c r="BQ25" s="144">
        <f>IF($K25="both",10,IF($K25="breeding",8,IF($K25="non-breeding",6,0)))</f>
        <v>8</v>
      </c>
      <c r="BR25" s="134" t="s">
        <v>142</v>
      </c>
      <c r="BS25" s="303">
        <v>0</v>
      </c>
      <c r="BT25" s="301" t="s">
        <v>147</v>
      </c>
      <c r="BU25" s="128">
        <v>0</v>
      </c>
      <c r="BV25" s="301" t="s">
        <v>142</v>
      </c>
      <c r="BW25" s="128">
        <v>4</v>
      </c>
      <c r="BX25" s="301" t="s">
        <v>147</v>
      </c>
      <c r="BY25" s="128">
        <v>0</v>
      </c>
      <c r="BZ25" s="21">
        <f>SUM($BY25,$BW25,$BU25,$BS25)</f>
        <v>4</v>
      </c>
      <c r="CA25" s="312">
        <v>11</v>
      </c>
      <c r="CB25" s="312">
        <v>2</v>
      </c>
      <c r="CC25" s="312">
        <v>3</v>
      </c>
      <c r="CD25" s="316">
        <v>5</v>
      </c>
      <c r="CE25" s="316">
        <v>1</v>
      </c>
      <c r="CF25" s="316">
        <v>10</v>
      </c>
      <c r="CG25" s="316">
        <v>9</v>
      </c>
      <c r="CH25" s="316">
        <v>7</v>
      </c>
      <c r="CI25" s="316">
        <v>6</v>
      </c>
      <c r="CJ25" s="316">
        <v>8</v>
      </c>
      <c r="CK25" s="316">
        <v>4</v>
      </c>
      <c r="CL25" s="301" t="s">
        <v>145</v>
      </c>
      <c r="CM25" s="128">
        <v>10</v>
      </c>
      <c r="CN25" s="301" t="s">
        <v>151</v>
      </c>
      <c r="CO25" s="128">
        <v>0</v>
      </c>
      <c r="CP25" s="301" t="s">
        <v>145</v>
      </c>
      <c r="CQ25" s="128">
        <v>10</v>
      </c>
      <c r="CR25" s="301" t="s">
        <v>147</v>
      </c>
      <c r="CS25" s="128">
        <v>0</v>
      </c>
      <c r="CT25" s="301" t="s">
        <v>146</v>
      </c>
      <c r="CU25" s="128">
        <v>8</v>
      </c>
      <c r="CV25" s="301" t="s">
        <v>142</v>
      </c>
      <c r="CW25" s="128">
        <v>6</v>
      </c>
      <c r="CX25" s="19">
        <f>SUM($CM25,$CO25,$CQ25,$CS25,$CU25,$CW25)</f>
        <v>34</v>
      </c>
      <c r="CY25" s="109"/>
    </row>
    <row r="26" spans="1:104" s="11" customFormat="1" ht="20.100000000000001" customHeight="1">
      <c r="A26" s="416" t="s">
        <v>135</v>
      </c>
      <c r="B26" s="61" t="s">
        <v>135</v>
      </c>
      <c r="C26" s="402"/>
      <c r="D26" s="419"/>
      <c r="E26" s="126" t="s">
        <v>135</v>
      </c>
      <c r="F26" s="126" t="s">
        <v>135</v>
      </c>
      <c r="G26" s="233" t="s">
        <v>225</v>
      </c>
      <c r="H26" s="234" t="s">
        <v>226</v>
      </c>
      <c r="I26" s="122" t="s">
        <v>172</v>
      </c>
      <c r="J26" s="120" t="s">
        <v>222</v>
      </c>
      <c r="K26" s="120" t="s">
        <v>140</v>
      </c>
      <c r="L26" s="16" t="s">
        <v>141</v>
      </c>
      <c r="M26" s="45"/>
      <c r="N26" s="261" t="s">
        <v>135</v>
      </c>
      <c r="O26" s="235">
        <f>SUM($AH26, $BP26, $BQ26)</f>
        <v>46</v>
      </c>
      <c r="P26" s="237">
        <f>SUM($BZ26)</f>
        <v>6</v>
      </c>
      <c r="Q26" s="240">
        <f>SUM($CX26)</f>
        <v>32</v>
      </c>
      <c r="R26" s="184" t="s">
        <v>151</v>
      </c>
      <c r="S26" s="149">
        <v>1</v>
      </c>
      <c r="T26" s="300" t="s">
        <v>143</v>
      </c>
      <c r="U26" s="151">
        <v>6</v>
      </c>
      <c r="V26" s="300" t="s">
        <v>144</v>
      </c>
      <c r="W26" s="151">
        <v>2</v>
      </c>
      <c r="X26" s="300" t="s">
        <v>144</v>
      </c>
      <c r="Y26" s="151">
        <v>2</v>
      </c>
      <c r="Z26" s="300" t="s">
        <v>151</v>
      </c>
      <c r="AA26" s="151">
        <v>8</v>
      </c>
      <c r="AB26" s="300" t="s">
        <v>142</v>
      </c>
      <c r="AC26" s="151">
        <v>7</v>
      </c>
      <c r="AD26" s="191" t="s">
        <v>144</v>
      </c>
      <c r="AE26" s="153">
        <v>2</v>
      </c>
      <c r="AF26" s="300" t="s">
        <v>146</v>
      </c>
      <c r="AG26" s="151">
        <v>8</v>
      </c>
      <c r="AH26" s="154">
        <f>SUM($S26,$U26,$W26,$Y26)+($AA26*0.5)+$AC26+($AE26*1.5)+($AG26*0.5)</f>
        <v>29</v>
      </c>
      <c r="AI26" s="300" t="s">
        <v>142</v>
      </c>
      <c r="AJ26" s="304" t="s">
        <v>147</v>
      </c>
      <c r="AK26" s="153">
        <v>4</v>
      </c>
      <c r="AL26" s="300" t="s">
        <v>147</v>
      </c>
      <c r="AM26" s="304" t="s">
        <v>143</v>
      </c>
      <c r="AN26" s="153">
        <v>2</v>
      </c>
      <c r="AO26" s="300" t="s">
        <v>143</v>
      </c>
      <c r="AP26" s="304" t="s">
        <v>143</v>
      </c>
      <c r="AQ26" s="153">
        <v>0</v>
      </c>
      <c r="AR26" s="300" t="s">
        <v>147</v>
      </c>
      <c r="AS26" s="304" t="s">
        <v>147</v>
      </c>
      <c r="AT26" s="153">
        <v>3</v>
      </c>
      <c r="AU26" s="300" t="s">
        <v>143</v>
      </c>
      <c r="AV26" s="304" t="s">
        <v>143</v>
      </c>
      <c r="AW26" s="153">
        <v>0</v>
      </c>
      <c r="AX26" s="300" t="s">
        <v>147</v>
      </c>
      <c r="AY26" s="304" t="s">
        <v>147</v>
      </c>
      <c r="AZ26" s="153">
        <v>3</v>
      </c>
      <c r="BA26" s="300" t="s">
        <v>146</v>
      </c>
      <c r="BB26" s="304" t="s">
        <v>142</v>
      </c>
      <c r="BC26" s="153">
        <v>7</v>
      </c>
      <c r="BD26" s="300" t="s">
        <v>142</v>
      </c>
      <c r="BE26" s="304" t="s">
        <v>142</v>
      </c>
      <c r="BF26" s="153">
        <v>5</v>
      </c>
      <c r="BG26" s="300" t="s">
        <v>147</v>
      </c>
      <c r="BH26" s="304" t="s">
        <v>147</v>
      </c>
      <c r="BI26" s="153">
        <v>3</v>
      </c>
      <c r="BJ26" s="300" t="s">
        <v>146</v>
      </c>
      <c r="BK26" s="304" t="s">
        <v>151</v>
      </c>
      <c r="BL26" s="153">
        <v>5</v>
      </c>
      <c r="BM26" s="300" t="s">
        <v>147</v>
      </c>
      <c r="BN26" s="304" t="s">
        <v>143</v>
      </c>
      <c r="BO26" s="153">
        <v>2</v>
      </c>
      <c r="BP26" s="201">
        <f>MAX($BO26,$BL26,$BI26,$BF26,$BC26,$AZ26,$AW26,$AT26,$AQ26,$AN26,$AK26)</f>
        <v>7</v>
      </c>
      <c r="BQ26" s="144">
        <f>IF($K26="both",10,IF($K26="breeding",8,IF($K26="non-breeding",6,0)))</f>
        <v>10</v>
      </c>
      <c r="BR26" s="191" t="s">
        <v>142</v>
      </c>
      <c r="BS26" s="153">
        <v>0</v>
      </c>
      <c r="BT26" s="300" t="s">
        <v>147</v>
      </c>
      <c r="BU26" s="151">
        <v>0</v>
      </c>
      <c r="BV26" s="300" t="s">
        <v>146</v>
      </c>
      <c r="BW26" s="151">
        <v>6</v>
      </c>
      <c r="BX26" s="300" t="s">
        <v>147</v>
      </c>
      <c r="BY26" s="151">
        <v>0</v>
      </c>
      <c r="BZ26" s="21">
        <f>SUM($BY26,$BW26,$BU26,$BS26)</f>
        <v>6</v>
      </c>
      <c r="CA26" s="311">
        <v>10</v>
      </c>
      <c r="CB26" s="311">
        <v>1</v>
      </c>
      <c r="CC26" s="311">
        <v>3</v>
      </c>
      <c r="CD26" s="315">
        <v>9</v>
      </c>
      <c r="CE26" s="315">
        <v>2</v>
      </c>
      <c r="CF26" s="315">
        <v>4</v>
      </c>
      <c r="CG26" s="315">
        <v>11</v>
      </c>
      <c r="CH26" s="315">
        <v>5</v>
      </c>
      <c r="CI26" s="315">
        <v>8</v>
      </c>
      <c r="CJ26" s="315">
        <v>7</v>
      </c>
      <c r="CK26" s="315">
        <v>6</v>
      </c>
      <c r="CL26" s="300" t="s">
        <v>146</v>
      </c>
      <c r="CM26" s="151">
        <v>7</v>
      </c>
      <c r="CN26" s="300" t="s">
        <v>151</v>
      </c>
      <c r="CO26" s="151">
        <v>0</v>
      </c>
      <c r="CP26" s="300" t="s">
        <v>146</v>
      </c>
      <c r="CQ26" s="151">
        <v>8</v>
      </c>
      <c r="CR26" s="300" t="s">
        <v>142</v>
      </c>
      <c r="CS26" s="151">
        <v>3</v>
      </c>
      <c r="CT26" s="300" t="s">
        <v>146</v>
      </c>
      <c r="CU26" s="151">
        <v>8</v>
      </c>
      <c r="CV26" s="300" t="s">
        <v>142</v>
      </c>
      <c r="CW26" s="151">
        <v>6</v>
      </c>
      <c r="CX26" s="19">
        <f>SUM($CM26,$CO26,$CQ26,$CS26,$CU26,$CW26)</f>
        <v>32</v>
      </c>
      <c r="CY26" s="109"/>
    </row>
    <row r="27" spans="1:104" s="11" customFormat="1" ht="20.100000000000001" customHeight="1">
      <c r="A27" s="416" t="s">
        <v>135</v>
      </c>
      <c r="B27" s="61" t="s">
        <v>135</v>
      </c>
      <c r="C27" s="402"/>
      <c r="D27" s="419"/>
      <c r="E27" s="126" t="s">
        <v>135</v>
      </c>
      <c r="F27" s="126" t="s">
        <v>135</v>
      </c>
      <c r="G27" s="120" t="s">
        <v>227</v>
      </c>
      <c r="H27" s="119" t="s">
        <v>228</v>
      </c>
      <c r="I27" s="122" t="s">
        <v>172</v>
      </c>
      <c r="J27" s="120" t="s">
        <v>229</v>
      </c>
      <c r="K27" s="120" t="s">
        <v>140</v>
      </c>
      <c r="L27" s="16" t="s">
        <v>141</v>
      </c>
      <c r="M27" s="45"/>
      <c r="N27" s="261"/>
      <c r="O27" s="235">
        <f>SUM($AH27, $BP27, $BQ27)</f>
        <v>45.5</v>
      </c>
      <c r="P27" s="237">
        <f>SUM($BZ27)</f>
        <v>4</v>
      </c>
      <c r="Q27" s="240">
        <f>SUM($CX27)</f>
        <v>33</v>
      </c>
      <c r="R27" s="167" t="s">
        <v>151</v>
      </c>
      <c r="S27" s="263">
        <v>1</v>
      </c>
      <c r="T27" s="150" t="s">
        <v>144</v>
      </c>
      <c r="U27" s="151">
        <v>2</v>
      </c>
      <c r="V27" s="150" t="s">
        <v>174</v>
      </c>
      <c r="W27" s="151">
        <v>0</v>
      </c>
      <c r="X27" s="150" t="s">
        <v>143</v>
      </c>
      <c r="Y27" s="151">
        <v>4</v>
      </c>
      <c r="Z27" s="150" t="s">
        <v>142</v>
      </c>
      <c r="AA27" s="151">
        <v>9</v>
      </c>
      <c r="AB27" s="150" t="s">
        <v>146</v>
      </c>
      <c r="AC27" s="151">
        <v>9</v>
      </c>
      <c r="AD27" s="152" t="s">
        <v>143</v>
      </c>
      <c r="AE27" s="153">
        <v>4</v>
      </c>
      <c r="AF27" s="150" t="s">
        <v>146</v>
      </c>
      <c r="AG27" s="151">
        <v>8</v>
      </c>
      <c r="AH27" s="154">
        <f>SUM($S27,$U27,$W27,$Y27)+($AA27*0.5)+$AC27+($AE27*1.5)+($AG27*0.5)</f>
        <v>30.5</v>
      </c>
      <c r="AI27" s="150" t="s">
        <v>147</v>
      </c>
      <c r="AJ27" s="155" t="s">
        <v>147</v>
      </c>
      <c r="AK27" s="153">
        <v>3</v>
      </c>
      <c r="AL27" s="150" t="s">
        <v>147</v>
      </c>
      <c r="AM27" s="155" t="s">
        <v>143</v>
      </c>
      <c r="AN27" s="153">
        <v>2</v>
      </c>
      <c r="AO27" s="150" t="s">
        <v>143</v>
      </c>
      <c r="AP27" s="155" t="s">
        <v>143</v>
      </c>
      <c r="AQ27" s="153">
        <v>0</v>
      </c>
      <c r="AR27" s="150" t="s">
        <v>147</v>
      </c>
      <c r="AS27" s="155" t="s">
        <v>147</v>
      </c>
      <c r="AT27" s="153">
        <v>3</v>
      </c>
      <c r="AU27" s="150" t="s">
        <v>143</v>
      </c>
      <c r="AV27" s="155" t="s">
        <v>143</v>
      </c>
      <c r="AW27" s="153">
        <v>0</v>
      </c>
      <c r="AX27" s="150" t="s">
        <v>147</v>
      </c>
      <c r="AY27" s="155" t="s">
        <v>147</v>
      </c>
      <c r="AZ27" s="153">
        <v>3</v>
      </c>
      <c r="BA27" s="150" t="s">
        <v>142</v>
      </c>
      <c r="BB27" s="155" t="s">
        <v>142</v>
      </c>
      <c r="BC27" s="153">
        <v>5</v>
      </c>
      <c r="BD27" s="150" t="s">
        <v>147</v>
      </c>
      <c r="BE27" s="155" t="s">
        <v>147</v>
      </c>
      <c r="BF27" s="153">
        <v>3</v>
      </c>
      <c r="BG27" s="150" t="s">
        <v>147</v>
      </c>
      <c r="BH27" s="155" t="s">
        <v>143</v>
      </c>
      <c r="BI27" s="153">
        <v>2</v>
      </c>
      <c r="BJ27" s="150" t="s">
        <v>142</v>
      </c>
      <c r="BK27" s="155" t="s">
        <v>142</v>
      </c>
      <c r="BL27" s="153">
        <v>5</v>
      </c>
      <c r="BM27" s="150" t="s">
        <v>147</v>
      </c>
      <c r="BN27" s="155" t="s">
        <v>147</v>
      </c>
      <c r="BO27" s="153">
        <v>3</v>
      </c>
      <c r="BP27" s="201">
        <f>MAX($BO27,$BL27,$BI27,$BF27,$BC27,$AZ27,$AW27,$AT27,$AQ27,$AN27,$AK27)</f>
        <v>5</v>
      </c>
      <c r="BQ27" s="144">
        <f>IF($K27="both",10,IF($K27="breeding",8,IF($K27="non-breeding",6,0)))</f>
        <v>10</v>
      </c>
      <c r="BR27" s="152" t="s">
        <v>142</v>
      </c>
      <c r="BS27" s="153">
        <v>0</v>
      </c>
      <c r="BT27" s="150" t="s">
        <v>147</v>
      </c>
      <c r="BU27" s="151">
        <v>0</v>
      </c>
      <c r="BV27" s="150" t="s">
        <v>142</v>
      </c>
      <c r="BW27" s="151">
        <v>4</v>
      </c>
      <c r="BX27" s="150" t="s">
        <v>147</v>
      </c>
      <c r="BY27" s="151">
        <v>0</v>
      </c>
      <c r="BZ27" s="21">
        <f>SUM($BY27,$BW27,$BU27,$BS27)</f>
        <v>4</v>
      </c>
      <c r="CA27" s="157">
        <v>7</v>
      </c>
      <c r="CB27" s="157">
        <v>6</v>
      </c>
      <c r="CC27" s="157">
        <v>2</v>
      </c>
      <c r="CD27" s="158">
        <v>3</v>
      </c>
      <c r="CE27" s="158">
        <v>1</v>
      </c>
      <c r="CF27" s="158">
        <v>11</v>
      </c>
      <c r="CG27" s="158">
        <v>9</v>
      </c>
      <c r="CH27" s="158">
        <v>8</v>
      </c>
      <c r="CI27" s="158">
        <v>4</v>
      </c>
      <c r="CJ27" s="158">
        <v>10</v>
      </c>
      <c r="CK27" s="158">
        <v>5</v>
      </c>
      <c r="CL27" s="150" t="s">
        <v>146</v>
      </c>
      <c r="CM27" s="151">
        <v>7</v>
      </c>
      <c r="CN27" s="150" t="s">
        <v>151</v>
      </c>
      <c r="CO27" s="151">
        <v>0</v>
      </c>
      <c r="CP27" s="150" t="s">
        <v>146</v>
      </c>
      <c r="CQ27" s="151">
        <v>8</v>
      </c>
      <c r="CR27" s="150" t="s">
        <v>147</v>
      </c>
      <c r="CS27" s="151">
        <v>0</v>
      </c>
      <c r="CT27" s="150" t="s">
        <v>146</v>
      </c>
      <c r="CU27" s="151">
        <v>8</v>
      </c>
      <c r="CV27" s="150" t="s">
        <v>145</v>
      </c>
      <c r="CW27" s="151">
        <v>10</v>
      </c>
      <c r="CX27" s="19">
        <f>SUM($CM27,$CO27,$CQ27,$CS27,$CU27,$CW27)</f>
        <v>33</v>
      </c>
      <c r="CY27" s="109"/>
    </row>
    <row r="28" spans="1:104" s="11" customFormat="1" ht="20.100000000000001" customHeight="1">
      <c r="A28" s="416" t="s">
        <v>211</v>
      </c>
      <c r="B28" s="61" t="s">
        <v>212</v>
      </c>
      <c r="C28" s="402"/>
      <c r="D28" s="419"/>
      <c r="E28" s="114"/>
      <c r="F28" s="419"/>
      <c r="G28" s="120" t="s">
        <v>230</v>
      </c>
      <c r="H28" s="119" t="s">
        <v>231</v>
      </c>
      <c r="I28" s="122" t="s">
        <v>160</v>
      </c>
      <c r="J28" s="120" t="s">
        <v>161</v>
      </c>
      <c r="K28" s="120" t="s">
        <v>140</v>
      </c>
      <c r="L28" s="16" t="s">
        <v>141</v>
      </c>
      <c r="M28" s="45" t="s">
        <v>217</v>
      </c>
      <c r="N28" s="261"/>
      <c r="O28" s="235">
        <f>SUM($AH28, $BP28, $BQ28)</f>
        <v>45</v>
      </c>
      <c r="P28" s="237">
        <f>SUM($BZ28)</f>
        <v>20</v>
      </c>
      <c r="Q28" s="240">
        <f>SUM($CX28)</f>
        <v>26</v>
      </c>
      <c r="R28" s="184" t="s">
        <v>151</v>
      </c>
      <c r="S28" s="149">
        <v>1</v>
      </c>
      <c r="T28" s="300" t="s">
        <v>174</v>
      </c>
      <c r="U28" s="151">
        <v>0</v>
      </c>
      <c r="V28" s="300" t="s">
        <v>174</v>
      </c>
      <c r="W28" s="151">
        <v>0</v>
      </c>
      <c r="X28" s="300" t="s">
        <v>146</v>
      </c>
      <c r="Y28" s="151">
        <v>9</v>
      </c>
      <c r="Z28" s="300" t="s">
        <v>146</v>
      </c>
      <c r="AA28" s="151">
        <v>10</v>
      </c>
      <c r="AB28" s="300" t="s">
        <v>164</v>
      </c>
      <c r="AC28" s="151">
        <v>8</v>
      </c>
      <c r="AD28" s="191" t="s">
        <v>144</v>
      </c>
      <c r="AE28" s="153">
        <v>2</v>
      </c>
      <c r="AF28" s="300" t="s">
        <v>151</v>
      </c>
      <c r="AG28" s="151">
        <v>0</v>
      </c>
      <c r="AH28" s="154">
        <f>SUM($S28,$U28,$W28,$Y28)+($AA28*0.5)+$AC28+($AE28*1.5)+($AG28*0.5)</f>
        <v>26</v>
      </c>
      <c r="AI28" s="300" t="s">
        <v>147</v>
      </c>
      <c r="AJ28" s="304" t="s">
        <v>151</v>
      </c>
      <c r="AK28" s="153">
        <v>2</v>
      </c>
      <c r="AL28" s="300" t="s">
        <v>147</v>
      </c>
      <c r="AM28" s="304" t="s">
        <v>151</v>
      </c>
      <c r="AN28" s="153">
        <v>2</v>
      </c>
      <c r="AO28" s="300" t="s">
        <v>143</v>
      </c>
      <c r="AP28" s="304" t="s">
        <v>143</v>
      </c>
      <c r="AQ28" s="153">
        <v>0</v>
      </c>
      <c r="AR28" s="300" t="s">
        <v>142</v>
      </c>
      <c r="AS28" s="304" t="s">
        <v>151</v>
      </c>
      <c r="AT28" s="153">
        <v>3</v>
      </c>
      <c r="AU28" s="300" t="s">
        <v>143</v>
      </c>
      <c r="AV28" s="304" t="s">
        <v>143</v>
      </c>
      <c r="AW28" s="153">
        <v>0</v>
      </c>
      <c r="AX28" s="300" t="s">
        <v>146</v>
      </c>
      <c r="AY28" s="304" t="s">
        <v>151</v>
      </c>
      <c r="AZ28" s="153">
        <v>5</v>
      </c>
      <c r="BA28" s="300" t="s">
        <v>146</v>
      </c>
      <c r="BB28" s="304" t="s">
        <v>142</v>
      </c>
      <c r="BC28" s="153">
        <v>7</v>
      </c>
      <c r="BD28" s="300" t="s">
        <v>143</v>
      </c>
      <c r="BE28" s="304" t="s">
        <v>143</v>
      </c>
      <c r="BF28" s="153">
        <v>0</v>
      </c>
      <c r="BG28" s="300" t="s">
        <v>151</v>
      </c>
      <c r="BH28" s="304" t="s">
        <v>151</v>
      </c>
      <c r="BI28" s="153">
        <v>1</v>
      </c>
      <c r="BJ28" s="300" t="s">
        <v>145</v>
      </c>
      <c r="BK28" s="304" t="s">
        <v>146</v>
      </c>
      <c r="BL28" s="153">
        <v>9</v>
      </c>
      <c r="BM28" s="300" t="s">
        <v>151</v>
      </c>
      <c r="BN28" s="304" t="s">
        <v>151</v>
      </c>
      <c r="BO28" s="153">
        <v>1</v>
      </c>
      <c r="BP28" s="201">
        <f>MAX($BO28,$BL28,$BI28,$BF28,$BC28,$AZ28,$AW28,$AT28,$AQ28,$AN28,$AK28)</f>
        <v>9</v>
      </c>
      <c r="BQ28" s="144">
        <f>IF($K28="both",10,IF($K28="breeding",8,IF($K28="non-breeding",6,0)))</f>
        <v>10</v>
      </c>
      <c r="BR28" s="191" t="s">
        <v>142</v>
      </c>
      <c r="BS28" s="153">
        <v>0</v>
      </c>
      <c r="BT28" s="300" t="s">
        <v>146</v>
      </c>
      <c r="BU28" s="151">
        <v>6</v>
      </c>
      <c r="BV28" s="300" t="s">
        <v>142</v>
      </c>
      <c r="BW28" s="151">
        <v>4</v>
      </c>
      <c r="BX28" s="300" t="s">
        <v>145</v>
      </c>
      <c r="BY28" s="151">
        <v>10</v>
      </c>
      <c r="BZ28" s="21">
        <f>SUM($BY28,$BW28,$BU28,$BS28)</f>
        <v>20</v>
      </c>
      <c r="CA28" s="310"/>
      <c r="CB28" s="310"/>
      <c r="CC28" s="310"/>
      <c r="CD28" s="314"/>
      <c r="CE28" s="314"/>
      <c r="CF28" s="314"/>
      <c r="CG28" s="314"/>
      <c r="CH28" s="314"/>
      <c r="CI28" s="314"/>
      <c r="CJ28" s="314"/>
      <c r="CK28" s="314"/>
      <c r="CL28" s="300" t="s">
        <v>151</v>
      </c>
      <c r="CM28" s="151">
        <v>0</v>
      </c>
      <c r="CN28" s="300" t="s">
        <v>151</v>
      </c>
      <c r="CO28" s="151">
        <v>0</v>
      </c>
      <c r="CP28" s="300" t="s">
        <v>142</v>
      </c>
      <c r="CQ28" s="151">
        <v>5</v>
      </c>
      <c r="CR28" s="300" t="s">
        <v>142</v>
      </c>
      <c r="CS28" s="151">
        <v>3</v>
      </c>
      <c r="CT28" s="300" t="s">
        <v>146</v>
      </c>
      <c r="CU28" s="151">
        <v>8</v>
      </c>
      <c r="CV28" s="300" t="s">
        <v>145</v>
      </c>
      <c r="CW28" s="151">
        <v>10</v>
      </c>
      <c r="CX28" s="19">
        <f>SUM($CM28,$CO28,$CQ28,$CS28,$CU28,$CW28)</f>
        <v>26</v>
      </c>
      <c r="CY28" s="109"/>
    </row>
    <row r="29" spans="1:104" s="11" customFormat="1" ht="20.100000000000001" customHeight="1">
      <c r="A29" s="426" t="s">
        <v>135</v>
      </c>
      <c r="B29" s="61" t="s">
        <v>135</v>
      </c>
      <c r="C29" s="402"/>
      <c r="D29" s="419"/>
      <c r="E29" s="114"/>
      <c r="F29" s="419"/>
      <c r="G29" s="233" t="s">
        <v>232</v>
      </c>
      <c r="H29" s="234" t="s">
        <v>233</v>
      </c>
      <c r="I29" s="122" t="s">
        <v>160</v>
      </c>
      <c r="J29" s="120" t="s">
        <v>161</v>
      </c>
      <c r="K29" s="120" t="s">
        <v>140</v>
      </c>
      <c r="L29" s="16" t="s">
        <v>141</v>
      </c>
      <c r="M29" s="45"/>
      <c r="N29" s="261" t="s">
        <v>135</v>
      </c>
      <c r="O29" s="235">
        <f>SUM($AH29, $BP29, $BQ29)</f>
        <v>44</v>
      </c>
      <c r="P29" s="237">
        <f>SUM($BZ29)</f>
        <v>12</v>
      </c>
      <c r="Q29" s="240">
        <f>SUM($CX29)</f>
        <v>22</v>
      </c>
      <c r="R29" s="148" t="s">
        <v>151</v>
      </c>
      <c r="S29" s="149">
        <v>1</v>
      </c>
      <c r="T29" s="150" t="s">
        <v>162</v>
      </c>
      <c r="U29" s="151">
        <v>4</v>
      </c>
      <c r="V29" s="150" t="s">
        <v>163</v>
      </c>
      <c r="W29" s="151">
        <v>2</v>
      </c>
      <c r="X29" s="150" t="s">
        <v>234</v>
      </c>
      <c r="Y29" s="151">
        <v>5</v>
      </c>
      <c r="Z29" s="150" t="s">
        <v>167</v>
      </c>
      <c r="AA29" s="151">
        <v>9</v>
      </c>
      <c r="AB29" s="150" t="s">
        <v>169</v>
      </c>
      <c r="AC29" s="151">
        <v>4</v>
      </c>
      <c r="AD29" s="152" t="s">
        <v>187</v>
      </c>
      <c r="AE29" s="153">
        <v>3</v>
      </c>
      <c r="AF29" s="150" t="s">
        <v>167</v>
      </c>
      <c r="AG29" s="151">
        <v>2</v>
      </c>
      <c r="AH29" s="154">
        <f>SUM($S29,$U29,$W29,$Y29)+($AA29*0.5)+$AC29+($AE29*1.5)+($AG29*0.5)</f>
        <v>26</v>
      </c>
      <c r="AI29" s="150" t="s">
        <v>235</v>
      </c>
      <c r="AJ29" s="155" t="s">
        <v>236</v>
      </c>
      <c r="AK29" s="156">
        <v>7</v>
      </c>
      <c r="AL29" s="150" t="s">
        <v>235</v>
      </c>
      <c r="AM29" s="155" t="s">
        <v>146</v>
      </c>
      <c r="AN29" s="153">
        <v>7</v>
      </c>
      <c r="AO29" s="150" t="s">
        <v>237</v>
      </c>
      <c r="AP29" s="155" t="s">
        <v>238</v>
      </c>
      <c r="AQ29" s="153">
        <v>5</v>
      </c>
      <c r="AR29" s="150" t="s">
        <v>239</v>
      </c>
      <c r="AS29" s="155" t="s">
        <v>239</v>
      </c>
      <c r="AT29" s="153">
        <v>3</v>
      </c>
      <c r="AU29" s="150" t="s">
        <v>237</v>
      </c>
      <c r="AV29" s="155" t="s">
        <v>237</v>
      </c>
      <c r="AW29" s="153">
        <v>4</v>
      </c>
      <c r="AX29" s="150" t="s">
        <v>239</v>
      </c>
      <c r="AY29" s="155" t="s">
        <v>239</v>
      </c>
      <c r="AZ29" s="153">
        <v>3</v>
      </c>
      <c r="BA29" s="150" t="s">
        <v>240</v>
      </c>
      <c r="BB29" s="155" t="s">
        <v>240</v>
      </c>
      <c r="BC29" s="153">
        <v>8</v>
      </c>
      <c r="BD29" s="150" t="s">
        <v>237</v>
      </c>
      <c r="BE29" s="155" t="s">
        <v>239</v>
      </c>
      <c r="BF29" s="153">
        <v>4</v>
      </c>
      <c r="BG29" s="150" t="s">
        <v>239</v>
      </c>
      <c r="BH29" s="155" t="s">
        <v>239</v>
      </c>
      <c r="BI29" s="153">
        <v>3</v>
      </c>
      <c r="BJ29" s="150" t="s">
        <v>238</v>
      </c>
      <c r="BK29" s="155" t="s">
        <v>237</v>
      </c>
      <c r="BL29" s="153">
        <v>5</v>
      </c>
      <c r="BM29" s="150" t="s">
        <v>151</v>
      </c>
      <c r="BN29" s="155" t="s">
        <v>151</v>
      </c>
      <c r="BO29" s="153">
        <v>1</v>
      </c>
      <c r="BP29" s="201">
        <f>MAX($BO29,$BL29,$BI29,$BF29,$BC29,$AZ29,$AW29,$AT29,$AQ29,$AN29,$AK29)</f>
        <v>8</v>
      </c>
      <c r="BQ29" s="144">
        <f>IF($K29="both",10,IF($K29="breeding",8,IF($K29="non-breeding",6,0)))</f>
        <v>10</v>
      </c>
      <c r="BR29" s="152" t="s">
        <v>152</v>
      </c>
      <c r="BS29" s="153">
        <v>1</v>
      </c>
      <c r="BT29" s="150" t="s">
        <v>168</v>
      </c>
      <c r="BU29" s="151">
        <v>4</v>
      </c>
      <c r="BV29" s="150" t="s">
        <v>142</v>
      </c>
      <c r="BW29" s="151">
        <v>4</v>
      </c>
      <c r="BX29" s="150" t="s">
        <v>168</v>
      </c>
      <c r="BY29" s="151">
        <v>3</v>
      </c>
      <c r="BZ29" s="21">
        <f>SUM($BY29,$BW29,$BU29,$BS29)</f>
        <v>12</v>
      </c>
      <c r="CA29" s="157">
        <v>7</v>
      </c>
      <c r="CB29" s="157">
        <v>9</v>
      </c>
      <c r="CC29" s="157">
        <v>6</v>
      </c>
      <c r="CD29" s="158">
        <v>4</v>
      </c>
      <c r="CE29" s="158">
        <v>5</v>
      </c>
      <c r="CF29" s="158">
        <v>5</v>
      </c>
      <c r="CG29" s="158">
        <v>9</v>
      </c>
      <c r="CH29" s="158">
        <v>7</v>
      </c>
      <c r="CI29" s="158">
        <v>2</v>
      </c>
      <c r="CJ29" s="158">
        <v>6</v>
      </c>
      <c r="CK29" s="158">
        <v>6</v>
      </c>
      <c r="CL29" s="150" t="s">
        <v>154</v>
      </c>
      <c r="CM29" s="151">
        <v>0</v>
      </c>
      <c r="CN29" s="150" t="s">
        <v>151</v>
      </c>
      <c r="CO29" s="151">
        <v>0</v>
      </c>
      <c r="CP29" s="150" t="s">
        <v>167</v>
      </c>
      <c r="CQ29" s="151">
        <v>4</v>
      </c>
      <c r="CR29" s="150" t="s">
        <v>168</v>
      </c>
      <c r="CS29" s="151">
        <v>2</v>
      </c>
      <c r="CT29" s="150" t="s">
        <v>165</v>
      </c>
      <c r="CU29" s="151">
        <v>9</v>
      </c>
      <c r="CV29" s="150" t="s">
        <v>164</v>
      </c>
      <c r="CW29" s="151">
        <v>7</v>
      </c>
      <c r="CX29" s="19">
        <f>SUM($CM29,$CO29,$CQ29,$CS29,$CU29,$CW29)</f>
        <v>22</v>
      </c>
      <c r="CY29" s="110"/>
    </row>
    <row r="30" spans="1:104" s="11" customFormat="1" ht="20.100000000000001" customHeight="1">
      <c r="A30" s="426" t="s">
        <v>135</v>
      </c>
      <c r="B30" s="61" t="s">
        <v>135</v>
      </c>
      <c r="C30" s="402"/>
      <c r="D30" s="419"/>
      <c r="E30" s="126" t="s">
        <v>135</v>
      </c>
      <c r="F30" s="126" t="s">
        <v>135</v>
      </c>
      <c r="G30" s="233" t="s">
        <v>241</v>
      </c>
      <c r="H30" s="234" t="s">
        <v>242</v>
      </c>
      <c r="I30" s="122" t="s">
        <v>243</v>
      </c>
      <c r="J30" s="120" t="s">
        <v>244</v>
      </c>
      <c r="K30" s="120" t="s">
        <v>140</v>
      </c>
      <c r="L30" s="16" t="s">
        <v>141</v>
      </c>
      <c r="M30" s="45"/>
      <c r="N30" s="261"/>
      <c r="O30" s="236">
        <f>SUM($AH30, $BP30, $BQ30)</f>
        <v>44</v>
      </c>
      <c r="P30" s="238">
        <f>SUM($BZ30)</f>
        <v>14</v>
      </c>
      <c r="Q30" s="241">
        <f>SUM($CX30)</f>
        <v>38</v>
      </c>
      <c r="R30" s="262" t="s">
        <v>143</v>
      </c>
      <c r="S30" s="263">
        <v>0</v>
      </c>
      <c r="T30" s="161" t="s">
        <v>174</v>
      </c>
      <c r="U30" s="160">
        <v>0</v>
      </c>
      <c r="V30" s="161" t="s">
        <v>174</v>
      </c>
      <c r="W30" s="160">
        <v>0</v>
      </c>
      <c r="X30" s="161" t="s">
        <v>187</v>
      </c>
      <c r="Y30" s="160">
        <v>3</v>
      </c>
      <c r="Z30" s="161" t="s">
        <v>146</v>
      </c>
      <c r="AA30" s="160">
        <v>10</v>
      </c>
      <c r="AB30" s="161" t="s">
        <v>165</v>
      </c>
      <c r="AC30" s="160">
        <v>10</v>
      </c>
      <c r="AD30" s="159" t="s">
        <v>143</v>
      </c>
      <c r="AE30" s="162">
        <v>4</v>
      </c>
      <c r="AF30" s="161" t="s">
        <v>146</v>
      </c>
      <c r="AG30" s="160">
        <v>8</v>
      </c>
      <c r="AH30" s="163">
        <f>SUM($S30,$U30,$W30,$Y30)+($AA30*0.5)+$AC30+($AE30*1.5)+($AG30*0.5)</f>
        <v>28</v>
      </c>
      <c r="AI30" s="161" t="s">
        <v>147</v>
      </c>
      <c r="AJ30" s="164" t="s">
        <v>147</v>
      </c>
      <c r="AK30" s="162">
        <v>3</v>
      </c>
      <c r="AL30" s="161" t="s">
        <v>143</v>
      </c>
      <c r="AM30" s="164" t="s">
        <v>143</v>
      </c>
      <c r="AN30" s="162">
        <v>0</v>
      </c>
      <c r="AO30" s="161" t="s">
        <v>151</v>
      </c>
      <c r="AP30" s="164" t="s">
        <v>151</v>
      </c>
      <c r="AQ30" s="162">
        <v>1</v>
      </c>
      <c r="AR30" s="161" t="s">
        <v>143</v>
      </c>
      <c r="AS30" s="164" t="s">
        <v>143</v>
      </c>
      <c r="AT30" s="162">
        <v>0</v>
      </c>
      <c r="AU30" s="161" t="s">
        <v>145</v>
      </c>
      <c r="AV30" s="164" t="s">
        <v>151</v>
      </c>
      <c r="AW30" s="162">
        <v>6</v>
      </c>
      <c r="AX30" s="161" t="s">
        <v>151</v>
      </c>
      <c r="AY30" s="164" t="s">
        <v>151</v>
      </c>
      <c r="AZ30" s="162">
        <v>1</v>
      </c>
      <c r="BA30" s="161" t="s">
        <v>147</v>
      </c>
      <c r="BB30" s="164" t="s">
        <v>147</v>
      </c>
      <c r="BC30" s="162">
        <v>3</v>
      </c>
      <c r="BD30" s="161" t="s">
        <v>147</v>
      </c>
      <c r="BE30" s="164" t="s">
        <v>147</v>
      </c>
      <c r="BF30" s="162">
        <v>3</v>
      </c>
      <c r="BG30" s="161" t="s">
        <v>151</v>
      </c>
      <c r="BH30" s="164" t="s">
        <v>151</v>
      </c>
      <c r="BI30" s="162">
        <v>1</v>
      </c>
      <c r="BJ30" s="161" t="s">
        <v>151</v>
      </c>
      <c r="BK30" s="164" t="s">
        <v>151</v>
      </c>
      <c r="BL30" s="162">
        <v>1</v>
      </c>
      <c r="BM30" s="161" t="s">
        <v>151</v>
      </c>
      <c r="BN30" s="164" t="s">
        <v>151</v>
      </c>
      <c r="BO30" s="162">
        <v>1</v>
      </c>
      <c r="BP30" s="252">
        <f>MAX($BO30,$BL30,$BI30,$BF30,$BC30,$AZ30,$AW30,$AT30,$AQ30,$AN30,$AK30)</f>
        <v>6</v>
      </c>
      <c r="BQ30" s="253">
        <f>IF($K30="both",10,IF($K30="breeding",8,IF($K30="non-breeding",6,0)))</f>
        <v>10</v>
      </c>
      <c r="BR30" s="221" t="s">
        <v>142</v>
      </c>
      <c r="BS30" s="259">
        <v>0</v>
      </c>
      <c r="BT30" s="260" t="s">
        <v>142</v>
      </c>
      <c r="BU30" s="222">
        <v>4</v>
      </c>
      <c r="BV30" s="260" t="s">
        <v>142</v>
      </c>
      <c r="BW30" s="222">
        <v>4</v>
      </c>
      <c r="BX30" s="260" t="s">
        <v>146</v>
      </c>
      <c r="BY30" s="222">
        <v>6</v>
      </c>
      <c r="BZ30" s="254">
        <f>SUM($BY30,$BW30,$BU30,$BS30)</f>
        <v>14</v>
      </c>
      <c r="CA30" s="165">
        <v>11</v>
      </c>
      <c r="CB30" s="165">
        <v>3</v>
      </c>
      <c r="CC30" s="165">
        <v>2</v>
      </c>
      <c r="CD30" s="166">
        <v>1</v>
      </c>
      <c r="CE30" s="166">
        <v>5</v>
      </c>
      <c r="CF30" s="166">
        <v>6</v>
      </c>
      <c r="CG30" s="166">
        <v>9</v>
      </c>
      <c r="CH30" s="166">
        <v>8</v>
      </c>
      <c r="CI30" s="166">
        <v>7</v>
      </c>
      <c r="CJ30" s="166">
        <v>10</v>
      </c>
      <c r="CK30" s="166">
        <v>4</v>
      </c>
      <c r="CL30" s="161" t="s">
        <v>146</v>
      </c>
      <c r="CM30" s="160">
        <v>7</v>
      </c>
      <c r="CN30" s="161" t="s">
        <v>151</v>
      </c>
      <c r="CO30" s="160">
        <v>0</v>
      </c>
      <c r="CP30" s="161" t="s">
        <v>146</v>
      </c>
      <c r="CQ30" s="160">
        <v>8</v>
      </c>
      <c r="CR30" s="161" t="s">
        <v>146</v>
      </c>
      <c r="CS30" s="160">
        <v>7</v>
      </c>
      <c r="CT30" s="161" t="s">
        <v>145</v>
      </c>
      <c r="CU30" s="160">
        <v>10</v>
      </c>
      <c r="CV30" s="161" t="s">
        <v>142</v>
      </c>
      <c r="CW30" s="160">
        <v>6</v>
      </c>
      <c r="CX30" s="19">
        <f>SUM($CM30,$CO30,$CQ30,$CS30,$CU30,$CW30)</f>
        <v>38</v>
      </c>
      <c r="CY30" s="109"/>
    </row>
    <row r="31" spans="1:104" s="11" customFormat="1" ht="20.100000000000001" customHeight="1">
      <c r="A31" s="426" t="s">
        <v>211</v>
      </c>
      <c r="B31" s="61" t="s">
        <v>135</v>
      </c>
      <c r="C31" s="125" t="s">
        <v>135</v>
      </c>
      <c r="D31" s="125" t="s">
        <v>135</v>
      </c>
      <c r="E31" s="126" t="s">
        <v>135</v>
      </c>
      <c r="F31" s="126" t="s">
        <v>135</v>
      </c>
      <c r="G31" s="120" t="s">
        <v>245</v>
      </c>
      <c r="H31" s="119" t="s">
        <v>246</v>
      </c>
      <c r="I31" s="122" t="s">
        <v>138</v>
      </c>
      <c r="J31" s="120" t="s">
        <v>195</v>
      </c>
      <c r="K31" s="120" t="s">
        <v>196</v>
      </c>
      <c r="L31" s="16" t="s">
        <v>141</v>
      </c>
      <c r="M31" s="45"/>
      <c r="N31" s="261"/>
      <c r="O31" s="235">
        <f>SUM($AH31, $BP31, $BQ31)</f>
        <v>44</v>
      </c>
      <c r="P31" s="237">
        <f>SUM($BZ31)</f>
        <v>27</v>
      </c>
      <c r="Q31" s="240">
        <f>SUM($CX31)</f>
        <v>29</v>
      </c>
      <c r="R31" s="184" t="s">
        <v>143</v>
      </c>
      <c r="S31" s="149">
        <v>0</v>
      </c>
      <c r="T31" s="300" t="s">
        <v>144</v>
      </c>
      <c r="U31" s="151">
        <v>2</v>
      </c>
      <c r="V31" s="300" t="s">
        <v>144</v>
      </c>
      <c r="W31" s="151">
        <v>2</v>
      </c>
      <c r="X31" s="300" t="s">
        <v>151</v>
      </c>
      <c r="Y31" s="151">
        <v>6</v>
      </c>
      <c r="Z31" s="300" t="s">
        <v>147</v>
      </c>
      <c r="AA31" s="151">
        <v>8</v>
      </c>
      <c r="AB31" s="300" t="s">
        <v>142</v>
      </c>
      <c r="AC31" s="151">
        <v>7</v>
      </c>
      <c r="AD31" s="191" t="s">
        <v>143</v>
      </c>
      <c r="AE31" s="153">
        <v>4</v>
      </c>
      <c r="AF31" s="300" t="s">
        <v>147</v>
      </c>
      <c r="AG31" s="151">
        <v>4</v>
      </c>
      <c r="AH31" s="154">
        <f>SUM($S31,$U31,$W31,$Y31)+($AA31*0.5)+$AC31+($AE31*1.5)+($AG31*0.5)</f>
        <v>29</v>
      </c>
      <c r="AI31" s="300" t="s">
        <v>145</v>
      </c>
      <c r="AJ31" s="304" t="s">
        <v>142</v>
      </c>
      <c r="AK31" s="153">
        <v>8</v>
      </c>
      <c r="AL31" s="300" t="s">
        <v>143</v>
      </c>
      <c r="AM31" s="304" t="s">
        <v>143</v>
      </c>
      <c r="AN31" s="153">
        <v>0</v>
      </c>
      <c r="AO31" s="300" t="s">
        <v>147</v>
      </c>
      <c r="AP31" s="304" t="s">
        <v>143</v>
      </c>
      <c r="AQ31" s="153">
        <v>2</v>
      </c>
      <c r="AR31" s="300" t="s">
        <v>147</v>
      </c>
      <c r="AS31" s="304" t="s">
        <v>147</v>
      </c>
      <c r="AT31" s="153">
        <v>3</v>
      </c>
      <c r="AU31" s="300" t="s">
        <v>142</v>
      </c>
      <c r="AV31" s="304" t="s">
        <v>142</v>
      </c>
      <c r="AW31" s="153">
        <v>5</v>
      </c>
      <c r="AX31" s="300" t="s">
        <v>147</v>
      </c>
      <c r="AY31" s="304" t="s">
        <v>147</v>
      </c>
      <c r="AZ31" s="153">
        <v>3</v>
      </c>
      <c r="BA31" s="300" t="s">
        <v>145</v>
      </c>
      <c r="BB31" s="304" t="s">
        <v>142</v>
      </c>
      <c r="BC31" s="153">
        <v>8</v>
      </c>
      <c r="BD31" s="300" t="s">
        <v>147</v>
      </c>
      <c r="BE31" s="304" t="s">
        <v>147</v>
      </c>
      <c r="BF31" s="153">
        <v>3</v>
      </c>
      <c r="BG31" s="300" t="s">
        <v>142</v>
      </c>
      <c r="BH31" s="304" t="s">
        <v>147</v>
      </c>
      <c r="BI31" s="153">
        <v>4</v>
      </c>
      <c r="BJ31" s="300" t="s">
        <v>145</v>
      </c>
      <c r="BK31" s="304" t="s">
        <v>146</v>
      </c>
      <c r="BL31" s="153">
        <v>9</v>
      </c>
      <c r="BM31" s="300" t="s">
        <v>147</v>
      </c>
      <c r="BN31" s="304" t="s">
        <v>151</v>
      </c>
      <c r="BO31" s="153">
        <v>2</v>
      </c>
      <c r="BP31" s="201">
        <f>MAX($BO31,$BL31,$BI31,$BF31,$BC31,$AZ31,$AW31,$AT31,$AQ31,$AN31,$AK31)</f>
        <v>9</v>
      </c>
      <c r="BQ31" s="144">
        <f>IF($K31="both",10,IF($K31="breeding",8,IF($K31="non-breeding",6,0)))</f>
        <v>6</v>
      </c>
      <c r="BR31" s="191" t="s">
        <v>146</v>
      </c>
      <c r="BS31" s="153">
        <v>5</v>
      </c>
      <c r="BT31" s="300" t="s">
        <v>146</v>
      </c>
      <c r="BU31" s="151">
        <v>6</v>
      </c>
      <c r="BV31" s="300" t="s">
        <v>146</v>
      </c>
      <c r="BW31" s="151">
        <v>6</v>
      </c>
      <c r="BX31" s="300" t="s">
        <v>145</v>
      </c>
      <c r="BY31" s="151">
        <v>10</v>
      </c>
      <c r="BZ31" s="21">
        <f>SUM($BY31,$BW31,$BU31,$BS31)</f>
        <v>27</v>
      </c>
      <c r="CA31" s="311">
        <v>6</v>
      </c>
      <c r="CB31" s="311">
        <v>1</v>
      </c>
      <c r="CC31" s="311">
        <v>2</v>
      </c>
      <c r="CD31" s="315">
        <v>5</v>
      </c>
      <c r="CE31" s="315">
        <v>8</v>
      </c>
      <c r="CF31" s="315">
        <v>9</v>
      </c>
      <c r="CG31" s="315">
        <v>11</v>
      </c>
      <c r="CH31" s="315">
        <v>3</v>
      </c>
      <c r="CI31" s="315">
        <v>7</v>
      </c>
      <c r="CJ31" s="315">
        <v>10</v>
      </c>
      <c r="CK31" s="315">
        <v>4</v>
      </c>
      <c r="CL31" s="300" t="s">
        <v>146</v>
      </c>
      <c r="CM31" s="151">
        <v>7</v>
      </c>
      <c r="CN31" s="300" t="s">
        <v>151</v>
      </c>
      <c r="CO31" s="151">
        <v>0</v>
      </c>
      <c r="CP31" s="300" t="s">
        <v>146</v>
      </c>
      <c r="CQ31" s="151">
        <v>8</v>
      </c>
      <c r="CR31" s="300" t="s">
        <v>147</v>
      </c>
      <c r="CS31" s="151">
        <v>0</v>
      </c>
      <c r="CT31" s="300" t="s">
        <v>142</v>
      </c>
      <c r="CU31" s="151">
        <v>6</v>
      </c>
      <c r="CV31" s="300" t="s">
        <v>146</v>
      </c>
      <c r="CW31" s="151">
        <v>8</v>
      </c>
      <c r="CX31" s="19">
        <f>SUM($CM31,$CO31,$CQ31,$CS31,$CU31,$CW31)</f>
        <v>29</v>
      </c>
      <c r="CY31" s="109"/>
    </row>
    <row r="32" spans="1:104" s="11" customFormat="1" ht="20.100000000000001" customHeight="1">
      <c r="A32" s="426" t="s">
        <v>135</v>
      </c>
      <c r="B32" s="61" t="s">
        <v>135</v>
      </c>
      <c r="C32" s="402"/>
      <c r="D32" s="419"/>
      <c r="E32" s="126" t="s">
        <v>135</v>
      </c>
      <c r="F32" s="126" t="s">
        <v>135</v>
      </c>
      <c r="G32" s="233" t="s">
        <v>247</v>
      </c>
      <c r="H32" s="234" t="s">
        <v>248</v>
      </c>
      <c r="I32" s="122" t="s">
        <v>138</v>
      </c>
      <c r="J32" s="120" t="s">
        <v>139</v>
      </c>
      <c r="K32" s="120" t="s">
        <v>140</v>
      </c>
      <c r="L32" s="16" t="s">
        <v>141</v>
      </c>
      <c r="M32" s="45"/>
      <c r="N32" s="261" t="s">
        <v>135</v>
      </c>
      <c r="O32" s="235">
        <f>SUM($AH32, $BP32, $BQ32)</f>
        <v>44</v>
      </c>
      <c r="P32" s="237">
        <f>SUM($BZ32)</f>
        <v>4</v>
      </c>
      <c r="Q32" s="240">
        <f>SUM($CX32)</f>
        <v>39</v>
      </c>
      <c r="R32" s="184" t="s">
        <v>143</v>
      </c>
      <c r="S32" s="149">
        <v>0</v>
      </c>
      <c r="T32" s="300" t="s">
        <v>174</v>
      </c>
      <c r="U32" s="151">
        <v>0</v>
      </c>
      <c r="V32" s="300" t="s">
        <v>144</v>
      </c>
      <c r="W32" s="151">
        <v>2</v>
      </c>
      <c r="X32" s="300" t="s">
        <v>144</v>
      </c>
      <c r="Y32" s="151">
        <v>2</v>
      </c>
      <c r="Z32" s="300" t="s">
        <v>143</v>
      </c>
      <c r="AA32" s="151">
        <v>6</v>
      </c>
      <c r="AB32" s="300" t="s">
        <v>146</v>
      </c>
      <c r="AC32" s="151">
        <v>9</v>
      </c>
      <c r="AD32" s="191" t="s">
        <v>143</v>
      </c>
      <c r="AE32" s="153">
        <v>4</v>
      </c>
      <c r="AF32" s="300" t="s">
        <v>146</v>
      </c>
      <c r="AG32" s="151">
        <v>8</v>
      </c>
      <c r="AH32" s="154">
        <f>SUM($S32,$U32,$W32,$Y32)+($AA32*0.5)+$AC32+($AE32*1.5)+($AG32*0.5)</f>
        <v>26</v>
      </c>
      <c r="AI32" s="300" t="s">
        <v>142</v>
      </c>
      <c r="AJ32" s="304" t="s">
        <v>142</v>
      </c>
      <c r="AK32" s="153">
        <v>5</v>
      </c>
      <c r="AL32" s="300" t="s">
        <v>143</v>
      </c>
      <c r="AM32" s="304" t="s">
        <v>143</v>
      </c>
      <c r="AN32" s="153">
        <v>0</v>
      </c>
      <c r="AO32" s="300" t="s">
        <v>147</v>
      </c>
      <c r="AP32" s="304" t="s">
        <v>147</v>
      </c>
      <c r="AQ32" s="153">
        <v>3</v>
      </c>
      <c r="AR32" s="300" t="s">
        <v>143</v>
      </c>
      <c r="AS32" s="304" t="s">
        <v>147</v>
      </c>
      <c r="AT32" s="153">
        <v>2</v>
      </c>
      <c r="AU32" s="300" t="s">
        <v>143</v>
      </c>
      <c r="AV32" s="304" t="s">
        <v>143</v>
      </c>
      <c r="AW32" s="153">
        <v>0</v>
      </c>
      <c r="AX32" s="300" t="s">
        <v>145</v>
      </c>
      <c r="AY32" s="304" t="s">
        <v>142</v>
      </c>
      <c r="AZ32" s="153">
        <v>8</v>
      </c>
      <c r="BA32" s="300" t="s">
        <v>146</v>
      </c>
      <c r="BB32" s="304" t="s">
        <v>142</v>
      </c>
      <c r="BC32" s="153">
        <v>7</v>
      </c>
      <c r="BD32" s="300" t="s">
        <v>142</v>
      </c>
      <c r="BE32" s="304" t="s">
        <v>142</v>
      </c>
      <c r="BF32" s="153">
        <v>5</v>
      </c>
      <c r="BG32" s="300" t="s">
        <v>147</v>
      </c>
      <c r="BH32" s="304" t="s">
        <v>142</v>
      </c>
      <c r="BI32" s="153">
        <v>4</v>
      </c>
      <c r="BJ32" s="300" t="s">
        <v>146</v>
      </c>
      <c r="BK32" s="304" t="s">
        <v>146</v>
      </c>
      <c r="BL32" s="153">
        <v>8</v>
      </c>
      <c r="BM32" s="300" t="s">
        <v>147</v>
      </c>
      <c r="BN32" s="304" t="s">
        <v>147</v>
      </c>
      <c r="BO32" s="153">
        <v>3</v>
      </c>
      <c r="BP32" s="201">
        <f>MAX($BO32,$BL32,$BI32,$BF32,$BC32,$AZ32,$AW32,$AT32,$AQ32,$AN32,$AK32)</f>
        <v>8</v>
      </c>
      <c r="BQ32" s="144">
        <f>IF($K32="both",10,IF($K32="breeding",8,IF($K32="non-breeding",6,0)))</f>
        <v>10</v>
      </c>
      <c r="BR32" s="191" t="s">
        <v>142</v>
      </c>
      <c r="BS32" s="153">
        <v>0</v>
      </c>
      <c r="BT32" s="300" t="s">
        <v>147</v>
      </c>
      <c r="BU32" s="151">
        <v>0</v>
      </c>
      <c r="BV32" s="300" t="s">
        <v>142</v>
      </c>
      <c r="BW32" s="151">
        <v>4</v>
      </c>
      <c r="BX32" s="300" t="s">
        <v>147</v>
      </c>
      <c r="BY32" s="151">
        <v>0</v>
      </c>
      <c r="BZ32" s="21">
        <f>SUM($BY32,$BW32,$BU32,$BS32)</f>
        <v>4</v>
      </c>
      <c r="CA32" s="311">
        <v>11</v>
      </c>
      <c r="CB32" s="311">
        <v>2</v>
      </c>
      <c r="CC32" s="311">
        <v>3</v>
      </c>
      <c r="CD32" s="315">
        <v>5</v>
      </c>
      <c r="CE32" s="315">
        <v>1</v>
      </c>
      <c r="CF32" s="315">
        <v>10</v>
      </c>
      <c r="CG32" s="315">
        <v>9</v>
      </c>
      <c r="CH32" s="315">
        <v>7</v>
      </c>
      <c r="CI32" s="315">
        <v>6</v>
      </c>
      <c r="CJ32" s="315">
        <v>8</v>
      </c>
      <c r="CK32" s="315">
        <v>4</v>
      </c>
      <c r="CL32" s="300" t="s">
        <v>145</v>
      </c>
      <c r="CM32" s="151">
        <v>10</v>
      </c>
      <c r="CN32" s="300" t="s">
        <v>151</v>
      </c>
      <c r="CO32" s="151">
        <v>0</v>
      </c>
      <c r="CP32" s="300" t="s">
        <v>146</v>
      </c>
      <c r="CQ32" s="151">
        <v>8</v>
      </c>
      <c r="CR32" s="300" t="s">
        <v>142</v>
      </c>
      <c r="CS32" s="151">
        <v>3</v>
      </c>
      <c r="CT32" s="300" t="s">
        <v>146</v>
      </c>
      <c r="CU32" s="151">
        <v>8</v>
      </c>
      <c r="CV32" s="300" t="s">
        <v>145</v>
      </c>
      <c r="CW32" s="151">
        <v>10</v>
      </c>
      <c r="CX32" s="19">
        <f>SUM($CM32,$CO32,$CQ32,$CS32,$CU32,$CW32)</f>
        <v>39</v>
      </c>
      <c r="CY32" s="109"/>
    </row>
    <row r="33" spans="1:104" s="11" customFormat="1" ht="20.100000000000001" customHeight="1">
      <c r="A33" s="426" t="s">
        <v>135</v>
      </c>
      <c r="B33" s="61" t="s">
        <v>135</v>
      </c>
      <c r="C33" s="125" t="s">
        <v>135</v>
      </c>
      <c r="D33" s="125" t="s">
        <v>135</v>
      </c>
      <c r="E33" s="114"/>
      <c r="F33" s="419"/>
      <c r="G33" s="120" t="s">
        <v>249</v>
      </c>
      <c r="H33" s="119" t="s">
        <v>250</v>
      </c>
      <c r="I33" s="122" t="s">
        <v>179</v>
      </c>
      <c r="J33" s="120" t="s">
        <v>180</v>
      </c>
      <c r="K33" s="120" t="s">
        <v>140</v>
      </c>
      <c r="L33" s="16" t="s">
        <v>141</v>
      </c>
      <c r="M33" s="45"/>
      <c r="N33" s="261"/>
      <c r="O33" s="235">
        <f>SUM($AH33, $BP33, $BQ33)</f>
        <v>44</v>
      </c>
      <c r="P33" s="237">
        <f>SUM($BZ33)</f>
        <v>40</v>
      </c>
      <c r="Q33" s="240">
        <f>SUM($CX33)</f>
        <v>26</v>
      </c>
      <c r="R33" s="184" t="s">
        <v>143</v>
      </c>
      <c r="S33" s="149">
        <v>0</v>
      </c>
      <c r="T33" s="300" t="s">
        <v>144</v>
      </c>
      <c r="U33" s="151">
        <v>2</v>
      </c>
      <c r="V33" s="300" t="s">
        <v>174</v>
      </c>
      <c r="W33" s="151">
        <v>0</v>
      </c>
      <c r="X33" s="300" t="s">
        <v>144</v>
      </c>
      <c r="Y33" s="151">
        <v>2</v>
      </c>
      <c r="Z33" s="300" t="s">
        <v>146</v>
      </c>
      <c r="AA33" s="151">
        <v>10</v>
      </c>
      <c r="AB33" s="300" t="s">
        <v>146</v>
      </c>
      <c r="AC33" s="151">
        <v>9</v>
      </c>
      <c r="AD33" s="191" t="s">
        <v>151</v>
      </c>
      <c r="AE33" s="153">
        <v>6</v>
      </c>
      <c r="AF33" s="300" t="s">
        <v>151</v>
      </c>
      <c r="AG33" s="151">
        <v>0</v>
      </c>
      <c r="AH33" s="154">
        <f>SUM($S33,$U33,$W33,$Y33)+($AA33*0.5)+$AC33+($AE33*1.5)+($AG33*0.5)</f>
        <v>27</v>
      </c>
      <c r="AI33" s="300" t="s">
        <v>147</v>
      </c>
      <c r="AJ33" s="304" t="s">
        <v>142</v>
      </c>
      <c r="AK33" s="153">
        <v>4</v>
      </c>
      <c r="AL33" s="300" t="s">
        <v>147</v>
      </c>
      <c r="AM33" s="304" t="s">
        <v>142</v>
      </c>
      <c r="AN33" s="153">
        <v>4</v>
      </c>
      <c r="AO33" s="300" t="s">
        <v>147</v>
      </c>
      <c r="AP33" s="304" t="s">
        <v>147</v>
      </c>
      <c r="AQ33" s="153">
        <v>3</v>
      </c>
      <c r="AR33" s="300" t="s">
        <v>147</v>
      </c>
      <c r="AS33" s="304" t="s">
        <v>147</v>
      </c>
      <c r="AT33" s="153">
        <v>3</v>
      </c>
      <c r="AU33" s="300" t="s">
        <v>147</v>
      </c>
      <c r="AV33" s="304" t="s">
        <v>147</v>
      </c>
      <c r="AW33" s="153">
        <v>3</v>
      </c>
      <c r="AX33" s="300" t="s">
        <v>143</v>
      </c>
      <c r="AY33" s="304" t="s">
        <v>151</v>
      </c>
      <c r="AZ33" s="153">
        <v>1</v>
      </c>
      <c r="BA33" s="300" t="s">
        <v>142</v>
      </c>
      <c r="BB33" s="304" t="s">
        <v>147</v>
      </c>
      <c r="BC33" s="153">
        <v>4</v>
      </c>
      <c r="BD33" s="300" t="s">
        <v>142</v>
      </c>
      <c r="BE33" s="304" t="s">
        <v>142</v>
      </c>
      <c r="BF33" s="153">
        <v>5</v>
      </c>
      <c r="BG33" s="300" t="s">
        <v>151</v>
      </c>
      <c r="BH33" s="304" t="s">
        <v>151</v>
      </c>
      <c r="BI33" s="153">
        <v>1</v>
      </c>
      <c r="BJ33" s="300" t="s">
        <v>146</v>
      </c>
      <c r="BK33" s="304" t="s">
        <v>142</v>
      </c>
      <c r="BL33" s="153">
        <v>7</v>
      </c>
      <c r="BM33" s="300" t="s">
        <v>151</v>
      </c>
      <c r="BN33" s="304" t="s">
        <v>151</v>
      </c>
      <c r="BO33" s="153">
        <v>1</v>
      </c>
      <c r="BP33" s="201">
        <f>MAX($BO33,$BL33,$BI33,$BF33,$BC33,$AZ33,$AW33,$AT33,$AQ33,$AN33,$AK33)</f>
        <v>7</v>
      </c>
      <c r="BQ33" s="144">
        <f>IF($K33="both",10,IF($K33="breeding",8,IF($K33="non-breeding",6,0)))</f>
        <v>10</v>
      </c>
      <c r="BR33" s="191" t="s">
        <v>145</v>
      </c>
      <c r="BS33" s="153">
        <v>10</v>
      </c>
      <c r="BT33" s="300" t="s">
        <v>145</v>
      </c>
      <c r="BU33" s="151">
        <v>10</v>
      </c>
      <c r="BV33" s="300" t="s">
        <v>145</v>
      </c>
      <c r="BW33" s="151">
        <v>10</v>
      </c>
      <c r="BX33" s="300" t="s">
        <v>145</v>
      </c>
      <c r="BY33" s="151">
        <v>10</v>
      </c>
      <c r="BZ33" s="21">
        <f>SUM($BY33,$BW33,$BU33,$BS33)</f>
        <v>40</v>
      </c>
      <c r="CA33" s="311">
        <v>7</v>
      </c>
      <c r="CB33" s="311">
        <v>10</v>
      </c>
      <c r="CC33" s="311">
        <v>5</v>
      </c>
      <c r="CD33" s="315">
        <v>4</v>
      </c>
      <c r="CE33" s="315">
        <v>6</v>
      </c>
      <c r="CF33" s="315">
        <v>3</v>
      </c>
      <c r="CG33" s="315">
        <v>8</v>
      </c>
      <c r="CH33" s="315">
        <v>9</v>
      </c>
      <c r="CI33" s="315">
        <v>2</v>
      </c>
      <c r="CJ33" s="315">
        <v>11</v>
      </c>
      <c r="CK33" s="315">
        <v>1</v>
      </c>
      <c r="CL33" s="300" t="s">
        <v>142</v>
      </c>
      <c r="CM33" s="151">
        <v>3</v>
      </c>
      <c r="CN33" s="300" t="s">
        <v>151</v>
      </c>
      <c r="CO33" s="151">
        <v>0</v>
      </c>
      <c r="CP33" s="300" t="s">
        <v>142</v>
      </c>
      <c r="CQ33" s="151">
        <v>5</v>
      </c>
      <c r="CR33" s="300" t="s">
        <v>147</v>
      </c>
      <c r="CS33" s="151">
        <v>0</v>
      </c>
      <c r="CT33" s="300" t="s">
        <v>145</v>
      </c>
      <c r="CU33" s="151">
        <v>10</v>
      </c>
      <c r="CV33" s="300" t="s">
        <v>146</v>
      </c>
      <c r="CW33" s="151">
        <v>8</v>
      </c>
      <c r="CX33" s="19">
        <f>SUM($CM33,$CO33,$CQ33,$CS33,$CU33,$CW33)</f>
        <v>26</v>
      </c>
      <c r="CY33" s="109"/>
    </row>
    <row r="34" spans="1:104" s="11" customFormat="1" ht="20.100000000000001" customHeight="1">
      <c r="A34" s="426" t="s">
        <v>135</v>
      </c>
      <c r="B34" s="61" t="s">
        <v>135</v>
      </c>
      <c r="C34" s="402"/>
      <c r="D34" s="419"/>
      <c r="E34" s="126" t="s">
        <v>135</v>
      </c>
      <c r="F34" s="126" t="s">
        <v>135</v>
      </c>
      <c r="G34" s="120" t="s">
        <v>251</v>
      </c>
      <c r="H34" s="119" t="s">
        <v>252</v>
      </c>
      <c r="I34" s="122" t="s">
        <v>138</v>
      </c>
      <c r="J34" s="120" t="s">
        <v>139</v>
      </c>
      <c r="K34" s="120" t="s">
        <v>140</v>
      </c>
      <c r="L34" s="16" t="s">
        <v>141</v>
      </c>
      <c r="M34" s="45"/>
      <c r="N34" s="261"/>
      <c r="O34" s="235">
        <f>SUM($AH34, $BP34, $BQ34)</f>
        <v>43</v>
      </c>
      <c r="P34" s="237">
        <f>SUM($BZ34)</f>
        <v>9</v>
      </c>
      <c r="Q34" s="240">
        <f>SUM($CX34)</f>
        <v>34</v>
      </c>
      <c r="R34" s="148" t="s">
        <v>143</v>
      </c>
      <c r="S34" s="149">
        <v>0</v>
      </c>
      <c r="T34" s="150" t="s">
        <v>143</v>
      </c>
      <c r="U34" s="151">
        <v>6</v>
      </c>
      <c r="V34" s="150" t="s">
        <v>174</v>
      </c>
      <c r="W34" s="151">
        <v>0</v>
      </c>
      <c r="X34" s="150" t="s">
        <v>143</v>
      </c>
      <c r="Y34" s="151">
        <v>4</v>
      </c>
      <c r="Z34" s="150" t="s">
        <v>143</v>
      </c>
      <c r="AA34" s="151">
        <v>6</v>
      </c>
      <c r="AB34" s="150" t="s">
        <v>147</v>
      </c>
      <c r="AC34" s="151">
        <v>4</v>
      </c>
      <c r="AD34" s="152" t="s">
        <v>144</v>
      </c>
      <c r="AE34" s="153">
        <v>2</v>
      </c>
      <c r="AF34" s="150" t="s">
        <v>142</v>
      </c>
      <c r="AG34" s="151">
        <v>6</v>
      </c>
      <c r="AH34" s="154">
        <f>SUM($S34,$U34,$W34,$Y34)+($AA34*0.5)+$AC34+($AE34*1.5)+($AG34*0.5)</f>
        <v>23</v>
      </c>
      <c r="AI34" s="150" t="s">
        <v>147</v>
      </c>
      <c r="AJ34" s="155" t="s">
        <v>142</v>
      </c>
      <c r="AK34" s="153">
        <v>4</v>
      </c>
      <c r="AL34" s="150" t="s">
        <v>143</v>
      </c>
      <c r="AM34" s="155" t="s">
        <v>143</v>
      </c>
      <c r="AN34" s="153">
        <v>0</v>
      </c>
      <c r="AO34" s="150" t="s">
        <v>147</v>
      </c>
      <c r="AP34" s="155" t="s">
        <v>147</v>
      </c>
      <c r="AQ34" s="153">
        <v>3</v>
      </c>
      <c r="AR34" s="150" t="s">
        <v>143</v>
      </c>
      <c r="AS34" s="155" t="s">
        <v>143</v>
      </c>
      <c r="AT34" s="153">
        <v>0</v>
      </c>
      <c r="AU34" s="150" t="s">
        <v>143</v>
      </c>
      <c r="AV34" s="155" t="s">
        <v>143</v>
      </c>
      <c r="AW34" s="153">
        <v>0</v>
      </c>
      <c r="AX34" s="150" t="s">
        <v>142</v>
      </c>
      <c r="AY34" s="155" t="s">
        <v>147</v>
      </c>
      <c r="AZ34" s="153">
        <v>4</v>
      </c>
      <c r="BA34" s="150" t="s">
        <v>142</v>
      </c>
      <c r="BB34" s="155" t="s">
        <v>142</v>
      </c>
      <c r="BC34" s="153">
        <v>5</v>
      </c>
      <c r="BD34" s="150" t="s">
        <v>147</v>
      </c>
      <c r="BE34" s="155" t="s">
        <v>147</v>
      </c>
      <c r="BF34" s="153">
        <v>3</v>
      </c>
      <c r="BG34" s="150" t="s">
        <v>147</v>
      </c>
      <c r="BH34" s="155" t="s">
        <v>142</v>
      </c>
      <c r="BI34" s="153">
        <v>4</v>
      </c>
      <c r="BJ34" s="150" t="s">
        <v>145</v>
      </c>
      <c r="BK34" s="155" t="s">
        <v>145</v>
      </c>
      <c r="BL34" s="153">
        <v>10</v>
      </c>
      <c r="BM34" s="150" t="s">
        <v>147</v>
      </c>
      <c r="BN34" s="155" t="s">
        <v>147</v>
      </c>
      <c r="BO34" s="153">
        <v>3</v>
      </c>
      <c r="BP34" s="201">
        <f>MAX($BO34,$BL34,$BI34,$BF34,$BC34,$AZ34,$AW34,$AT34,$AQ34,$AN34,$AK34)</f>
        <v>10</v>
      </c>
      <c r="BQ34" s="144">
        <f>IF($K34="both",10,IF($K34="breeding",8,IF($K34="non-breeding",6,0)))</f>
        <v>10</v>
      </c>
      <c r="BR34" s="152" t="s">
        <v>152</v>
      </c>
      <c r="BS34" s="153">
        <v>3</v>
      </c>
      <c r="BT34" s="150" t="s">
        <v>147</v>
      </c>
      <c r="BU34" s="151">
        <v>0</v>
      </c>
      <c r="BV34" s="150" t="s">
        <v>146</v>
      </c>
      <c r="BW34" s="151">
        <v>6</v>
      </c>
      <c r="BX34" s="150" t="s">
        <v>147</v>
      </c>
      <c r="BY34" s="151">
        <v>0</v>
      </c>
      <c r="BZ34" s="21">
        <f>SUM($BY34,$BW34,$BU34,$BS34)</f>
        <v>9</v>
      </c>
      <c r="CA34" s="157">
        <v>6</v>
      </c>
      <c r="CB34" s="157">
        <v>2</v>
      </c>
      <c r="CC34" s="157">
        <v>3</v>
      </c>
      <c r="CD34" s="158">
        <v>5</v>
      </c>
      <c r="CE34" s="158">
        <v>1</v>
      </c>
      <c r="CF34" s="158">
        <v>10</v>
      </c>
      <c r="CG34" s="158">
        <v>9</v>
      </c>
      <c r="CH34" s="158">
        <v>7</v>
      </c>
      <c r="CI34" s="158">
        <v>8</v>
      </c>
      <c r="CJ34" s="158">
        <v>11</v>
      </c>
      <c r="CK34" s="158">
        <v>4</v>
      </c>
      <c r="CL34" s="150" t="s">
        <v>145</v>
      </c>
      <c r="CM34" s="151">
        <v>10</v>
      </c>
      <c r="CN34" s="150" t="s">
        <v>151</v>
      </c>
      <c r="CO34" s="151">
        <v>0</v>
      </c>
      <c r="CP34" s="150" t="s">
        <v>146</v>
      </c>
      <c r="CQ34" s="151">
        <v>8</v>
      </c>
      <c r="CR34" s="150" t="s">
        <v>147</v>
      </c>
      <c r="CS34" s="151">
        <v>0</v>
      </c>
      <c r="CT34" s="150" t="s">
        <v>145</v>
      </c>
      <c r="CU34" s="151">
        <v>10</v>
      </c>
      <c r="CV34" s="150" t="s">
        <v>142</v>
      </c>
      <c r="CW34" s="151">
        <v>6</v>
      </c>
      <c r="CX34" s="19">
        <f>SUM($CM34,$CO34,$CQ34,$CS34,$CU34,$CW34)</f>
        <v>34</v>
      </c>
      <c r="CY34" s="109"/>
    </row>
    <row r="35" spans="1:104" s="11" customFormat="1" ht="20.100000000000001" customHeight="1">
      <c r="A35" s="427" t="s">
        <v>135</v>
      </c>
      <c r="B35" s="61" t="s">
        <v>135</v>
      </c>
      <c r="C35" s="125" t="s">
        <v>135</v>
      </c>
      <c r="D35" s="125" t="s">
        <v>135</v>
      </c>
      <c r="E35" s="116"/>
      <c r="F35" s="419"/>
      <c r="G35" s="233" t="s">
        <v>253</v>
      </c>
      <c r="H35" s="234" t="s">
        <v>254</v>
      </c>
      <c r="I35" s="122" t="s">
        <v>172</v>
      </c>
      <c r="J35" s="120" t="s">
        <v>222</v>
      </c>
      <c r="K35" s="120" t="s">
        <v>157</v>
      </c>
      <c r="L35" s="16" t="s">
        <v>141</v>
      </c>
      <c r="M35" s="45"/>
      <c r="N35" s="261" t="s">
        <v>135</v>
      </c>
      <c r="O35" s="235">
        <f>SUM($AH35, $BP35, $BQ35)</f>
        <v>42.5</v>
      </c>
      <c r="P35" s="237">
        <f>SUM($BZ35)</f>
        <v>40</v>
      </c>
      <c r="Q35" s="240">
        <f>SUM($CX35)</f>
        <v>25</v>
      </c>
      <c r="R35" s="134" t="s">
        <v>151</v>
      </c>
      <c r="S35" s="128">
        <v>1</v>
      </c>
      <c r="T35" s="301" t="s">
        <v>143</v>
      </c>
      <c r="U35" s="128">
        <v>6</v>
      </c>
      <c r="V35" s="301" t="s">
        <v>174</v>
      </c>
      <c r="W35" s="128">
        <v>0</v>
      </c>
      <c r="X35" s="301" t="s">
        <v>143</v>
      </c>
      <c r="Y35" s="128">
        <v>4</v>
      </c>
      <c r="Z35" s="301" t="s">
        <v>142</v>
      </c>
      <c r="AA35" s="128">
        <v>9</v>
      </c>
      <c r="AB35" s="301" t="s">
        <v>151</v>
      </c>
      <c r="AC35" s="128">
        <v>2</v>
      </c>
      <c r="AD35" s="134" t="s">
        <v>143</v>
      </c>
      <c r="AE35" s="303">
        <v>4</v>
      </c>
      <c r="AF35" s="301" t="s">
        <v>147</v>
      </c>
      <c r="AG35" s="128">
        <v>4</v>
      </c>
      <c r="AH35" s="154">
        <f>SUM($S35,$U35,$W35,$Y35)+($AA35*0.5)+$AC35+($AE35*1.5)+($AG35*0.5)</f>
        <v>25.5</v>
      </c>
      <c r="AI35" s="301" t="s">
        <v>147</v>
      </c>
      <c r="AJ35" s="305" t="s">
        <v>147</v>
      </c>
      <c r="AK35" s="303">
        <v>3</v>
      </c>
      <c r="AL35" s="301" t="s">
        <v>147</v>
      </c>
      <c r="AM35" s="305" t="s">
        <v>142</v>
      </c>
      <c r="AN35" s="303">
        <v>4</v>
      </c>
      <c r="AO35" s="301" t="s">
        <v>151</v>
      </c>
      <c r="AP35" s="305" t="s">
        <v>147</v>
      </c>
      <c r="AQ35" s="303">
        <v>2</v>
      </c>
      <c r="AR35" s="301" t="s">
        <v>143</v>
      </c>
      <c r="AS35" s="305" t="s">
        <v>143</v>
      </c>
      <c r="AT35" s="303">
        <v>0</v>
      </c>
      <c r="AU35" s="301" t="s">
        <v>143</v>
      </c>
      <c r="AV35" s="305" t="s">
        <v>143</v>
      </c>
      <c r="AW35" s="303">
        <v>0</v>
      </c>
      <c r="AX35" s="301" t="s">
        <v>147</v>
      </c>
      <c r="AY35" s="305" t="s">
        <v>147</v>
      </c>
      <c r="AZ35" s="303">
        <v>3</v>
      </c>
      <c r="BA35" s="301" t="s">
        <v>146</v>
      </c>
      <c r="BB35" s="305" t="s">
        <v>142</v>
      </c>
      <c r="BC35" s="303">
        <v>7</v>
      </c>
      <c r="BD35" s="301" t="s">
        <v>151</v>
      </c>
      <c r="BE35" s="305" t="s">
        <v>151</v>
      </c>
      <c r="BF35" s="303">
        <v>1</v>
      </c>
      <c r="BG35" s="301" t="s">
        <v>146</v>
      </c>
      <c r="BH35" s="305" t="s">
        <v>151</v>
      </c>
      <c r="BI35" s="303">
        <v>5</v>
      </c>
      <c r="BJ35" s="301" t="s">
        <v>145</v>
      </c>
      <c r="BK35" s="305" t="s">
        <v>146</v>
      </c>
      <c r="BL35" s="303">
        <v>9</v>
      </c>
      <c r="BM35" s="301" t="s">
        <v>151</v>
      </c>
      <c r="BN35" s="305" t="s">
        <v>151</v>
      </c>
      <c r="BO35" s="303">
        <v>1</v>
      </c>
      <c r="BP35" s="201">
        <f>MAX($BO35,$BL35,$BI35,$BF35,$BC35,$AZ35,$AW35,$AT35,$AQ35,$AN35,$AK35)</f>
        <v>9</v>
      </c>
      <c r="BQ35" s="144">
        <f>IF($K35="both",10,IF($K35="breeding",8,IF($K35="non-breeding",6,0)))</f>
        <v>8</v>
      </c>
      <c r="BR35" s="134" t="s">
        <v>145</v>
      </c>
      <c r="BS35" s="303">
        <v>10</v>
      </c>
      <c r="BT35" s="301" t="s">
        <v>145</v>
      </c>
      <c r="BU35" s="128">
        <v>10</v>
      </c>
      <c r="BV35" s="301" t="s">
        <v>145</v>
      </c>
      <c r="BW35" s="128">
        <v>10</v>
      </c>
      <c r="BX35" s="301" t="s">
        <v>145</v>
      </c>
      <c r="BY35" s="128">
        <v>10</v>
      </c>
      <c r="BZ35" s="21">
        <f>SUM($BY35,$BW35,$BU35,$BS35)</f>
        <v>40</v>
      </c>
      <c r="CA35" s="312">
        <v>4</v>
      </c>
      <c r="CB35" s="312">
        <v>6</v>
      </c>
      <c r="CC35" s="312">
        <v>8</v>
      </c>
      <c r="CD35" s="316">
        <v>2</v>
      </c>
      <c r="CE35" s="316">
        <v>1</v>
      </c>
      <c r="CF35" s="316">
        <v>3</v>
      </c>
      <c r="CG35" s="316">
        <v>10</v>
      </c>
      <c r="CH35" s="316">
        <v>9</v>
      </c>
      <c r="CI35" s="316">
        <v>9</v>
      </c>
      <c r="CJ35" s="316">
        <v>11</v>
      </c>
      <c r="CK35" s="316">
        <v>6</v>
      </c>
      <c r="CL35" s="301" t="s">
        <v>147</v>
      </c>
      <c r="CM35" s="128">
        <v>1</v>
      </c>
      <c r="CN35" s="301" t="s">
        <v>151</v>
      </c>
      <c r="CO35" s="128">
        <v>0</v>
      </c>
      <c r="CP35" s="301" t="s">
        <v>146</v>
      </c>
      <c r="CQ35" s="128">
        <v>8</v>
      </c>
      <c r="CR35" s="301" t="s">
        <v>147</v>
      </c>
      <c r="CS35" s="128">
        <v>0</v>
      </c>
      <c r="CT35" s="301" t="s">
        <v>146</v>
      </c>
      <c r="CU35" s="128">
        <v>8</v>
      </c>
      <c r="CV35" s="301" t="s">
        <v>146</v>
      </c>
      <c r="CW35" s="128">
        <v>8</v>
      </c>
      <c r="CX35" s="19">
        <f>SUM($CM35,$CO35,$CQ35,$CS35,$CU35,$CW35)</f>
        <v>25</v>
      </c>
      <c r="CY35" s="14"/>
      <c r="CZ35" s="15"/>
    </row>
    <row r="36" spans="1:104" s="15" customFormat="1" ht="20.100000000000001" customHeight="1">
      <c r="A36" s="426" t="s">
        <v>135</v>
      </c>
      <c r="B36" s="61" t="s">
        <v>135</v>
      </c>
      <c r="C36" s="402"/>
      <c r="D36" s="419"/>
      <c r="E36" s="126" t="s">
        <v>135</v>
      </c>
      <c r="F36" s="126" t="s">
        <v>135</v>
      </c>
      <c r="G36" s="233" t="s">
        <v>255</v>
      </c>
      <c r="H36" s="234" t="s">
        <v>256</v>
      </c>
      <c r="I36" s="122" t="s">
        <v>172</v>
      </c>
      <c r="J36" s="120" t="s">
        <v>222</v>
      </c>
      <c r="K36" s="120" t="s">
        <v>140</v>
      </c>
      <c r="L36" s="16" t="s">
        <v>141</v>
      </c>
      <c r="M36" s="45"/>
      <c r="N36" s="261"/>
      <c r="O36" s="236">
        <f>SUM($AH36, $BP36, $BQ36)</f>
        <v>42.5</v>
      </c>
      <c r="P36" s="238">
        <f>SUM($BZ36)</f>
        <v>6</v>
      </c>
      <c r="Q36" s="241">
        <f>SUM($CX36)</f>
        <v>34</v>
      </c>
      <c r="R36" s="159" t="s">
        <v>151</v>
      </c>
      <c r="S36" s="160">
        <v>1</v>
      </c>
      <c r="T36" s="161" t="s">
        <v>144</v>
      </c>
      <c r="U36" s="160">
        <v>2</v>
      </c>
      <c r="V36" s="161" t="s">
        <v>144</v>
      </c>
      <c r="W36" s="160">
        <v>2</v>
      </c>
      <c r="X36" s="161" t="s">
        <v>144</v>
      </c>
      <c r="Y36" s="160">
        <v>2</v>
      </c>
      <c r="Z36" s="161" t="s">
        <v>153</v>
      </c>
      <c r="AA36" s="160">
        <v>9</v>
      </c>
      <c r="AB36" s="161" t="s">
        <v>142</v>
      </c>
      <c r="AC36" s="160">
        <v>7</v>
      </c>
      <c r="AD36" s="159" t="s">
        <v>144</v>
      </c>
      <c r="AE36" s="162">
        <v>2</v>
      </c>
      <c r="AF36" s="161" t="s">
        <v>146</v>
      </c>
      <c r="AG36" s="160">
        <v>8</v>
      </c>
      <c r="AH36" s="163">
        <f>SUM($S36,$U36,$W36,$Y36)+($AA36*0.5)+$AC36+($AE36*1.5)+($AG36*0.5)</f>
        <v>25.5</v>
      </c>
      <c r="AI36" s="161" t="s">
        <v>142</v>
      </c>
      <c r="AJ36" s="164" t="s">
        <v>147</v>
      </c>
      <c r="AK36" s="162">
        <v>4</v>
      </c>
      <c r="AL36" s="161" t="s">
        <v>147</v>
      </c>
      <c r="AM36" s="164" t="s">
        <v>143</v>
      </c>
      <c r="AN36" s="162">
        <v>2</v>
      </c>
      <c r="AO36" s="161" t="s">
        <v>143</v>
      </c>
      <c r="AP36" s="164" t="s">
        <v>143</v>
      </c>
      <c r="AQ36" s="162">
        <v>0</v>
      </c>
      <c r="AR36" s="161" t="s">
        <v>147</v>
      </c>
      <c r="AS36" s="164" t="s">
        <v>147</v>
      </c>
      <c r="AT36" s="162">
        <v>3</v>
      </c>
      <c r="AU36" s="161" t="s">
        <v>143</v>
      </c>
      <c r="AV36" s="164" t="s">
        <v>143</v>
      </c>
      <c r="AW36" s="162">
        <v>0</v>
      </c>
      <c r="AX36" s="161" t="s">
        <v>147</v>
      </c>
      <c r="AY36" s="164" t="s">
        <v>147</v>
      </c>
      <c r="AZ36" s="162">
        <v>3</v>
      </c>
      <c r="BA36" s="161" t="s">
        <v>146</v>
      </c>
      <c r="BB36" s="164" t="s">
        <v>142</v>
      </c>
      <c r="BC36" s="162">
        <v>7</v>
      </c>
      <c r="BD36" s="161" t="s">
        <v>142</v>
      </c>
      <c r="BE36" s="164" t="s">
        <v>142</v>
      </c>
      <c r="BF36" s="162">
        <v>5</v>
      </c>
      <c r="BG36" s="161" t="s">
        <v>147</v>
      </c>
      <c r="BH36" s="164" t="s">
        <v>147</v>
      </c>
      <c r="BI36" s="162">
        <v>3</v>
      </c>
      <c r="BJ36" s="161" t="s">
        <v>146</v>
      </c>
      <c r="BK36" s="164" t="s">
        <v>167</v>
      </c>
      <c r="BL36" s="162">
        <v>7</v>
      </c>
      <c r="BM36" s="161" t="s">
        <v>147</v>
      </c>
      <c r="BN36" s="164" t="s">
        <v>143</v>
      </c>
      <c r="BO36" s="162">
        <v>2</v>
      </c>
      <c r="BP36" s="252">
        <f>MAX($BO36,$BL36,$BI36,$BF36,$BC36,$AZ36,$AW36,$AT36,$AQ36,$AN36,$AK36)</f>
        <v>7</v>
      </c>
      <c r="BQ36" s="253">
        <f>IF($K36="both",10,IF($K36="breeding",8,IF($K36="non-breeding",6,0)))</f>
        <v>10</v>
      </c>
      <c r="BR36" s="221" t="s">
        <v>142</v>
      </c>
      <c r="BS36" s="259">
        <v>0</v>
      </c>
      <c r="BT36" s="260" t="s">
        <v>147</v>
      </c>
      <c r="BU36" s="222">
        <v>0</v>
      </c>
      <c r="BV36" s="260" t="s">
        <v>146</v>
      </c>
      <c r="BW36" s="222">
        <v>6</v>
      </c>
      <c r="BX36" s="260" t="s">
        <v>147</v>
      </c>
      <c r="BY36" s="222">
        <v>0</v>
      </c>
      <c r="BZ36" s="254">
        <f>SUM($BY36,$BW36,$BU36,$BS36)</f>
        <v>6</v>
      </c>
      <c r="CA36" s="165">
        <v>10</v>
      </c>
      <c r="CB36" s="165">
        <v>1</v>
      </c>
      <c r="CC36" s="165">
        <v>9</v>
      </c>
      <c r="CD36" s="166">
        <v>8</v>
      </c>
      <c r="CE36" s="166">
        <v>2</v>
      </c>
      <c r="CF36" s="166">
        <v>6</v>
      </c>
      <c r="CG36" s="166">
        <v>11</v>
      </c>
      <c r="CH36" s="166">
        <v>6</v>
      </c>
      <c r="CI36" s="166">
        <v>8</v>
      </c>
      <c r="CJ36" s="166">
        <v>8</v>
      </c>
      <c r="CK36" s="166">
        <v>5</v>
      </c>
      <c r="CL36" s="161" t="s">
        <v>146</v>
      </c>
      <c r="CM36" s="160">
        <v>7</v>
      </c>
      <c r="CN36" s="161" t="s">
        <v>151</v>
      </c>
      <c r="CO36" s="160">
        <v>0</v>
      </c>
      <c r="CP36" s="161" t="s">
        <v>146</v>
      </c>
      <c r="CQ36" s="160">
        <v>8</v>
      </c>
      <c r="CR36" s="161" t="s">
        <v>142</v>
      </c>
      <c r="CS36" s="160">
        <v>3</v>
      </c>
      <c r="CT36" s="161" t="s">
        <v>145</v>
      </c>
      <c r="CU36" s="160">
        <v>10</v>
      </c>
      <c r="CV36" s="161" t="s">
        <v>142</v>
      </c>
      <c r="CW36" s="160">
        <v>6</v>
      </c>
      <c r="CX36" s="19">
        <f>SUM($CM36,$CO36,$CQ36,$CS36,$CU36,$CW36)</f>
        <v>34</v>
      </c>
      <c r="CY36" s="109"/>
      <c r="CZ36" s="11"/>
    </row>
    <row r="37" spans="1:104" s="11" customFormat="1" ht="20.100000000000001" customHeight="1">
      <c r="A37" s="426" t="s">
        <v>135</v>
      </c>
      <c r="B37" s="61" t="s">
        <v>135</v>
      </c>
      <c r="C37" s="402"/>
      <c r="D37" s="419"/>
      <c r="E37" s="126" t="s">
        <v>135</v>
      </c>
      <c r="F37" s="126" t="s">
        <v>135</v>
      </c>
      <c r="G37" s="120" t="s">
        <v>257</v>
      </c>
      <c r="H37" s="119" t="s">
        <v>258</v>
      </c>
      <c r="I37" s="122" t="s">
        <v>215</v>
      </c>
      <c r="J37" s="120" t="s">
        <v>259</v>
      </c>
      <c r="K37" s="120" t="s">
        <v>140</v>
      </c>
      <c r="L37" s="16" t="s">
        <v>141</v>
      </c>
      <c r="M37" s="45"/>
      <c r="N37" s="261"/>
      <c r="O37" s="235">
        <f>SUM($AH37, $BP37, $BQ37)</f>
        <v>42</v>
      </c>
      <c r="P37" s="237">
        <f>SUM($BZ37)</f>
        <v>4</v>
      </c>
      <c r="Q37" s="240">
        <f>SUM($CX37)</f>
        <v>37</v>
      </c>
      <c r="R37" s="148" t="s">
        <v>143</v>
      </c>
      <c r="S37" s="149">
        <v>0</v>
      </c>
      <c r="T37" s="150" t="s">
        <v>144</v>
      </c>
      <c r="U37" s="151">
        <v>2</v>
      </c>
      <c r="V37" s="150" t="s">
        <v>174</v>
      </c>
      <c r="W37" s="151">
        <v>0</v>
      </c>
      <c r="X37" s="150" t="s">
        <v>143</v>
      </c>
      <c r="Y37" s="151">
        <v>4</v>
      </c>
      <c r="Z37" s="150" t="s">
        <v>151</v>
      </c>
      <c r="AA37" s="151">
        <v>8</v>
      </c>
      <c r="AB37" s="150" t="s">
        <v>146</v>
      </c>
      <c r="AC37" s="151">
        <v>9</v>
      </c>
      <c r="AD37" s="152" t="s">
        <v>174</v>
      </c>
      <c r="AE37" s="153">
        <v>0</v>
      </c>
      <c r="AF37" s="150" t="s">
        <v>146</v>
      </c>
      <c r="AG37" s="151">
        <v>8</v>
      </c>
      <c r="AH37" s="154">
        <f>SUM($S37,$U37,$W37,$Y37)+($AA37*0.5)+$AC37+($AE37*1.5)+($AG37*0.5)</f>
        <v>23</v>
      </c>
      <c r="AI37" s="150" t="s">
        <v>147</v>
      </c>
      <c r="AJ37" s="155" t="s">
        <v>145</v>
      </c>
      <c r="AK37" s="153">
        <v>7</v>
      </c>
      <c r="AL37" s="150" t="s">
        <v>143</v>
      </c>
      <c r="AM37" s="155" t="s">
        <v>146</v>
      </c>
      <c r="AN37" s="153">
        <v>4</v>
      </c>
      <c r="AO37" s="150" t="s">
        <v>143</v>
      </c>
      <c r="AP37" s="155" t="s">
        <v>143</v>
      </c>
      <c r="AQ37" s="153">
        <v>0</v>
      </c>
      <c r="AR37" s="150" t="s">
        <v>147</v>
      </c>
      <c r="AS37" s="155" t="s">
        <v>142</v>
      </c>
      <c r="AT37" s="153">
        <v>4</v>
      </c>
      <c r="AU37" s="150" t="s">
        <v>147</v>
      </c>
      <c r="AV37" s="155" t="s">
        <v>147</v>
      </c>
      <c r="AW37" s="153">
        <v>3</v>
      </c>
      <c r="AX37" s="150" t="s">
        <v>145</v>
      </c>
      <c r="AY37" s="155" t="s">
        <v>142</v>
      </c>
      <c r="AZ37" s="153">
        <v>8</v>
      </c>
      <c r="BA37" s="150" t="s">
        <v>145</v>
      </c>
      <c r="BB37" s="155" t="s">
        <v>142</v>
      </c>
      <c r="BC37" s="153">
        <v>8</v>
      </c>
      <c r="BD37" s="150" t="s">
        <v>142</v>
      </c>
      <c r="BE37" s="155" t="s">
        <v>142</v>
      </c>
      <c r="BF37" s="153">
        <v>5</v>
      </c>
      <c r="BG37" s="150" t="s">
        <v>147</v>
      </c>
      <c r="BH37" s="155" t="s">
        <v>142</v>
      </c>
      <c r="BI37" s="153">
        <v>4</v>
      </c>
      <c r="BJ37" s="150" t="s">
        <v>145</v>
      </c>
      <c r="BK37" s="155" t="s">
        <v>146</v>
      </c>
      <c r="BL37" s="153">
        <v>9</v>
      </c>
      <c r="BM37" s="150" t="s">
        <v>146</v>
      </c>
      <c r="BN37" s="155" t="s">
        <v>146</v>
      </c>
      <c r="BO37" s="153">
        <v>8</v>
      </c>
      <c r="BP37" s="201">
        <f>MAX($BO37,$BL37,$BI37,$BF37,$BC37,$AZ37,$AW37,$AT37,$AQ37,$AN37,$AK37)</f>
        <v>9</v>
      </c>
      <c r="BQ37" s="144">
        <f>IF($K37="both",10,IF($K37="breeding",8,IF($K37="non-breeding",6,0)))</f>
        <v>10</v>
      </c>
      <c r="BR37" s="152" t="s">
        <v>142</v>
      </c>
      <c r="BS37" s="153">
        <v>0</v>
      </c>
      <c r="BT37" s="150" t="s">
        <v>147</v>
      </c>
      <c r="BU37" s="151">
        <v>0</v>
      </c>
      <c r="BV37" s="150" t="s">
        <v>142</v>
      </c>
      <c r="BW37" s="151">
        <v>4</v>
      </c>
      <c r="BX37" s="150" t="s">
        <v>147</v>
      </c>
      <c r="BY37" s="151">
        <v>0</v>
      </c>
      <c r="BZ37" s="21">
        <f>SUM($BY37,$BW37,$BU37,$BS37)</f>
        <v>4</v>
      </c>
      <c r="CA37" s="157">
        <v>3</v>
      </c>
      <c r="CB37" s="157">
        <v>1</v>
      </c>
      <c r="CC37" s="157">
        <v>2</v>
      </c>
      <c r="CD37" s="158">
        <v>6</v>
      </c>
      <c r="CE37" s="158">
        <v>5</v>
      </c>
      <c r="CF37" s="158">
        <v>9</v>
      </c>
      <c r="CG37" s="158">
        <v>8</v>
      </c>
      <c r="CH37" s="158">
        <v>4</v>
      </c>
      <c r="CI37" s="158">
        <v>7</v>
      </c>
      <c r="CJ37" s="158">
        <v>10</v>
      </c>
      <c r="CK37" s="158">
        <v>11</v>
      </c>
      <c r="CL37" s="150" t="s">
        <v>145</v>
      </c>
      <c r="CM37" s="151">
        <v>10</v>
      </c>
      <c r="CN37" s="150" t="s">
        <v>151</v>
      </c>
      <c r="CO37" s="151">
        <v>0</v>
      </c>
      <c r="CP37" s="150" t="s">
        <v>146</v>
      </c>
      <c r="CQ37" s="151">
        <v>8</v>
      </c>
      <c r="CR37" s="150" t="s">
        <v>142</v>
      </c>
      <c r="CS37" s="151">
        <v>3</v>
      </c>
      <c r="CT37" s="150" t="s">
        <v>145</v>
      </c>
      <c r="CU37" s="151">
        <v>10</v>
      </c>
      <c r="CV37" s="150" t="s">
        <v>142</v>
      </c>
      <c r="CW37" s="151">
        <v>6</v>
      </c>
      <c r="CX37" s="19">
        <f>SUM($CM37,$CO37,$CQ37,$CS37,$CU37,$CW37)</f>
        <v>37</v>
      </c>
      <c r="CY37" s="109"/>
    </row>
    <row r="38" spans="1:104" s="11" customFormat="1" ht="20.100000000000001" customHeight="1">
      <c r="A38" s="416" t="s">
        <v>181</v>
      </c>
      <c r="B38" s="61" t="s">
        <v>182</v>
      </c>
      <c r="C38" s="125" t="s">
        <v>135</v>
      </c>
      <c r="D38" s="125" t="s">
        <v>135</v>
      </c>
      <c r="E38" s="115"/>
      <c r="F38" s="419"/>
      <c r="G38" s="233" t="s">
        <v>260</v>
      </c>
      <c r="H38" s="234" t="s">
        <v>261</v>
      </c>
      <c r="I38" s="122" t="s">
        <v>160</v>
      </c>
      <c r="J38" s="120" t="s">
        <v>161</v>
      </c>
      <c r="K38" s="120" t="s">
        <v>140</v>
      </c>
      <c r="L38" s="16" t="s">
        <v>141</v>
      </c>
      <c r="M38" s="45" t="s">
        <v>141</v>
      </c>
      <c r="N38" s="261" t="s">
        <v>135</v>
      </c>
      <c r="O38" s="235">
        <f>SUM($AH38, $BP38, $BQ38)</f>
        <v>41.5</v>
      </c>
      <c r="P38" s="237">
        <f>SUM($BZ38)</f>
        <v>27</v>
      </c>
      <c r="Q38" s="240">
        <f>SUM($CX38)</f>
        <v>21</v>
      </c>
      <c r="R38" s="184" t="s">
        <v>143</v>
      </c>
      <c r="S38" s="149">
        <v>0</v>
      </c>
      <c r="T38" s="300" t="s">
        <v>187</v>
      </c>
      <c r="U38" s="151">
        <v>4</v>
      </c>
      <c r="V38" s="300" t="s">
        <v>163</v>
      </c>
      <c r="W38" s="151">
        <v>3</v>
      </c>
      <c r="X38" s="300" t="s">
        <v>218</v>
      </c>
      <c r="Y38" s="151">
        <v>5</v>
      </c>
      <c r="Z38" s="300" t="s">
        <v>218</v>
      </c>
      <c r="AA38" s="151">
        <v>6</v>
      </c>
      <c r="AB38" s="300" t="s">
        <v>153</v>
      </c>
      <c r="AC38" s="151">
        <v>5</v>
      </c>
      <c r="AD38" s="191" t="s">
        <v>144</v>
      </c>
      <c r="AE38" s="153">
        <v>2</v>
      </c>
      <c r="AF38" s="300" t="s">
        <v>154</v>
      </c>
      <c r="AG38" s="151">
        <v>1</v>
      </c>
      <c r="AH38" s="154">
        <f>SUM($S38,$U38,$W38,$Y38)+($AA38*0.5)+$AC38+($AE38*1.5)+($AG38*0.5)</f>
        <v>23.5</v>
      </c>
      <c r="AI38" s="300" t="s">
        <v>142</v>
      </c>
      <c r="AJ38" s="304" t="s">
        <v>142</v>
      </c>
      <c r="AK38" s="153">
        <v>5</v>
      </c>
      <c r="AL38" s="300" t="s">
        <v>147</v>
      </c>
      <c r="AM38" s="304" t="s">
        <v>147</v>
      </c>
      <c r="AN38" s="153">
        <v>3</v>
      </c>
      <c r="AO38" s="300" t="s">
        <v>147</v>
      </c>
      <c r="AP38" s="304" t="s">
        <v>143</v>
      </c>
      <c r="AQ38" s="153">
        <v>2</v>
      </c>
      <c r="AR38" s="300" t="s">
        <v>147</v>
      </c>
      <c r="AS38" s="304" t="s">
        <v>147</v>
      </c>
      <c r="AT38" s="153">
        <v>3</v>
      </c>
      <c r="AU38" s="300" t="s">
        <v>143</v>
      </c>
      <c r="AV38" s="304" t="s">
        <v>143</v>
      </c>
      <c r="AW38" s="153">
        <v>0</v>
      </c>
      <c r="AX38" s="300" t="s">
        <v>143</v>
      </c>
      <c r="AY38" s="304" t="s">
        <v>143</v>
      </c>
      <c r="AZ38" s="153">
        <v>0</v>
      </c>
      <c r="BA38" s="300" t="s">
        <v>145</v>
      </c>
      <c r="BB38" s="304" t="s">
        <v>142</v>
      </c>
      <c r="BC38" s="153">
        <v>8</v>
      </c>
      <c r="BD38" s="300" t="s">
        <v>147</v>
      </c>
      <c r="BE38" s="304" t="s">
        <v>147</v>
      </c>
      <c r="BF38" s="153">
        <v>3</v>
      </c>
      <c r="BG38" s="300" t="s">
        <v>147</v>
      </c>
      <c r="BH38" s="304" t="s">
        <v>147</v>
      </c>
      <c r="BI38" s="153">
        <v>3</v>
      </c>
      <c r="BJ38" s="300" t="s">
        <v>146</v>
      </c>
      <c r="BK38" s="304" t="s">
        <v>146</v>
      </c>
      <c r="BL38" s="153">
        <v>8</v>
      </c>
      <c r="BM38" s="300" t="s">
        <v>151</v>
      </c>
      <c r="BN38" s="304" t="s">
        <v>151</v>
      </c>
      <c r="BO38" s="153">
        <v>1</v>
      </c>
      <c r="BP38" s="201">
        <f>MAX($BO38,$BL38,$BI38,$BF38,$BC38,$AZ38,$AW38,$AT38,$AQ38,$AN38,$AK38)</f>
        <v>8</v>
      </c>
      <c r="BQ38" s="144">
        <f>IF($K38="both",10,IF($K38="breeding",8,IF($K38="non-breeding",6,0)))</f>
        <v>10</v>
      </c>
      <c r="BR38" s="191" t="s">
        <v>152</v>
      </c>
      <c r="BS38" s="153">
        <v>2</v>
      </c>
      <c r="BT38" s="300" t="s">
        <v>145</v>
      </c>
      <c r="BU38" s="151">
        <v>10</v>
      </c>
      <c r="BV38" s="300" t="s">
        <v>152</v>
      </c>
      <c r="BW38" s="151">
        <v>5</v>
      </c>
      <c r="BX38" s="300" t="s">
        <v>145</v>
      </c>
      <c r="BY38" s="151">
        <v>10</v>
      </c>
      <c r="BZ38" s="21">
        <f>SUM($BY38,$BW38,$BU38,$BS38)</f>
        <v>27</v>
      </c>
      <c r="CA38" s="311">
        <v>9</v>
      </c>
      <c r="CB38" s="311">
        <v>6</v>
      </c>
      <c r="CC38" s="311">
        <v>3</v>
      </c>
      <c r="CD38" s="315">
        <v>7</v>
      </c>
      <c r="CE38" s="315">
        <v>1</v>
      </c>
      <c r="CF38" s="315">
        <v>2</v>
      </c>
      <c r="CG38" s="315">
        <v>11</v>
      </c>
      <c r="CH38" s="315">
        <v>8</v>
      </c>
      <c r="CI38" s="315">
        <v>5</v>
      </c>
      <c r="CJ38" s="315">
        <v>10</v>
      </c>
      <c r="CK38" s="315">
        <v>4</v>
      </c>
      <c r="CL38" s="300" t="s">
        <v>169</v>
      </c>
      <c r="CM38" s="151">
        <v>1</v>
      </c>
      <c r="CN38" s="300" t="s">
        <v>151</v>
      </c>
      <c r="CO38" s="151">
        <v>0</v>
      </c>
      <c r="CP38" s="300" t="s">
        <v>167</v>
      </c>
      <c r="CQ38" s="151">
        <v>4</v>
      </c>
      <c r="CR38" s="300" t="s">
        <v>147</v>
      </c>
      <c r="CS38" s="151">
        <v>0</v>
      </c>
      <c r="CT38" s="300" t="s">
        <v>145</v>
      </c>
      <c r="CU38" s="151">
        <v>10</v>
      </c>
      <c r="CV38" s="300" t="s">
        <v>168</v>
      </c>
      <c r="CW38" s="151">
        <v>6</v>
      </c>
      <c r="CX38" s="19">
        <f>SUM($CM38,$CO38,$CQ38,$CS38,$CU38,$CW38)</f>
        <v>21</v>
      </c>
      <c r="CY38" s="110"/>
    </row>
    <row r="39" spans="1:104" s="11" customFormat="1" ht="20.100000000000001" customHeight="1">
      <c r="A39" s="426" t="s">
        <v>135</v>
      </c>
      <c r="B39" s="61" t="s">
        <v>135</v>
      </c>
      <c r="C39" s="125" t="s">
        <v>135</v>
      </c>
      <c r="D39" s="125" t="s">
        <v>135</v>
      </c>
      <c r="E39" s="114"/>
      <c r="F39" s="419"/>
      <c r="G39" s="120" t="s">
        <v>262</v>
      </c>
      <c r="H39" s="119" t="s">
        <v>263</v>
      </c>
      <c r="I39" s="122" t="s">
        <v>172</v>
      </c>
      <c r="J39" s="120" t="s">
        <v>222</v>
      </c>
      <c r="K39" s="120" t="s">
        <v>140</v>
      </c>
      <c r="L39" s="16" t="s">
        <v>141</v>
      </c>
      <c r="M39" s="45"/>
      <c r="N39" s="261"/>
      <c r="O39" s="235">
        <f>SUM($AH39, $BP39, $BQ39)</f>
        <v>41</v>
      </c>
      <c r="P39" s="237">
        <f>SUM($BZ39)</f>
        <v>38</v>
      </c>
      <c r="Q39" s="240">
        <f>SUM($CX39)</f>
        <v>20</v>
      </c>
      <c r="R39" s="148" t="s">
        <v>143</v>
      </c>
      <c r="S39" s="149">
        <v>0</v>
      </c>
      <c r="T39" s="150" t="s">
        <v>187</v>
      </c>
      <c r="U39" s="151">
        <v>4</v>
      </c>
      <c r="V39" s="150" t="s">
        <v>174</v>
      </c>
      <c r="W39" s="151">
        <v>0</v>
      </c>
      <c r="X39" s="150" t="s">
        <v>143</v>
      </c>
      <c r="Y39" s="151">
        <v>4</v>
      </c>
      <c r="Z39" s="150" t="s">
        <v>164</v>
      </c>
      <c r="AA39" s="151">
        <v>9</v>
      </c>
      <c r="AB39" s="150" t="s">
        <v>152</v>
      </c>
      <c r="AC39" s="151">
        <v>8</v>
      </c>
      <c r="AD39" s="152" t="s">
        <v>187</v>
      </c>
      <c r="AE39" s="153">
        <v>3</v>
      </c>
      <c r="AF39" s="150" t="s">
        <v>154</v>
      </c>
      <c r="AG39" s="151">
        <v>2</v>
      </c>
      <c r="AH39" s="154">
        <f>SUM($S39,$U39,$W39,$Y39)+($AA39*0.5)+$AC39+($AE39*1.5)+($AG39*0.5)</f>
        <v>26</v>
      </c>
      <c r="AI39" s="150" t="s">
        <v>147</v>
      </c>
      <c r="AJ39" s="155" t="s">
        <v>147</v>
      </c>
      <c r="AK39" s="156">
        <v>3</v>
      </c>
      <c r="AL39" s="150" t="s">
        <v>147</v>
      </c>
      <c r="AM39" s="155" t="s">
        <v>142</v>
      </c>
      <c r="AN39" s="153">
        <v>4</v>
      </c>
      <c r="AO39" s="150" t="s">
        <v>151</v>
      </c>
      <c r="AP39" s="155" t="s">
        <v>147</v>
      </c>
      <c r="AQ39" s="153">
        <v>2</v>
      </c>
      <c r="AR39" s="150" t="s">
        <v>143</v>
      </c>
      <c r="AS39" s="155" t="s">
        <v>143</v>
      </c>
      <c r="AT39" s="153">
        <v>0</v>
      </c>
      <c r="AU39" s="150" t="s">
        <v>143</v>
      </c>
      <c r="AV39" s="155" t="s">
        <v>143</v>
      </c>
      <c r="AW39" s="153">
        <v>0</v>
      </c>
      <c r="AX39" s="150" t="s">
        <v>142</v>
      </c>
      <c r="AY39" s="155" t="s">
        <v>147</v>
      </c>
      <c r="AZ39" s="153">
        <v>4</v>
      </c>
      <c r="BA39" s="150" t="s">
        <v>142</v>
      </c>
      <c r="BB39" s="155" t="s">
        <v>142</v>
      </c>
      <c r="BC39" s="153">
        <v>5</v>
      </c>
      <c r="BD39" s="150" t="s">
        <v>151</v>
      </c>
      <c r="BE39" s="155" t="s">
        <v>151</v>
      </c>
      <c r="BF39" s="153">
        <v>1</v>
      </c>
      <c r="BG39" s="150" t="s">
        <v>146</v>
      </c>
      <c r="BH39" s="155" t="s">
        <v>151</v>
      </c>
      <c r="BI39" s="153">
        <v>5</v>
      </c>
      <c r="BJ39" s="150" t="s">
        <v>142</v>
      </c>
      <c r="BK39" s="155" t="s">
        <v>142</v>
      </c>
      <c r="BL39" s="153">
        <v>5</v>
      </c>
      <c r="BM39" s="150" t="s">
        <v>151</v>
      </c>
      <c r="BN39" s="155" t="s">
        <v>151</v>
      </c>
      <c r="BO39" s="153">
        <v>1</v>
      </c>
      <c r="BP39" s="201">
        <f>MAX($BO39,$BL39,$BI39,$BF39,$BC39,$AZ39,$AW39,$AT39,$AQ39,$AN39,$AK39)</f>
        <v>5</v>
      </c>
      <c r="BQ39" s="144">
        <f>IF($K39="both",10,IF($K39="breeding",8,IF($K39="non-breeding",6,0)))</f>
        <v>10</v>
      </c>
      <c r="BR39" s="152" t="s">
        <v>145</v>
      </c>
      <c r="BS39" s="153">
        <v>10</v>
      </c>
      <c r="BT39" s="150" t="s">
        <v>145</v>
      </c>
      <c r="BU39" s="151">
        <v>10</v>
      </c>
      <c r="BV39" s="150" t="s">
        <v>165</v>
      </c>
      <c r="BW39" s="151">
        <v>8</v>
      </c>
      <c r="BX39" s="150" t="s">
        <v>145</v>
      </c>
      <c r="BY39" s="151">
        <v>10</v>
      </c>
      <c r="BZ39" s="21">
        <f>SUM($BY39,$BW39,$BU39,$BS39)</f>
        <v>38</v>
      </c>
      <c r="CA39" s="157">
        <v>4</v>
      </c>
      <c r="CB39" s="157">
        <v>7</v>
      </c>
      <c r="CC39" s="157">
        <v>5</v>
      </c>
      <c r="CD39" s="158">
        <v>2</v>
      </c>
      <c r="CE39" s="158">
        <v>1</v>
      </c>
      <c r="CF39" s="158">
        <v>3</v>
      </c>
      <c r="CG39" s="158">
        <v>10</v>
      </c>
      <c r="CH39" s="158">
        <v>9</v>
      </c>
      <c r="CI39" s="158">
        <v>6</v>
      </c>
      <c r="CJ39" s="158">
        <v>11</v>
      </c>
      <c r="CK39" s="158">
        <v>8</v>
      </c>
      <c r="CL39" s="150" t="s">
        <v>147</v>
      </c>
      <c r="CM39" s="151">
        <v>1</v>
      </c>
      <c r="CN39" s="150" t="s">
        <v>151</v>
      </c>
      <c r="CO39" s="151">
        <v>0</v>
      </c>
      <c r="CP39" s="150" t="s">
        <v>167</v>
      </c>
      <c r="CQ39" s="151">
        <v>4</v>
      </c>
      <c r="CR39" s="150" t="s">
        <v>153</v>
      </c>
      <c r="CS39" s="151">
        <v>1</v>
      </c>
      <c r="CT39" s="150" t="s">
        <v>152</v>
      </c>
      <c r="CU39" s="151">
        <v>7</v>
      </c>
      <c r="CV39" s="150" t="s">
        <v>152</v>
      </c>
      <c r="CW39" s="151">
        <v>7</v>
      </c>
      <c r="CX39" s="19">
        <f>SUM($CM39,$CO39,$CQ39,$CS39,$CU39,$CW39)</f>
        <v>20</v>
      </c>
      <c r="CY39" s="110"/>
    </row>
    <row r="40" spans="1:104" s="11" customFormat="1" ht="20.100000000000001" customHeight="1">
      <c r="A40" s="426" t="s">
        <v>135</v>
      </c>
      <c r="B40" s="61" t="s">
        <v>135</v>
      </c>
      <c r="C40" s="125" t="s">
        <v>135</v>
      </c>
      <c r="D40" s="125" t="s">
        <v>135</v>
      </c>
      <c r="E40" s="126" t="s">
        <v>135</v>
      </c>
      <c r="F40" s="126" t="s">
        <v>135</v>
      </c>
      <c r="G40" s="120" t="s">
        <v>264</v>
      </c>
      <c r="H40" s="119" t="s">
        <v>265</v>
      </c>
      <c r="I40" s="122" t="s">
        <v>138</v>
      </c>
      <c r="J40" s="120" t="s">
        <v>150</v>
      </c>
      <c r="K40" s="120" t="s">
        <v>196</v>
      </c>
      <c r="L40" s="16" t="s">
        <v>141</v>
      </c>
      <c r="M40" s="45"/>
      <c r="N40" s="261"/>
      <c r="O40" s="235">
        <f>SUM($AH40, $BP40, $BQ40)</f>
        <v>41</v>
      </c>
      <c r="P40" s="237">
        <f>SUM($BZ40)</f>
        <v>26</v>
      </c>
      <c r="Q40" s="240">
        <f>SUM($CX40)</f>
        <v>32</v>
      </c>
      <c r="R40" s="148" t="s">
        <v>143</v>
      </c>
      <c r="S40" s="149">
        <v>0</v>
      </c>
      <c r="T40" s="150" t="s">
        <v>144</v>
      </c>
      <c r="U40" s="151">
        <v>2</v>
      </c>
      <c r="V40" s="150" t="s">
        <v>144</v>
      </c>
      <c r="W40" s="151">
        <v>2</v>
      </c>
      <c r="X40" s="150" t="s">
        <v>143</v>
      </c>
      <c r="Y40" s="151">
        <v>4</v>
      </c>
      <c r="Z40" s="150" t="s">
        <v>147</v>
      </c>
      <c r="AA40" s="151">
        <v>8</v>
      </c>
      <c r="AB40" s="150" t="s">
        <v>147</v>
      </c>
      <c r="AC40" s="151">
        <v>4</v>
      </c>
      <c r="AD40" s="152" t="s">
        <v>143</v>
      </c>
      <c r="AE40" s="153">
        <v>4</v>
      </c>
      <c r="AF40" s="150" t="s">
        <v>142</v>
      </c>
      <c r="AG40" s="151">
        <v>6</v>
      </c>
      <c r="AH40" s="154">
        <f>SUM($S40,$U40,$W40,$Y40)+($AA40*0.5)+$AC40+($AE40*1.5)+($AG40*0.5)</f>
        <v>25</v>
      </c>
      <c r="AI40" s="150" t="s">
        <v>142</v>
      </c>
      <c r="AJ40" s="155" t="s">
        <v>147</v>
      </c>
      <c r="AK40" s="153">
        <v>4</v>
      </c>
      <c r="AL40" s="150" t="s">
        <v>143</v>
      </c>
      <c r="AM40" s="155" t="s">
        <v>143</v>
      </c>
      <c r="AN40" s="153">
        <v>0</v>
      </c>
      <c r="AO40" s="150" t="s">
        <v>147</v>
      </c>
      <c r="AP40" s="155" t="s">
        <v>151</v>
      </c>
      <c r="AQ40" s="153">
        <v>2</v>
      </c>
      <c r="AR40" s="150" t="s">
        <v>142</v>
      </c>
      <c r="AS40" s="155" t="s">
        <v>146</v>
      </c>
      <c r="AT40" s="153">
        <v>7</v>
      </c>
      <c r="AU40" s="150" t="s">
        <v>147</v>
      </c>
      <c r="AV40" s="155" t="s">
        <v>147</v>
      </c>
      <c r="AW40" s="153">
        <v>3</v>
      </c>
      <c r="AX40" s="150" t="s">
        <v>147</v>
      </c>
      <c r="AY40" s="155" t="s">
        <v>147</v>
      </c>
      <c r="AZ40" s="153">
        <v>3</v>
      </c>
      <c r="BA40" s="150" t="s">
        <v>145</v>
      </c>
      <c r="BB40" s="155" t="s">
        <v>145</v>
      </c>
      <c r="BC40" s="153">
        <v>10</v>
      </c>
      <c r="BD40" s="150" t="s">
        <v>147</v>
      </c>
      <c r="BE40" s="155" t="s">
        <v>147</v>
      </c>
      <c r="BF40" s="153">
        <v>3</v>
      </c>
      <c r="BG40" s="150" t="s">
        <v>147</v>
      </c>
      <c r="BH40" s="155" t="s">
        <v>151</v>
      </c>
      <c r="BI40" s="153">
        <v>2</v>
      </c>
      <c r="BJ40" s="150" t="s">
        <v>145</v>
      </c>
      <c r="BK40" s="155" t="s">
        <v>145</v>
      </c>
      <c r="BL40" s="153">
        <v>10</v>
      </c>
      <c r="BM40" s="150" t="s">
        <v>151</v>
      </c>
      <c r="BN40" s="155" t="s">
        <v>143</v>
      </c>
      <c r="BO40" s="153">
        <v>1</v>
      </c>
      <c r="BP40" s="201">
        <f>MAX($BO40,$BL40,$BI40,$BF40,$BC40,$AZ40,$AW40,$AT40,$AQ40,$AN40,$AK40)</f>
        <v>10</v>
      </c>
      <c r="BQ40" s="144">
        <f>IF($K40="both",10,IF($K40="breeding",8,IF($K40="non-breeding",6,0)))</f>
        <v>6</v>
      </c>
      <c r="BR40" s="152" t="s">
        <v>142</v>
      </c>
      <c r="BS40" s="153">
        <v>0</v>
      </c>
      <c r="BT40" s="150" t="s">
        <v>146</v>
      </c>
      <c r="BU40" s="151">
        <v>6</v>
      </c>
      <c r="BV40" s="150" t="s">
        <v>145</v>
      </c>
      <c r="BW40" s="151">
        <v>10</v>
      </c>
      <c r="BX40" s="150" t="s">
        <v>145</v>
      </c>
      <c r="BY40" s="151">
        <v>10</v>
      </c>
      <c r="BZ40" s="21">
        <f>SUM($BY40,$BW40,$BU40,$BS40)</f>
        <v>26</v>
      </c>
      <c r="CA40" s="157">
        <v>9</v>
      </c>
      <c r="CB40" s="157">
        <v>2</v>
      </c>
      <c r="CC40" s="157">
        <v>7</v>
      </c>
      <c r="CD40" s="158">
        <v>8</v>
      </c>
      <c r="CE40" s="158">
        <v>6</v>
      </c>
      <c r="CF40" s="158">
        <v>9</v>
      </c>
      <c r="CG40" s="158">
        <v>10</v>
      </c>
      <c r="CH40" s="158">
        <v>3</v>
      </c>
      <c r="CI40" s="158">
        <v>1</v>
      </c>
      <c r="CJ40" s="158">
        <v>11</v>
      </c>
      <c r="CK40" s="158">
        <v>4</v>
      </c>
      <c r="CL40" s="150" t="s">
        <v>146</v>
      </c>
      <c r="CM40" s="151">
        <v>7</v>
      </c>
      <c r="CN40" s="150" t="s">
        <v>151</v>
      </c>
      <c r="CO40" s="151">
        <v>0</v>
      </c>
      <c r="CP40" s="150" t="s">
        <v>146</v>
      </c>
      <c r="CQ40" s="151">
        <v>8</v>
      </c>
      <c r="CR40" s="150" t="s">
        <v>142</v>
      </c>
      <c r="CS40" s="151">
        <v>3</v>
      </c>
      <c r="CT40" s="150" t="s">
        <v>142</v>
      </c>
      <c r="CU40" s="151">
        <v>6</v>
      </c>
      <c r="CV40" s="150" t="s">
        <v>146</v>
      </c>
      <c r="CW40" s="151">
        <v>8</v>
      </c>
      <c r="CX40" s="19">
        <f>SUM($CM40,$CO40,$CQ40,$CS40,$CU40,$CW40)</f>
        <v>32</v>
      </c>
      <c r="CY40" s="109"/>
    </row>
    <row r="41" spans="1:104" s="11" customFormat="1" ht="20.100000000000001" customHeight="1">
      <c r="A41" s="426" t="s">
        <v>135</v>
      </c>
      <c r="B41" s="61" t="s">
        <v>135</v>
      </c>
      <c r="C41" s="402"/>
      <c r="D41" s="419"/>
      <c r="E41" s="126" t="s">
        <v>135</v>
      </c>
      <c r="F41" s="126" t="s">
        <v>135</v>
      </c>
      <c r="G41" s="120" t="s">
        <v>266</v>
      </c>
      <c r="H41" s="119" t="s">
        <v>267</v>
      </c>
      <c r="I41" s="122" t="s">
        <v>243</v>
      </c>
      <c r="J41" s="120" t="s">
        <v>244</v>
      </c>
      <c r="K41" s="120" t="s">
        <v>196</v>
      </c>
      <c r="L41" s="16" t="s">
        <v>141</v>
      </c>
      <c r="M41" s="45"/>
      <c r="N41" s="261"/>
      <c r="O41" s="235">
        <f>SUM($AH41, $BP41, $BQ41)</f>
        <v>41</v>
      </c>
      <c r="P41" s="237">
        <f>SUM($BZ41)</f>
        <v>8</v>
      </c>
      <c r="Q41" s="240">
        <f>SUM($CX41)</f>
        <v>30</v>
      </c>
      <c r="R41" s="148" t="s">
        <v>143</v>
      </c>
      <c r="S41" s="149">
        <v>0</v>
      </c>
      <c r="T41" s="150" t="s">
        <v>144</v>
      </c>
      <c r="U41" s="151">
        <v>2</v>
      </c>
      <c r="V41" s="150" t="s">
        <v>144</v>
      </c>
      <c r="W41" s="151">
        <v>2</v>
      </c>
      <c r="X41" s="150" t="s">
        <v>144</v>
      </c>
      <c r="Y41" s="151">
        <v>2</v>
      </c>
      <c r="Z41" s="150" t="s">
        <v>147</v>
      </c>
      <c r="AA41" s="151">
        <v>8</v>
      </c>
      <c r="AB41" s="150" t="s">
        <v>146</v>
      </c>
      <c r="AC41" s="151">
        <v>9</v>
      </c>
      <c r="AD41" s="152" t="s">
        <v>144</v>
      </c>
      <c r="AE41" s="153">
        <v>2</v>
      </c>
      <c r="AF41" s="150" t="s">
        <v>145</v>
      </c>
      <c r="AG41" s="151">
        <v>10</v>
      </c>
      <c r="AH41" s="154">
        <f>SUM($S41,$U41,$W41,$Y41)+($AA41*0.5)+$AC41+($AE41*1.5)+($AG41*0.5)</f>
        <v>27</v>
      </c>
      <c r="AI41" s="150" t="s">
        <v>147</v>
      </c>
      <c r="AJ41" s="155" t="s">
        <v>151</v>
      </c>
      <c r="AK41" s="153">
        <v>2</v>
      </c>
      <c r="AL41" s="150" t="s">
        <v>143</v>
      </c>
      <c r="AM41" s="155" t="s">
        <v>143</v>
      </c>
      <c r="AN41" s="153">
        <v>0</v>
      </c>
      <c r="AO41" s="150" t="s">
        <v>147</v>
      </c>
      <c r="AP41" s="155" t="s">
        <v>147</v>
      </c>
      <c r="AQ41" s="153">
        <v>3</v>
      </c>
      <c r="AR41" s="150" t="s">
        <v>143</v>
      </c>
      <c r="AS41" s="155" t="s">
        <v>143</v>
      </c>
      <c r="AT41" s="153">
        <v>0</v>
      </c>
      <c r="AU41" s="150" t="s">
        <v>145</v>
      </c>
      <c r="AV41" s="155" t="s">
        <v>147</v>
      </c>
      <c r="AW41" s="153">
        <v>7</v>
      </c>
      <c r="AX41" s="150" t="s">
        <v>151</v>
      </c>
      <c r="AY41" s="155" t="s">
        <v>151</v>
      </c>
      <c r="AZ41" s="153">
        <v>1</v>
      </c>
      <c r="BA41" s="150" t="s">
        <v>147</v>
      </c>
      <c r="BB41" s="155" t="s">
        <v>147</v>
      </c>
      <c r="BC41" s="153">
        <v>3</v>
      </c>
      <c r="BD41" s="150" t="s">
        <v>151</v>
      </c>
      <c r="BE41" s="155" t="s">
        <v>151</v>
      </c>
      <c r="BF41" s="153">
        <v>1</v>
      </c>
      <c r="BG41" s="150" t="s">
        <v>147</v>
      </c>
      <c r="BH41" s="155" t="s">
        <v>147</v>
      </c>
      <c r="BI41" s="153">
        <v>3</v>
      </c>
      <c r="BJ41" s="150" t="s">
        <v>145</v>
      </c>
      <c r="BK41" s="155" t="s">
        <v>142</v>
      </c>
      <c r="BL41" s="153">
        <v>8</v>
      </c>
      <c r="BM41" s="150" t="s">
        <v>151</v>
      </c>
      <c r="BN41" s="155" t="s">
        <v>151</v>
      </c>
      <c r="BO41" s="153">
        <v>1</v>
      </c>
      <c r="BP41" s="201">
        <f>MAX($BO41,$BL41,$BI41,$BF41,$BC41,$AZ41,$AW41,$AT41,$AQ41,$AN41,$AK41)</f>
        <v>8</v>
      </c>
      <c r="BQ41" s="144">
        <f>IF($K41="both",10,IF($K41="breeding",8,IF($K41="non-breeding",6,0)))</f>
        <v>6</v>
      </c>
      <c r="BR41" s="152" t="s">
        <v>142</v>
      </c>
      <c r="BS41" s="153">
        <v>0</v>
      </c>
      <c r="BT41" s="150" t="s">
        <v>142</v>
      </c>
      <c r="BU41" s="151">
        <v>4</v>
      </c>
      <c r="BV41" s="150" t="s">
        <v>142</v>
      </c>
      <c r="BW41" s="151">
        <v>4</v>
      </c>
      <c r="BX41" s="150" t="s">
        <v>147</v>
      </c>
      <c r="BY41" s="151">
        <v>0</v>
      </c>
      <c r="BZ41" s="21">
        <f>SUM($BY41,$BW41,$BU41,$BS41)</f>
        <v>8</v>
      </c>
      <c r="CA41" s="157">
        <v>9</v>
      </c>
      <c r="CB41" s="157">
        <v>1</v>
      </c>
      <c r="CC41" s="157">
        <v>4</v>
      </c>
      <c r="CD41" s="158">
        <v>5</v>
      </c>
      <c r="CE41" s="158">
        <v>8</v>
      </c>
      <c r="CF41" s="158">
        <v>7</v>
      </c>
      <c r="CG41" s="158">
        <v>3</v>
      </c>
      <c r="CH41" s="158">
        <v>2</v>
      </c>
      <c r="CI41" s="158">
        <v>10</v>
      </c>
      <c r="CJ41" s="158">
        <v>11</v>
      </c>
      <c r="CK41" s="158">
        <v>6</v>
      </c>
      <c r="CL41" s="150" t="s">
        <v>146</v>
      </c>
      <c r="CM41" s="151">
        <v>7</v>
      </c>
      <c r="CN41" s="150" t="s">
        <v>151</v>
      </c>
      <c r="CO41" s="151">
        <v>0</v>
      </c>
      <c r="CP41" s="150" t="s">
        <v>146</v>
      </c>
      <c r="CQ41" s="151">
        <v>8</v>
      </c>
      <c r="CR41" s="150" t="s">
        <v>142</v>
      </c>
      <c r="CS41" s="151">
        <v>3</v>
      </c>
      <c r="CT41" s="150" t="s">
        <v>142</v>
      </c>
      <c r="CU41" s="151">
        <v>6</v>
      </c>
      <c r="CV41" s="150" t="s">
        <v>142</v>
      </c>
      <c r="CW41" s="151">
        <v>6</v>
      </c>
      <c r="CX41" s="19">
        <f>SUM($CM41,$CO41,$CQ41,$CS41,$CU41,$CW41)</f>
        <v>30</v>
      </c>
      <c r="CY41" s="109"/>
    </row>
    <row r="42" spans="1:104" s="11" customFormat="1" ht="20.100000000000001" customHeight="1">
      <c r="A42" s="426" t="s">
        <v>135</v>
      </c>
      <c r="B42" s="61" t="s">
        <v>135</v>
      </c>
      <c r="C42" s="125" t="s">
        <v>135</v>
      </c>
      <c r="D42" s="125" t="s">
        <v>135</v>
      </c>
      <c r="E42" s="114"/>
      <c r="F42" s="419"/>
      <c r="G42" s="233" t="s">
        <v>268</v>
      </c>
      <c r="H42" s="234" t="s">
        <v>269</v>
      </c>
      <c r="I42" s="122" t="s">
        <v>179</v>
      </c>
      <c r="J42" s="120" t="s">
        <v>180</v>
      </c>
      <c r="K42" s="120" t="s">
        <v>196</v>
      </c>
      <c r="L42" s="16" t="s">
        <v>141</v>
      </c>
      <c r="M42" s="45"/>
      <c r="N42" s="261" t="s">
        <v>135</v>
      </c>
      <c r="O42" s="235">
        <f>SUM($AH42, $BP42, $BQ42)</f>
        <v>41</v>
      </c>
      <c r="P42" s="237">
        <f>SUM($BZ42)</f>
        <v>40</v>
      </c>
      <c r="Q42" s="240">
        <f>SUM($CX42)</f>
        <v>22</v>
      </c>
      <c r="R42" s="184" t="s">
        <v>143</v>
      </c>
      <c r="S42" s="149">
        <v>0</v>
      </c>
      <c r="T42" s="300" t="s">
        <v>151</v>
      </c>
      <c r="U42" s="151">
        <v>8</v>
      </c>
      <c r="V42" s="300" t="s">
        <v>143</v>
      </c>
      <c r="W42" s="151">
        <v>4</v>
      </c>
      <c r="X42" s="300" t="s">
        <v>144</v>
      </c>
      <c r="Y42" s="151">
        <v>2</v>
      </c>
      <c r="Z42" s="300" t="s">
        <v>147</v>
      </c>
      <c r="AA42" s="151">
        <v>8</v>
      </c>
      <c r="AB42" s="300" t="s">
        <v>147</v>
      </c>
      <c r="AC42" s="151">
        <v>4</v>
      </c>
      <c r="AD42" s="191" t="s">
        <v>143</v>
      </c>
      <c r="AE42" s="153">
        <v>4</v>
      </c>
      <c r="AF42" s="300" t="s">
        <v>151</v>
      </c>
      <c r="AG42" s="151">
        <v>0</v>
      </c>
      <c r="AH42" s="154">
        <f>SUM($S42,$U42,$W42,$Y42)+($AA42*0.5)+$AC42+($AE42*1.5)+($AG42*0.5)</f>
        <v>28</v>
      </c>
      <c r="AI42" s="300" t="s">
        <v>147</v>
      </c>
      <c r="AJ42" s="304" t="s">
        <v>142</v>
      </c>
      <c r="AK42" s="153">
        <v>4</v>
      </c>
      <c r="AL42" s="300" t="s">
        <v>147</v>
      </c>
      <c r="AM42" s="304" t="s">
        <v>142</v>
      </c>
      <c r="AN42" s="153">
        <v>4</v>
      </c>
      <c r="AO42" s="300" t="s">
        <v>147</v>
      </c>
      <c r="AP42" s="304" t="s">
        <v>147</v>
      </c>
      <c r="AQ42" s="153">
        <v>3</v>
      </c>
      <c r="AR42" s="300" t="s">
        <v>147</v>
      </c>
      <c r="AS42" s="304" t="s">
        <v>147</v>
      </c>
      <c r="AT42" s="153">
        <v>3</v>
      </c>
      <c r="AU42" s="300" t="s">
        <v>147</v>
      </c>
      <c r="AV42" s="304" t="s">
        <v>147</v>
      </c>
      <c r="AW42" s="153">
        <v>3</v>
      </c>
      <c r="AX42" s="300" t="s">
        <v>143</v>
      </c>
      <c r="AY42" s="304" t="s">
        <v>143</v>
      </c>
      <c r="AZ42" s="153">
        <v>0</v>
      </c>
      <c r="BA42" s="300" t="s">
        <v>142</v>
      </c>
      <c r="BB42" s="304" t="s">
        <v>147</v>
      </c>
      <c r="BC42" s="153">
        <v>4</v>
      </c>
      <c r="BD42" s="300" t="s">
        <v>142</v>
      </c>
      <c r="BE42" s="304" t="s">
        <v>142</v>
      </c>
      <c r="BF42" s="153">
        <v>5</v>
      </c>
      <c r="BG42" s="300" t="s">
        <v>151</v>
      </c>
      <c r="BH42" s="304" t="s">
        <v>151</v>
      </c>
      <c r="BI42" s="153">
        <v>1</v>
      </c>
      <c r="BJ42" s="300" t="s">
        <v>146</v>
      </c>
      <c r="BK42" s="304" t="s">
        <v>142</v>
      </c>
      <c r="BL42" s="153">
        <v>7</v>
      </c>
      <c r="BM42" s="300" t="s">
        <v>143</v>
      </c>
      <c r="BN42" s="304" t="s">
        <v>143</v>
      </c>
      <c r="BO42" s="153">
        <v>0</v>
      </c>
      <c r="BP42" s="201">
        <f>MAX($BO42,$BL42,$BI42,$BF42,$BC42,$AZ42,$AW42,$AT42,$AQ42,$AN42,$AK42)</f>
        <v>7</v>
      </c>
      <c r="BQ42" s="144">
        <f>IF($K42="both",10,IF($K42="breeding",8,IF($K42="non-breeding",6,0)))</f>
        <v>6</v>
      </c>
      <c r="BR42" s="191" t="s">
        <v>145</v>
      </c>
      <c r="BS42" s="153">
        <v>10</v>
      </c>
      <c r="BT42" s="300" t="s">
        <v>145</v>
      </c>
      <c r="BU42" s="151">
        <v>10</v>
      </c>
      <c r="BV42" s="300" t="s">
        <v>145</v>
      </c>
      <c r="BW42" s="151">
        <v>10</v>
      </c>
      <c r="BX42" s="300" t="s">
        <v>145</v>
      </c>
      <c r="BY42" s="151">
        <v>10</v>
      </c>
      <c r="BZ42" s="21">
        <f>SUM($BY42,$BW42,$BU42,$BS42)</f>
        <v>40</v>
      </c>
      <c r="CA42" s="311">
        <v>7</v>
      </c>
      <c r="CB42" s="311">
        <v>10</v>
      </c>
      <c r="CC42" s="311">
        <v>5</v>
      </c>
      <c r="CD42" s="315">
        <v>4</v>
      </c>
      <c r="CE42" s="315">
        <v>6</v>
      </c>
      <c r="CF42" s="315">
        <v>3</v>
      </c>
      <c r="CG42" s="315">
        <v>8</v>
      </c>
      <c r="CH42" s="315">
        <v>9</v>
      </c>
      <c r="CI42" s="315">
        <v>2</v>
      </c>
      <c r="CJ42" s="315">
        <v>11</v>
      </c>
      <c r="CK42" s="315">
        <v>1</v>
      </c>
      <c r="CL42" s="300" t="s">
        <v>142</v>
      </c>
      <c r="CM42" s="151">
        <v>3</v>
      </c>
      <c r="CN42" s="300" t="s">
        <v>151</v>
      </c>
      <c r="CO42" s="151">
        <v>0</v>
      </c>
      <c r="CP42" s="300" t="s">
        <v>142</v>
      </c>
      <c r="CQ42" s="151">
        <v>5</v>
      </c>
      <c r="CR42" s="300" t="s">
        <v>147</v>
      </c>
      <c r="CS42" s="151">
        <v>0</v>
      </c>
      <c r="CT42" s="300" t="s">
        <v>142</v>
      </c>
      <c r="CU42" s="151">
        <v>6</v>
      </c>
      <c r="CV42" s="300" t="s">
        <v>146</v>
      </c>
      <c r="CW42" s="151">
        <v>8</v>
      </c>
      <c r="CX42" s="19">
        <f>SUM($CM42,$CO42,$CQ42,$CS42,$CU42,$CW42)</f>
        <v>22</v>
      </c>
      <c r="CY42" s="109"/>
    </row>
    <row r="43" spans="1:104" s="11" customFormat="1" ht="20.100000000000001" customHeight="1">
      <c r="A43" s="426" t="s">
        <v>135</v>
      </c>
      <c r="B43" s="61" t="s">
        <v>135</v>
      </c>
      <c r="C43" s="402"/>
      <c r="D43" s="419"/>
      <c r="E43" s="114"/>
      <c r="F43" s="419"/>
      <c r="G43" s="233" t="s">
        <v>270</v>
      </c>
      <c r="H43" s="234" t="s">
        <v>271</v>
      </c>
      <c r="I43" s="122" t="s">
        <v>160</v>
      </c>
      <c r="J43" s="120" t="s">
        <v>272</v>
      </c>
      <c r="K43" s="120" t="s">
        <v>157</v>
      </c>
      <c r="L43" s="16" t="s">
        <v>141</v>
      </c>
      <c r="M43" s="45"/>
      <c r="N43" s="261" t="s">
        <v>135</v>
      </c>
      <c r="O43" s="235">
        <f>SUM($AH43, $BP43, $BQ43)</f>
        <v>40.5</v>
      </c>
      <c r="P43" s="237">
        <f>SUM($BZ43)</f>
        <v>16</v>
      </c>
      <c r="Q43" s="240">
        <f>SUM($CX43)</f>
        <v>24</v>
      </c>
      <c r="R43" s="148" t="s">
        <v>151</v>
      </c>
      <c r="S43" s="149">
        <v>1</v>
      </c>
      <c r="T43" s="150" t="s">
        <v>209</v>
      </c>
      <c r="U43" s="151">
        <v>2</v>
      </c>
      <c r="V43" s="150" t="s">
        <v>163</v>
      </c>
      <c r="W43" s="151">
        <v>1</v>
      </c>
      <c r="X43" s="150" t="s">
        <v>192</v>
      </c>
      <c r="Y43" s="151">
        <v>5</v>
      </c>
      <c r="Z43" s="150" t="s">
        <v>166</v>
      </c>
      <c r="AA43" s="151">
        <v>7</v>
      </c>
      <c r="AB43" s="150" t="s">
        <v>153</v>
      </c>
      <c r="AC43" s="151">
        <v>6</v>
      </c>
      <c r="AD43" s="152" t="s">
        <v>143</v>
      </c>
      <c r="AE43" s="153">
        <v>4</v>
      </c>
      <c r="AF43" s="150" t="s">
        <v>169</v>
      </c>
      <c r="AG43" s="151">
        <v>2</v>
      </c>
      <c r="AH43" s="154">
        <f>SUM($S43,$U43,$W43,$Y43)+($AA43*0.5)+$AC43+($AE43*1.5)+($AG43*0.5)</f>
        <v>25.5</v>
      </c>
      <c r="AI43" s="150" t="s">
        <v>236</v>
      </c>
      <c r="AJ43" s="155" t="s">
        <v>236</v>
      </c>
      <c r="AK43" s="153">
        <v>7</v>
      </c>
      <c r="AL43" s="150" t="s">
        <v>235</v>
      </c>
      <c r="AM43" s="155" t="s">
        <v>235</v>
      </c>
      <c r="AN43" s="153">
        <v>6</v>
      </c>
      <c r="AO43" s="150" t="s">
        <v>151</v>
      </c>
      <c r="AP43" s="155" t="s">
        <v>151</v>
      </c>
      <c r="AQ43" s="153">
        <v>1</v>
      </c>
      <c r="AR43" s="150" t="s">
        <v>273</v>
      </c>
      <c r="AS43" s="155" t="s">
        <v>239</v>
      </c>
      <c r="AT43" s="153">
        <v>4</v>
      </c>
      <c r="AU43" s="150" t="s">
        <v>237</v>
      </c>
      <c r="AV43" s="155" t="s">
        <v>237</v>
      </c>
      <c r="AW43" s="153">
        <v>4</v>
      </c>
      <c r="AX43" s="150" t="s">
        <v>273</v>
      </c>
      <c r="AY43" s="155" t="s">
        <v>273</v>
      </c>
      <c r="AZ43" s="153">
        <v>4</v>
      </c>
      <c r="BA43" s="150" t="s">
        <v>236</v>
      </c>
      <c r="BB43" s="155" t="s">
        <v>236</v>
      </c>
      <c r="BC43" s="153">
        <v>7</v>
      </c>
      <c r="BD43" s="150" t="s">
        <v>273</v>
      </c>
      <c r="BE43" s="155" t="s">
        <v>273</v>
      </c>
      <c r="BF43" s="153">
        <v>4</v>
      </c>
      <c r="BG43" s="150" t="s">
        <v>237</v>
      </c>
      <c r="BH43" s="155" t="s">
        <v>237</v>
      </c>
      <c r="BI43" s="153">
        <v>4</v>
      </c>
      <c r="BJ43" s="150" t="s">
        <v>236</v>
      </c>
      <c r="BK43" s="155" t="s">
        <v>236</v>
      </c>
      <c r="BL43" s="153">
        <v>7</v>
      </c>
      <c r="BM43" s="150" t="s">
        <v>154</v>
      </c>
      <c r="BN43" s="155" t="s">
        <v>154</v>
      </c>
      <c r="BO43" s="153">
        <v>2</v>
      </c>
      <c r="BP43" s="201">
        <f>MAX($BO43,$BL43,$BI43,$BF43,$BC43,$AZ43,$AW43,$AT43,$AQ43,$AN43,$AK43)</f>
        <v>7</v>
      </c>
      <c r="BQ43" s="144">
        <f>IF($K43="both",10,IF($K43="breeding",8,IF($K43="non-breeding",6,0)))</f>
        <v>8</v>
      </c>
      <c r="BR43" s="152" t="s">
        <v>164</v>
      </c>
      <c r="BS43" s="153">
        <v>5</v>
      </c>
      <c r="BT43" s="150" t="s">
        <v>168</v>
      </c>
      <c r="BU43" s="151">
        <v>3</v>
      </c>
      <c r="BV43" s="150" t="s">
        <v>152</v>
      </c>
      <c r="BW43" s="151">
        <v>4</v>
      </c>
      <c r="BX43" s="150" t="s">
        <v>152</v>
      </c>
      <c r="BY43" s="151">
        <v>4</v>
      </c>
      <c r="BZ43" s="21">
        <f>SUM($BY43,$BW43,$BU43,$BS43)</f>
        <v>16</v>
      </c>
      <c r="CA43" s="157">
        <v>9</v>
      </c>
      <c r="CB43" s="157">
        <v>7</v>
      </c>
      <c r="CC43" s="157">
        <v>5</v>
      </c>
      <c r="CD43" s="158">
        <v>5</v>
      </c>
      <c r="CE43" s="158">
        <v>8</v>
      </c>
      <c r="CF43" s="158">
        <v>4</v>
      </c>
      <c r="CG43" s="158">
        <v>9</v>
      </c>
      <c r="CH43" s="158">
        <v>10</v>
      </c>
      <c r="CI43" s="158">
        <v>5</v>
      </c>
      <c r="CJ43" s="158">
        <v>11</v>
      </c>
      <c r="CK43" s="158">
        <v>8</v>
      </c>
      <c r="CL43" s="150" t="s">
        <v>167</v>
      </c>
      <c r="CM43" s="151">
        <v>2</v>
      </c>
      <c r="CN43" s="150" t="s">
        <v>151</v>
      </c>
      <c r="CO43" s="151">
        <v>0</v>
      </c>
      <c r="CP43" s="150" t="s">
        <v>210</v>
      </c>
      <c r="CQ43" s="151">
        <v>5</v>
      </c>
      <c r="CR43" s="150" t="s">
        <v>142</v>
      </c>
      <c r="CS43" s="151">
        <v>3</v>
      </c>
      <c r="CT43" s="150" t="s">
        <v>165</v>
      </c>
      <c r="CU43" s="151">
        <v>8</v>
      </c>
      <c r="CV43" s="150" t="s">
        <v>219</v>
      </c>
      <c r="CW43" s="151">
        <v>6</v>
      </c>
      <c r="CX43" s="19">
        <f>SUM($CM43,$CO43,$CQ43,$CS43,$CU43,$CW43)</f>
        <v>24</v>
      </c>
      <c r="CY43" s="109"/>
    </row>
    <row r="44" spans="1:104" s="11" customFormat="1" ht="20.100000000000001" customHeight="1">
      <c r="A44" s="416" t="s">
        <v>135</v>
      </c>
      <c r="B44" s="61" t="s">
        <v>135</v>
      </c>
      <c r="C44" s="402"/>
      <c r="D44" s="419"/>
      <c r="E44" s="113"/>
      <c r="F44" s="419"/>
      <c r="G44" s="120" t="s">
        <v>274</v>
      </c>
      <c r="H44" s="119" t="s">
        <v>275</v>
      </c>
      <c r="I44" s="122" t="s">
        <v>276</v>
      </c>
      <c r="J44" s="120" t="s">
        <v>277</v>
      </c>
      <c r="K44" s="120" t="s">
        <v>140</v>
      </c>
      <c r="L44" s="16" t="s">
        <v>141</v>
      </c>
      <c r="M44" s="45"/>
      <c r="N44" s="261"/>
      <c r="O44" s="235">
        <f>SUM($AH44, $BP44, $BQ44)</f>
        <v>40.5</v>
      </c>
      <c r="P44" s="237">
        <f>SUM($BZ44)</f>
        <v>23</v>
      </c>
      <c r="Q44" s="240">
        <f>SUM($CX44)</f>
        <v>22</v>
      </c>
      <c r="R44" s="184" t="s">
        <v>142</v>
      </c>
      <c r="S44" s="149">
        <v>6</v>
      </c>
      <c r="T44" s="300" t="s">
        <v>206</v>
      </c>
      <c r="U44" s="151">
        <v>1</v>
      </c>
      <c r="V44" s="300" t="s">
        <v>206</v>
      </c>
      <c r="W44" s="151">
        <v>1</v>
      </c>
      <c r="X44" s="300" t="s">
        <v>206</v>
      </c>
      <c r="Y44" s="151">
        <v>1</v>
      </c>
      <c r="Z44" s="300" t="s">
        <v>152</v>
      </c>
      <c r="AA44" s="151">
        <v>9</v>
      </c>
      <c r="AB44" s="300" t="s">
        <v>153</v>
      </c>
      <c r="AC44" s="151">
        <v>6</v>
      </c>
      <c r="AD44" s="191" t="s">
        <v>144</v>
      </c>
      <c r="AE44" s="153">
        <v>2</v>
      </c>
      <c r="AF44" s="300" t="s">
        <v>151</v>
      </c>
      <c r="AG44" s="151">
        <v>0</v>
      </c>
      <c r="AH44" s="154">
        <f>SUM($S44,$U44,$W44,$Y44)+($AA44*0.5)+$AC44+($AE44*1.5)+($AG44*0.5)</f>
        <v>22.5</v>
      </c>
      <c r="AI44" s="300" t="s">
        <v>146</v>
      </c>
      <c r="AJ44" s="304" t="s">
        <v>146</v>
      </c>
      <c r="AK44" s="153">
        <v>8</v>
      </c>
      <c r="AL44" s="300" t="s">
        <v>151</v>
      </c>
      <c r="AM44" s="304" t="s">
        <v>151</v>
      </c>
      <c r="AN44" s="153">
        <v>1</v>
      </c>
      <c r="AO44" s="300" t="s">
        <v>142</v>
      </c>
      <c r="AP44" s="304" t="s">
        <v>142</v>
      </c>
      <c r="AQ44" s="153">
        <v>5</v>
      </c>
      <c r="AR44" s="300" t="s">
        <v>151</v>
      </c>
      <c r="AS44" s="304" t="s">
        <v>151</v>
      </c>
      <c r="AT44" s="153">
        <v>1</v>
      </c>
      <c r="AU44" s="300" t="s">
        <v>143</v>
      </c>
      <c r="AV44" s="304" t="s">
        <v>143</v>
      </c>
      <c r="AW44" s="153">
        <v>0</v>
      </c>
      <c r="AX44" s="300" t="s">
        <v>153</v>
      </c>
      <c r="AY44" s="304" t="s">
        <v>153</v>
      </c>
      <c r="AZ44" s="153">
        <v>4</v>
      </c>
      <c r="BA44" s="300" t="s">
        <v>152</v>
      </c>
      <c r="BB44" s="304" t="s">
        <v>153</v>
      </c>
      <c r="BC44" s="153">
        <v>5</v>
      </c>
      <c r="BD44" s="300" t="s">
        <v>152</v>
      </c>
      <c r="BE44" s="304" t="s">
        <v>152</v>
      </c>
      <c r="BF44" s="153">
        <v>6</v>
      </c>
      <c r="BG44" s="300" t="s">
        <v>153</v>
      </c>
      <c r="BH44" s="304" t="s">
        <v>153</v>
      </c>
      <c r="BI44" s="153">
        <v>4</v>
      </c>
      <c r="BJ44" s="300" t="s">
        <v>153</v>
      </c>
      <c r="BK44" s="304" t="s">
        <v>153</v>
      </c>
      <c r="BL44" s="153">
        <v>4</v>
      </c>
      <c r="BM44" s="300" t="s">
        <v>154</v>
      </c>
      <c r="BN44" s="304" t="s">
        <v>154</v>
      </c>
      <c r="BO44" s="153">
        <v>2</v>
      </c>
      <c r="BP44" s="201">
        <f>MAX($BO44,$BL44,$BI44,$BF44,$BC44,$AZ44,$AW44,$AT44,$AQ44,$AN44,$AK44)</f>
        <v>8</v>
      </c>
      <c r="BQ44" s="144">
        <f>IF($K44="both",10,IF($K44="breeding",8,IF($K44="non-breeding",6,0)))</f>
        <v>10</v>
      </c>
      <c r="BR44" s="191" t="s">
        <v>165</v>
      </c>
      <c r="BS44" s="153">
        <v>6</v>
      </c>
      <c r="BT44" s="300" t="s">
        <v>164</v>
      </c>
      <c r="BU44" s="151">
        <v>6</v>
      </c>
      <c r="BV44" s="300" t="s">
        <v>142</v>
      </c>
      <c r="BW44" s="151">
        <v>4</v>
      </c>
      <c r="BX44" s="300" t="s">
        <v>165</v>
      </c>
      <c r="BY44" s="151">
        <v>7</v>
      </c>
      <c r="BZ44" s="21">
        <f>SUM($BY44,$BW44,$BU44,$BS44)</f>
        <v>23</v>
      </c>
      <c r="CA44" s="310"/>
      <c r="CB44" s="310"/>
      <c r="CC44" s="310"/>
      <c r="CD44" s="314"/>
      <c r="CE44" s="314"/>
      <c r="CF44" s="314"/>
      <c r="CG44" s="314"/>
      <c r="CH44" s="314"/>
      <c r="CI44" s="314"/>
      <c r="CJ44" s="314"/>
      <c r="CK44" s="314"/>
      <c r="CL44" s="300" t="s">
        <v>151</v>
      </c>
      <c r="CM44" s="151">
        <v>0</v>
      </c>
      <c r="CN44" s="300" t="s">
        <v>151</v>
      </c>
      <c r="CO44" s="151">
        <v>0</v>
      </c>
      <c r="CP44" s="300" t="s">
        <v>142</v>
      </c>
      <c r="CQ44" s="151">
        <v>5</v>
      </c>
      <c r="CR44" s="300" t="s">
        <v>142</v>
      </c>
      <c r="CS44" s="151">
        <v>3</v>
      </c>
      <c r="CT44" s="300" t="s">
        <v>145</v>
      </c>
      <c r="CU44" s="151">
        <v>10</v>
      </c>
      <c r="CV44" s="300" t="s">
        <v>147</v>
      </c>
      <c r="CW44" s="151">
        <v>4</v>
      </c>
      <c r="CX44" s="19">
        <f>SUM($CM44,$CO44,$CQ44,$CS44,$CU44,$CW44)</f>
        <v>22</v>
      </c>
      <c r="CY44" s="109"/>
    </row>
    <row r="45" spans="1:104" s="11" customFormat="1" ht="20.100000000000001" customHeight="1">
      <c r="A45" s="426" t="s">
        <v>135</v>
      </c>
      <c r="B45" s="61" t="s">
        <v>135</v>
      </c>
      <c r="C45" s="402"/>
      <c r="D45" s="419"/>
      <c r="E45" s="126" t="s">
        <v>135</v>
      </c>
      <c r="F45" s="126" t="s">
        <v>135</v>
      </c>
      <c r="G45" s="233" t="s">
        <v>278</v>
      </c>
      <c r="H45" s="234" t="s">
        <v>279</v>
      </c>
      <c r="I45" s="122" t="s">
        <v>138</v>
      </c>
      <c r="J45" s="120" t="s">
        <v>195</v>
      </c>
      <c r="K45" s="120" t="s">
        <v>196</v>
      </c>
      <c r="L45" s="16" t="s">
        <v>141</v>
      </c>
      <c r="M45" s="45"/>
      <c r="N45" s="261" t="s">
        <v>135</v>
      </c>
      <c r="O45" s="235">
        <f>SUM($AH45, $BP45, $BQ45)</f>
        <v>40.5</v>
      </c>
      <c r="P45" s="237">
        <f>SUM($BZ45)</f>
        <v>22</v>
      </c>
      <c r="Q45" s="240">
        <f>SUM($CX45)</f>
        <v>32</v>
      </c>
      <c r="R45" s="184" t="s">
        <v>143</v>
      </c>
      <c r="S45" s="149">
        <v>0</v>
      </c>
      <c r="T45" s="300" t="s">
        <v>144</v>
      </c>
      <c r="U45" s="151">
        <v>2</v>
      </c>
      <c r="V45" s="300" t="s">
        <v>144</v>
      </c>
      <c r="W45" s="151">
        <v>2</v>
      </c>
      <c r="X45" s="300" t="s">
        <v>143</v>
      </c>
      <c r="Y45" s="151">
        <v>4</v>
      </c>
      <c r="Z45" s="300" t="s">
        <v>142</v>
      </c>
      <c r="AA45" s="151">
        <v>9</v>
      </c>
      <c r="AB45" s="300" t="s">
        <v>147</v>
      </c>
      <c r="AC45" s="151">
        <v>4</v>
      </c>
      <c r="AD45" s="191" t="s">
        <v>143</v>
      </c>
      <c r="AE45" s="153">
        <v>4</v>
      </c>
      <c r="AF45" s="300" t="s">
        <v>142</v>
      </c>
      <c r="AG45" s="151">
        <v>6</v>
      </c>
      <c r="AH45" s="154">
        <f>SUM($S45,$U45,$W45,$Y45)+($AA45*0.5)+$AC45+($AE45*1.5)+($AG45*0.5)</f>
        <v>25.5</v>
      </c>
      <c r="AI45" s="300" t="s">
        <v>145</v>
      </c>
      <c r="AJ45" s="304" t="s">
        <v>146</v>
      </c>
      <c r="AK45" s="153">
        <v>9</v>
      </c>
      <c r="AL45" s="300" t="s">
        <v>143</v>
      </c>
      <c r="AM45" s="304" t="s">
        <v>143</v>
      </c>
      <c r="AN45" s="153">
        <v>0</v>
      </c>
      <c r="AO45" s="300" t="s">
        <v>147</v>
      </c>
      <c r="AP45" s="304" t="s">
        <v>143</v>
      </c>
      <c r="AQ45" s="153">
        <v>2</v>
      </c>
      <c r="AR45" s="300" t="s">
        <v>147</v>
      </c>
      <c r="AS45" s="304" t="s">
        <v>147</v>
      </c>
      <c r="AT45" s="153">
        <v>3</v>
      </c>
      <c r="AU45" s="300" t="s">
        <v>142</v>
      </c>
      <c r="AV45" s="304" t="s">
        <v>142</v>
      </c>
      <c r="AW45" s="153">
        <v>5</v>
      </c>
      <c r="AX45" s="300" t="s">
        <v>147</v>
      </c>
      <c r="AY45" s="304" t="s">
        <v>147</v>
      </c>
      <c r="AZ45" s="153">
        <v>3</v>
      </c>
      <c r="BA45" s="300" t="s">
        <v>145</v>
      </c>
      <c r="BB45" s="304" t="s">
        <v>142</v>
      </c>
      <c r="BC45" s="153">
        <v>8</v>
      </c>
      <c r="BD45" s="300" t="s">
        <v>147</v>
      </c>
      <c r="BE45" s="304" t="s">
        <v>147</v>
      </c>
      <c r="BF45" s="153">
        <v>3</v>
      </c>
      <c r="BG45" s="300" t="s">
        <v>146</v>
      </c>
      <c r="BH45" s="304" t="s">
        <v>147</v>
      </c>
      <c r="BI45" s="153">
        <v>6</v>
      </c>
      <c r="BJ45" s="300" t="s">
        <v>145</v>
      </c>
      <c r="BK45" s="304" t="s">
        <v>146</v>
      </c>
      <c r="BL45" s="153">
        <v>9</v>
      </c>
      <c r="BM45" s="300" t="s">
        <v>147</v>
      </c>
      <c r="BN45" s="304" t="s">
        <v>151</v>
      </c>
      <c r="BO45" s="153">
        <v>2</v>
      </c>
      <c r="BP45" s="201">
        <f>MAX($BO45,$BL45,$BI45,$BF45,$BC45,$AZ45,$AW45,$AT45,$AQ45,$AN45,$AK45)</f>
        <v>9</v>
      </c>
      <c r="BQ45" s="144">
        <f>IF($K45="both",10,IF($K45="breeding",8,IF($K45="non-breeding",6,0)))</f>
        <v>6</v>
      </c>
      <c r="BR45" s="191" t="s">
        <v>142</v>
      </c>
      <c r="BS45" s="153">
        <v>0</v>
      </c>
      <c r="BT45" s="300" t="s">
        <v>146</v>
      </c>
      <c r="BU45" s="151">
        <v>6</v>
      </c>
      <c r="BV45" s="300" t="s">
        <v>146</v>
      </c>
      <c r="BW45" s="151">
        <v>6</v>
      </c>
      <c r="BX45" s="300" t="s">
        <v>145</v>
      </c>
      <c r="BY45" s="151">
        <v>10</v>
      </c>
      <c r="BZ45" s="21">
        <f>SUM($BY45,$BW45,$BU45,$BS45)</f>
        <v>22</v>
      </c>
      <c r="CA45" s="311">
        <v>6</v>
      </c>
      <c r="CB45" s="311">
        <v>1</v>
      </c>
      <c r="CC45" s="311">
        <v>2</v>
      </c>
      <c r="CD45" s="315">
        <v>5</v>
      </c>
      <c r="CE45" s="315">
        <v>9</v>
      </c>
      <c r="CF45" s="315">
        <v>8</v>
      </c>
      <c r="CG45" s="315">
        <v>11</v>
      </c>
      <c r="CH45" s="315">
        <v>3</v>
      </c>
      <c r="CI45" s="315">
        <v>7</v>
      </c>
      <c r="CJ45" s="315">
        <v>10</v>
      </c>
      <c r="CK45" s="315">
        <v>4</v>
      </c>
      <c r="CL45" s="300" t="s">
        <v>146</v>
      </c>
      <c r="CM45" s="151">
        <v>7</v>
      </c>
      <c r="CN45" s="300" t="s">
        <v>151</v>
      </c>
      <c r="CO45" s="151">
        <v>0</v>
      </c>
      <c r="CP45" s="300" t="s">
        <v>146</v>
      </c>
      <c r="CQ45" s="151">
        <v>8</v>
      </c>
      <c r="CR45" s="300" t="s">
        <v>142</v>
      </c>
      <c r="CS45" s="151">
        <v>3</v>
      </c>
      <c r="CT45" s="300" t="s">
        <v>142</v>
      </c>
      <c r="CU45" s="151">
        <v>6</v>
      </c>
      <c r="CV45" s="300" t="s">
        <v>146</v>
      </c>
      <c r="CW45" s="151">
        <v>8</v>
      </c>
      <c r="CX45" s="19">
        <f>SUM($CM45,$CO45,$CQ45,$CS45,$CU45,$CW45)</f>
        <v>32</v>
      </c>
      <c r="CY45" s="109"/>
    </row>
    <row r="46" spans="1:104" s="11" customFormat="1" ht="20.100000000000001" customHeight="1">
      <c r="A46" s="427" t="s">
        <v>135</v>
      </c>
      <c r="B46" s="61" t="s">
        <v>135</v>
      </c>
      <c r="C46" s="404"/>
      <c r="D46" s="419"/>
      <c r="E46" s="126" t="s">
        <v>135</v>
      </c>
      <c r="F46" s="126" t="s">
        <v>135</v>
      </c>
      <c r="G46" s="120" t="s">
        <v>280</v>
      </c>
      <c r="H46" s="119" t="s">
        <v>281</v>
      </c>
      <c r="I46" s="122" t="s">
        <v>243</v>
      </c>
      <c r="J46" s="120" t="s">
        <v>244</v>
      </c>
      <c r="K46" s="120" t="s">
        <v>140</v>
      </c>
      <c r="L46" s="16" t="s">
        <v>141</v>
      </c>
      <c r="M46" s="45"/>
      <c r="N46" s="261"/>
      <c r="O46" s="235">
        <f>SUM($AH46, $BP46, $BQ46)</f>
        <v>40</v>
      </c>
      <c r="P46" s="237">
        <f>SUM($BZ46)</f>
        <v>16</v>
      </c>
      <c r="Q46" s="240">
        <f>SUM($CX46)</f>
        <v>42</v>
      </c>
      <c r="R46" s="148" t="s">
        <v>143</v>
      </c>
      <c r="S46" s="149">
        <v>0</v>
      </c>
      <c r="T46" s="150" t="s">
        <v>206</v>
      </c>
      <c r="U46" s="151">
        <v>1</v>
      </c>
      <c r="V46" s="150" t="s">
        <v>206</v>
      </c>
      <c r="W46" s="151">
        <v>1</v>
      </c>
      <c r="X46" s="150" t="s">
        <v>144</v>
      </c>
      <c r="Y46" s="151">
        <v>2</v>
      </c>
      <c r="Z46" s="150" t="s">
        <v>151</v>
      </c>
      <c r="AA46" s="151">
        <v>8</v>
      </c>
      <c r="AB46" s="150" t="s">
        <v>142</v>
      </c>
      <c r="AC46" s="151">
        <v>7</v>
      </c>
      <c r="AD46" s="152" t="s">
        <v>143</v>
      </c>
      <c r="AE46" s="153">
        <v>4</v>
      </c>
      <c r="AF46" s="150" t="s">
        <v>151</v>
      </c>
      <c r="AG46" s="151">
        <v>0</v>
      </c>
      <c r="AH46" s="154">
        <f>SUM($S46,$U46,$W46,$Y46)+($AA46*0.5)+$AC46+($AE46*1.5)+($AG46*0.5)</f>
        <v>21</v>
      </c>
      <c r="AI46" s="150" t="s">
        <v>147</v>
      </c>
      <c r="AJ46" s="155" t="s">
        <v>142</v>
      </c>
      <c r="AK46" s="156">
        <v>4</v>
      </c>
      <c r="AL46" s="150" t="s">
        <v>147</v>
      </c>
      <c r="AM46" s="155" t="s">
        <v>147</v>
      </c>
      <c r="AN46" s="153">
        <v>3</v>
      </c>
      <c r="AO46" s="150" t="s">
        <v>151</v>
      </c>
      <c r="AP46" s="155" t="s">
        <v>151</v>
      </c>
      <c r="AQ46" s="153">
        <v>1</v>
      </c>
      <c r="AR46" s="150" t="s">
        <v>282</v>
      </c>
      <c r="AS46" s="155" t="s">
        <v>282</v>
      </c>
      <c r="AT46" s="153">
        <v>2</v>
      </c>
      <c r="AU46" s="150" t="s">
        <v>240</v>
      </c>
      <c r="AV46" s="155" t="s">
        <v>151</v>
      </c>
      <c r="AW46" s="153">
        <v>5</v>
      </c>
      <c r="AX46" s="150" t="s">
        <v>273</v>
      </c>
      <c r="AY46" s="155" t="s">
        <v>151</v>
      </c>
      <c r="AZ46" s="153">
        <v>3</v>
      </c>
      <c r="BA46" s="150" t="s">
        <v>283</v>
      </c>
      <c r="BB46" s="155" t="s">
        <v>142</v>
      </c>
      <c r="BC46" s="153">
        <v>6</v>
      </c>
      <c r="BD46" s="150" t="s">
        <v>235</v>
      </c>
      <c r="BE46" s="155" t="s">
        <v>284</v>
      </c>
      <c r="BF46" s="153">
        <v>5</v>
      </c>
      <c r="BG46" s="150" t="s">
        <v>151</v>
      </c>
      <c r="BH46" s="155" t="s">
        <v>151</v>
      </c>
      <c r="BI46" s="153">
        <v>1</v>
      </c>
      <c r="BJ46" s="150" t="s">
        <v>285</v>
      </c>
      <c r="BK46" s="155" t="s">
        <v>146</v>
      </c>
      <c r="BL46" s="153">
        <v>9</v>
      </c>
      <c r="BM46" s="150" t="s">
        <v>151</v>
      </c>
      <c r="BN46" s="155" t="s">
        <v>151</v>
      </c>
      <c r="BO46" s="153">
        <v>1</v>
      </c>
      <c r="BP46" s="201">
        <f>MAX($BO46,$BL46,$BI46,$BF46,$BC46,$AZ46,$AW46,$AT46,$AQ46,$AN46,$AK46)</f>
        <v>9</v>
      </c>
      <c r="BQ46" s="144">
        <f>IF($K46="both",10,IF($K46="breeding",8,IF($K46="non-breeding",6,0)))</f>
        <v>10</v>
      </c>
      <c r="BR46" s="152" t="s">
        <v>142</v>
      </c>
      <c r="BS46" s="153">
        <v>0</v>
      </c>
      <c r="BT46" s="150" t="s">
        <v>164</v>
      </c>
      <c r="BU46" s="151">
        <v>7</v>
      </c>
      <c r="BV46" s="150" t="s">
        <v>142</v>
      </c>
      <c r="BW46" s="151">
        <v>4</v>
      </c>
      <c r="BX46" s="150" t="s">
        <v>152</v>
      </c>
      <c r="BY46" s="151">
        <v>5</v>
      </c>
      <c r="BZ46" s="21">
        <f>SUM($BY46,$BW46,$BU46,$BS46)</f>
        <v>16</v>
      </c>
      <c r="CA46" s="157">
        <v>10</v>
      </c>
      <c r="CB46" s="157">
        <v>3</v>
      </c>
      <c r="CC46" s="157">
        <v>2</v>
      </c>
      <c r="CD46" s="158">
        <v>1</v>
      </c>
      <c r="CE46" s="158">
        <v>8</v>
      </c>
      <c r="CF46" s="158">
        <v>9</v>
      </c>
      <c r="CG46" s="158">
        <v>7</v>
      </c>
      <c r="CH46" s="158">
        <v>6</v>
      </c>
      <c r="CI46" s="158">
        <v>5</v>
      </c>
      <c r="CJ46" s="158">
        <v>11</v>
      </c>
      <c r="CK46" s="158">
        <v>4</v>
      </c>
      <c r="CL46" s="150" t="s">
        <v>146</v>
      </c>
      <c r="CM46" s="151">
        <v>7</v>
      </c>
      <c r="CN46" s="150" t="s">
        <v>151</v>
      </c>
      <c r="CO46" s="151">
        <v>0</v>
      </c>
      <c r="CP46" s="150" t="s">
        <v>165</v>
      </c>
      <c r="CQ46" s="151">
        <v>9</v>
      </c>
      <c r="CR46" s="150" t="s">
        <v>165</v>
      </c>
      <c r="CS46" s="151">
        <v>8</v>
      </c>
      <c r="CT46" s="150" t="s">
        <v>145</v>
      </c>
      <c r="CU46" s="151">
        <v>10</v>
      </c>
      <c r="CV46" s="150" t="s">
        <v>164</v>
      </c>
      <c r="CW46" s="151">
        <v>8</v>
      </c>
      <c r="CX46" s="19">
        <f>SUM($CM46,$CO46,$CQ46,$CS46,$CU46,$CW46)</f>
        <v>42</v>
      </c>
      <c r="CY46" s="14"/>
      <c r="CZ46" s="15"/>
    </row>
    <row r="47" spans="1:104" s="11" customFormat="1" ht="20.100000000000001" customHeight="1">
      <c r="A47" s="426" t="s">
        <v>135</v>
      </c>
      <c r="B47" s="61" t="s">
        <v>135</v>
      </c>
      <c r="C47" s="402"/>
      <c r="D47" s="419"/>
      <c r="E47" s="126" t="s">
        <v>135</v>
      </c>
      <c r="F47" s="126" t="s">
        <v>135</v>
      </c>
      <c r="G47" s="233" t="s">
        <v>286</v>
      </c>
      <c r="H47" s="234" t="s">
        <v>287</v>
      </c>
      <c r="I47" s="122" t="s">
        <v>243</v>
      </c>
      <c r="J47" s="120" t="s">
        <v>244</v>
      </c>
      <c r="K47" s="120" t="s">
        <v>196</v>
      </c>
      <c r="L47" s="16" t="s">
        <v>141</v>
      </c>
      <c r="M47" s="45"/>
      <c r="N47" s="261"/>
      <c r="O47" s="236">
        <f>SUM($AH47, $BP47, $BQ47)</f>
        <v>40</v>
      </c>
      <c r="P47" s="238">
        <f>SUM($BZ47)</f>
        <v>13</v>
      </c>
      <c r="Q47" s="241">
        <f>SUM($CX47)</f>
        <v>30</v>
      </c>
      <c r="R47" s="262" t="s">
        <v>143</v>
      </c>
      <c r="S47" s="263">
        <v>0</v>
      </c>
      <c r="T47" s="161" t="s">
        <v>144</v>
      </c>
      <c r="U47" s="160">
        <v>2</v>
      </c>
      <c r="V47" s="161" t="s">
        <v>174</v>
      </c>
      <c r="W47" s="160">
        <v>0</v>
      </c>
      <c r="X47" s="161" t="s">
        <v>144</v>
      </c>
      <c r="Y47" s="160">
        <v>2</v>
      </c>
      <c r="Z47" s="161" t="s">
        <v>191</v>
      </c>
      <c r="AA47" s="160">
        <v>7</v>
      </c>
      <c r="AB47" s="161" t="s">
        <v>147</v>
      </c>
      <c r="AC47" s="160">
        <v>4</v>
      </c>
      <c r="AD47" s="159" t="s">
        <v>146</v>
      </c>
      <c r="AE47" s="162">
        <v>9</v>
      </c>
      <c r="AF47" s="161" t="s">
        <v>142</v>
      </c>
      <c r="AG47" s="160">
        <v>6</v>
      </c>
      <c r="AH47" s="163">
        <f>SUM($S47,$U47,$W47,$Y47)+($AA47*0.5)+$AC47+($AE47*1.5)+($AG47*0.5)</f>
        <v>28</v>
      </c>
      <c r="AI47" s="161" t="s">
        <v>147</v>
      </c>
      <c r="AJ47" s="164" t="s">
        <v>147</v>
      </c>
      <c r="AK47" s="162">
        <v>3</v>
      </c>
      <c r="AL47" s="161" t="s">
        <v>288</v>
      </c>
      <c r="AM47" s="164" t="s">
        <v>191</v>
      </c>
      <c r="AN47" s="162">
        <v>3</v>
      </c>
      <c r="AO47" s="161" t="s">
        <v>147</v>
      </c>
      <c r="AP47" s="164" t="s">
        <v>154</v>
      </c>
      <c r="AQ47" s="162">
        <v>3</v>
      </c>
      <c r="AR47" s="161" t="s">
        <v>143</v>
      </c>
      <c r="AS47" s="164" t="s">
        <v>143</v>
      </c>
      <c r="AT47" s="162">
        <v>0</v>
      </c>
      <c r="AU47" s="161" t="s">
        <v>145</v>
      </c>
      <c r="AV47" s="164" t="s">
        <v>192</v>
      </c>
      <c r="AW47" s="162">
        <v>6</v>
      </c>
      <c r="AX47" s="161" t="s">
        <v>151</v>
      </c>
      <c r="AY47" s="164" t="s">
        <v>151</v>
      </c>
      <c r="AZ47" s="162">
        <v>1</v>
      </c>
      <c r="BA47" s="161" t="s">
        <v>147</v>
      </c>
      <c r="BB47" s="164" t="s">
        <v>147</v>
      </c>
      <c r="BC47" s="162">
        <v>3</v>
      </c>
      <c r="BD47" s="161" t="s">
        <v>151</v>
      </c>
      <c r="BE47" s="164" t="s">
        <v>151</v>
      </c>
      <c r="BF47" s="162">
        <v>1</v>
      </c>
      <c r="BG47" s="161" t="s">
        <v>147</v>
      </c>
      <c r="BH47" s="164" t="s">
        <v>147</v>
      </c>
      <c r="BI47" s="162">
        <v>3</v>
      </c>
      <c r="BJ47" s="161" t="s">
        <v>154</v>
      </c>
      <c r="BK47" s="164" t="s">
        <v>154</v>
      </c>
      <c r="BL47" s="162">
        <v>2</v>
      </c>
      <c r="BM47" s="161" t="s">
        <v>151</v>
      </c>
      <c r="BN47" s="164" t="s">
        <v>151</v>
      </c>
      <c r="BO47" s="162">
        <v>1</v>
      </c>
      <c r="BP47" s="252">
        <f>MAX($BO47,$BL47,$BI47,$BF47,$BC47,$AZ47,$AW47,$AT47,$AQ47,$AN47,$AK47)</f>
        <v>6</v>
      </c>
      <c r="BQ47" s="253">
        <f>IF($K47="both",10,IF($K47="breeding",8,IF($K47="non-breeding",6,0)))</f>
        <v>6</v>
      </c>
      <c r="BR47" s="221" t="s">
        <v>142</v>
      </c>
      <c r="BS47" s="259">
        <v>0</v>
      </c>
      <c r="BT47" s="260" t="s">
        <v>142</v>
      </c>
      <c r="BU47" s="222">
        <v>4</v>
      </c>
      <c r="BV47" s="260" t="s">
        <v>142</v>
      </c>
      <c r="BW47" s="222">
        <v>4</v>
      </c>
      <c r="BX47" s="260" t="s">
        <v>152</v>
      </c>
      <c r="BY47" s="222">
        <v>5</v>
      </c>
      <c r="BZ47" s="254">
        <f>SUM($BY47,$BW47,$BU47,$BS47)</f>
        <v>13</v>
      </c>
      <c r="CA47" s="165">
        <v>10</v>
      </c>
      <c r="CB47" s="165">
        <v>4</v>
      </c>
      <c r="CC47" s="165">
        <v>5</v>
      </c>
      <c r="CD47" s="166">
        <v>1</v>
      </c>
      <c r="CE47" s="166">
        <v>7</v>
      </c>
      <c r="CF47" s="166">
        <v>4</v>
      </c>
      <c r="CG47" s="166">
        <v>9</v>
      </c>
      <c r="CH47" s="166">
        <v>3</v>
      </c>
      <c r="CI47" s="166">
        <v>11</v>
      </c>
      <c r="CJ47" s="166">
        <v>8</v>
      </c>
      <c r="CK47" s="166">
        <v>5</v>
      </c>
      <c r="CL47" s="161" t="s">
        <v>146</v>
      </c>
      <c r="CM47" s="160">
        <v>7</v>
      </c>
      <c r="CN47" s="161" t="s">
        <v>151</v>
      </c>
      <c r="CO47" s="160">
        <v>0</v>
      </c>
      <c r="CP47" s="161" t="s">
        <v>146</v>
      </c>
      <c r="CQ47" s="160">
        <v>8</v>
      </c>
      <c r="CR47" s="161" t="s">
        <v>142</v>
      </c>
      <c r="CS47" s="160">
        <v>3</v>
      </c>
      <c r="CT47" s="161" t="s">
        <v>142</v>
      </c>
      <c r="CU47" s="160">
        <v>6</v>
      </c>
      <c r="CV47" s="161" t="s">
        <v>142</v>
      </c>
      <c r="CW47" s="160">
        <v>6</v>
      </c>
      <c r="CX47" s="19">
        <f>SUM($CM47,$CO47,$CQ47,$CS47,$CU47,$CW47)</f>
        <v>30</v>
      </c>
      <c r="CY47" s="109"/>
    </row>
    <row r="48" spans="1:104" s="11" customFormat="1" ht="20.100000000000001" customHeight="1">
      <c r="A48" s="426" t="s">
        <v>135</v>
      </c>
      <c r="B48" s="61" t="s">
        <v>135</v>
      </c>
      <c r="C48" s="402"/>
      <c r="D48" s="419"/>
      <c r="E48" s="126" t="s">
        <v>135</v>
      </c>
      <c r="F48" s="126" t="s">
        <v>135</v>
      </c>
      <c r="G48" s="233" t="s">
        <v>289</v>
      </c>
      <c r="H48" s="234" t="s">
        <v>290</v>
      </c>
      <c r="I48" s="122" t="s">
        <v>172</v>
      </c>
      <c r="J48" s="120" t="s">
        <v>222</v>
      </c>
      <c r="K48" s="120" t="s">
        <v>140</v>
      </c>
      <c r="L48" s="16" t="s">
        <v>141</v>
      </c>
      <c r="M48" s="45"/>
      <c r="N48" s="261" t="s">
        <v>135</v>
      </c>
      <c r="O48" s="235">
        <f>SUM($AH48, $BP48, $BQ48)</f>
        <v>40</v>
      </c>
      <c r="P48" s="237">
        <f>SUM($BZ48)</f>
        <v>6</v>
      </c>
      <c r="Q48" s="240">
        <f>SUM($CX48)</f>
        <v>34</v>
      </c>
      <c r="R48" s="184" t="s">
        <v>151</v>
      </c>
      <c r="S48" s="149">
        <v>1</v>
      </c>
      <c r="T48" s="300" t="s">
        <v>144</v>
      </c>
      <c r="U48" s="151">
        <v>2</v>
      </c>
      <c r="V48" s="300" t="s">
        <v>174</v>
      </c>
      <c r="W48" s="151">
        <v>0</v>
      </c>
      <c r="X48" s="300" t="s">
        <v>144</v>
      </c>
      <c r="Y48" s="151">
        <v>2</v>
      </c>
      <c r="Z48" s="300" t="s">
        <v>147</v>
      </c>
      <c r="AA48" s="151">
        <v>8</v>
      </c>
      <c r="AB48" s="300" t="s">
        <v>142</v>
      </c>
      <c r="AC48" s="151">
        <v>7</v>
      </c>
      <c r="AD48" s="191" t="s">
        <v>144</v>
      </c>
      <c r="AE48" s="153">
        <v>2</v>
      </c>
      <c r="AF48" s="300" t="s">
        <v>146</v>
      </c>
      <c r="AG48" s="151">
        <v>8</v>
      </c>
      <c r="AH48" s="154">
        <f>SUM($S48,$U48,$W48,$Y48)+($AA48*0.5)+$AC48+($AE48*1.5)+($AG48*0.5)</f>
        <v>23</v>
      </c>
      <c r="AI48" s="300" t="s">
        <v>142</v>
      </c>
      <c r="AJ48" s="304" t="s">
        <v>147</v>
      </c>
      <c r="AK48" s="153">
        <v>4</v>
      </c>
      <c r="AL48" s="300" t="s">
        <v>147</v>
      </c>
      <c r="AM48" s="304" t="s">
        <v>143</v>
      </c>
      <c r="AN48" s="153">
        <v>2</v>
      </c>
      <c r="AO48" s="300" t="s">
        <v>143</v>
      </c>
      <c r="AP48" s="304" t="s">
        <v>143</v>
      </c>
      <c r="AQ48" s="153">
        <v>0</v>
      </c>
      <c r="AR48" s="300" t="s">
        <v>147</v>
      </c>
      <c r="AS48" s="304" t="s">
        <v>147</v>
      </c>
      <c r="AT48" s="153">
        <v>3</v>
      </c>
      <c r="AU48" s="300" t="s">
        <v>143</v>
      </c>
      <c r="AV48" s="304" t="s">
        <v>143</v>
      </c>
      <c r="AW48" s="153">
        <v>0</v>
      </c>
      <c r="AX48" s="300" t="s">
        <v>147</v>
      </c>
      <c r="AY48" s="304" t="s">
        <v>147</v>
      </c>
      <c r="AZ48" s="153">
        <v>3</v>
      </c>
      <c r="BA48" s="300" t="s">
        <v>146</v>
      </c>
      <c r="BB48" s="304" t="s">
        <v>142</v>
      </c>
      <c r="BC48" s="153">
        <v>7</v>
      </c>
      <c r="BD48" s="300" t="s">
        <v>142</v>
      </c>
      <c r="BE48" s="304" t="s">
        <v>142</v>
      </c>
      <c r="BF48" s="153">
        <v>5</v>
      </c>
      <c r="BG48" s="300" t="s">
        <v>147</v>
      </c>
      <c r="BH48" s="304" t="s">
        <v>147</v>
      </c>
      <c r="BI48" s="153">
        <v>3</v>
      </c>
      <c r="BJ48" s="300" t="s">
        <v>146</v>
      </c>
      <c r="BK48" s="304" t="s">
        <v>151</v>
      </c>
      <c r="BL48" s="153">
        <v>5</v>
      </c>
      <c r="BM48" s="300" t="s">
        <v>147</v>
      </c>
      <c r="BN48" s="304" t="s">
        <v>143</v>
      </c>
      <c r="BO48" s="153">
        <v>2</v>
      </c>
      <c r="BP48" s="201">
        <f>MAX($BO48,$BL48,$BI48,$BF48,$BC48,$AZ48,$AW48,$AT48,$AQ48,$AN48,$AK48)</f>
        <v>7</v>
      </c>
      <c r="BQ48" s="144">
        <f>IF($K48="both",10,IF($K48="breeding",8,IF($K48="non-breeding",6,0)))</f>
        <v>10</v>
      </c>
      <c r="BR48" s="191" t="s">
        <v>142</v>
      </c>
      <c r="BS48" s="153">
        <v>0</v>
      </c>
      <c r="BT48" s="300" t="s">
        <v>147</v>
      </c>
      <c r="BU48" s="151">
        <v>0</v>
      </c>
      <c r="BV48" s="300" t="s">
        <v>146</v>
      </c>
      <c r="BW48" s="151">
        <v>6</v>
      </c>
      <c r="BX48" s="300" t="s">
        <v>147</v>
      </c>
      <c r="BY48" s="151">
        <v>0</v>
      </c>
      <c r="BZ48" s="21">
        <f>SUM($BY48,$BW48,$BU48,$BS48)</f>
        <v>6</v>
      </c>
      <c r="CA48" s="311">
        <v>10</v>
      </c>
      <c r="CB48" s="311">
        <v>1</v>
      </c>
      <c r="CC48" s="311">
        <v>3</v>
      </c>
      <c r="CD48" s="315">
        <v>9</v>
      </c>
      <c r="CE48" s="315">
        <v>2</v>
      </c>
      <c r="CF48" s="315">
        <v>4</v>
      </c>
      <c r="CG48" s="315">
        <v>11</v>
      </c>
      <c r="CH48" s="315">
        <v>5</v>
      </c>
      <c r="CI48" s="315">
        <v>8</v>
      </c>
      <c r="CJ48" s="315">
        <v>7</v>
      </c>
      <c r="CK48" s="315">
        <v>6</v>
      </c>
      <c r="CL48" s="300" t="s">
        <v>146</v>
      </c>
      <c r="CM48" s="151">
        <v>7</v>
      </c>
      <c r="CN48" s="300" t="s">
        <v>151</v>
      </c>
      <c r="CO48" s="151">
        <v>0</v>
      </c>
      <c r="CP48" s="300" t="s">
        <v>146</v>
      </c>
      <c r="CQ48" s="151">
        <v>8</v>
      </c>
      <c r="CR48" s="300" t="s">
        <v>142</v>
      </c>
      <c r="CS48" s="151">
        <v>3</v>
      </c>
      <c r="CT48" s="300" t="s">
        <v>145</v>
      </c>
      <c r="CU48" s="151">
        <v>10</v>
      </c>
      <c r="CV48" s="300" t="s">
        <v>142</v>
      </c>
      <c r="CW48" s="151">
        <v>6</v>
      </c>
      <c r="CX48" s="19">
        <f>SUM($CM48,$CO48,$CQ48,$CS48,$CU48,$CW48)</f>
        <v>34</v>
      </c>
      <c r="CY48" s="109"/>
    </row>
    <row r="49" spans="1:104" s="11" customFormat="1" ht="20.100000000000001" customHeight="1">
      <c r="A49" s="426" t="s">
        <v>135</v>
      </c>
      <c r="B49" s="61" t="s">
        <v>135</v>
      </c>
      <c r="C49" s="402"/>
      <c r="D49" s="419"/>
      <c r="E49" s="126" t="s">
        <v>135</v>
      </c>
      <c r="F49" s="126" t="s">
        <v>135</v>
      </c>
      <c r="G49" s="120" t="s">
        <v>291</v>
      </c>
      <c r="H49" s="119" t="s">
        <v>292</v>
      </c>
      <c r="I49" s="122" t="s">
        <v>293</v>
      </c>
      <c r="J49" s="120" t="s">
        <v>294</v>
      </c>
      <c r="K49" s="120" t="s">
        <v>140</v>
      </c>
      <c r="L49" s="16" t="s">
        <v>141</v>
      </c>
      <c r="M49" s="45"/>
      <c r="N49" s="261"/>
      <c r="O49" s="235">
        <f>SUM($AH49, $BP49, $BQ49)</f>
        <v>39.5</v>
      </c>
      <c r="P49" s="237">
        <f>SUM($BZ49)</f>
        <v>6</v>
      </c>
      <c r="Q49" s="240">
        <f>SUM($CX49)</f>
        <v>34</v>
      </c>
      <c r="R49" s="184" t="s">
        <v>146</v>
      </c>
      <c r="S49" s="149">
        <v>8</v>
      </c>
      <c r="T49" s="300" t="s">
        <v>144</v>
      </c>
      <c r="U49" s="151">
        <v>2</v>
      </c>
      <c r="V49" s="300" t="s">
        <v>174</v>
      </c>
      <c r="W49" s="151">
        <v>0</v>
      </c>
      <c r="X49" s="300" t="s">
        <v>144</v>
      </c>
      <c r="Y49" s="151">
        <v>2</v>
      </c>
      <c r="Z49" s="300" t="s">
        <v>145</v>
      </c>
      <c r="AA49" s="151">
        <v>10</v>
      </c>
      <c r="AB49" s="300" t="s">
        <v>147</v>
      </c>
      <c r="AC49" s="151">
        <v>4</v>
      </c>
      <c r="AD49" s="191" t="s">
        <v>206</v>
      </c>
      <c r="AE49" s="153">
        <v>1</v>
      </c>
      <c r="AF49" s="300" t="s">
        <v>151</v>
      </c>
      <c r="AG49" s="151">
        <v>0</v>
      </c>
      <c r="AH49" s="154">
        <f>SUM($S49,$U49,$W49,$Y49)+($AA49*0.5)+$AC49+($AE49*1.5)+($AG49*0.5)</f>
        <v>22.5</v>
      </c>
      <c r="AI49" s="300" t="s">
        <v>153</v>
      </c>
      <c r="AJ49" s="304" t="s">
        <v>147</v>
      </c>
      <c r="AK49" s="153">
        <v>4</v>
      </c>
      <c r="AL49" s="300" t="s">
        <v>191</v>
      </c>
      <c r="AM49" s="304" t="s">
        <v>191</v>
      </c>
      <c r="AN49" s="153">
        <v>1</v>
      </c>
      <c r="AO49" s="300" t="s">
        <v>154</v>
      </c>
      <c r="AP49" s="304" t="s">
        <v>154</v>
      </c>
      <c r="AQ49" s="153">
        <v>2</v>
      </c>
      <c r="AR49" s="300" t="s">
        <v>153</v>
      </c>
      <c r="AS49" s="304" t="s">
        <v>147</v>
      </c>
      <c r="AT49" s="153">
        <v>4</v>
      </c>
      <c r="AU49" s="300" t="s">
        <v>154</v>
      </c>
      <c r="AV49" s="304" t="s">
        <v>191</v>
      </c>
      <c r="AW49" s="153">
        <v>2</v>
      </c>
      <c r="AX49" s="300" t="s">
        <v>146</v>
      </c>
      <c r="AY49" s="304" t="s">
        <v>142</v>
      </c>
      <c r="AZ49" s="153">
        <v>7</v>
      </c>
      <c r="BA49" s="300" t="s">
        <v>154</v>
      </c>
      <c r="BB49" s="304" t="s">
        <v>154</v>
      </c>
      <c r="BC49" s="153">
        <v>2</v>
      </c>
      <c r="BD49" s="300" t="s">
        <v>143</v>
      </c>
      <c r="BE49" s="304" t="s">
        <v>143</v>
      </c>
      <c r="BF49" s="153">
        <v>0</v>
      </c>
      <c r="BG49" s="300" t="s">
        <v>147</v>
      </c>
      <c r="BH49" s="304" t="s">
        <v>152</v>
      </c>
      <c r="BI49" s="153">
        <v>5</v>
      </c>
      <c r="BJ49" s="300" t="s">
        <v>191</v>
      </c>
      <c r="BK49" s="304" t="s">
        <v>191</v>
      </c>
      <c r="BL49" s="153">
        <v>1</v>
      </c>
      <c r="BM49" s="300" t="s">
        <v>154</v>
      </c>
      <c r="BN49" s="304" t="s">
        <v>154</v>
      </c>
      <c r="BO49" s="153">
        <v>2</v>
      </c>
      <c r="BP49" s="201">
        <f>MAX($BO49,$BL49,$BI49,$BF49,$BC49,$AZ49,$AW49,$AT49,$AQ49,$AN49,$AK49)</f>
        <v>7</v>
      </c>
      <c r="BQ49" s="144">
        <f>IF($K49="both",10,IF($K49="breeding",8,IF($K49="non-breeding",6,0)))</f>
        <v>10</v>
      </c>
      <c r="BR49" s="191" t="s">
        <v>142</v>
      </c>
      <c r="BS49" s="153">
        <v>0</v>
      </c>
      <c r="BT49" s="300" t="s">
        <v>147</v>
      </c>
      <c r="BU49" s="151">
        <v>0</v>
      </c>
      <c r="BV49" s="300" t="s">
        <v>142</v>
      </c>
      <c r="BW49" s="151">
        <v>4</v>
      </c>
      <c r="BX49" s="300" t="s">
        <v>153</v>
      </c>
      <c r="BY49" s="151">
        <v>2</v>
      </c>
      <c r="BZ49" s="21">
        <f>SUM($BY49,$BW49,$BU49,$BS49)</f>
        <v>6</v>
      </c>
      <c r="CA49" s="311">
        <v>7</v>
      </c>
      <c r="CB49" s="311">
        <v>3</v>
      </c>
      <c r="CC49" s="311">
        <v>4</v>
      </c>
      <c r="CD49" s="315">
        <v>4</v>
      </c>
      <c r="CE49" s="315">
        <v>2</v>
      </c>
      <c r="CF49" s="315">
        <v>6</v>
      </c>
      <c r="CG49" s="315">
        <v>6</v>
      </c>
      <c r="CH49" s="315">
        <v>3</v>
      </c>
      <c r="CI49" s="315">
        <v>6</v>
      </c>
      <c r="CJ49" s="315">
        <v>8</v>
      </c>
      <c r="CK49" s="315">
        <v>7</v>
      </c>
      <c r="CL49" s="300" t="s">
        <v>167</v>
      </c>
      <c r="CM49" s="151">
        <v>3</v>
      </c>
      <c r="CN49" s="300" t="s">
        <v>151</v>
      </c>
      <c r="CO49" s="151">
        <v>0</v>
      </c>
      <c r="CP49" s="300" t="s">
        <v>164</v>
      </c>
      <c r="CQ49" s="151">
        <v>7</v>
      </c>
      <c r="CR49" s="300" t="s">
        <v>145</v>
      </c>
      <c r="CS49" s="151">
        <v>10</v>
      </c>
      <c r="CT49" s="300" t="s">
        <v>165</v>
      </c>
      <c r="CU49" s="151">
        <v>9</v>
      </c>
      <c r="CV49" s="300" t="s">
        <v>153</v>
      </c>
      <c r="CW49" s="151">
        <v>5</v>
      </c>
      <c r="CX49" s="19">
        <f>SUM($CM49,$CO49,$CQ49,$CS49,$CU49,$CW49)</f>
        <v>34</v>
      </c>
      <c r="CY49" s="109"/>
    </row>
    <row r="50" spans="1:104" s="11" customFormat="1" ht="20.100000000000001" customHeight="1">
      <c r="A50" s="426" t="s">
        <v>135</v>
      </c>
      <c r="B50" s="61" t="s">
        <v>135</v>
      </c>
      <c r="C50" s="125" t="s">
        <v>135</v>
      </c>
      <c r="D50" s="125" t="s">
        <v>135</v>
      </c>
      <c r="E50" s="114"/>
      <c r="F50" s="419"/>
      <c r="G50" s="233" t="s">
        <v>295</v>
      </c>
      <c r="H50" s="234" t="s">
        <v>296</v>
      </c>
      <c r="I50" s="122" t="s">
        <v>160</v>
      </c>
      <c r="J50" s="120" t="s">
        <v>161</v>
      </c>
      <c r="K50" s="120" t="s">
        <v>196</v>
      </c>
      <c r="L50" s="16" t="s">
        <v>141</v>
      </c>
      <c r="M50" s="45"/>
      <c r="N50" s="261" t="s">
        <v>135</v>
      </c>
      <c r="O50" s="235">
        <f>SUM($AH50, $BP50, $BQ50)</f>
        <v>39.5</v>
      </c>
      <c r="P50" s="237">
        <f>SUM($BZ50)</f>
        <v>28</v>
      </c>
      <c r="Q50" s="240">
        <f>SUM($CX50)</f>
        <v>23</v>
      </c>
      <c r="R50" s="184" t="s">
        <v>143</v>
      </c>
      <c r="S50" s="149">
        <v>0</v>
      </c>
      <c r="T50" s="300" t="s">
        <v>187</v>
      </c>
      <c r="U50" s="151">
        <v>4</v>
      </c>
      <c r="V50" s="300" t="s">
        <v>187</v>
      </c>
      <c r="W50" s="151">
        <v>3</v>
      </c>
      <c r="X50" s="300" t="s">
        <v>151</v>
      </c>
      <c r="Y50" s="151">
        <v>6</v>
      </c>
      <c r="Z50" s="300" t="s">
        <v>142</v>
      </c>
      <c r="AA50" s="151">
        <v>9</v>
      </c>
      <c r="AB50" s="300" t="s">
        <v>147</v>
      </c>
      <c r="AC50" s="151">
        <v>4</v>
      </c>
      <c r="AD50" s="191" t="s">
        <v>144</v>
      </c>
      <c r="AE50" s="153">
        <v>2</v>
      </c>
      <c r="AF50" s="300" t="s">
        <v>151</v>
      </c>
      <c r="AG50" s="151">
        <v>0</v>
      </c>
      <c r="AH50" s="154">
        <f>SUM($S50,$U50,$W50,$Y50)+($AA50*0.5)+$AC50+($AE50*1.5)+($AG50*0.5)</f>
        <v>24.5</v>
      </c>
      <c r="AI50" s="300" t="s">
        <v>147</v>
      </c>
      <c r="AJ50" s="304" t="s">
        <v>142</v>
      </c>
      <c r="AK50" s="153">
        <v>4</v>
      </c>
      <c r="AL50" s="300" t="s">
        <v>147</v>
      </c>
      <c r="AM50" s="304" t="s">
        <v>154</v>
      </c>
      <c r="AN50" s="153">
        <v>3</v>
      </c>
      <c r="AO50" s="300" t="s">
        <v>154</v>
      </c>
      <c r="AP50" s="304" t="s">
        <v>154</v>
      </c>
      <c r="AQ50" s="153">
        <v>2</v>
      </c>
      <c r="AR50" s="300" t="s">
        <v>147</v>
      </c>
      <c r="AS50" s="304" t="s">
        <v>154</v>
      </c>
      <c r="AT50" s="153">
        <v>3</v>
      </c>
      <c r="AU50" s="300" t="s">
        <v>152</v>
      </c>
      <c r="AV50" s="304" t="s">
        <v>154</v>
      </c>
      <c r="AW50" s="153">
        <v>5</v>
      </c>
      <c r="AX50" s="300" t="s">
        <v>154</v>
      </c>
      <c r="AY50" s="304" t="s">
        <v>151</v>
      </c>
      <c r="AZ50" s="153">
        <v>2</v>
      </c>
      <c r="BA50" s="300" t="s">
        <v>142</v>
      </c>
      <c r="BB50" s="304" t="s">
        <v>153</v>
      </c>
      <c r="BC50" s="153">
        <v>5</v>
      </c>
      <c r="BD50" s="300" t="s">
        <v>153</v>
      </c>
      <c r="BE50" s="304" t="s">
        <v>142</v>
      </c>
      <c r="BF50" s="153">
        <v>5</v>
      </c>
      <c r="BG50" s="300" t="s">
        <v>151</v>
      </c>
      <c r="BH50" s="304" t="s">
        <v>151</v>
      </c>
      <c r="BI50" s="153">
        <v>1</v>
      </c>
      <c r="BJ50" s="300" t="s">
        <v>145</v>
      </c>
      <c r="BK50" s="304" t="s">
        <v>146</v>
      </c>
      <c r="BL50" s="153">
        <v>9</v>
      </c>
      <c r="BM50" s="300" t="s">
        <v>151</v>
      </c>
      <c r="BN50" s="304" t="s">
        <v>151</v>
      </c>
      <c r="BO50" s="153">
        <v>1</v>
      </c>
      <c r="BP50" s="201">
        <f>MAX($BO50,$BL50,$BI50,$BF50,$BC50,$AZ50,$AW50,$AT50,$AQ50,$AN50,$AK50)</f>
        <v>9</v>
      </c>
      <c r="BQ50" s="144">
        <f>IF($K50="both",10,IF($K50="breeding",8,IF($K50="non-breeding",6,0)))</f>
        <v>6</v>
      </c>
      <c r="BR50" s="191" t="s">
        <v>152</v>
      </c>
      <c r="BS50" s="153">
        <v>3</v>
      </c>
      <c r="BT50" s="300" t="s">
        <v>145</v>
      </c>
      <c r="BU50" s="151">
        <v>10</v>
      </c>
      <c r="BV50" s="300" t="s">
        <v>152</v>
      </c>
      <c r="BW50" s="151">
        <v>5</v>
      </c>
      <c r="BX50" s="300" t="s">
        <v>145</v>
      </c>
      <c r="BY50" s="151">
        <v>10</v>
      </c>
      <c r="BZ50" s="21">
        <f>SUM($BY50,$BW50,$BU50,$BS50)</f>
        <v>28</v>
      </c>
      <c r="CA50" s="310"/>
      <c r="CB50" s="310"/>
      <c r="CC50" s="310"/>
      <c r="CD50" s="314"/>
      <c r="CE50" s="314"/>
      <c r="CF50" s="314"/>
      <c r="CG50" s="314"/>
      <c r="CH50" s="314"/>
      <c r="CI50" s="314"/>
      <c r="CJ50" s="314"/>
      <c r="CK50" s="314"/>
      <c r="CL50" s="300" t="s">
        <v>153</v>
      </c>
      <c r="CM50" s="151">
        <v>2</v>
      </c>
      <c r="CN50" s="300" t="s">
        <v>151</v>
      </c>
      <c r="CO50" s="151">
        <v>0</v>
      </c>
      <c r="CP50" s="300" t="s">
        <v>142</v>
      </c>
      <c r="CQ50" s="151">
        <v>5</v>
      </c>
      <c r="CR50" s="300" t="s">
        <v>153</v>
      </c>
      <c r="CS50" s="151">
        <v>2</v>
      </c>
      <c r="CT50" s="300" t="s">
        <v>142</v>
      </c>
      <c r="CU50" s="151">
        <v>6</v>
      </c>
      <c r="CV50" s="300" t="s">
        <v>146</v>
      </c>
      <c r="CW50" s="151">
        <v>8</v>
      </c>
      <c r="CX50" s="19">
        <f>SUM($CM50,$CO50,$CQ50,$CS50,$CU50,$CW50)</f>
        <v>23</v>
      </c>
      <c r="CY50" s="109"/>
    </row>
    <row r="51" spans="1:104" s="11" customFormat="1" ht="20.100000000000001" customHeight="1">
      <c r="A51" s="426" t="s">
        <v>135</v>
      </c>
      <c r="B51" s="61" t="s">
        <v>135</v>
      </c>
      <c r="C51" s="402"/>
      <c r="D51" s="419"/>
      <c r="E51" s="114"/>
      <c r="F51" s="419"/>
      <c r="G51" s="233" t="s">
        <v>297</v>
      </c>
      <c r="H51" s="234" t="s">
        <v>298</v>
      </c>
      <c r="I51" s="122" t="s">
        <v>138</v>
      </c>
      <c r="J51" s="120" t="s">
        <v>299</v>
      </c>
      <c r="K51" s="120" t="s">
        <v>196</v>
      </c>
      <c r="L51" s="16" t="s">
        <v>141</v>
      </c>
      <c r="M51" s="45"/>
      <c r="N51" s="261"/>
      <c r="O51" s="236">
        <f>SUM($AH51, $BP51, $BQ51)</f>
        <v>39</v>
      </c>
      <c r="P51" s="238">
        <f>SUM($BZ51)</f>
        <v>18</v>
      </c>
      <c r="Q51" s="241">
        <f>SUM($CX51)</f>
        <v>21</v>
      </c>
      <c r="R51" s="262" t="s">
        <v>143</v>
      </c>
      <c r="S51" s="263">
        <v>0</v>
      </c>
      <c r="T51" s="161" t="s">
        <v>187</v>
      </c>
      <c r="U51" s="160">
        <v>4</v>
      </c>
      <c r="V51" s="161" t="s">
        <v>162</v>
      </c>
      <c r="W51" s="160">
        <v>4</v>
      </c>
      <c r="X51" s="161" t="s">
        <v>144</v>
      </c>
      <c r="Y51" s="160">
        <v>2</v>
      </c>
      <c r="Z51" s="161" t="s">
        <v>146</v>
      </c>
      <c r="AA51" s="160">
        <v>10</v>
      </c>
      <c r="AB51" s="161" t="s">
        <v>146</v>
      </c>
      <c r="AC51" s="160">
        <v>9</v>
      </c>
      <c r="AD51" s="159" t="s">
        <v>144</v>
      </c>
      <c r="AE51" s="162">
        <v>2</v>
      </c>
      <c r="AF51" s="161" t="s">
        <v>147</v>
      </c>
      <c r="AG51" s="160">
        <v>4</v>
      </c>
      <c r="AH51" s="163">
        <f>SUM($S51,$U51,$W51,$Y51)+($AA51*0.5)+$AC51+($AE51*1.5)+($AG51*0.5)</f>
        <v>29</v>
      </c>
      <c r="AI51" s="161" t="s">
        <v>143</v>
      </c>
      <c r="AJ51" s="164" t="s">
        <v>143</v>
      </c>
      <c r="AK51" s="162">
        <v>0</v>
      </c>
      <c r="AL51" s="161" t="s">
        <v>151</v>
      </c>
      <c r="AM51" s="164" t="s">
        <v>151</v>
      </c>
      <c r="AN51" s="162">
        <v>1</v>
      </c>
      <c r="AO51" s="161" t="s">
        <v>147</v>
      </c>
      <c r="AP51" s="164" t="s">
        <v>142</v>
      </c>
      <c r="AQ51" s="162">
        <v>4</v>
      </c>
      <c r="AR51" s="161" t="s">
        <v>143</v>
      </c>
      <c r="AS51" s="164" t="s">
        <v>153</v>
      </c>
      <c r="AT51" s="162">
        <v>2</v>
      </c>
      <c r="AU51" s="161" t="s">
        <v>143</v>
      </c>
      <c r="AV51" s="164" t="s">
        <v>143</v>
      </c>
      <c r="AW51" s="162">
        <v>0</v>
      </c>
      <c r="AX51" s="161" t="s">
        <v>147</v>
      </c>
      <c r="AY51" s="164" t="s">
        <v>147</v>
      </c>
      <c r="AZ51" s="162">
        <v>3</v>
      </c>
      <c r="BA51" s="161" t="s">
        <v>147</v>
      </c>
      <c r="BB51" s="164" t="s">
        <v>147</v>
      </c>
      <c r="BC51" s="162">
        <v>3</v>
      </c>
      <c r="BD51" s="161" t="s">
        <v>151</v>
      </c>
      <c r="BE51" s="164" t="s">
        <v>151</v>
      </c>
      <c r="BF51" s="162">
        <v>1</v>
      </c>
      <c r="BG51" s="161" t="s">
        <v>147</v>
      </c>
      <c r="BH51" s="164" t="s">
        <v>151</v>
      </c>
      <c r="BI51" s="162">
        <v>2</v>
      </c>
      <c r="BJ51" s="161" t="s">
        <v>151</v>
      </c>
      <c r="BK51" s="164" t="s">
        <v>151</v>
      </c>
      <c r="BL51" s="162">
        <v>1</v>
      </c>
      <c r="BM51" s="161" t="s">
        <v>151</v>
      </c>
      <c r="BN51" s="164" t="s">
        <v>151</v>
      </c>
      <c r="BO51" s="162">
        <v>1</v>
      </c>
      <c r="BP51" s="252">
        <f>MAX($BO51,$BL51,$BI51,$BF51,$BC51,$AZ51,$AW51,$AT51,$AQ51,$AN51,$AK51)</f>
        <v>4</v>
      </c>
      <c r="BQ51" s="253">
        <f>IF($K51="both",10,IF($K51="breeding",8,IF($K51="non-breeding",6,0)))</f>
        <v>6</v>
      </c>
      <c r="BR51" s="221" t="s">
        <v>142</v>
      </c>
      <c r="BS51" s="259">
        <v>0</v>
      </c>
      <c r="BT51" s="260" t="s">
        <v>145</v>
      </c>
      <c r="BU51" s="222">
        <v>10</v>
      </c>
      <c r="BV51" s="260" t="s">
        <v>142</v>
      </c>
      <c r="BW51" s="222">
        <v>4</v>
      </c>
      <c r="BX51" s="260" t="s">
        <v>142</v>
      </c>
      <c r="BY51" s="222">
        <v>4</v>
      </c>
      <c r="BZ51" s="254">
        <f>SUM($BY51,$BW51,$BU51,$BS51)</f>
        <v>18</v>
      </c>
      <c r="CA51" s="165">
        <v>3</v>
      </c>
      <c r="CB51" s="165">
        <v>4</v>
      </c>
      <c r="CC51" s="165">
        <v>11</v>
      </c>
      <c r="CD51" s="166">
        <v>10</v>
      </c>
      <c r="CE51" s="166">
        <v>1</v>
      </c>
      <c r="CF51" s="166">
        <v>5</v>
      </c>
      <c r="CG51" s="166">
        <v>9</v>
      </c>
      <c r="CH51" s="166">
        <v>2</v>
      </c>
      <c r="CI51" s="166">
        <v>7</v>
      </c>
      <c r="CJ51" s="166">
        <v>8</v>
      </c>
      <c r="CK51" s="166">
        <v>6</v>
      </c>
      <c r="CL51" s="161" t="s">
        <v>142</v>
      </c>
      <c r="CM51" s="160">
        <v>3</v>
      </c>
      <c r="CN51" s="161" t="s">
        <v>151</v>
      </c>
      <c r="CO51" s="160">
        <v>0</v>
      </c>
      <c r="CP51" s="161" t="s">
        <v>146</v>
      </c>
      <c r="CQ51" s="160">
        <v>8</v>
      </c>
      <c r="CR51" s="161" t="s">
        <v>147</v>
      </c>
      <c r="CS51" s="160">
        <v>0</v>
      </c>
      <c r="CT51" s="161" t="s">
        <v>142</v>
      </c>
      <c r="CU51" s="160">
        <v>6</v>
      </c>
      <c r="CV51" s="161" t="s">
        <v>147</v>
      </c>
      <c r="CW51" s="160">
        <v>4</v>
      </c>
      <c r="CX51" s="19">
        <f>SUM($CM51,$CO51,$CQ51,$CS51,$CU51,$CW51)</f>
        <v>21</v>
      </c>
      <c r="CY51" s="109"/>
    </row>
    <row r="52" spans="1:104" s="11" customFormat="1" ht="20.100000000000001" customHeight="1">
      <c r="A52" s="426" t="s">
        <v>135</v>
      </c>
      <c r="B52" s="61" t="s">
        <v>135</v>
      </c>
      <c r="C52" s="125" t="s">
        <v>135</v>
      </c>
      <c r="D52" s="125" t="s">
        <v>135</v>
      </c>
      <c r="E52" s="113"/>
      <c r="F52" s="419"/>
      <c r="G52" s="120" t="s">
        <v>300</v>
      </c>
      <c r="H52" s="119" t="s">
        <v>301</v>
      </c>
      <c r="I52" s="122" t="s">
        <v>160</v>
      </c>
      <c r="J52" s="120" t="s">
        <v>302</v>
      </c>
      <c r="K52" s="120" t="s">
        <v>157</v>
      </c>
      <c r="L52" s="16" t="s">
        <v>141</v>
      </c>
      <c r="M52" s="45"/>
      <c r="N52" s="261"/>
      <c r="O52" s="235">
        <f>SUM($AH52, $BP52, $BQ52)</f>
        <v>39</v>
      </c>
      <c r="P52" s="237">
        <f>SUM($BZ52)</f>
        <v>28</v>
      </c>
      <c r="Q52" s="240">
        <f>SUM($CX52)</f>
        <v>19</v>
      </c>
      <c r="R52" s="148" t="s">
        <v>143</v>
      </c>
      <c r="S52" s="149">
        <v>0</v>
      </c>
      <c r="T52" s="150" t="s">
        <v>174</v>
      </c>
      <c r="U52" s="151">
        <v>0</v>
      </c>
      <c r="V52" s="150" t="s">
        <v>174</v>
      </c>
      <c r="W52" s="151">
        <v>0</v>
      </c>
      <c r="X52" s="150" t="s">
        <v>143</v>
      </c>
      <c r="Y52" s="151">
        <v>4</v>
      </c>
      <c r="Z52" s="150" t="s">
        <v>191</v>
      </c>
      <c r="AA52" s="151">
        <v>7</v>
      </c>
      <c r="AB52" s="150" t="s">
        <v>152</v>
      </c>
      <c r="AC52" s="151">
        <v>8</v>
      </c>
      <c r="AD52" s="152" t="s">
        <v>147</v>
      </c>
      <c r="AE52" s="153">
        <v>7</v>
      </c>
      <c r="AF52" s="150" t="s">
        <v>151</v>
      </c>
      <c r="AG52" s="151">
        <v>0</v>
      </c>
      <c r="AH52" s="154">
        <f>SUM($S52,$U52,$W52,$Y52)+($AA52*0.5)+$AC52+($AE52*1.5)+($AG52*0.5)</f>
        <v>26</v>
      </c>
      <c r="AI52" s="150" t="s">
        <v>147</v>
      </c>
      <c r="AJ52" s="155" t="s">
        <v>147</v>
      </c>
      <c r="AK52" s="153">
        <v>3</v>
      </c>
      <c r="AL52" s="150" t="s">
        <v>282</v>
      </c>
      <c r="AM52" s="155" t="s">
        <v>282</v>
      </c>
      <c r="AN52" s="153">
        <v>2</v>
      </c>
      <c r="AO52" s="150" t="s">
        <v>238</v>
      </c>
      <c r="AP52" s="155" t="s">
        <v>238</v>
      </c>
      <c r="AQ52" s="153">
        <v>5</v>
      </c>
      <c r="AR52" s="150" t="s">
        <v>147</v>
      </c>
      <c r="AS52" s="155" t="s">
        <v>273</v>
      </c>
      <c r="AT52" s="153">
        <v>4</v>
      </c>
      <c r="AU52" s="150" t="s">
        <v>282</v>
      </c>
      <c r="AV52" s="155" t="s">
        <v>282</v>
      </c>
      <c r="AW52" s="153">
        <v>2</v>
      </c>
      <c r="AX52" s="150" t="s">
        <v>147</v>
      </c>
      <c r="AY52" s="155" t="s">
        <v>282</v>
      </c>
      <c r="AZ52" s="153">
        <v>3</v>
      </c>
      <c r="BA52" s="150" t="s">
        <v>147</v>
      </c>
      <c r="BB52" s="155" t="s">
        <v>282</v>
      </c>
      <c r="BC52" s="153">
        <v>3</v>
      </c>
      <c r="BD52" s="150" t="s">
        <v>282</v>
      </c>
      <c r="BE52" s="155" t="s">
        <v>282</v>
      </c>
      <c r="BF52" s="153">
        <v>2</v>
      </c>
      <c r="BG52" s="150" t="s">
        <v>282</v>
      </c>
      <c r="BH52" s="155" t="s">
        <v>282</v>
      </c>
      <c r="BI52" s="153">
        <v>2</v>
      </c>
      <c r="BJ52" s="150" t="s">
        <v>303</v>
      </c>
      <c r="BK52" s="155" t="s">
        <v>303</v>
      </c>
      <c r="BL52" s="153">
        <v>2</v>
      </c>
      <c r="BM52" s="150" t="s">
        <v>143</v>
      </c>
      <c r="BN52" s="155" t="s">
        <v>143</v>
      </c>
      <c r="BO52" s="153">
        <v>0</v>
      </c>
      <c r="BP52" s="201">
        <f>MAX($BO52,$BL52,$BI52,$BF52,$BC52,$AZ52,$AW52,$AT52,$AQ52,$AN52,$AK52)</f>
        <v>5</v>
      </c>
      <c r="BQ52" s="144">
        <f>IF($K52="both",10,IF($K52="breeding",8,IF($K52="non-breeding",6,0)))</f>
        <v>8</v>
      </c>
      <c r="BR52" s="152" t="s">
        <v>145</v>
      </c>
      <c r="BS52" s="153">
        <v>10</v>
      </c>
      <c r="BT52" s="150" t="s">
        <v>152</v>
      </c>
      <c r="BU52" s="151">
        <v>5</v>
      </c>
      <c r="BV52" s="150" t="s">
        <v>152</v>
      </c>
      <c r="BW52" s="151">
        <v>5</v>
      </c>
      <c r="BX52" s="150" t="s">
        <v>165</v>
      </c>
      <c r="BY52" s="151">
        <v>8</v>
      </c>
      <c r="BZ52" s="21">
        <f>SUM($BY52,$BW52,$BU52,$BS52)</f>
        <v>28</v>
      </c>
      <c r="CA52" s="157">
        <v>8</v>
      </c>
      <c r="CB52" s="157">
        <v>7</v>
      </c>
      <c r="CC52" s="157">
        <v>6</v>
      </c>
      <c r="CD52" s="158">
        <v>10</v>
      </c>
      <c r="CE52" s="158">
        <v>5</v>
      </c>
      <c r="CF52" s="158">
        <v>8</v>
      </c>
      <c r="CG52" s="158">
        <v>11</v>
      </c>
      <c r="CH52" s="158">
        <v>3</v>
      </c>
      <c r="CI52" s="158">
        <v>3</v>
      </c>
      <c r="CJ52" s="158">
        <v>4</v>
      </c>
      <c r="CK52" s="158">
        <v>3</v>
      </c>
      <c r="CL52" s="150" t="s">
        <v>169</v>
      </c>
      <c r="CM52" s="151">
        <v>1</v>
      </c>
      <c r="CN52" s="150" t="s">
        <v>151</v>
      </c>
      <c r="CO52" s="151">
        <v>0</v>
      </c>
      <c r="CP52" s="150" t="s">
        <v>169</v>
      </c>
      <c r="CQ52" s="151">
        <v>2</v>
      </c>
      <c r="CR52" s="150" t="s">
        <v>153</v>
      </c>
      <c r="CS52" s="151">
        <v>1</v>
      </c>
      <c r="CT52" s="150" t="s">
        <v>146</v>
      </c>
      <c r="CU52" s="151">
        <v>8</v>
      </c>
      <c r="CV52" s="150" t="s">
        <v>219</v>
      </c>
      <c r="CW52" s="151">
        <v>7</v>
      </c>
      <c r="CX52" s="19">
        <f>SUM($CM52,$CO52,$CQ52,$CS52,$CU52,$CW52)</f>
        <v>19</v>
      </c>
      <c r="CY52" s="109"/>
    </row>
    <row r="53" spans="1:104" s="11" customFormat="1" ht="20.100000000000001" customHeight="1">
      <c r="A53" s="427" t="s">
        <v>135</v>
      </c>
      <c r="B53" s="61" t="s">
        <v>135</v>
      </c>
      <c r="C53" s="404"/>
      <c r="D53" s="419"/>
      <c r="E53" s="114"/>
      <c r="F53" s="419"/>
      <c r="G53" s="233" t="s">
        <v>304</v>
      </c>
      <c r="H53" s="234" t="s">
        <v>305</v>
      </c>
      <c r="I53" s="122" t="s">
        <v>160</v>
      </c>
      <c r="J53" s="120" t="s">
        <v>190</v>
      </c>
      <c r="K53" s="120" t="s">
        <v>157</v>
      </c>
      <c r="L53" s="16" t="s">
        <v>141</v>
      </c>
      <c r="M53" s="45"/>
      <c r="N53" s="261" t="s">
        <v>135</v>
      </c>
      <c r="O53" s="235">
        <f>SUM($AH53, $BP53, $BQ53)</f>
        <v>39</v>
      </c>
      <c r="P53" s="237">
        <f>SUM($BZ53)</f>
        <v>21</v>
      </c>
      <c r="Q53" s="240">
        <f>SUM($CX53)</f>
        <v>20</v>
      </c>
      <c r="R53" s="148" t="s">
        <v>151</v>
      </c>
      <c r="S53" s="149">
        <v>1</v>
      </c>
      <c r="T53" s="150" t="s">
        <v>144</v>
      </c>
      <c r="U53" s="151">
        <v>2</v>
      </c>
      <c r="V53" s="150" t="s">
        <v>306</v>
      </c>
      <c r="W53" s="151">
        <v>1</v>
      </c>
      <c r="X53" s="150" t="s">
        <v>191</v>
      </c>
      <c r="Y53" s="151">
        <v>5</v>
      </c>
      <c r="Z53" s="150" t="s">
        <v>151</v>
      </c>
      <c r="AA53" s="151">
        <v>8</v>
      </c>
      <c r="AB53" s="150" t="s">
        <v>147</v>
      </c>
      <c r="AC53" s="151">
        <v>4</v>
      </c>
      <c r="AD53" s="152" t="s">
        <v>143</v>
      </c>
      <c r="AE53" s="153">
        <v>4</v>
      </c>
      <c r="AF53" s="150" t="s">
        <v>154</v>
      </c>
      <c r="AG53" s="151">
        <v>2</v>
      </c>
      <c r="AH53" s="154">
        <f>SUM($S53,$U53,$W53,$Y53)+($AA53*0.5)+$AC53+($AE53*1.5)+($AG53*0.5)</f>
        <v>24</v>
      </c>
      <c r="AI53" s="150" t="s">
        <v>236</v>
      </c>
      <c r="AJ53" s="155" t="s">
        <v>236</v>
      </c>
      <c r="AK53" s="153">
        <v>7</v>
      </c>
      <c r="AL53" s="150" t="s">
        <v>307</v>
      </c>
      <c r="AM53" s="155" t="s">
        <v>307</v>
      </c>
      <c r="AN53" s="153">
        <v>5</v>
      </c>
      <c r="AO53" s="150" t="s">
        <v>151</v>
      </c>
      <c r="AP53" s="155" t="s">
        <v>151</v>
      </c>
      <c r="AQ53" s="153">
        <v>1</v>
      </c>
      <c r="AR53" s="150" t="s">
        <v>284</v>
      </c>
      <c r="AS53" s="155" t="s">
        <v>303</v>
      </c>
      <c r="AT53" s="153">
        <v>3</v>
      </c>
      <c r="AU53" s="150" t="s">
        <v>237</v>
      </c>
      <c r="AV53" s="155" t="s">
        <v>237</v>
      </c>
      <c r="AW53" s="153">
        <v>4</v>
      </c>
      <c r="AX53" s="150" t="s">
        <v>282</v>
      </c>
      <c r="AY53" s="155" t="s">
        <v>151</v>
      </c>
      <c r="AZ53" s="153">
        <v>2</v>
      </c>
      <c r="BA53" s="150" t="s">
        <v>284</v>
      </c>
      <c r="BB53" s="155" t="s">
        <v>284</v>
      </c>
      <c r="BC53" s="153">
        <v>3</v>
      </c>
      <c r="BD53" s="150" t="s">
        <v>239</v>
      </c>
      <c r="BE53" s="155" t="s">
        <v>239</v>
      </c>
      <c r="BF53" s="153">
        <v>3</v>
      </c>
      <c r="BG53" s="150" t="s">
        <v>239</v>
      </c>
      <c r="BH53" s="155" t="s">
        <v>239</v>
      </c>
      <c r="BI53" s="153">
        <v>3</v>
      </c>
      <c r="BJ53" s="150" t="s">
        <v>308</v>
      </c>
      <c r="BK53" s="155" t="s">
        <v>307</v>
      </c>
      <c r="BL53" s="153">
        <v>6</v>
      </c>
      <c r="BM53" s="150" t="s">
        <v>151</v>
      </c>
      <c r="BN53" s="155" t="s">
        <v>151</v>
      </c>
      <c r="BO53" s="153">
        <v>1</v>
      </c>
      <c r="BP53" s="201">
        <f>MAX($BO53,$BL53,$BI53,$BF53,$BC53,$AZ53,$AW53,$AT53,$AQ53,$AN53,$AK53)</f>
        <v>7</v>
      </c>
      <c r="BQ53" s="144">
        <f>IF($K53="both",10,IF($K53="breeding",8,IF($K53="non-breeding",6,0)))</f>
        <v>8</v>
      </c>
      <c r="BR53" s="152" t="s">
        <v>164</v>
      </c>
      <c r="BS53" s="153">
        <v>6</v>
      </c>
      <c r="BT53" s="150" t="s">
        <v>152</v>
      </c>
      <c r="BU53" s="151">
        <v>5</v>
      </c>
      <c r="BV53" s="150" t="s">
        <v>164</v>
      </c>
      <c r="BW53" s="151">
        <v>6</v>
      </c>
      <c r="BX53" s="150" t="s">
        <v>152</v>
      </c>
      <c r="BY53" s="151">
        <v>4</v>
      </c>
      <c r="BZ53" s="21">
        <f>SUM($BY53,$BW53,$BU53,$BS53)</f>
        <v>21</v>
      </c>
      <c r="CA53" s="157">
        <v>8</v>
      </c>
      <c r="CB53" s="157">
        <v>4</v>
      </c>
      <c r="CC53" s="157">
        <v>5</v>
      </c>
      <c r="CD53" s="158">
        <v>5</v>
      </c>
      <c r="CE53" s="158">
        <v>6</v>
      </c>
      <c r="CF53" s="158">
        <v>4</v>
      </c>
      <c r="CG53" s="158">
        <v>8</v>
      </c>
      <c r="CH53" s="158">
        <v>9</v>
      </c>
      <c r="CI53" s="158">
        <v>7</v>
      </c>
      <c r="CJ53" s="158">
        <v>10</v>
      </c>
      <c r="CK53" s="158">
        <v>9</v>
      </c>
      <c r="CL53" s="150" t="s">
        <v>147</v>
      </c>
      <c r="CM53" s="151">
        <v>1</v>
      </c>
      <c r="CN53" s="150" t="s">
        <v>151</v>
      </c>
      <c r="CO53" s="151">
        <v>0</v>
      </c>
      <c r="CP53" s="150" t="s">
        <v>167</v>
      </c>
      <c r="CQ53" s="151">
        <v>3</v>
      </c>
      <c r="CR53" s="150" t="s">
        <v>153</v>
      </c>
      <c r="CS53" s="151">
        <v>1</v>
      </c>
      <c r="CT53" s="150" t="s">
        <v>146</v>
      </c>
      <c r="CU53" s="151">
        <v>8</v>
      </c>
      <c r="CV53" s="150" t="s">
        <v>168</v>
      </c>
      <c r="CW53" s="151">
        <v>7</v>
      </c>
      <c r="CX53" s="19">
        <f>SUM($CM53,$CO53,$CQ53,$CS53,$CU53,$CW53)</f>
        <v>20</v>
      </c>
      <c r="CY53" s="111"/>
      <c r="CZ53" s="15"/>
    </row>
    <row r="54" spans="1:104" s="11" customFormat="1" ht="20.100000000000001" customHeight="1">
      <c r="A54" s="409" t="s">
        <v>181</v>
      </c>
      <c r="B54" s="61" t="s">
        <v>182</v>
      </c>
      <c r="C54" s="405"/>
      <c r="D54" s="419"/>
      <c r="E54" s="126" t="s">
        <v>135</v>
      </c>
      <c r="F54" s="126" t="s">
        <v>135</v>
      </c>
      <c r="G54" s="233" t="s">
        <v>309</v>
      </c>
      <c r="H54" s="234" t="s">
        <v>310</v>
      </c>
      <c r="I54" s="122" t="s">
        <v>138</v>
      </c>
      <c r="J54" s="120" t="s">
        <v>195</v>
      </c>
      <c r="K54" s="120" t="s">
        <v>140</v>
      </c>
      <c r="L54" s="16" t="s">
        <v>141</v>
      </c>
      <c r="M54" s="45" t="s">
        <v>141</v>
      </c>
      <c r="N54" s="261" t="s">
        <v>135</v>
      </c>
      <c r="O54" s="236">
        <f>SUM($AH54, $BP54, $BQ54)</f>
        <v>39</v>
      </c>
      <c r="P54" s="238">
        <f>SUM($BZ54)</f>
        <v>20</v>
      </c>
      <c r="Q54" s="241">
        <f>SUM($CX54)</f>
        <v>32</v>
      </c>
      <c r="R54" s="159" t="s">
        <v>143</v>
      </c>
      <c r="S54" s="160">
        <v>0</v>
      </c>
      <c r="T54" s="161" t="s">
        <v>144</v>
      </c>
      <c r="U54" s="160">
        <v>2</v>
      </c>
      <c r="V54" s="161" t="s">
        <v>144</v>
      </c>
      <c r="W54" s="160">
        <v>2</v>
      </c>
      <c r="X54" s="161" t="s">
        <v>144</v>
      </c>
      <c r="Y54" s="160">
        <v>2</v>
      </c>
      <c r="Z54" s="161" t="s">
        <v>151</v>
      </c>
      <c r="AA54" s="160">
        <v>8</v>
      </c>
      <c r="AB54" s="161" t="s">
        <v>142</v>
      </c>
      <c r="AC54" s="160">
        <v>7</v>
      </c>
      <c r="AD54" s="159" t="s">
        <v>144</v>
      </c>
      <c r="AE54" s="162">
        <v>2</v>
      </c>
      <c r="AF54" s="161" t="s">
        <v>151</v>
      </c>
      <c r="AG54" s="160">
        <v>0</v>
      </c>
      <c r="AH54" s="163">
        <f>SUM($S54,$U54,$W54,$Y54)+($AA54*0.5)+$AC54+($AE54*1.5)+($AG54*0.5)</f>
        <v>20</v>
      </c>
      <c r="AI54" s="161" t="s">
        <v>146</v>
      </c>
      <c r="AJ54" s="164" t="s">
        <v>142</v>
      </c>
      <c r="AK54" s="162">
        <v>7</v>
      </c>
      <c r="AL54" s="161" t="s">
        <v>143</v>
      </c>
      <c r="AM54" s="164" t="s">
        <v>143</v>
      </c>
      <c r="AN54" s="162">
        <v>0</v>
      </c>
      <c r="AO54" s="161" t="s">
        <v>147</v>
      </c>
      <c r="AP54" s="164" t="s">
        <v>143</v>
      </c>
      <c r="AQ54" s="162">
        <v>2</v>
      </c>
      <c r="AR54" s="161" t="s">
        <v>147</v>
      </c>
      <c r="AS54" s="164" t="s">
        <v>147</v>
      </c>
      <c r="AT54" s="162">
        <v>3</v>
      </c>
      <c r="AU54" s="161" t="s">
        <v>147</v>
      </c>
      <c r="AV54" s="164" t="s">
        <v>147</v>
      </c>
      <c r="AW54" s="162">
        <v>3</v>
      </c>
      <c r="AX54" s="161" t="s">
        <v>142</v>
      </c>
      <c r="AY54" s="164" t="s">
        <v>147</v>
      </c>
      <c r="AZ54" s="162">
        <v>4</v>
      </c>
      <c r="BA54" s="161" t="s">
        <v>146</v>
      </c>
      <c r="BB54" s="164" t="s">
        <v>142</v>
      </c>
      <c r="BC54" s="162">
        <v>7</v>
      </c>
      <c r="BD54" s="161" t="s">
        <v>142</v>
      </c>
      <c r="BE54" s="164" t="s">
        <v>147</v>
      </c>
      <c r="BF54" s="162">
        <v>4</v>
      </c>
      <c r="BG54" s="161" t="s">
        <v>146</v>
      </c>
      <c r="BH54" s="164" t="s">
        <v>147</v>
      </c>
      <c r="BI54" s="162">
        <v>6</v>
      </c>
      <c r="BJ54" s="161" t="s">
        <v>145</v>
      </c>
      <c r="BK54" s="164" t="s">
        <v>146</v>
      </c>
      <c r="BL54" s="162">
        <v>9</v>
      </c>
      <c r="BM54" s="161" t="s">
        <v>147</v>
      </c>
      <c r="BN54" s="164" t="s">
        <v>151</v>
      </c>
      <c r="BO54" s="162">
        <v>2</v>
      </c>
      <c r="BP54" s="252">
        <f>MAX($BO54,$BL54,$BI54,$BF54,$BC54,$AZ54,$AW54,$AT54,$AQ54,$AN54,$AK54)</f>
        <v>9</v>
      </c>
      <c r="BQ54" s="253">
        <f>IF($K54="both",10,IF($K54="breeding",8,IF($K54="non-breeding",6,0)))</f>
        <v>10</v>
      </c>
      <c r="BR54" s="221" t="s">
        <v>142</v>
      </c>
      <c r="BS54" s="259">
        <v>0</v>
      </c>
      <c r="BT54" s="260" t="s">
        <v>146</v>
      </c>
      <c r="BU54" s="222">
        <v>6</v>
      </c>
      <c r="BV54" s="260" t="s">
        <v>142</v>
      </c>
      <c r="BW54" s="222">
        <v>4</v>
      </c>
      <c r="BX54" s="260" t="s">
        <v>145</v>
      </c>
      <c r="BY54" s="222">
        <v>10</v>
      </c>
      <c r="BZ54" s="254">
        <f>SUM($BY54,$BW54,$BU54,$BS54)</f>
        <v>20</v>
      </c>
      <c r="CA54" s="165">
        <v>7</v>
      </c>
      <c r="CB54" s="165">
        <v>3</v>
      </c>
      <c r="CC54" s="165">
        <v>2</v>
      </c>
      <c r="CD54" s="166">
        <v>5</v>
      </c>
      <c r="CE54" s="166">
        <v>1</v>
      </c>
      <c r="CF54" s="166">
        <v>9</v>
      </c>
      <c r="CG54" s="166">
        <v>10</v>
      </c>
      <c r="CH54" s="166">
        <v>7</v>
      </c>
      <c r="CI54" s="166">
        <v>8</v>
      </c>
      <c r="CJ54" s="166">
        <v>10</v>
      </c>
      <c r="CK54" s="166">
        <v>4</v>
      </c>
      <c r="CL54" s="161" t="s">
        <v>146</v>
      </c>
      <c r="CM54" s="160">
        <v>7</v>
      </c>
      <c r="CN54" s="161" t="s">
        <v>151</v>
      </c>
      <c r="CO54" s="160">
        <v>0</v>
      </c>
      <c r="CP54" s="161" t="s">
        <v>152</v>
      </c>
      <c r="CQ54" s="160">
        <v>7</v>
      </c>
      <c r="CR54" s="161" t="s">
        <v>147</v>
      </c>
      <c r="CS54" s="160">
        <v>0</v>
      </c>
      <c r="CT54" s="161" t="s">
        <v>145</v>
      </c>
      <c r="CU54" s="160">
        <v>10</v>
      </c>
      <c r="CV54" s="161" t="s">
        <v>146</v>
      </c>
      <c r="CW54" s="160">
        <v>8</v>
      </c>
      <c r="CX54" s="19">
        <f>SUM($CM54,$CO54,$CQ54,$CS54,$CU54,$CW54)</f>
        <v>32</v>
      </c>
      <c r="CY54" s="109"/>
    </row>
    <row r="55" spans="1:104" s="11" customFormat="1" ht="20.100000000000001" customHeight="1">
      <c r="A55" s="426" t="s">
        <v>135</v>
      </c>
      <c r="B55" s="61" t="s">
        <v>135</v>
      </c>
      <c r="C55" s="125" t="s">
        <v>135</v>
      </c>
      <c r="D55" s="125" t="s">
        <v>135</v>
      </c>
      <c r="E55" s="126" t="s">
        <v>135</v>
      </c>
      <c r="F55" s="126" t="s">
        <v>135</v>
      </c>
      <c r="G55" s="233" t="s">
        <v>311</v>
      </c>
      <c r="H55" s="234" t="s">
        <v>312</v>
      </c>
      <c r="I55" s="122" t="s">
        <v>172</v>
      </c>
      <c r="J55" s="120" t="s">
        <v>222</v>
      </c>
      <c r="K55" s="120" t="s">
        <v>157</v>
      </c>
      <c r="L55" s="16" t="s">
        <v>141</v>
      </c>
      <c r="M55" s="45"/>
      <c r="N55" s="261" t="s">
        <v>135</v>
      </c>
      <c r="O55" s="235">
        <f>SUM($AH55, $BP55, $BQ55)</f>
        <v>38.5</v>
      </c>
      <c r="P55" s="237">
        <f>SUM($BZ55)</f>
        <v>36</v>
      </c>
      <c r="Q55" s="240">
        <f>SUM($CX55)</f>
        <v>28</v>
      </c>
      <c r="R55" s="262" t="s">
        <v>143</v>
      </c>
      <c r="S55" s="263">
        <v>0</v>
      </c>
      <c r="T55" s="300" t="s">
        <v>144</v>
      </c>
      <c r="U55" s="151">
        <v>2</v>
      </c>
      <c r="V55" s="300" t="s">
        <v>144</v>
      </c>
      <c r="W55" s="151">
        <v>2</v>
      </c>
      <c r="X55" s="300" t="s">
        <v>144</v>
      </c>
      <c r="Y55" s="151">
        <v>2</v>
      </c>
      <c r="Z55" s="300" t="s">
        <v>142</v>
      </c>
      <c r="AA55" s="151">
        <v>9</v>
      </c>
      <c r="AB55" s="300" t="s">
        <v>142</v>
      </c>
      <c r="AC55" s="151">
        <v>7</v>
      </c>
      <c r="AD55" s="191" t="s">
        <v>144</v>
      </c>
      <c r="AE55" s="153">
        <v>2</v>
      </c>
      <c r="AF55" s="300" t="s">
        <v>142</v>
      </c>
      <c r="AG55" s="151">
        <v>6</v>
      </c>
      <c r="AH55" s="154">
        <f>SUM($S55,$U55,$W55,$Y55)+($AA55*0.5)+$AC55+($AE55*1.5)+($AG55*0.5)</f>
        <v>23.5</v>
      </c>
      <c r="AI55" s="300" t="s">
        <v>142</v>
      </c>
      <c r="AJ55" s="304" t="s">
        <v>147</v>
      </c>
      <c r="AK55" s="153">
        <v>4</v>
      </c>
      <c r="AL55" s="300" t="s">
        <v>147</v>
      </c>
      <c r="AM55" s="304" t="s">
        <v>143</v>
      </c>
      <c r="AN55" s="153">
        <v>2</v>
      </c>
      <c r="AO55" s="300" t="s">
        <v>143</v>
      </c>
      <c r="AP55" s="304" t="s">
        <v>143</v>
      </c>
      <c r="AQ55" s="153">
        <v>0</v>
      </c>
      <c r="AR55" s="300" t="s">
        <v>147</v>
      </c>
      <c r="AS55" s="304" t="s">
        <v>147</v>
      </c>
      <c r="AT55" s="153">
        <v>3</v>
      </c>
      <c r="AU55" s="300" t="s">
        <v>143</v>
      </c>
      <c r="AV55" s="304" t="s">
        <v>143</v>
      </c>
      <c r="AW55" s="153">
        <v>0</v>
      </c>
      <c r="AX55" s="300" t="s">
        <v>147</v>
      </c>
      <c r="AY55" s="304" t="s">
        <v>147</v>
      </c>
      <c r="AZ55" s="153">
        <v>3</v>
      </c>
      <c r="BA55" s="300" t="s">
        <v>146</v>
      </c>
      <c r="BB55" s="304" t="s">
        <v>142</v>
      </c>
      <c r="BC55" s="153">
        <v>7</v>
      </c>
      <c r="BD55" s="300" t="s">
        <v>147</v>
      </c>
      <c r="BE55" s="304" t="s">
        <v>143</v>
      </c>
      <c r="BF55" s="153">
        <v>2</v>
      </c>
      <c r="BG55" s="300" t="s">
        <v>147</v>
      </c>
      <c r="BH55" s="304" t="s">
        <v>147</v>
      </c>
      <c r="BI55" s="153">
        <v>3</v>
      </c>
      <c r="BJ55" s="300" t="s">
        <v>146</v>
      </c>
      <c r="BK55" s="304" t="s">
        <v>151</v>
      </c>
      <c r="BL55" s="153">
        <v>5</v>
      </c>
      <c r="BM55" s="300" t="s">
        <v>147</v>
      </c>
      <c r="BN55" s="304" t="s">
        <v>143</v>
      </c>
      <c r="BO55" s="153">
        <v>2</v>
      </c>
      <c r="BP55" s="201">
        <f>MAX($BO55,$BL55,$BI55,$BF55,$BC55,$AZ55,$AW55,$AT55,$AQ55,$AN55,$AK55)</f>
        <v>7</v>
      </c>
      <c r="BQ55" s="144">
        <f>IF($K55="both",10,IF($K55="breeding",8,IF($K55="non-breeding",6,0)))</f>
        <v>8</v>
      </c>
      <c r="BR55" s="191" t="s">
        <v>145</v>
      </c>
      <c r="BS55" s="153">
        <v>10</v>
      </c>
      <c r="BT55" s="300" t="s">
        <v>146</v>
      </c>
      <c r="BU55" s="151">
        <v>6</v>
      </c>
      <c r="BV55" s="300" t="s">
        <v>145</v>
      </c>
      <c r="BW55" s="151">
        <v>10</v>
      </c>
      <c r="BX55" s="300" t="s">
        <v>145</v>
      </c>
      <c r="BY55" s="151">
        <v>10</v>
      </c>
      <c r="BZ55" s="21">
        <f>SUM($BY55,$BW55,$BU55,$BS55)</f>
        <v>36</v>
      </c>
      <c r="CA55" s="311">
        <v>10</v>
      </c>
      <c r="CB55" s="311">
        <v>1</v>
      </c>
      <c r="CC55" s="311">
        <v>3</v>
      </c>
      <c r="CD55" s="315">
        <v>9</v>
      </c>
      <c r="CE55" s="315">
        <v>2</v>
      </c>
      <c r="CF55" s="315">
        <v>5</v>
      </c>
      <c r="CG55" s="315">
        <v>11</v>
      </c>
      <c r="CH55" s="315">
        <v>4</v>
      </c>
      <c r="CI55" s="315">
        <v>8</v>
      </c>
      <c r="CJ55" s="315">
        <v>7</v>
      </c>
      <c r="CK55" s="315">
        <v>6</v>
      </c>
      <c r="CL55" s="300" t="s">
        <v>146</v>
      </c>
      <c r="CM55" s="151">
        <v>7</v>
      </c>
      <c r="CN55" s="300" t="s">
        <v>151</v>
      </c>
      <c r="CO55" s="151">
        <v>0</v>
      </c>
      <c r="CP55" s="300" t="s">
        <v>146</v>
      </c>
      <c r="CQ55" s="151">
        <v>8</v>
      </c>
      <c r="CR55" s="300" t="s">
        <v>142</v>
      </c>
      <c r="CS55" s="151">
        <v>3</v>
      </c>
      <c r="CT55" s="300" t="s">
        <v>146</v>
      </c>
      <c r="CU55" s="151">
        <v>8</v>
      </c>
      <c r="CV55" s="300" t="s">
        <v>151</v>
      </c>
      <c r="CW55" s="151">
        <v>2</v>
      </c>
      <c r="CX55" s="19">
        <f>SUM($CM55,$CO55,$CQ55,$CS55,$CU55,$CW55)</f>
        <v>28</v>
      </c>
      <c r="CY55" s="109"/>
    </row>
    <row r="56" spans="1:104" s="11" customFormat="1" ht="20.100000000000001" customHeight="1">
      <c r="A56" s="426" t="s">
        <v>135</v>
      </c>
      <c r="B56" s="61" t="s">
        <v>135</v>
      </c>
      <c r="C56" s="125" t="s">
        <v>135</v>
      </c>
      <c r="D56" s="125" t="s">
        <v>135</v>
      </c>
      <c r="E56" s="114"/>
      <c r="F56" s="419"/>
      <c r="G56" s="120" t="s">
        <v>313</v>
      </c>
      <c r="H56" s="119" t="s">
        <v>314</v>
      </c>
      <c r="I56" s="122" t="s">
        <v>179</v>
      </c>
      <c r="J56" s="120" t="s">
        <v>180</v>
      </c>
      <c r="K56" s="120" t="s">
        <v>140</v>
      </c>
      <c r="L56" s="16" t="s">
        <v>141</v>
      </c>
      <c r="M56" s="45"/>
      <c r="N56" s="261"/>
      <c r="O56" s="235">
        <f>SUM($AH56, $BP56, $BQ56)</f>
        <v>38</v>
      </c>
      <c r="P56" s="237">
        <f>SUM($BZ56)</f>
        <v>36</v>
      </c>
      <c r="Q56" s="240">
        <f>SUM($CX56)</f>
        <v>17</v>
      </c>
      <c r="R56" s="148" t="s">
        <v>143</v>
      </c>
      <c r="S56" s="149">
        <v>0</v>
      </c>
      <c r="T56" s="150" t="s">
        <v>143</v>
      </c>
      <c r="U56" s="151">
        <v>6</v>
      </c>
      <c r="V56" s="150" t="s">
        <v>144</v>
      </c>
      <c r="W56" s="151">
        <v>2</v>
      </c>
      <c r="X56" s="150" t="s">
        <v>144</v>
      </c>
      <c r="Y56" s="151">
        <v>2</v>
      </c>
      <c r="Z56" s="150" t="s">
        <v>147</v>
      </c>
      <c r="AA56" s="151">
        <v>8</v>
      </c>
      <c r="AB56" s="150" t="s">
        <v>147</v>
      </c>
      <c r="AC56" s="151">
        <v>4</v>
      </c>
      <c r="AD56" s="152" t="s">
        <v>144</v>
      </c>
      <c r="AE56" s="153">
        <v>2</v>
      </c>
      <c r="AF56" s="150" t="s">
        <v>151</v>
      </c>
      <c r="AG56" s="151">
        <v>0</v>
      </c>
      <c r="AH56" s="154">
        <f>SUM($S56,$U56,$W56,$Y56)+($AA56*0.5)+$AC56+($AE56*1.5)+($AG56*0.5)</f>
        <v>21</v>
      </c>
      <c r="AI56" s="150" t="s">
        <v>147</v>
      </c>
      <c r="AJ56" s="155" t="s">
        <v>142</v>
      </c>
      <c r="AK56" s="153">
        <v>4</v>
      </c>
      <c r="AL56" s="150" t="s">
        <v>147</v>
      </c>
      <c r="AM56" s="155" t="s">
        <v>151</v>
      </c>
      <c r="AN56" s="153">
        <v>2</v>
      </c>
      <c r="AO56" s="150" t="s">
        <v>151</v>
      </c>
      <c r="AP56" s="155" t="s">
        <v>151</v>
      </c>
      <c r="AQ56" s="153">
        <v>1</v>
      </c>
      <c r="AR56" s="150" t="s">
        <v>147</v>
      </c>
      <c r="AS56" s="155" t="s">
        <v>151</v>
      </c>
      <c r="AT56" s="153">
        <v>2</v>
      </c>
      <c r="AU56" s="150" t="s">
        <v>145</v>
      </c>
      <c r="AV56" s="155" t="s">
        <v>151</v>
      </c>
      <c r="AW56" s="153">
        <v>6</v>
      </c>
      <c r="AX56" s="150" t="s">
        <v>147</v>
      </c>
      <c r="AY56" s="155" t="s">
        <v>151</v>
      </c>
      <c r="AZ56" s="153">
        <v>2</v>
      </c>
      <c r="BA56" s="150" t="s">
        <v>142</v>
      </c>
      <c r="BB56" s="155" t="s">
        <v>142</v>
      </c>
      <c r="BC56" s="153">
        <v>5</v>
      </c>
      <c r="BD56" s="150" t="s">
        <v>147</v>
      </c>
      <c r="BE56" s="155" t="s">
        <v>142</v>
      </c>
      <c r="BF56" s="153">
        <v>4</v>
      </c>
      <c r="BG56" s="150" t="s">
        <v>151</v>
      </c>
      <c r="BH56" s="155" t="s">
        <v>151</v>
      </c>
      <c r="BI56" s="153">
        <v>1</v>
      </c>
      <c r="BJ56" s="150" t="s">
        <v>146</v>
      </c>
      <c r="BK56" s="155" t="s">
        <v>142</v>
      </c>
      <c r="BL56" s="153">
        <v>7</v>
      </c>
      <c r="BM56" s="150" t="s">
        <v>151</v>
      </c>
      <c r="BN56" s="155" t="s">
        <v>151</v>
      </c>
      <c r="BO56" s="153">
        <v>1</v>
      </c>
      <c r="BP56" s="201">
        <f>MAX($BO56,$BL56,$BI56,$BF56,$BC56,$AZ56,$AW56,$AT56,$AQ56,$AN56,$AK56)</f>
        <v>7</v>
      </c>
      <c r="BQ56" s="144">
        <f>IF($K56="both",10,IF($K56="breeding",8,IF($K56="non-breeding",6,0)))</f>
        <v>10</v>
      </c>
      <c r="BR56" s="152" t="s">
        <v>145</v>
      </c>
      <c r="BS56" s="153">
        <v>10</v>
      </c>
      <c r="BT56" s="150" t="s">
        <v>145</v>
      </c>
      <c r="BU56" s="151">
        <v>10</v>
      </c>
      <c r="BV56" s="150" t="s">
        <v>146</v>
      </c>
      <c r="BW56" s="151">
        <v>6</v>
      </c>
      <c r="BX56" s="150" t="s">
        <v>145</v>
      </c>
      <c r="BY56" s="151">
        <v>10</v>
      </c>
      <c r="BZ56" s="21">
        <f>SUM($BY56,$BW56,$BU56,$BS56)</f>
        <v>36</v>
      </c>
      <c r="CA56" s="157">
        <v>6</v>
      </c>
      <c r="CB56" s="157">
        <v>4</v>
      </c>
      <c r="CC56" s="157">
        <v>3</v>
      </c>
      <c r="CD56" s="158">
        <v>2</v>
      </c>
      <c r="CE56" s="158">
        <v>8</v>
      </c>
      <c r="CF56" s="158">
        <v>10</v>
      </c>
      <c r="CG56" s="158">
        <v>7</v>
      </c>
      <c r="CH56" s="158">
        <v>9</v>
      </c>
      <c r="CI56" s="158">
        <v>5</v>
      </c>
      <c r="CJ56" s="158">
        <v>11</v>
      </c>
      <c r="CK56" s="158">
        <v>1</v>
      </c>
      <c r="CL56" s="150" t="s">
        <v>151</v>
      </c>
      <c r="CM56" s="151">
        <v>0</v>
      </c>
      <c r="CN56" s="150" t="s">
        <v>151</v>
      </c>
      <c r="CO56" s="151">
        <v>0</v>
      </c>
      <c r="CP56" s="150" t="s">
        <v>151</v>
      </c>
      <c r="CQ56" s="151">
        <v>0</v>
      </c>
      <c r="CR56" s="150" t="s">
        <v>142</v>
      </c>
      <c r="CS56" s="151">
        <v>3</v>
      </c>
      <c r="CT56" s="150" t="s">
        <v>145</v>
      </c>
      <c r="CU56" s="151">
        <v>10</v>
      </c>
      <c r="CV56" s="150" t="s">
        <v>147</v>
      </c>
      <c r="CW56" s="151">
        <v>4</v>
      </c>
      <c r="CX56" s="19">
        <f>SUM($CM56,$CO56,$CQ56,$CS56,$CU56,$CW56)</f>
        <v>17</v>
      </c>
      <c r="CY56" s="109"/>
    </row>
    <row r="57" spans="1:104" s="11" customFormat="1" ht="20.100000000000001" customHeight="1">
      <c r="A57" s="426" t="s">
        <v>135</v>
      </c>
      <c r="B57" s="61" t="s">
        <v>135</v>
      </c>
      <c r="C57" s="402"/>
      <c r="D57" s="419"/>
      <c r="E57" s="126" t="s">
        <v>135</v>
      </c>
      <c r="F57" s="126" t="s">
        <v>135</v>
      </c>
      <c r="G57" s="120" t="s">
        <v>315</v>
      </c>
      <c r="H57" s="119" t="s">
        <v>316</v>
      </c>
      <c r="I57" s="122" t="s">
        <v>317</v>
      </c>
      <c r="J57" s="120" t="s">
        <v>318</v>
      </c>
      <c r="K57" s="120" t="s">
        <v>140</v>
      </c>
      <c r="L57" s="16" t="s">
        <v>141</v>
      </c>
      <c r="M57" s="45"/>
      <c r="N57" s="261"/>
      <c r="O57" s="235">
        <f>SUM($AH57, $BP57, $BQ57)</f>
        <v>38</v>
      </c>
      <c r="P57" s="237">
        <f>SUM($BZ57)</f>
        <v>18</v>
      </c>
      <c r="Q57" s="240">
        <f>SUM($CX57)</f>
        <v>30</v>
      </c>
      <c r="R57" s="184" t="s">
        <v>143</v>
      </c>
      <c r="S57" s="149">
        <v>0</v>
      </c>
      <c r="T57" s="300" t="s">
        <v>206</v>
      </c>
      <c r="U57" s="151">
        <v>1</v>
      </c>
      <c r="V57" s="300" t="s">
        <v>174</v>
      </c>
      <c r="W57" s="151">
        <v>0</v>
      </c>
      <c r="X57" s="300" t="s">
        <v>143</v>
      </c>
      <c r="Y57" s="151">
        <v>4</v>
      </c>
      <c r="Z57" s="300" t="s">
        <v>143</v>
      </c>
      <c r="AA57" s="151">
        <v>6</v>
      </c>
      <c r="AB57" s="300" t="s">
        <v>147</v>
      </c>
      <c r="AC57" s="151">
        <v>4</v>
      </c>
      <c r="AD57" s="191" t="s">
        <v>143</v>
      </c>
      <c r="AE57" s="153">
        <v>4</v>
      </c>
      <c r="AF57" s="300" t="s">
        <v>151</v>
      </c>
      <c r="AG57" s="151">
        <v>0</v>
      </c>
      <c r="AH57" s="154">
        <f>SUM($S57,$U57,$W57,$Y57)+($AA57*0.5)+$AC57+($AE57*1.5)+($AG57*0.5)</f>
        <v>18</v>
      </c>
      <c r="AI57" s="300" t="s">
        <v>147</v>
      </c>
      <c r="AJ57" s="304" t="s">
        <v>147</v>
      </c>
      <c r="AK57" s="153">
        <v>3</v>
      </c>
      <c r="AL57" s="300" t="s">
        <v>145</v>
      </c>
      <c r="AM57" s="304" t="s">
        <v>145</v>
      </c>
      <c r="AN57" s="153">
        <v>10</v>
      </c>
      <c r="AO57" s="300" t="s">
        <v>147</v>
      </c>
      <c r="AP57" s="304" t="s">
        <v>147</v>
      </c>
      <c r="AQ57" s="153">
        <v>3</v>
      </c>
      <c r="AR57" s="300" t="s">
        <v>147</v>
      </c>
      <c r="AS57" s="304" t="s">
        <v>147</v>
      </c>
      <c r="AT57" s="153">
        <v>3</v>
      </c>
      <c r="AU57" s="300" t="s">
        <v>143</v>
      </c>
      <c r="AV57" s="304" t="s">
        <v>143</v>
      </c>
      <c r="AW57" s="153">
        <v>0</v>
      </c>
      <c r="AX57" s="300" t="s">
        <v>147</v>
      </c>
      <c r="AY57" s="304" t="s">
        <v>147</v>
      </c>
      <c r="AZ57" s="153">
        <v>3</v>
      </c>
      <c r="BA57" s="300" t="s">
        <v>142</v>
      </c>
      <c r="BB57" s="304" t="s">
        <v>142</v>
      </c>
      <c r="BC57" s="153">
        <v>5</v>
      </c>
      <c r="BD57" s="300" t="s">
        <v>154</v>
      </c>
      <c r="BE57" s="304" t="s">
        <v>154</v>
      </c>
      <c r="BF57" s="153">
        <v>2</v>
      </c>
      <c r="BG57" s="300" t="s">
        <v>151</v>
      </c>
      <c r="BH57" s="304" t="s">
        <v>151</v>
      </c>
      <c r="BI57" s="153">
        <v>1</v>
      </c>
      <c r="BJ57" s="300" t="s">
        <v>151</v>
      </c>
      <c r="BK57" s="304" t="s">
        <v>151</v>
      </c>
      <c r="BL57" s="153">
        <v>1</v>
      </c>
      <c r="BM57" s="300" t="s">
        <v>151</v>
      </c>
      <c r="BN57" s="304" t="s">
        <v>151</v>
      </c>
      <c r="BO57" s="153">
        <v>1</v>
      </c>
      <c r="BP57" s="201">
        <f>MAX($BO57,$BL57,$BI57,$BF57,$BC57,$AZ57,$AW57,$AT57,$AQ57,$AN57,$AK57)</f>
        <v>10</v>
      </c>
      <c r="BQ57" s="144">
        <f>IF($K57="both",10,IF($K57="breeding",8,IF($K57="non-breeding",6,0)))</f>
        <v>10</v>
      </c>
      <c r="BR57" s="191" t="s">
        <v>142</v>
      </c>
      <c r="BS57" s="153">
        <v>0</v>
      </c>
      <c r="BT57" s="300" t="s">
        <v>165</v>
      </c>
      <c r="BU57" s="151">
        <v>8</v>
      </c>
      <c r="BV57" s="300" t="s">
        <v>153</v>
      </c>
      <c r="BW57" s="151">
        <v>2</v>
      </c>
      <c r="BX57" s="300" t="s">
        <v>165</v>
      </c>
      <c r="BY57" s="151">
        <v>8</v>
      </c>
      <c r="BZ57" s="21">
        <f>SUM($BY57,$BW57,$BU57,$BS57)</f>
        <v>18</v>
      </c>
      <c r="CA57" s="311">
        <v>1</v>
      </c>
      <c r="CB57" s="311">
        <v>11</v>
      </c>
      <c r="CC57" s="311">
        <v>1</v>
      </c>
      <c r="CD57" s="315">
        <v>1</v>
      </c>
      <c r="CE57" s="315">
        <v>1</v>
      </c>
      <c r="CF57" s="315">
        <v>1</v>
      </c>
      <c r="CG57" s="315">
        <v>5</v>
      </c>
      <c r="CH57" s="315">
        <v>1</v>
      </c>
      <c r="CI57" s="315">
        <v>1</v>
      </c>
      <c r="CJ57" s="315">
        <v>1</v>
      </c>
      <c r="CK57" s="315">
        <v>5</v>
      </c>
      <c r="CL57" s="300" t="s">
        <v>147</v>
      </c>
      <c r="CM57" s="151">
        <v>1</v>
      </c>
      <c r="CN57" s="300" t="s">
        <v>151</v>
      </c>
      <c r="CO57" s="151">
        <v>0</v>
      </c>
      <c r="CP57" s="300" t="s">
        <v>142</v>
      </c>
      <c r="CQ57" s="151">
        <v>5</v>
      </c>
      <c r="CR57" s="300" t="s">
        <v>145</v>
      </c>
      <c r="CS57" s="151">
        <v>10</v>
      </c>
      <c r="CT57" s="300" t="s">
        <v>145</v>
      </c>
      <c r="CU57" s="151">
        <v>10</v>
      </c>
      <c r="CV57" s="300" t="s">
        <v>147</v>
      </c>
      <c r="CW57" s="151">
        <v>4</v>
      </c>
      <c r="CX57" s="19">
        <f>SUM($CM57,$CO57,$CQ57,$CS57,$CU57,$CW57)</f>
        <v>30</v>
      </c>
      <c r="CY57" s="109"/>
    </row>
    <row r="58" spans="1:104" s="11" customFormat="1" ht="20.100000000000001" customHeight="1">
      <c r="A58" s="426" t="s">
        <v>135</v>
      </c>
      <c r="B58" s="61" t="s">
        <v>135</v>
      </c>
      <c r="C58" s="402"/>
      <c r="D58" s="419"/>
      <c r="E58" s="126" t="s">
        <v>135</v>
      </c>
      <c r="F58" s="126" t="s">
        <v>135</v>
      </c>
      <c r="G58" s="120" t="s">
        <v>319</v>
      </c>
      <c r="H58" s="119" t="s">
        <v>320</v>
      </c>
      <c r="I58" s="122" t="s">
        <v>172</v>
      </c>
      <c r="J58" s="120" t="s">
        <v>229</v>
      </c>
      <c r="K58" s="120" t="s">
        <v>140</v>
      </c>
      <c r="L58" s="16" t="s">
        <v>141</v>
      </c>
      <c r="M58" s="45"/>
      <c r="N58" s="261"/>
      <c r="O58" s="235">
        <f>SUM($AH58, $BP58, $BQ58)</f>
        <v>38</v>
      </c>
      <c r="P58" s="237">
        <f>SUM($BZ58)</f>
        <v>4</v>
      </c>
      <c r="Q58" s="240">
        <f>SUM($CX58)</f>
        <v>38</v>
      </c>
      <c r="R58" s="184" t="s">
        <v>143</v>
      </c>
      <c r="S58" s="149">
        <v>0</v>
      </c>
      <c r="T58" s="185" t="s">
        <v>144</v>
      </c>
      <c r="U58" s="273">
        <v>2</v>
      </c>
      <c r="V58" s="185" t="s">
        <v>174</v>
      </c>
      <c r="W58" s="273">
        <v>0</v>
      </c>
      <c r="X58" s="185" t="s">
        <v>144</v>
      </c>
      <c r="Y58" s="273">
        <v>2</v>
      </c>
      <c r="Z58" s="185" t="s">
        <v>143</v>
      </c>
      <c r="AA58" s="273">
        <v>6</v>
      </c>
      <c r="AB58" s="185" t="s">
        <v>146</v>
      </c>
      <c r="AC58" s="273">
        <v>9</v>
      </c>
      <c r="AD58" s="186" t="s">
        <v>144</v>
      </c>
      <c r="AE58" s="276">
        <v>2</v>
      </c>
      <c r="AF58" s="185" t="s">
        <v>146</v>
      </c>
      <c r="AG58" s="273">
        <v>8</v>
      </c>
      <c r="AH58" s="154">
        <f>SUM($S58,$U58,$W58,$Y58)+($AA58*0.5)+$AC58+($AE58*1.5)+($AG58*0.5)</f>
        <v>23</v>
      </c>
      <c r="AI58" s="185" t="s">
        <v>147</v>
      </c>
      <c r="AJ58" s="10" t="s">
        <v>147</v>
      </c>
      <c r="AK58" s="176">
        <v>3</v>
      </c>
      <c r="AL58" s="185" t="s">
        <v>147</v>
      </c>
      <c r="AM58" s="10" t="s">
        <v>143</v>
      </c>
      <c r="AN58" s="276">
        <v>2</v>
      </c>
      <c r="AO58" s="185" t="s">
        <v>143</v>
      </c>
      <c r="AP58" s="10" t="s">
        <v>143</v>
      </c>
      <c r="AQ58" s="276">
        <v>0</v>
      </c>
      <c r="AR58" s="185" t="s">
        <v>147</v>
      </c>
      <c r="AS58" s="10" t="s">
        <v>147</v>
      </c>
      <c r="AT58" s="276">
        <v>3</v>
      </c>
      <c r="AU58" s="185" t="s">
        <v>143</v>
      </c>
      <c r="AV58" s="10" t="s">
        <v>143</v>
      </c>
      <c r="AW58" s="276">
        <v>0</v>
      </c>
      <c r="AX58" s="185" t="s">
        <v>147</v>
      </c>
      <c r="AY58" s="10" t="s">
        <v>147</v>
      </c>
      <c r="AZ58" s="276">
        <v>3</v>
      </c>
      <c r="BA58" s="185" t="s">
        <v>142</v>
      </c>
      <c r="BB58" s="10" t="s">
        <v>142</v>
      </c>
      <c r="BC58" s="276">
        <v>5</v>
      </c>
      <c r="BD58" s="185" t="s">
        <v>147</v>
      </c>
      <c r="BE58" s="10" t="s">
        <v>147</v>
      </c>
      <c r="BF58" s="276">
        <v>3</v>
      </c>
      <c r="BG58" s="185" t="s">
        <v>147</v>
      </c>
      <c r="BH58" s="10" t="s">
        <v>143</v>
      </c>
      <c r="BI58" s="276">
        <v>2</v>
      </c>
      <c r="BJ58" s="185" t="s">
        <v>142</v>
      </c>
      <c r="BK58" s="10" t="s">
        <v>142</v>
      </c>
      <c r="BL58" s="276">
        <v>5</v>
      </c>
      <c r="BM58" s="185" t="s">
        <v>147</v>
      </c>
      <c r="BN58" s="10" t="s">
        <v>147</v>
      </c>
      <c r="BO58" s="276">
        <v>3</v>
      </c>
      <c r="BP58" s="201">
        <f>MAX($BO58,$BL58,$BI58,$BF58,$BC58,$AZ58,$AW58,$AT58,$AQ58,$AN58,$AK58)</f>
        <v>5</v>
      </c>
      <c r="BQ58" s="144">
        <f>IF($K58="both",10,IF($K58="breeding",8,IF($K58="non-breeding",6,0)))</f>
        <v>10</v>
      </c>
      <c r="BR58" s="308" t="s">
        <v>142</v>
      </c>
      <c r="BS58" s="276">
        <v>0</v>
      </c>
      <c r="BT58" s="309" t="s">
        <v>147</v>
      </c>
      <c r="BU58" s="273">
        <v>0</v>
      </c>
      <c r="BV58" s="309" t="s">
        <v>142</v>
      </c>
      <c r="BW58" s="273">
        <v>4</v>
      </c>
      <c r="BX58" s="309" t="s">
        <v>147</v>
      </c>
      <c r="BY58" s="273">
        <v>0</v>
      </c>
      <c r="BZ58" s="21">
        <f>SUM($BY58,$BW58,$BU58,$BS58)</f>
        <v>4</v>
      </c>
      <c r="CA58" s="313">
        <v>7</v>
      </c>
      <c r="CB58" s="313">
        <v>6</v>
      </c>
      <c r="CC58" s="313">
        <v>2</v>
      </c>
      <c r="CD58" s="317">
        <v>3</v>
      </c>
      <c r="CE58" s="317">
        <v>1</v>
      </c>
      <c r="CF58" s="317">
        <v>11</v>
      </c>
      <c r="CG58" s="317">
        <v>9</v>
      </c>
      <c r="CH58" s="317">
        <v>8</v>
      </c>
      <c r="CI58" s="317">
        <v>4</v>
      </c>
      <c r="CJ58" s="317">
        <v>10</v>
      </c>
      <c r="CK58" s="317">
        <v>5</v>
      </c>
      <c r="CL58" s="309" t="s">
        <v>146</v>
      </c>
      <c r="CM58" s="273">
        <v>7</v>
      </c>
      <c r="CN58" s="309" t="s">
        <v>151</v>
      </c>
      <c r="CO58" s="273">
        <v>0</v>
      </c>
      <c r="CP58" s="309" t="s">
        <v>146</v>
      </c>
      <c r="CQ58" s="273">
        <v>8</v>
      </c>
      <c r="CR58" s="309" t="s">
        <v>146</v>
      </c>
      <c r="CS58" s="273">
        <v>7</v>
      </c>
      <c r="CT58" s="309" t="s">
        <v>145</v>
      </c>
      <c r="CU58" s="273">
        <v>10</v>
      </c>
      <c r="CV58" s="309" t="s">
        <v>142</v>
      </c>
      <c r="CW58" s="273">
        <v>6</v>
      </c>
      <c r="CX58" s="19">
        <f>SUM($CM58,$CO58,$CQ58,$CS58,$CU58,$CW58)</f>
        <v>38</v>
      </c>
      <c r="CY58" s="109"/>
    </row>
    <row r="59" spans="1:104" s="11" customFormat="1" ht="20.100000000000001" customHeight="1">
      <c r="A59" s="426" t="s">
        <v>135</v>
      </c>
      <c r="B59" s="61" t="s">
        <v>135</v>
      </c>
      <c r="C59" s="125" t="s">
        <v>135</v>
      </c>
      <c r="D59" s="125" t="s">
        <v>135</v>
      </c>
      <c r="E59" s="114"/>
      <c r="F59" s="419"/>
      <c r="G59" s="233" t="s">
        <v>321</v>
      </c>
      <c r="H59" s="234" t="s">
        <v>322</v>
      </c>
      <c r="I59" s="122" t="s">
        <v>179</v>
      </c>
      <c r="J59" s="120" t="s">
        <v>180</v>
      </c>
      <c r="K59" s="120" t="s">
        <v>140</v>
      </c>
      <c r="L59" s="16" t="s">
        <v>141</v>
      </c>
      <c r="M59" s="45"/>
      <c r="N59" s="261" t="s">
        <v>135</v>
      </c>
      <c r="O59" s="236">
        <f>SUM($AH59, $BP59, $BQ59)</f>
        <v>37.5</v>
      </c>
      <c r="P59" s="238">
        <f>SUM($BZ59)</f>
        <v>28</v>
      </c>
      <c r="Q59" s="241">
        <f>SUM($CX59)</f>
        <v>27</v>
      </c>
      <c r="R59" s="262" t="s">
        <v>143</v>
      </c>
      <c r="S59" s="263">
        <v>0</v>
      </c>
      <c r="T59" s="169" t="s">
        <v>144</v>
      </c>
      <c r="U59" s="179">
        <v>2</v>
      </c>
      <c r="V59" s="169" t="s">
        <v>144</v>
      </c>
      <c r="W59" s="179">
        <v>2</v>
      </c>
      <c r="X59" s="169" t="s">
        <v>143</v>
      </c>
      <c r="Y59" s="179">
        <v>4</v>
      </c>
      <c r="Z59" s="169" t="s">
        <v>191</v>
      </c>
      <c r="AA59" s="179">
        <v>7</v>
      </c>
      <c r="AB59" s="169" t="s">
        <v>147</v>
      </c>
      <c r="AC59" s="179">
        <v>4</v>
      </c>
      <c r="AD59" s="170" t="s">
        <v>144</v>
      </c>
      <c r="AE59" s="172">
        <v>2</v>
      </c>
      <c r="AF59" s="169" t="s">
        <v>151</v>
      </c>
      <c r="AG59" s="179">
        <v>0</v>
      </c>
      <c r="AH59" s="163">
        <f>SUM($S59,$U59,$W59,$Y59)+($AA59*0.5)+$AC59+($AE59*1.5)+($AG59*0.5)</f>
        <v>18.5</v>
      </c>
      <c r="AI59" s="169" t="s">
        <v>147</v>
      </c>
      <c r="AJ59" s="171" t="s">
        <v>142</v>
      </c>
      <c r="AK59" s="172">
        <v>4</v>
      </c>
      <c r="AL59" s="169" t="s">
        <v>147</v>
      </c>
      <c r="AM59" s="171" t="s">
        <v>154</v>
      </c>
      <c r="AN59" s="172">
        <v>3</v>
      </c>
      <c r="AO59" s="169" t="s">
        <v>154</v>
      </c>
      <c r="AP59" s="171" t="s">
        <v>154</v>
      </c>
      <c r="AQ59" s="172">
        <v>2</v>
      </c>
      <c r="AR59" s="169" t="s">
        <v>147</v>
      </c>
      <c r="AS59" s="171" t="s">
        <v>154</v>
      </c>
      <c r="AT59" s="172">
        <v>3</v>
      </c>
      <c r="AU59" s="169" t="s">
        <v>219</v>
      </c>
      <c r="AV59" s="171" t="s">
        <v>154</v>
      </c>
      <c r="AW59" s="172">
        <v>5</v>
      </c>
      <c r="AX59" s="169" t="s">
        <v>192</v>
      </c>
      <c r="AY59" s="171" t="s">
        <v>191</v>
      </c>
      <c r="AZ59" s="172">
        <v>2</v>
      </c>
      <c r="BA59" s="169" t="s">
        <v>142</v>
      </c>
      <c r="BB59" s="171" t="s">
        <v>153</v>
      </c>
      <c r="BC59" s="172">
        <v>5</v>
      </c>
      <c r="BD59" s="169" t="s">
        <v>153</v>
      </c>
      <c r="BE59" s="171" t="s">
        <v>142</v>
      </c>
      <c r="BF59" s="172">
        <v>5</v>
      </c>
      <c r="BG59" s="169" t="s">
        <v>151</v>
      </c>
      <c r="BH59" s="171" t="s">
        <v>151</v>
      </c>
      <c r="BI59" s="172">
        <v>1</v>
      </c>
      <c r="BJ59" s="169" t="s">
        <v>145</v>
      </c>
      <c r="BK59" s="171" t="s">
        <v>146</v>
      </c>
      <c r="BL59" s="172">
        <v>9</v>
      </c>
      <c r="BM59" s="169" t="s">
        <v>151</v>
      </c>
      <c r="BN59" s="171" t="s">
        <v>151</v>
      </c>
      <c r="BO59" s="172">
        <v>1</v>
      </c>
      <c r="BP59" s="252">
        <f>MAX($BO59,$BL59,$BI59,$BF59,$BC59,$AZ59,$AW59,$AT59,$AQ59,$AN59,$AK59)</f>
        <v>9</v>
      </c>
      <c r="BQ59" s="253">
        <f>IF($K59="both",10,IF($K59="breeding",8,IF($K59="non-breeding",6,0)))</f>
        <v>10</v>
      </c>
      <c r="BR59" s="255" t="s">
        <v>152</v>
      </c>
      <c r="BS59" s="256">
        <v>3</v>
      </c>
      <c r="BT59" s="257" t="s">
        <v>145</v>
      </c>
      <c r="BU59" s="258">
        <v>10</v>
      </c>
      <c r="BV59" s="257" t="s">
        <v>152</v>
      </c>
      <c r="BW59" s="258">
        <v>5</v>
      </c>
      <c r="BX59" s="257" t="s">
        <v>145</v>
      </c>
      <c r="BY59" s="258">
        <v>10</v>
      </c>
      <c r="BZ59" s="254">
        <f>SUM($BY59,$BW59,$BU59,$BS59)</f>
        <v>28</v>
      </c>
      <c r="CA59" s="180">
        <v>8</v>
      </c>
      <c r="CB59" s="180">
        <v>7</v>
      </c>
      <c r="CC59" s="180">
        <v>4</v>
      </c>
      <c r="CD59" s="181">
        <v>3</v>
      </c>
      <c r="CE59" s="181">
        <v>6</v>
      </c>
      <c r="CF59" s="181">
        <v>6</v>
      </c>
      <c r="CG59" s="181">
        <v>8</v>
      </c>
      <c r="CH59" s="181">
        <v>9</v>
      </c>
      <c r="CI59" s="181">
        <v>5</v>
      </c>
      <c r="CJ59" s="181">
        <v>11</v>
      </c>
      <c r="CK59" s="181">
        <v>1</v>
      </c>
      <c r="CL59" s="169" t="s">
        <v>169</v>
      </c>
      <c r="CM59" s="179">
        <v>2</v>
      </c>
      <c r="CN59" s="169" t="s">
        <v>151</v>
      </c>
      <c r="CO59" s="179">
        <v>0</v>
      </c>
      <c r="CP59" s="169" t="s">
        <v>142</v>
      </c>
      <c r="CQ59" s="179">
        <v>5</v>
      </c>
      <c r="CR59" s="169" t="s">
        <v>153</v>
      </c>
      <c r="CS59" s="179">
        <v>2</v>
      </c>
      <c r="CT59" s="169" t="s">
        <v>145</v>
      </c>
      <c r="CU59" s="179">
        <v>10</v>
      </c>
      <c r="CV59" s="169" t="s">
        <v>146</v>
      </c>
      <c r="CW59" s="179">
        <v>8</v>
      </c>
      <c r="CX59" s="19">
        <f>SUM($CM59,$CO59,$CQ59,$CS59,$CU59,$CW59)</f>
        <v>27</v>
      </c>
      <c r="CY59" s="109"/>
    </row>
    <row r="60" spans="1:104" s="11" customFormat="1" ht="20.100000000000001" customHeight="1">
      <c r="A60" s="427" t="s">
        <v>135</v>
      </c>
      <c r="B60" s="61" t="s">
        <v>135</v>
      </c>
      <c r="C60" s="404"/>
      <c r="D60" s="419"/>
      <c r="E60" s="126" t="s">
        <v>135</v>
      </c>
      <c r="F60" s="126" t="s">
        <v>135</v>
      </c>
      <c r="G60" s="233" t="s">
        <v>323</v>
      </c>
      <c r="H60" s="234" t="s">
        <v>324</v>
      </c>
      <c r="I60" s="122" t="s">
        <v>317</v>
      </c>
      <c r="J60" s="120" t="s">
        <v>325</v>
      </c>
      <c r="K60" s="120" t="s">
        <v>140</v>
      </c>
      <c r="L60" s="16" t="s">
        <v>141</v>
      </c>
      <c r="M60" s="45"/>
      <c r="N60" s="261" t="s">
        <v>135</v>
      </c>
      <c r="O60" s="235">
        <f>SUM($AH60, $BP60, $BQ60)</f>
        <v>37.5</v>
      </c>
      <c r="P60" s="237">
        <f>SUM($BZ60)</f>
        <v>13</v>
      </c>
      <c r="Q60" s="240">
        <f>SUM($CX60)</f>
        <v>37</v>
      </c>
      <c r="R60" s="184" t="s">
        <v>143</v>
      </c>
      <c r="S60" s="149">
        <v>0</v>
      </c>
      <c r="T60" s="185" t="s">
        <v>174</v>
      </c>
      <c r="U60" s="174">
        <v>0</v>
      </c>
      <c r="V60" s="185" t="s">
        <v>174</v>
      </c>
      <c r="W60" s="174">
        <v>0</v>
      </c>
      <c r="X60" s="185" t="s">
        <v>143</v>
      </c>
      <c r="Y60" s="174">
        <v>4</v>
      </c>
      <c r="Z60" s="185" t="s">
        <v>187</v>
      </c>
      <c r="AA60" s="174">
        <v>4</v>
      </c>
      <c r="AB60" s="185" t="s">
        <v>143</v>
      </c>
      <c r="AC60" s="174">
        <v>0</v>
      </c>
      <c r="AD60" s="186" t="s">
        <v>152</v>
      </c>
      <c r="AE60" s="176">
        <v>9</v>
      </c>
      <c r="AF60" s="185" t="s">
        <v>151</v>
      </c>
      <c r="AG60" s="174">
        <v>0</v>
      </c>
      <c r="AH60" s="154">
        <f>SUM($S60,$U60,$W60,$Y60)+($AA60*0.5)+$AC60+($AE60*1.5)+($AG60*0.5)</f>
        <v>19.5</v>
      </c>
      <c r="AI60" s="185" t="s">
        <v>152</v>
      </c>
      <c r="AJ60" s="10" t="s">
        <v>152</v>
      </c>
      <c r="AK60" s="176">
        <v>7</v>
      </c>
      <c r="AL60" s="185" t="s">
        <v>165</v>
      </c>
      <c r="AM60" s="10" t="s">
        <v>152</v>
      </c>
      <c r="AN60" s="176">
        <v>8</v>
      </c>
      <c r="AO60" s="185" t="s">
        <v>154</v>
      </c>
      <c r="AP60" s="10" t="s">
        <v>153</v>
      </c>
      <c r="AQ60" s="176">
        <v>4</v>
      </c>
      <c r="AR60" s="185" t="s">
        <v>153</v>
      </c>
      <c r="AS60" s="10" t="s">
        <v>153</v>
      </c>
      <c r="AT60" s="176">
        <v>4</v>
      </c>
      <c r="AU60" s="185" t="s">
        <v>153</v>
      </c>
      <c r="AV60" s="10" t="s">
        <v>153</v>
      </c>
      <c r="AW60" s="176">
        <v>4</v>
      </c>
      <c r="AX60" s="185" t="s">
        <v>153</v>
      </c>
      <c r="AY60" s="10" t="s">
        <v>153</v>
      </c>
      <c r="AZ60" s="176">
        <v>4</v>
      </c>
      <c r="BA60" s="185" t="s">
        <v>152</v>
      </c>
      <c r="BB60" s="10" t="s">
        <v>152</v>
      </c>
      <c r="BC60" s="176">
        <v>7</v>
      </c>
      <c r="BD60" s="185" t="s">
        <v>147</v>
      </c>
      <c r="BE60" s="10" t="s">
        <v>147</v>
      </c>
      <c r="BF60" s="176">
        <v>3</v>
      </c>
      <c r="BG60" s="185" t="s">
        <v>147</v>
      </c>
      <c r="BH60" s="10" t="s">
        <v>147</v>
      </c>
      <c r="BI60" s="176">
        <v>3</v>
      </c>
      <c r="BJ60" s="185" t="s">
        <v>153</v>
      </c>
      <c r="BK60" s="10" t="s">
        <v>153</v>
      </c>
      <c r="BL60" s="176">
        <v>4</v>
      </c>
      <c r="BM60" s="185" t="s">
        <v>151</v>
      </c>
      <c r="BN60" s="10" t="s">
        <v>151</v>
      </c>
      <c r="BO60" s="176">
        <v>1</v>
      </c>
      <c r="BP60" s="201">
        <f>MAX($BO60,$BL60,$BI60,$BF60,$BC60,$AZ60,$AW60,$AT60,$AQ60,$AN60,$AK60)</f>
        <v>8</v>
      </c>
      <c r="BQ60" s="144">
        <f>IF($K60="both",10,IF($K60="breeding",8,IF($K60="non-breeding",6,0)))</f>
        <v>10</v>
      </c>
      <c r="BR60" s="186" t="s">
        <v>164</v>
      </c>
      <c r="BS60" s="176">
        <v>2</v>
      </c>
      <c r="BT60" s="185" t="s">
        <v>168</v>
      </c>
      <c r="BU60" s="174">
        <v>3</v>
      </c>
      <c r="BV60" s="185" t="s">
        <v>168</v>
      </c>
      <c r="BW60" s="174">
        <v>3</v>
      </c>
      <c r="BX60" s="185" t="s">
        <v>152</v>
      </c>
      <c r="BY60" s="174">
        <v>5</v>
      </c>
      <c r="BZ60" s="21">
        <f>SUM($BY60,$BW60,$BU60,$BS60)</f>
        <v>13</v>
      </c>
      <c r="CA60" s="189">
        <v>5</v>
      </c>
      <c r="CB60" s="189">
        <v>9</v>
      </c>
      <c r="CC60" s="189">
        <v>4</v>
      </c>
      <c r="CD60" s="190">
        <v>3</v>
      </c>
      <c r="CE60" s="190">
        <v>6</v>
      </c>
      <c r="CF60" s="190">
        <v>4</v>
      </c>
      <c r="CG60" s="190">
        <v>8</v>
      </c>
      <c r="CH60" s="190">
        <v>8</v>
      </c>
      <c r="CI60" s="190">
        <v>3</v>
      </c>
      <c r="CJ60" s="190">
        <v>5</v>
      </c>
      <c r="CK60" s="190">
        <v>7</v>
      </c>
      <c r="CL60" s="185" t="s">
        <v>147</v>
      </c>
      <c r="CM60" s="174">
        <v>1</v>
      </c>
      <c r="CN60" s="185" t="s">
        <v>151</v>
      </c>
      <c r="CO60" s="174">
        <v>0</v>
      </c>
      <c r="CP60" s="185" t="s">
        <v>145</v>
      </c>
      <c r="CQ60" s="174">
        <v>10</v>
      </c>
      <c r="CR60" s="185" t="s">
        <v>165</v>
      </c>
      <c r="CS60" s="174">
        <v>9</v>
      </c>
      <c r="CT60" s="185" t="s">
        <v>145</v>
      </c>
      <c r="CU60" s="174">
        <v>10</v>
      </c>
      <c r="CV60" s="185" t="s">
        <v>219</v>
      </c>
      <c r="CW60" s="174">
        <v>7</v>
      </c>
      <c r="CX60" s="19">
        <f>SUM($CM60,$CO60,$CQ60,$CS60,$CU60,$CW60)</f>
        <v>37</v>
      </c>
      <c r="CY60" s="111"/>
      <c r="CZ60" s="15"/>
    </row>
    <row r="61" spans="1:104" s="11" customFormat="1" ht="20.100000000000001" customHeight="1">
      <c r="A61" s="426" t="s">
        <v>135</v>
      </c>
      <c r="B61" s="61" t="s">
        <v>135</v>
      </c>
      <c r="C61" s="402"/>
      <c r="D61" s="419"/>
      <c r="E61" s="126" t="s">
        <v>135</v>
      </c>
      <c r="F61" s="126" t="s">
        <v>135</v>
      </c>
      <c r="G61" s="233" t="s">
        <v>326</v>
      </c>
      <c r="H61" s="234" t="s">
        <v>327</v>
      </c>
      <c r="I61" s="122" t="s">
        <v>138</v>
      </c>
      <c r="J61" s="120" t="s">
        <v>139</v>
      </c>
      <c r="K61" s="120" t="s">
        <v>157</v>
      </c>
      <c r="L61" s="16" t="s">
        <v>141</v>
      </c>
      <c r="M61" s="45"/>
      <c r="N61" s="261" t="s">
        <v>135</v>
      </c>
      <c r="O61" s="235">
        <f>SUM($AH61, $BP61, $BQ61)</f>
        <v>37</v>
      </c>
      <c r="P61" s="237">
        <f>SUM($BZ61)</f>
        <v>4</v>
      </c>
      <c r="Q61" s="240">
        <f>SUM($CX61)</f>
        <v>32</v>
      </c>
      <c r="R61" s="184" t="s">
        <v>143</v>
      </c>
      <c r="S61" s="149">
        <v>0</v>
      </c>
      <c r="T61" s="185" t="s">
        <v>144</v>
      </c>
      <c r="U61" s="174">
        <v>2</v>
      </c>
      <c r="V61" s="185" t="s">
        <v>174</v>
      </c>
      <c r="W61" s="174">
        <v>0</v>
      </c>
      <c r="X61" s="185" t="s">
        <v>144</v>
      </c>
      <c r="Y61" s="174">
        <v>2</v>
      </c>
      <c r="Z61" s="185" t="s">
        <v>151</v>
      </c>
      <c r="AA61" s="174">
        <v>8</v>
      </c>
      <c r="AB61" s="185" t="s">
        <v>146</v>
      </c>
      <c r="AC61" s="174">
        <v>9</v>
      </c>
      <c r="AD61" s="186" t="s">
        <v>174</v>
      </c>
      <c r="AE61" s="176">
        <v>0</v>
      </c>
      <c r="AF61" s="185" t="s">
        <v>146</v>
      </c>
      <c r="AG61" s="174">
        <v>8</v>
      </c>
      <c r="AH61" s="154">
        <f>SUM($S61,$U61,$W61,$Y61)+($AA61*0.5)+$AC61+($AE61*1.5)+($AG61*0.5)</f>
        <v>21</v>
      </c>
      <c r="AI61" s="185" t="s">
        <v>142</v>
      </c>
      <c r="AJ61" s="10" t="s">
        <v>142</v>
      </c>
      <c r="AK61" s="176">
        <v>5</v>
      </c>
      <c r="AL61" s="185" t="s">
        <v>143</v>
      </c>
      <c r="AM61" s="10" t="s">
        <v>143</v>
      </c>
      <c r="AN61" s="176">
        <v>0</v>
      </c>
      <c r="AO61" s="185" t="s">
        <v>147</v>
      </c>
      <c r="AP61" s="10" t="s">
        <v>147</v>
      </c>
      <c r="AQ61" s="176">
        <v>3</v>
      </c>
      <c r="AR61" s="185" t="s">
        <v>143</v>
      </c>
      <c r="AS61" s="10" t="s">
        <v>147</v>
      </c>
      <c r="AT61" s="176">
        <v>2</v>
      </c>
      <c r="AU61" s="185" t="s">
        <v>143</v>
      </c>
      <c r="AV61" s="10" t="s">
        <v>143</v>
      </c>
      <c r="AW61" s="176">
        <v>0</v>
      </c>
      <c r="AX61" s="185" t="s">
        <v>145</v>
      </c>
      <c r="AY61" s="10" t="s">
        <v>142</v>
      </c>
      <c r="AZ61" s="176">
        <v>8</v>
      </c>
      <c r="BA61" s="185" t="s">
        <v>146</v>
      </c>
      <c r="BB61" s="10" t="s">
        <v>142</v>
      </c>
      <c r="BC61" s="176">
        <v>7</v>
      </c>
      <c r="BD61" s="185" t="s">
        <v>142</v>
      </c>
      <c r="BE61" s="10" t="s">
        <v>142</v>
      </c>
      <c r="BF61" s="176">
        <v>5</v>
      </c>
      <c r="BG61" s="185" t="s">
        <v>147</v>
      </c>
      <c r="BH61" s="10" t="s">
        <v>142</v>
      </c>
      <c r="BI61" s="176">
        <v>4</v>
      </c>
      <c r="BJ61" s="185" t="s">
        <v>146</v>
      </c>
      <c r="BK61" s="10" t="s">
        <v>146</v>
      </c>
      <c r="BL61" s="176">
        <v>8</v>
      </c>
      <c r="BM61" s="185" t="s">
        <v>147</v>
      </c>
      <c r="BN61" s="10" t="s">
        <v>147</v>
      </c>
      <c r="BO61" s="176">
        <v>3</v>
      </c>
      <c r="BP61" s="201">
        <f>MAX($BO61,$BL61,$BI61,$BF61,$BC61,$AZ61,$AW61,$AT61,$AQ61,$AN61,$AK61)</f>
        <v>8</v>
      </c>
      <c r="BQ61" s="144">
        <f>IF($K61="both",10,IF($K61="breeding",8,IF($K61="non-breeding",6,0)))</f>
        <v>8</v>
      </c>
      <c r="BR61" s="186" t="s">
        <v>142</v>
      </c>
      <c r="BS61" s="176">
        <v>0</v>
      </c>
      <c r="BT61" s="185" t="s">
        <v>147</v>
      </c>
      <c r="BU61" s="174">
        <v>0</v>
      </c>
      <c r="BV61" s="185" t="s">
        <v>142</v>
      </c>
      <c r="BW61" s="174">
        <v>4</v>
      </c>
      <c r="BX61" s="185" t="s">
        <v>147</v>
      </c>
      <c r="BY61" s="174">
        <v>0</v>
      </c>
      <c r="BZ61" s="21">
        <f>SUM($BY61,$BW61,$BU61,$BS61)</f>
        <v>4</v>
      </c>
      <c r="CA61" s="189">
        <v>11</v>
      </c>
      <c r="CB61" s="189">
        <v>2</v>
      </c>
      <c r="CC61" s="189">
        <v>3</v>
      </c>
      <c r="CD61" s="190">
        <v>5</v>
      </c>
      <c r="CE61" s="190">
        <v>1</v>
      </c>
      <c r="CF61" s="190">
        <v>10</v>
      </c>
      <c r="CG61" s="190">
        <v>9</v>
      </c>
      <c r="CH61" s="190">
        <v>7</v>
      </c>
      <c r="CI61" s="190">
        <v>6</v>
      </c>
      <c r="CJ61" s="190">
        <v>8</v>
      </c>
      <c r="CK61" s="190">
        <v>4</v>
      </c>
      <c r="CL61" s="185" t="s">
        <v>145</v>
      </c>
      <c r="CM61" s="174">
        <v>10</v>
      </c>
      <c r="CN61" s="185" t="s">
        <v>151</v>
      </c>
      <c r="CO61" s="174">
        <v>0</v>
      </c>
      <c r="CP61" s="185" t="s">
        <v>146</v>
      </c>
      <c r="CQ61" s="174">
        <v>8</v>
      </c>
      <c r="CR61" s="185" t="s">
        <v>147</v>
      </c>
      <c r="CS61" s="174">
        <v>0</v>
      </c>
      <c r="CT61" s="185" t="s">
        <v>146</v>
      </c>
      <c r="CU61" s="174">
        <v>8</v>
      </c>
      <c r="CV61" s="185" t="s">
        <v>142</v>
      </c>
      <c r="CW61" s="174">
        <v>6</v>
      </c>
      <c r="CX61" s="19">
        <f>SUM($CM61,$CO61,$CQ61,$CS61,$CU61,$CW61)</f>
        <v>32</v>
      </c>
      <c r="CY61" s="109"/>
    </row>
    <row r="62" spans="1:104" s="11" customFormat="1" ht="20.100000000000001" customHeight="1">
      <c r="A62" s="426" t="s">
        <v>211</v>
      </c>
      <c r="B62" s="61" t="s">
        <v>212</v>
      </c>
      <c r="C62" s="402"/>
      <c r="D62" s="419"/>
      <c r="E62" s="114"/>
      <c r="F62" s="419"/>
      <c r="G62" s="120" t="s">
        <v>328</v>
      </c>
      <c r="H62" s="119" t="s">
        <v>329</v>
      </c>
      <c r="I62" s="122" t="s">
        <v>160</v>
      </c>
      <c r="J62" s="120" t="s">
        <v>161</v>
      </c>
      <c r="K62" s="120" t="s">
        <v>140</v>
      </c>
      <c r="L62" s="16" t="s">
        <v>141</v>
      </c>
      <c r="M62" s="45" t="s">
        <v>217</v>
      </c>
      <c r="N62" s="261"/>
      <c r="O62" s="235">
        <f>SUM($AH62, $BP62, $BQ62)</f>
        <v>37</v>
      </c>
      <c r="P62" s="237">
        <f>SUM($BZ62)</f>
        <v>22</v>
      </c>
      <c r="Q62" s="240">
        <f>SUM($CX62)</f>
        <v>12</v>
      </c>
      <c r="R62" s="184" t="s">
        <v>143</v>
      </c>
      <c r="S62" s="149">
        <v>0</v>
      </c>
      <c r="T62" s="185" t="s">
        <v>174</v>
      </c>
      <c r="U62" s="174">
        <v>0</v>
      </c>
      <c r="V62" s="185" t="s">
        <v>174</v>
      </c>
      <c r="W62" s="174">
        <v>0</v>
      </c>
      <c r="X62" s="185" t="s">
        <v>143</v>
      </c>
      <c r="Y62" s="174">
        <v>4</v>
      </c>
      <c r="Z62" s="185" t="s">
        <v>142</v>
      </c>
      <c r="AA62" s="174">
        <v>9</v>
      </c>
      <c r="AB62" s="185" t="s">
        <v>152</v>
      </c>
      <c r="AC62" s="174">
        <v>8</v>
      </c>
      <c r="AD62" s="186" t="s">
        <v>206</v>
      </c>
      <c r="AE62" s="176">
        <v>1</v>
      </c>
      <c r="AF62" s="185" t="s">
        <v>151</v>
      </c>
      <c r="AG62" s="174">
        <v>0</v>
      </c>
      <c r="AH62" s="154">
        <f>SUM($S62,$U62,$W62,$Y62)+($AA62*0.5)+$AC62+($AE62*1.5)+($AG62*0.5)</f>
        <v>18</v>
      </c>
      <c r="AI62" s="185" t="s">
        <v>142</v>
      </c>
      <c r="AJ62" s="10" t="s">
        <v>146</v>
      </c>
      <c r="AK62" s="176">
        <v>7</v>
      </c>
      <c r="AL62" s="185" t="s">
        <v>145</v>
      </c>
      <c r="AM62" s="10" t="s">
        <v>146</v>
      </c>
      <c r="AN62" s="176">
        <v>9</v>
      </c>
      <c r="AO62" s="185" t="s">
        <v>143</v>
      </c>
      <c r="AP62" s="10" t="s">
        <v>145</v>
      </c>
      <c r="AQ62" s="176">
        <v>5</v>
      </c>
      <c r="AR62" s="185" t="s">
        <v>147</v>
      </c>
      <c r="AS62" s="10" t="s">
        <v>142</v>
      </c>
      <c r="AT62" s="176">
        <v>4</v>
      </c>
      <c r="AU62" s="185" t="s">
        <v>143</v>
      </c>
      <c r="AV62" s="10" t="s">
        <v>147</v>
      </c>
      <c r="AW62" s="176">
        <v>2</v>
      </c>
      <c r="AX62" s="185" t="s">
        <v>147</v>
      </c>
      <c r="AY62" s="10" t="s">
        <v>147</v>
      </c>
      <c r="AZ62" s="176">
        <v>3</v>
      </c>
      <c r="BA62" s="185" t="s">
        <v>146</v>
      </c>
      <c r="BB62" s="10" t="s">
        <v>142</v>
      </c>
      <c r="BC62" s="176">
        <v>7</v>
      </c>
      <c r="BD62" s="185" t="s">
        <v>147</v>
      </c>
      <c r="BE62" s="10" t="s">
        <v>151</v>
      </c>
      <c r="BF62" s="176">
        <v>2</v>
      </c>
      <c r="BG62" s="185" t="s">
        <v>142</v>
      </c>
      <c r="BH62" s="10" t="s">
        <v>147</v>
      </c>
      <c r="BI62" s="176">
        <v>4</v>
      </c>
      <c r="BJ62" s="185" t="s">
        <v>145</v>
      </c>
      <c r="BK62" s="10" t="s">
        <v>151</v>
      </c>
      <c r="BL62" s="176">
        <v>6</v>
      </c>
      <c r="BM62" s="185" t="s">
        <v>151</v>
      </c>
      <c r="BN62" s="10" t="s">
        <v>151</v>
      </c>
      <c r="BO62" s="176">
        <v>1</v>
      </c>
      <c r="BP62" s="201">
        <f>MAX($BO62,$BL62,$BI62,$BF62,$BC62,$AZ62,$AW62,$AT62,$AQ62,$AN62,$AK62)</f>
        <v>9</v>
      </c>
      <c r="BQ62" s="144">
        <f>IF($K62="both",10,IF($K62="breeding",8,IF($K62="non-breeding",6,0)))</f>
        <v>10</v>
      </c>
      <c r="BR62" s="186" t="s">
        <v>142</v>
      </c>
      <c r="BS62" s="176">
        <v>0</v>
      </c>
      <c r="BT62" s="185" t="s">
        <v>145</v>
      </c>
      <c r="BU62" s="174">
        <v>10</v>
      </c>
      <c r="BV62" s="185" t="s">
        <v>146</v>
      </c>
      <c r="BW62" s="174">
        <v>6</v>
      </c>
      <c r="BX62" s="185" t="s">
        <v>146</v>
      </c>
      <c r="BY62" s="174">
        <v>6</v>
      </c>
      <c r="BZ62" s="21">
        <f>SUM($BY62,$BW62,$BU62,$BS62)</f>
        <v>22</v>
      </c>
      <c r="CA62" s="187"/>
      <c r="CB62" s="187"/>
      <c r="CC62" s="187"/>
      <c r="CD62" s="188"/>
      <c r="CE62" s="188"/>
      <c r="CF62" s="188"/>
      <c r="CG62" s="188"/>
      <c r="CH62" s="188"/>
      <c r="CI62" s="188"/>
      <c r="CJ62" s="188"/>
      <c r="CK62" s="188"/>
      <c r="CL62" s="185" t="s">
        <v>151</v>
      </c>
      <c r="CM62" s="174">
        <v>0</v>
      </c>
      <c r="CN62" s="185" t="s">
        <v>151</v>
      </c>
      <c r="CO62" s="174">
        <v>0</v>
      </c>
      <c r="CP62" s="185" t="s">
        <v>151</v>
      </c>
      <c r="CQ62" s="174">
        <v>0</v>
      </c>
      <c r="CR62" s="185" t="s">
        <v>147</v>
      </c>
      <c r="CS62" s="174">
        <v>0</v>
      </c>
      <c r="CT62" s="185" t="s">
        <v>142</v>
      </c>
      <c r="CU62" s="174">
        <v>6</v>
      </c>
      <c r="CV62" s="185" t="s">
        <v>142</v>
      </c>
      <c r="CW62" s="174">
        <v>6</v>
      </c>
      <c r="CX62" s="19">
        <f>SUM($CM62,$CO62,$CQ62,$CS62,$CU62,$CW62)</f>
        <v>12</v>
      </c>
      <c r="CY62" s="109"/>
    </row>
    <row r="63" spans="1:104" s="11" customFormat="1" ht="20.100000000000001" customHeight="1">
      <c r="A63" s="416" t="s">
        <v>135</v>
      </c>
      <c r="B63" s="61" t="s">
        <v>135</v>
      </c>
      <c r="C63" s="125" t="s">
        <v>135</v>
      </c>
      <c r="D63" s="125" t="s">
        <v>135</v>
      </c>
      <c r="E63" s="115"/>
      <c r="F63" s="419"/>
      <c r="G63" s="233" t="s">
        <v>330</v>
      </c>
      <c r="H63" s="234" t="s">
        <v>331</v>
      </c>
      <c r="I63" s="122" t="s">
        <v>160</v>
      </c>
      <c r="J63" s="120" t="s">
        <v>332</v>
      </c>
      <c r="K63" s="120" t="s">
        <v>140</v>
      </c>
      <c r="L63" s="16" t="s">
        <v>141</v>
      </c>
      <c r="M63" s="45"/>
      <c r="N63" s="261" t="s">
        <v>135</v>
      </c>
      <c r="O63" s="235">
        <f>SUM($AH63, $BP63, $BQ63)</f>
        <v>35.5</v>
      </c>
      <c r="P63" s="237">
        <f>SUM($BZ63)</f>
        <v>24</v>
      </c>
      <c r="Q63" s="240">
        <f>SUM($CX63)</f>
        <v>25</v>
      </c>
      <c r="R63" s="184" t="s">
        <v>151</v>
      </c>
      <c r="S63" s="149">
        <v>1</v>
      </c>
      <c r="T63" s="185" t="s">
        <v>174</v>
      </c>
      <c r="U63" s="174">
        <v>0</v>
      </c>
      <c r="V63" s="185" t="s">
        <v>174</v>
      </c>
      <c r="W63" s="174">
        <v>0</v>
      </c>
      <c r="X63" s="185" t="s">
        <v>191</v>
      </c>
      <c r="Y63" s="174">
        <v>4</v>
      </c>
      <c r="Z63" s="185" t="s">
        <v>154</v>
      </c>
      <c r="AA63" s="174">
        <v>8</v>
      </c>
      <c r="AB63" s="185" t="s">
        <v>191</v>
      </c>
      <c r="AC63" s="174">
        <v>1</v>
      </c>
      <c r="AD63" s="186" t="s">
        <v>191</v>
      </c>
      <c r="AE63" s="176">
        <v>5</v>
      </c>
      <c r="AF63" s="185" t="s">
        <v>151</v>
      </c>
      <c r="AG63" s="174">
        <v>0</v>
      </c>
      <c r="AH63" s="154">
        <f>SUM($S63,$U63,$W63,$Y63)+($AA63*0.5)+$AC63+($AE63*1.5)+($AG63*0.5)</f>
        <v>17.5</v>
      </c>
      <c r="AI63" s="185" t="s">
        <v>152</v>
      </c>
      <c r="AJ63" s="10" t="s">
        <v>153</v>
      </c>
      <c r="AK63" s="176">
        <v>6</v>
      </c>
      <c r="AL63" s="185" t="s">
        <v>165</v>
      </c>
      <c r="AM63" s="10" t="s">
        <v>152</v>
      </c>
      <c r="AN63" s="176">
        <v>8</v>
      </c>
      <c r="AO63" s="185" t="s">
        <v>151</v>
      </c>
      <c r="AP63" s="10" t="s">
        <v>147</v>
      </c>
      <c r="AQ63" s="176">
        <v>2</v>
      </c>
      <c r="AR63" s="185" t="s">
        <v>152</v>
      </c>
      <c r="AS63" s="10" t="s">
        <v>153</v>
      </c>
      <c r="AT63" s="176">
        <v>5</v>
      </c>
      <c r="AU63" s="185" t="s">
        <v>153</v>
      </c>
      <c r="AV63" s="10" t="s">
        <v>153</v>
      </c>
      <c r="AW63" s="176">
        <v>4</v>
      </c>
      <c r="AX63" s="185" t="s">
        <v>153</v>
      </c>
      <c r="AY63" s="10" t="s">
        <v>153</v>
      </c>
      <c r="AZ63" s="176">
        <v>4</v>
      </c>
      <c r="BA63" s="185" t="s">
        <v>152</v>
      </c>
      <c r="BB63" s="10" t="s">
        <v>153</v>
      </c>
      <c r="BC63" s="176">
        <v>6</v>
      </c>
      <c r="BD63" s="185" t="s">
        <v>153</v>
      </c>
      <c r="BE63" s="10" t="s">
        <v>147</v>
      </c>
      <c r="BF63" s="176">
        <v>4</v>
      </c>
      <c r="BG63" s="185" t="s">
        <v>152</v>
      </c>
      <c r="BH63" s="10" t="s">
        <v>152</v>
      </c>
      <c r="BI63" s="176">
        <v>7</v>
      </c>
      <c r="BJ63" s="185" t="s">
        <v>152</v>
      </c>
      <c r="BK63" s="10" t="s">
        <v>153</v>
      </c>
      <c r="BL63" s="176">
        <v>6</v>
      </c>
      <c r="BM63" s="185" t="s">
        <v>154</v>
      </c>
      <c r="BN63" s="10" t="s">
        <v>154</v>
      </c>
      <c r="BO63" s="176">
        <v>2</v>
      </c>
      <c r="BP63" s="201">
        <f>MAX($BO63,$BL63,$BI63,$BF63,$BC63,$AZ63,$AW63,$AT63,$AQ63,$AN63,$AK63)</f>
        <v>8</v>
      </c>
      <c r="BQ63" s="144">
        <f>IF($K63="both",10,IF($K63="breeding",8,IF($K63="non-breeding",6,0)))</f>
        <v>10</v>
      </c>
      <c r="BR63" s="186" t="s">
        <v>165</v>
      </c>
      <c r="BS63" s="176">
        <v>6</v>
      </c>
      <c r="BT63" s="185" t="s">
        <v>168</v>
      </c>
      <c r="BU63" s="174">
        <v>4</v>
      </c>
      <c r="BV63" s="185" t="s">
        <v>146</v>
      </c>
      <c r="BW63" s="174">
        <v>6</v>
      </c>
      <c r="BX63" s="185" t="s">
        <v>165</v>
      </c>
      <c r="BY63" s="174">
        <v>8</v>
      </c>
      <c r="BZ63" s="21">
        <f>SUM($BY63,$BW63,$BU63,$BS63)</f>
        <v>24</v>
      </c>
      <c r="CA63" s="189">
        <v>6</v>
      </c>
      <c r="CB63" s="189">
        <v>9</v>
      </c>
      <c r="CC63" s="189">
        <v>3</v>
      </c>
      <c r="CD63" s="190">
        <v>6</v>
      </c>
      <c r="CE63" s="190">
        <v>4</v>
      </c>
      <c r="CF63" s="190">
        <v>4</v>
      </c>
      <c r="CG63" s="190">
        <v>6</v>
      </c>
      <c r="CH63" s="190">
        <v>7</v>
      </c>
      <c r="CI63" s="190">
        <v>5</v>
      </c>
      <c r="CJ63" s="190">
        <v>6</v>
      </c>
      <c r="CK63" s="190">
        <v>8</v>
      </c>
      <c r="CL63" s="185" t="s">
        <v>147</v>
      </c>
      <c r="CM63" s="174">
        <v>1</v>
      </c>
      <c r="CN63" s="185" t="s">
        <v>151</v>
      </c>
      <c r="CO63" s="174">
        <v>0</v>
      </c>
      <c r="CP63" s="185" t="s">
        <v>152</v>
      </c>
      <c r="CQ63" s="174">
        <v>7</v>
      </c>
      <c r="CR63" s="185" t="s">
        <v>153</v>
      </c>
      <c r="CS63" s="174">
        <v>2</v>
      </c>
      <c r="CT63" s="185" t="s">
        <v>165</v>
      </c>
      <c r="CU63" s="174">
        <v>8</v>
      </c>
      <c r="CV63" s="185" t="s">
        <v>210</v>
      </c>
      <c r="CW63" s="174">
        <v>7</v>
      </c>
      <c r="CX63" s="19">
        <f>SUM($CM63,$CO63,$CQ63,$CS63,$CU63,$CW63)</f>
        <v>25</v>
      </c>
      <c r="CY63" s="109"/>
    </row>
    <row r="64" spans="1:104" s="11" customFormat="1" ht="20.100000000000001" customHeight="1">
      <c r="A64" s="426" t="s">
        <v>135</v>
      </c>
      <c r="B64" s="61" t="s">
        <v>135</v>
      </c>
      <c r="C64" s="125" t="s">
        <v>135</v>
      </c>
      <c r="D64" s="125" t="s">
        <v>135</v>
      </c>
      <c r="E64" s="115"/>
      <c r="F64" s="419"/>
      <c r="G64" s="233" t="s">
        <v>333</v>
      </c>
      <c r="H64" s="234" t="s">
        <v>334</v>
      </c>
      <c r="I64" s="122" t="s">
        <v>335</v>
      </c>
      <c r="J64" s="120" t="s">
        <v>336</v>
      </c>
      <c r="K64" s="120" t="s">
        <v>157</v>
      </c>
      <c r="L64" s="16" t="s">
        <v>141</v>
      </c>
      <c r="M64" s="45"/>
      <c r="N64" s="261" t="s">
        <v>135</v>
      </c>
      <c r="O64" s="235">
        <f>SUM($AH64, $BP64, $BQ64)</f>
        <v>35.5</v>
      </c>
      <c r="P64" s="237">
        <f>SUM($BZ64)</f>
        <v>25</v>
      </c>
      <c r="Q64" s="240">
        <f>SUM($CX64)</f>
        <v>22</v>
      </c>
      <c r="R64" s="184" t="s">
        <v>143</v>
      </c>
      <c r="S64" s="149">
        <v>0</v>
      </c>
      <c r="T64" s="185" t="s">
        <v>187</v>
      </c>
      <c r="U64" s="174">
        <v>3</v>
      </c>
      <c r="V64" s="185" t="s">
        <v>174</v>
      </c>
      <c r="W64" s="174">
        <v>0</v>
      </c>
      <c r="X64" s="185" t="s">
        <v>163</v>
      </c>
      <c r="Y64" s="174">
        <v>2</v>
      </c>
      <c r="Z64" s="185" t="s">
        <v>165</v>
      </c>
      <c r="AA64" s="174">
        <v>10</v>
      </c>
      <c r="AB64" s="185" t="s">
        <v>219</v>
      </c>
      <c r="AC64" s="174">
        <v>8</v>
      </c>
      <c r="AD64" s="186" t="s">
        <v>206</v>
      </c>
      <c r="AE64" s="176">
        <v>1</v>
      </c>
      <c r="AF64" s="185" t="s">
        <v>210</v>
      </c>
      <c r="AG64" s="174">
        <v>2</v>
      </c>
      <c r="AH64" s="154">
        <f>SUM($S64,$U64,$W64,$Y64)+($AA64*0.5)+$AC64+($AE64*1.5)+($AG64*0.5)</f>
        <v>20.5</v>
      </c>
      <c r="AI64" s="185" t="s">
        <v>153</v>
      </c>
      <c r="AJ64" s="10" t="s">
        <v>152</v>
      </c>
      <c r="AK64" s="176">
        <v>6</v>
      </c>
      <c r="AL64" s="185" t="s">
        <v>153</v>
      </c>
      <c r="AM64" s="10" t="s">
        <v>154</v>
      </c>
      <c r="AN64" s="176">
        <v>3</v>
      </c>
      <c r="AO64" s="185" t="s">
        <v>154</v>
      </c>
      <c r="AP64" s="10" t="s">
        <v>153</v>
      </c>
      <c r="AQ64" s="176">
        <v>3</v>
      </c>
      <c r="AR64" s="185" t="s">
        <v>154</v>
      </c>
      <c r="AS64" s="10" t="s">
        <v>154</v>
      </c>
      <c r="AT64" s="176">
        <v>2</v>
      </c>
      <c r="AU64" s="185" t="s">
        <v>154</v>
      </c>
      <c r="AV64" s="10" t="s">
        <v>153</v>
      </c>
      <c r="AW64" s="176">
        <v>3</v>
      </c>
      <c r="AX64" s="185" t="s">
        <v>154</v>
      </c>
      <c r="AY64" s="10" t="s">
        <v>153</v>
      </c>
      <c r="AZ64" s="176">
        <v>3</v>
      </c>
      <c r="BA64" s="185" t="s">
        <v>152</v>
      </c>
      <c r="BB64" s="10" t="s">
        <v>152</v>
      </c>
      <c r="BC64" s="176">
        <v>7</v>
      </c>
      <c r="BD64" s="185" t="s">
        <v>154</v>
      </c>
      <c r="BE64" s="10" t="s">
        <v>154</v>
      </c>
      <c r="BF64" s="176">
        <v>2</v>
      </c>
      <c r="BG64" s="185" t="s">
        <v>147</v>
      </c>
      <c r="BH64" s="10" t="s">
        <v>153</v>
      </c>
      <c r="BI64" s="176">
        <v>4</v>
      </c>
      <c r="BJ64" s="185" t="s">
        <v>152</v>
      </c>
      <c r="BK64" s="10" t="s">
        <v>153</v>
      </c>
      <c r="BL64" s="176">
        <v>6</v>
      </c>
      <c r="BM64" s="185" t="s">
        <v>154</v>
      </c>
      <c r="BN64" s="10" t="s">
        <v>154</v>
      </c>
      <c r="BO64" s="176">
        <v>2</v>
      </c>
      <c r="BP64" s="201">
        <f>MAX($BO64,$BL64,$BI64,$BF64,$BC64,$AZ64,$AW64,$AT64,$AQ64,$AN64,$AK64)</f>
        <v>7</v>
      </c>
      <c r="BQ64" s="144">
        <f>IF($K64="both",10,IF($K64="breeding",8,IF($K64="non-breeding",6,0)))</f>
        <v>8</v>
      </c>
      <c r="BR64" s="186" t="s">
        <v>165</v>
      </c>
      <c r="BS64" s="176">
        <v>6</v>
      </c>
      <c r="BT64" s="185" t="s">
        <v>165</v>
      </c>
      <c r="BU64" s="174">
        <v>7</v>
      </c>
      <c r="BV64" s="185" t="s">
        <v>165</v>
      </c>
      <c r="BW64" s="174">
        <v>7</v>
      </c>
      <c r="BX64" s="185" t="s">
        <v>152</v>
      </c>
      <c r="BY64" s="174">
        <v>5</v>
      </c>
      <c r="BZ64" s="21">
        <f>SUM($BY64,$BW64,$BU64,$BS64)</f>
        <v>25</v>
      </c>
      <c r="CA64" s="189">
        <v>5</v>
      </c>
      <c r="CB64" s="189">
        <v>6</v>
      </c>
      <c r="CC64" s="189">
        <v>6</v>
      </c>
      <c r="CD64" s="190">
        <v>3</v>
      </c>
      <c r="CE64" s="190">
        <v>3</v>
      </c>
      <c r="CF64" s="190">
        <v>4</v>
      </c>
      <c r="CG64" s="190">
        <v>7</v>
      </c>
      <c r="CH64" s="190">
        <v>6</v>
      </c>
      <c r="CI64" s="190">
        <v>5</v>
      </c>
      <c r="CJ64" s="190">
        <v>8</v>
      </c>
      <c r="CK64" s="190">
        <v>8</v>
      </c>
      <c r="CL64" s="185" t="s">
        <v>167</v>
      </c>
      <c r="CM64" s="174">
        <v>2</v>
      </c>
      <c r="CN64" s="185" t="s">
        <v>151</v>
      </c>
      <c r="CO64" s="174">
        <v>0</v>
      </c>
      <c r="CP64" s="185" t="s">
        <v>210</v>
      </c>
      <c r="CQ64" s="174">
        <v>6</v>
      </c>
      <c r="CR64" s="185" t="s">
        <v>153</v>
      </c>
      <c r="CS64" s="174">
        <v>2</v>
      </c>
      <c r="CT64" s="185" t="s">
        <v>146</v>
      </c>
      <c r="CU64" s="174">
        <v>8</v>
      </c>
      <c r="CV64" s="185" t="s">
        <v>167</v>
      </c>
      <c r="CW64" s="174">
        <v>4</v>
      </c>
      <c r="CX64" s="19">
        <f>SUM($CM64,$CO64,$CQ64,$CS64,$CU64,$CW64)</f>
        <v>22</v>
      </c>
      <c r="CY64" s="110"/>
    </row>
    <row r="65" spans="1:104" s="11" customFormat="1" ht="20.100000000000001" customHeight="1">
      <c r="A65" s="426" t="s">
        <v>135</v>
      </c>
      <c r="B65" s="61" t="s">
        <v>135</v>
      </c>
      <c r="C65" s="402"/>
      <c r="D65" s="419"/>
      <c r="E65" s="126" t="s">
        <v>135</v>
      </c>
      <c r="F65" s="126" t="s">
        <v>135</v>
      </c>
      <c r="G65" s="120" t="s">
        <v>337</v>
      </c>
      <c r="H65" s="119" t="s">
        <v>338</v>
      </c>
      <c r="I65" s="122" t="s">
        <v>243</v>
      </c>
      <c r="J65" s="120" t="s">
        <v>244</v>
      </c>
      <c r="K65" s="120" t="s">
        <v>196</v>
      </c>
      <c r="L65" s="16" t="s">
        <v>141</v>
      </c>
      <c r="M65" s="45"/>
      <c r="N65" s="261"/>
      <c r="O65" s="235">
        <f>SUM($AH65, $BP65, $BQ65)</f>
        <v>35.5</v>
      </c>
      <c r="P65" s="237">
        <f>SUM($BZ65)</f>
        <v>14</v>
      </c>
      <c r="Q65" s="240">
        <f>SUM($CX65)</f>
        <v>32</v>
      </c>
      <c r="R65" s="184" t="s">
        <v>143</v>
      </c>
      <c r="S65" s="149">
        <v>0</v>
      </c>
      <c r="T65" s="185" t="s">
        <v>144</v>
      </c>
      <c r="U65" s="174">
        <v>2</v>
      </c>
      <c r="V65" s="185" t="s">
        <v>174</v>
      </c>
      <c r="W65" s="174">
        <v>0</v>
      </c>
      <c r="X65" s="185" t="s">
        <v>143</v>
      </c>
      <c r="Y65" s="174">
        <v>4</v>
      </c>
      <c r="Z65" s="185" t="s">
        <v>142</v>
      </c>
      <c r="AA65" s="174">
        <v>9</v>
      </c>
      <c r="AB65" s="185" t="s">
        <v>142</v>
      </c>
      <c r="AC65" s="174">
        <v>7</v>
      </c>
      <c r="AD65" s="186" t="s">
        <v>144</v>
      </c>
      <c r="AE65" s="176">
        <v>2</v>
      </c>
      <c r="AF65" s="185" t="s">
        <v>142</v>
      </c>
      <c r="AG65" s="174">
        <v>6</v>
      </c>
      <c r="AH65" s="154">
        <f>SUM($S65,$U65,$W65,$Y65)+($AA65*0.5)+$AC65+($AE65*1.5)+($AG65*0.5)</f>
        <v>23.5</v>
      </c>
      <c r="AI65" s="185" t="s">
        <v>147</v>
      </c>
      <c r="AJ65" s="10" t="s">
        <v>147</v>
      </c>
      <c r="AK65" s="176">
        <v>3</v>
      </c>
      <c r="AL65" s="185" t="s">
        <v>143</v>
      </c>
      <c r="AM65" s="10" t="s">
        <v>143</v>
      </c>
      <c r="AN65" s="176">
        <v>0</v>
      </c>
      <c r="AO65" s="185" t="s">
        <v>142</v>
      </c>
      <c r="AP65" s="10" t="s">
        <v>151</v>
      </c>
      <c r="AQ65" s="176">
        <v>3</v>
      </c>
      <c r="AR65" s="185" t="s">
        <v>143</v>
      </c>
      <c r="AS65" s="10" t="s">
        <v>143</v>
      </c>
      <c r="AT65" s="176">
        <v>0</v>
      </c>
      <c r="AU65" s="185" t="s">
        <v>145</v>
      </c>
      <c r="AV65" s="10" t="s">
        <v>151</v>
      </c>
      <c r="AW65" s="176">
        <v>6</v>
      </c>
      <c r="AX65" s="185" t="s">
        <v>151</v>
      </c>
      <c r="AY65" s="10" t="s">
        <v>151</v>
      </c>
      <c r="AZ65" s="176">
        <v>1</v>
      </c>
      <c r="BA65" s="185" t="s">
        <v>147</v>
      </c>
      <c r="BB65" s="10" t="s">
        <v>147</v>
      </c>
      <c r="BC65" s="176">
        <v>3</v>
      </c>
      <c r="BD65" s="185" t="s">
        <v>151</v>
      </c>
      <c r="BE65" s="10" t="s">
        <v>151</v>
      </c>
      <c r="BF65" s="176">
        <v>1</v>
      </c>
      <c r="BG65" s="185" t="s">
        <v>142</v>
      </c>
      <c r="BH65" s="10" t="s">
        <v>151</v>
      </c>
      <c r="BI65" s="176">
        <v>3</v>
      </c>
      <c r="BJ65" s="185" t="s">
        <v>151</v>
      </c>
      <c r="BK65" s="10" t="s">
        <v>151</v>
      </c>
      <c r="BL65" s="176">
        <v>1</v>
      </c>
      <c r="BM65" s="185" t="s">
        <v>151</v>
      </c>
      <c r="BN65" s="10" t="s">
        <v>151</v>
      </c>
      <c r="BO65" s="176">
        <v>1</v>
      </c>
      <c r="BP65" s="201">
        <f>MAX($BO65,$BL65,$BI65,$BF65,$BC65,$AZ65,$AW65,$AT65,$AQ65,$AN65,$AK65)</f>
        <v>6</v>
      </c>
      <c r="BQ65" s="144">
        <f>IF($K65="both",10,IF($K65="breeding",8,IF($K65="non-breeding",6,0)))</f>
        <v>6</v>
      </c>
      <c r="BR65" s="186" t="s">
        <v>142</v>
      </c>
      <c r="BS65" s="176">
        <v>0</v>
      </c>
      <c r="BT65" s="185" t="s">
        <v>142</v>
      </c>
      <c r="BU65" s="174">
        <v>4</v>
      </c>
      <c r="BV65" s="185" t="s">
        <v>142</v>
      </c>
      <c r="BW65" s="174">
        <v>4</v>
      </c>
      <c r="BX65" s="185" t="s">
        <v>146</v>
      </c>
      <c r="BY65" s="174">
        <v>6</v>
      </c>
      <c r="BZ65" s="21">
        <f>SUM($BY65,$BW65,$BU65,$BS65)</f>
        <v>14</v>
      </c>
      <c r="CA65" s="189">
        <v>6</v>
      </c>
      <c r="CB65" s="189">
        <v>3</v>
      </c>
      <c r="CC65" s="189">
        <v>8</v>
      </c>
      <c r="CD65" s="190">
        <v>2</v>
      </c>
      <c r="CE65" s="190">
        <v>9</v>
      </c>
      <c r="CF65" s="190">
        <v>4</v>
      </c>
      <c r="CG65" s="190">
        <v>7</v>
      </c>
      <c r="CH65" s="190">
        <v>1</v>
      </c>
      <c r="CI65" s="190">
        <v>11</v>
      </c>
      <c r="CJ65" s="190">
        <v>10</v>
      </c>
      <c r="CK65" s="190">
        <v>5</v>
      </c>
      <c r="CL65" s="185" t="s">
        <v>146</v>
      </c>
      <c r="CM65" s="174">
        <v>7</v>
      </c>
      <c r="CN65" s="185" t="s">
        <v>151</v>
      </c>
      <c r="CO65" s="174">
        <v>0</v>
      </c>
      <c r="CP65" s="185" t="s">
        <v>146</v>
      </c>
      <c r="CQ65" s="174">
        <v>8</v>
      </c>
      <c r="CR65" s="185" t="s">
        <v>142</v>
      </c>
      <c r="CS65" s="174">
        <v>3</v>
      </c>
      <c r="CT65" s="185" t="s">
        <v>142</v>
      </c>
      <c r="CU65" s="174">
        <v>6</v>
      </c>
      <c r="CV65" s="185" t="s">
        <v>146</v>
      </c>
      <c r="CW65" s="174">
        <v>8</v>
      </c>
      <c r="CX65" s="19">
        <f>SUM($CM65,$CO65,$CQ65,$CS65,$CU65,$CW65)</f>
        <v>32</v>
      </c>
      <c r="CY65" s="109"/>
    </row>
    <row r="66" spans="1:104" s="11" customFormat="1" ht="20.100000000000001" customHeight="1">
      <c r="A66" s="426" t="s">
        <v>211</v>
      </c>
      <c r="B66" s="61" t="s">
        <v>212</v>
      </c>
      <c r="C66" s="125" t="s">
        <v>135</v>
      </c>
      <c r="D66" s="125" t="s">
        <v>135</v>
      </c>
      <c r="E66" s="114"/>
      <c r="F66" s="419"/>
      <c r="G66" s="120" t="s">
        <v>339</v>
      </c>
      <c r="H66" s="119" t="s">
        <v>340</v>
      </c>
      <c r="I66" s="122" t="s">
        <v>160</v>
      </c>
      <c r="J66" s="120" t="s">
        <v>341</v>
      </c>
      <c r="K66" s="120" t="s">
        <v>157</v>
      </c>
      <c r="L66" s="16" t="s">
        <v>141</v>
      </c>
      <c r="M66" s="45" t="s">
        <v>217</v>
      </c>
      <c r="N66" s="261"/>
      <c r="O66" s="235">
        <f>SUM($AH66, $BP66, $BQ66)</f>
        <v>35</v>
      </c>
      <c r="P66" s="237">
        <f>SUM($BZ66)</f>
        <v>36</v>
      </c>
      <c r="Q66" s="240">
        <f>SUM($CX66)</f>
        <v>18</v>
      </c>
      <c r="R66" s="148" t="s">
        <v>143</v>
      </c>
      <c r="S66" s="149">
        <v>0</v>
      </c>
      <c r="T66" s="173" t="s">
        <v>174</v>
      </c>
      <c r="U66" s="174">
        <v>0</v>
      </c>
      <c r="V66" s="173" t="s">
        <v>174</v>
      </c>
      <c r="W66" s="174">
        <v>0</v>
      </c>
      <c r="X66" s="173" t="s">
        <v>144</v>
      </c>
      <c r="Y66" s="174">
        <v>2</v>
      </c>
      <c r="Z66" s="173" t="s">
        <v>145</v>
      </c>
      <c r="AA66" s="174">
        <v>10</v>
      </c>
      <c r="AB66" s="173" t="s">
        <v>152</v>
      </c>
      <c r="AC66" s="174">
        <v>8</v>
      </c>
      <c r="AD66" s="175" t="s">
        <v>144</v>
      </c>
      <c r="AE66" s="176">
        <v>2</v>
      </c>
      <c r="AF66" s="173" t="s">
        <v>147</v>
      </c>
      <c r="AG66" s="174">
        <v>4</v>
      </c>
      <c r="AH66" s="154">
        <f>SUM($S66,$U66,$W66,$Y66)+($AA66*0.5)+$AC66+($AE66*1.5)+($AG66*0.5)</f>
        <v>20</v>
      </c>
      <c r="AI66" s="173" t="s">
        <v>147</v>
      </c>
      <c r="AJ66" s="26" t="s">
        <v>147</v>
      </c>
      <c r="AK66" s="176">
        <v>3</v>
      </c>
      <c r="AL66" s="173" t="s">
        <v>145</v>
      </c>
      <c r="AM66" s="26" t="s">
        <v>147</v>
      </c>
      <c r="AN66" s="176">
        <v>7</v>
      </c>
      <c r="AO66" s="173" t="s">
        <v>147</v>
      </c>
      <c r="AP66" s="26" t="s">
        <v>146</v>
      </c>
      <c r="AQ66" s="176">
        <v>6</v>
      </c>
      <c r="AR66" s="173" t="s">
        <v>147</v>
      </c>
      <c r="AS66" s="26" t="s">
        <v>142</v>
      </c>
      <c r="AT66" s="176">
        <v>4</v>
      </c>
      <c r="AU66" s="173" t="s">
        <v>143</v>
      </c>
      <c r="AV66" s="26" t="s">
        <v>147</v>
      </c>
      <c r="AW66" s="176">
        <v>2</v>
      </c>
      <c r="AX66" s="173" t="s">
        <v>147</v>
      </c>
      <c r="AY66" s="26" t="s">
        <v>147</v>
      </c>
      <c r="AZ66" s="176">
        <v>3</v>
      </c>
      <c r="BA66" s="173" t="s">
        <v>146</v>
      </c>
      <c r="BB66" s="26" t="s">
        <v>142</v>
      </c>
      <c r="BC66" s="176">
        <v>7</v>
      </c>
      <c r="BD66" s="173" t="s">
        <v>151</v>
      </c>
      <c r="BE66" s="26" t="s">
        <v>151</v>
      </c>
      <c r="BF66" s="176">
        <v>1</v>
      </c>
      <c r="BG66" s="173" t="s">
        <v>142</v>
      </c>
      <c r="BH66" s="26" t="s">
        <v>151</v>
      </c>
      <c r="BI66" s="176">
        <v>3</v>
      </c>
      <c r="BJ66" s="173" t="s">
        <v>145</v>
      </c>
      <c r="BK66" s="26" t="s">
        <v>147</v>
      </c>
      <c r="BL66" s="176">
        <v>7</v>
      </c>
      <c r="BM66" s="173" t="s">
        <v>151</v>
      </c>
      <c r="BN66" s="26" t="s">
        <v>147</v>
      </c>
      <c r="BO66" s="176">
        <v>2</v>
      </c>
      <c r="BP66" s="201">
        <f>MAX($BO66,$BL66,$BI66,$BF66,$BC66,$AZ66,$AW66,$AT66,$AQ66,$AN66,$AK66)</f>
        <v>7</v>
      </c>
      <c r="BQ66" s="144">
        <f>IF($K66="both",10,IF($K66="breeding",8,IF($K66="non-breeding",6,0)))</f>
        <v>8</v>
      </c>
      <c r="BR66" s="175" t="s">
        <v>145</v>
      </c>
      <c r="BS66" s="176">
        <v>10</v>
      </c>
      <c r="BT66" s="173" t="s">
        <v>145</v>
      </c>
      <c r="BU66" s="174">
        <v>10</v>
      </c>
      <c r="BV66" s="173" t="s">
        <v>146</v>
      </c>
      <c r="BW66" s="174">
        <v>6</v>
      </c>
      <c r="BX66" s="173" t="s">
        <v>145</v>
      </c>
      <c r="BY66" s="174">
        <v>10</v>
      </c>
      <c r="BZ66" s="21">
        <f>SUM($BY66,$BW66,$BU66,$BS66)</f>
        <v>36</v>
      </c>
      <c r="CA66" s="177">
        <v>1</v>
      </c>
      <c r="CB66" s="177">
        <v>5</v>
      </c>
      <c r="CC66" s="177">
        <v>1</v>
      </c>
      <c r="CD66" s="178">
        <v>1</v>
      </c>
      <c r="CE66" s="178">
        <v>1</v>
      </c>
      <c r="CF66" s="178">
        <v>1</v>
      </c>
      <c r="CG66" s="178">
        <v>4</v>
      </c>
      <c r="CH66" s="178">
        <v>5</v>
      </c>
      <c r="CI66" s="178">
        <v>2</v>
      </c>
      <c r="CJ66" s="178">
        <v>5</v>
      </c>
      <c r="CK66" s="178">
        <v>5</v>
      </c>
      <c r="CL66" s="173" t="s">
        <v>151</v>
      </c>
      <c r="CM66" s="174">
        <v>0</v>
      </c>
      <c r="CN66" s="173" t="s">
        <v>151</v>
      </c>
      <c r="CO66" s="174">
        <v>0</v>
      </c>
      <c r="CP66" s="173" t="s">
        <v>146</v>
      </c>
      <c r="CQ66" s="174">
        <v>8</v>
      </c>
      <c r="CR66" s="173" t="s">
        <v>147</v>
      </c>
      <c r="CS66" s="174">
        <v>0</v>
      </c>
      <c r="CT66" s="173" t="s">
        <v>146</v>
      </c>
      <c r="CU66" s="174">
        <v>8</v>
      </c>
      <c r="CV66" s="173" t="s">
        <v>151</v>
      </c>
      <c r="CW66" s="174">
        <v>2</v>
      </c>
      <c r="CX66" s="19">
        <f>SUM($CM66,$CO66,$CQ66,$CS66,$CU66,$CW66)</f>
        <v>18</v>
      </c>
      <c r="CY66" s="109"/>
    </row>
    <row r="67" spans="1:104" s="11" customFormat="1" ht="20.100000000000001" customHeight="1">
      <c r="A67" s="416" t="s">
        <v>211</v>
      </c>
      <c r="B67" s="61" t="s">
        <v>212</v>
      </c>
      <c r="C67" s="125" t="s">
        <v>135</v>
      </c>
      <c r="D67" s="125" t="s">
        <v>135</v>
      </c>
      <c r="E67" s="114"/>
      <c r="F67" s="419"/>
      <c r="G67" s="120" t="s">
        <v>342</v>
      </c>
      <c r="H67" s="119" t="s">
        <v>343</v>
      </c>
      <c r="I67" s="122" t="s">
        <v>293</v>
      </c>
      <c r="J67" s="120" t="s">
        <v>336</v>
      </c>
      <c r="K67" s="120" t="s">
        <v>140</v>
      </c>
      <c r="L67" s="16" t="s">
        <v>141</v>
      </c>
      <c r="M67" s="45" t="s">
        <v>217</v>
      </c>
      <c r="N67" s="261"/>
      <c r="O67" s="235">
        <f>SUM($AH67, $BP67, $BQ67)</f>
        <v>35</v>
      </c>
      <c r="P67" s="237">
        <f>SUM($BZ67)</f>
        <v>36</v>
      </c>
      <c r="Q67" s="240">
        <f>SUM($CX67)</f>
        <v>25</v>
      </c>
      <c r="R67" s="184" t="s">
        <v>143</v>
      </c>
      <c r="S67" s="149">
        <v>0</v>
      </c>
      <c r="T67" s="185" t="s">
        <v>174</v>
      </c>
      <c r="U67" s="174">
        <v>0</v>
      </c>
      <c r="V67" s="185" t="s">
        <v>174</v>
      </c>
      <c r="W67" s="174">
        <v>0</v>
      </c>
      <c r="X67" s="185" t="s">
        <v>144</v>
      </c>
      <c r="Y67" s="174">
        <v>2</v>
      </c>
      <c r="Z67" s="185" t="s">
        <v>146</v>
      </c>
      <c r="AA67" s="174">
        <v>10</v>
      </c>
      <c r="AB67" s="185" t="s">
        <v>164</v>
      </c>
      <c r="AC67" s="174">
        <v>9</v>
      </c>
      <c r="AD67" s="186" t="s">
        <v>144</v>
      </c>
      <c r="AE67" s="176">
        <v>2</v>
      </c>
      <c r="AF67" s="185" t="s">
        <v>167</v>
      </c>
      <c r="AG67" s="174">
        <v>4</v>
      </c>
      <c r="AH67" s="154">
        <f>SUM($S67,$U67,$W67,$Y67)+($AA67*0.5)+$AC67+($AE67*1.5)+($AG67*0.5)</f>
        <v>21</v>
      </c>
      <c r="AI67" s="185" t="s">
        <v>147</v>
      </c>
      <c r="AJ67" s="10" t="s">
        <v>147</v>
      </c>
      <c r="AK67" s="176">
        <v>3</v>
      </c>
      <c r="AL67" s="185" t="s">
        <v>143</v>
      </c>
      <c r="AM67" s="10" t="s">
        <v>143</v>
      </c>
      <c r="AN67" s="176">
        <v>0</v>
      </c>
      <c r="AO67" s="185" t="s">
        <v>147</v>
      </c>
      <c r="AP67" s="10" t="s">
        <v>142</v>
      </c>
      <c r="AQ67" s="176">
        <v>4</v>
      </c>
      <c r="AR67" s="185" t="s">
        <v>147</v>
      </c>
      <c r="AS67" s="10" t="s">
        <v>147</v>
      </c>
      <c r="AT67" s="176">
        <v>3</v>
      </c>
      <c r="AU67" s="185" t="s">
        <v>143</v>
      </c>
      <c r="AV67" s="10" t="s">
        <v>143</v>
      </c>
      <c r="AW67" s="176">
        <v>0</v>
      </c>
      <c r="AX67" s="185" t="s">
        <v>147</v>
      </c>
      <c r="AY67" s="10" t="s">
        <v>147</v>
      </c>
      <c r="AZ67" s="176">
        <v>3</v>
      </c>
      <c r="BA67" s="185" t="s">
        <v>147</v>
      </c>
      <c r="BB67" s="10" t="s">
        <v>147</v>
      </c>
      <c r="BC67" s="176">
        <v>3</v>
      </c>
      <c r="BD67" s="185" t="s">
        <v>143</v>
      </c>
      <c r="BE67" s="10" t="s">
        <v>143</v>
      </c>
      <c r="BF67" s="176">
        <v>0</v>
      </c>
      <c r="BG67" s="185" t="s">
        <v>143</v>
      </c>
      <c r="BH67" s="10" t="s">
        <v>143</v>
      </c>
      <c r="BI67" s="176">
        <v>0</v>
      </c>
      <c r="BJ67" s="185" t="s">
        <v>143</v>
      </c>
      <c r="BK67" s="10" t="s">
        <v>147</v>
      </c>
      <c r="BL67" s="176">
        <v>2</v>
      </c>
      <c r="BM67" s="185" t="s">
        <v>147</v>
      </c>
      <c r="BN67" s="10" t="s">
        <v>147</v>
      </c>
      <c r="BO67" s="176">
        <v>3</v>
      </c>
      <c r="BP67" s="201">
        <f>MAX($BO67,$BL67,$BI67,$BF67,$BC67,$AZ67,$AW67,$AT67,$AQ67,$AN67,$AK67)</f>
        <v>4</v>
      </c>
      <c r="BQ67" s="144">
        <f>IF($K67="both",10,IF($K67="breeding",8,IF($K67="non-breeding",6,0)))</f>
        <v>10</v>
      </c>
      <c r="BR67" s="186" t="s">
        <v>145</v>
      </c>
      <c r="BS67" s="176">
        <v>10</v>
      </c>
      <c r="BT67" s="185" t="s">
        <v>146</v>
      </c>
      <c r="BU67" s="174">
        <v>6</v>
      </c>
      <c r="BV67" s="185" t="s">
        <v>145</v>
      </c>
      <c r="BW67" s="174">
        <v>10</v>
      </c>
      <c r="BX67" s="185" t="s">
        <v>145</v>
      </c>
      <c r="BY67" s="174">
        <v>10</v>
      </c>
      <c r="BZ67" s="21">
        <f>SUM($BY67,$BW67,$BU67,$BS67)</f>
        <v>36</v>
      </c>
      <c r="CA67" s="189">
        <v>8</v>
      </c>
      <c r="CB67" s="189">
        <v>6</v>
      </c>
      <c r="CC67" s="189">
        <v>10</v>
      </c>
      <c r="CD67" s="190">
        <v>7</v>
      </c>
      <c r="CE67" s="190">
        <v>1</v>
      </c>
      <c r="CF67" s="190">
        <v>3</v>
      </c>
      <c r="CG67" s="190">
        <v>10</v>
      </c>
      <c r="CH67" s="190">
        <v>5</v>
      </c>
      <c r="CI67" s="190">
        <v>2</v>
      </c>
      <c r="CJ67" s="190">
        <v>9</v>
      </c>
      <c r="CK67" s="190">
        <v>11</v>
      </c>
      <c r="CL67" s="185" t="s">
        <v>146</v>
      </c>
      <c r="CM67" s="174">
        <v>7</v>
      </c>
      <c r="CN67" s="185" t="s">
        <v>151</v>
      </c>
      <c r="CO67" s="174">
        <v>0</v>
      </c>
      <c r="CP67" s="185" t="s">
        <v>146</v>
      </c>
      <c r="CQ67" s="174">
        <v>8</v>
      </c>
      <c r="CR67" s="185" t="s">
        <v>147</v>
      </c>
      <c r="CS67" s="174">
        <v>0</v>
      </c>
      <c r="CT67" s="185" t="s">
        <v>142</v>
      </c>
      <c r="CU67" s="174">
        <v>6</v>
      </c>
      <c r="CV67" s="185" t="s">
        <v>147</v>
      </c>
      <c r="CW67" s="174">
        <v>4</v>
      </c>
      <c r="CX67" s="19">
        <f>SUM($CM67,$CO67,$CQ67,$CS67,$CU67,$CW67)</f>
        <v>25</v>
      </c>
      <c r="CY67" s="109"/>
    </row>
    <row r="68" spans="1:104" s="11" customFormat="1" ht="20.100000000000001" customHeight="1">
      <c r="A68" s="427" t="s">
        <v>135</v>
      </c>
      <c r="B68" s="61" t="s">
        <v>135</v>
      </c>
      <c r="C68" s="125" t="s">
        <v>135</v>
      </c>
      <c r="D68" s="125" t="s">
        <v>135</v>
      </c>
      <c r="E68" s="126" t="s">
        <v>135</v>
      </c>
      <c r="F68" s="126" t="s">
        <v>135</v>
      </c>
      <c r="G68" s="120" t="s">
        <v>344</v>
      </c>
      <c r="H68" s="119" t="s">
        <v>345</v>
      </c>
      <c r="I68" s="122" t="s">
        <v>160</v>
      </c>
      <c r="J68" s="120" t="s">
        <v>346</v>
      </c>
      <c r="K68" s="120" t="s">
        <v>140</v>
      </c>
      <c r="L68" s="16" t="s">
        <v>141</v>
      </c>
      <c r="M68" s="45"/>
      <c r="N68" s="261"/>
      <c r="O68" s="235">
        <f>SUM($AH68, $BP68, $BQ68)</f>
        <v>35</v>
      </c>
      <c r="P68" s="237">
        <f>SUM($BZ68)</f>
        <v>26</v>
      </c>
      <c r="Q68" s="240">
        <f>SUM($CX68)</f>
        <v>28</v>
      </c>
      <c r="R68" s="184" t="s">
        <v>151</v>
      </c>
      <c r="S68" s="149">
        <v>1</v>
      </c>
      <c r="T68" s="185" t="s">
        <v>174</v>
      </c>
      <c r="U68" s="174">
        <v>0</v>
      </c>
      <c r="V68" s="185" t="s">
        <v>174</v>
      </c>
      <c r="W68" s="174">
        <v>0</v>
      </c>
      <c r="X68" s="185" t="s">
        <v>147</v>
      </c>
      <c r="Y68" s="174">
        <v>7</v>
      </c>
      <c r="Z68" s="185" t="s">
        <v>147</v>
      </c>
      <c r="AA68" s="174">
        <v>8</v>
      </c>
      <c r="AB68" s="185" t="s">
        <v>147</v>
      </c>
      <c r="AC68" s="174">
        <v>4</v>
      </c>
      <c r="AD68" s="186" t="s">
        <v>144</v>
      </c>
      <c r="AE68" s="176">
        <v>2</v>
      </c>
      <c r="AF68" s="185" t="s">
        <v>151</v>
      </c>
      <c r="AG68" s="174">
        <v>0</v>
      </c>
      <c r="AH68" s="154">
        <f>SUM($S68,$U68,$W68,$Y68)+($AA68*0.5)+$AC68+($AE68*1.5)+($AG68*0.5)</f>
        <v>19</v>
      </c>
      <c r="AI68" s="185" t="s">
        <v>142</v>
      </c>
      <c r="AJ68" s="10" t="s">
        <v>142</v>
      </c>
      <c r="AK68" s="176">
        <v>5</v>
      </c>
      <c r="AL68" s="185" t="s">
        <v>147</v>
      </c>
      <c r="AM68" s="10" t="s">
        <v>147</v>
      </c>
      <c r="AN68" s="176">
        <v>3</v>
      </c>
      <c r="AO68" s="185" t="s">
        <v>143</v>
      </c>
      <c r="AP68" s="10" t="s">
        <v>143</v>
      </c>
      <c r="AQ68" s="176">
        <v>0</v>
      </c>
      <c r="AR68" s="185" t="s">
        <v>145</v>
      </c>
      <c r="AS68" s="10" t="s">
        <v>151</v>
      </c>
      <c r="AT68" s="176">
        <v>6</v>
      </c>
      <c r="AU68" s="185" t="s">
        <v>147</v>
      </c>
      <c r="AV68" s="10" t="s">
        <v>151</v>
      </c>
      <c r="AW68" s="176">
        <v>2</v>
      </c>
      <c r="AX68" s="185" t="s">
        <v>146</v>
      </c>
      <c r="AY68" s="10" t="s">
        <v>151</v>
      </c>
      <c r="AZ68" s="176">
        <v>5</v>
      </c>
      <c r="BA68" s="185" t="s">
        <v>142</v>
      </c>
      <c r="BB68" s="10" t="s">
        <v>151</v>
      </c>
      <c r="BC68" s="176">
        <v>3</v>
      </c>
      <c r="BD68" s="185" t="s">
        <v>143</v>
      </c>
      <c r="BE68" s="10" t="s">
        <v>143</v>
      </c>
      <c r="BF68" s="176">
        <v>0</v>
      </c>
      <c r="BG68" s="185" t="s">
        <v>145</v>
      </c>
      <c r="BH68" s="10" t="s">
        <v>151</v>
      </c>
      <c r="BI68" s="176">
        <v>6</v>
      </c>
      <c r="BJ68" s="185" t="s">
        <v>145</v>
      </c>
      <c r="BK68" s="10" t="s">
        <v>151</v>
      </c>
      <c r="BL68" s="176">
        <v>6</v>
      </c>
      <c r="BM68" s="185" t="s">
        <v>151</v>
      </c>
      <c r="BN68" s="10" t="s">
        <v>151</v>
      </c>
      <c r="BO68" s="176">
        <v>1</v>
      </c>
      <c r="BP68" s="201">
        <f>MAX($BO68,$BL68,$BI68,$BF68,$BC68,$AZ68,$AW68,$AT68,$AQ68,$AN68,$AK68)</f>
        <v>6</v>
      </c>
      <c r="BQ68" s="144">
        <f>IF($K68="both",10,IF($K68="breeding",8,IF($K68="non-breeding",6,0)))</f>
        <v>10</v>
      </c>
      <c r="BR68" s="186" t="s">
        <v>142</v>
      </c>
      <c r="BS68" s="176">
        <v>0</v>
      </c>
      <c r="BT68" s="185" t="s">
        <v>145</v>
      </c>
      <c r="BU68" s="174">
        <v>10</v>
      </c>
      <c r="BV68" s="185" t="s">
        <v>146</v>
      </c>
      <c r="BW68" s="174">
        <v>6</v>
      </c>
      <c r="BX68" s="185" t="s">
        <v>145</v>
      </c>
      <c r="BY68" s="174">
        <v>10</v>
      </c>
      <c r="BZ68" s="21">
        <f>SUM($BY68,$BW68,$BU68,$BS68)</f>
        <v>26</v>
      </c>
      <c r="CA68" s="189">
        <v>4</v>
      </c>
      <c r="CB68" s="189">
        <v>3</v>
      </c>
      <c r="CC68" s="187"/>
      <c r="CD68" s="188"/>
      <c r="CE68" s="190">
        <v>4</v>
      </c>
      <c r="CF68" s="190">
        <v>1</v>
      </c>
      <c r="CG68" s="190">
        <v>8</v>
      </c>
      <c r="CH68" s="190">
        <v>1</v>
      </c>
      <c r="CI68" s="190">
        <v>11</v>
      </c>
      <c r="CJ68" s="190">
        <v>11</v>
      </c>
      <c r="CK68" s="190">
        <v>1</v>
      </c>
      <c r="CL68" s="185" t="s">
        <v>151</v>
      </c>
      <c r="CM68" s="174">
        <v>0</v>
      </c>
      <c r="CN68" s="185" t="s">
        <v>151</v>
      </c>
      <c r="CO68" s="174">
        <v>0</v>
      </c>
      <c r="CP68" s="185" t="s">
        <v>142</v>
      </c>
      <c r="CQ68" s="174">
        <v>5</v>
      </c>
      <c r="CR68" s="185" t="s">
        <v>142</v>
      </c>
      <c r="CS68" s="174">
        <v>3</v>
      </c>
      <c r="CT68" s="185" t="s">
        <v>145</v>
      </c>
      <c r="CU68" s="174">
        <v>10</v>
      </c>
      <c r="CV68" s="185" t="s">
        <v>145</v>
      </c>
      <c r="CW68" s="174">
        <v>10</v>
      </c>
      <c r="CX68" s="19">
        <f>SUM($CM68,$CO68,$CQ68,$CS68,$CU68,$CW68)</f>
        <v>28</v>
      </c>
      <c r="CY68" s="14"/>
      <c r="CZ68" s="15"/>
    </row>
    <row r="69" spans="1:104" s="11" customFormat="1" ht="20.100000000000001" customHeight="1">
      <c r="A69" s="410" t="s">
        <v>347</v>
      </c>
      <c r="B69" s="417"/>
      <c r="C69" s="415" t="s">
        <v>347</v>
      </c>
      <c r="D69" s="419"/>
      <c r="E69" s="281"/>
      <c r="F69" s="419"/>
      <c r="G69" s="233" t="s">
        <v>348</v>
      </c>
      <c r="H69" s="234" t="s">
        <v>349</v>
      </c>
      <c r="I69" s="122" t="s">
        <v>293</v>
      </c>
      <c r="J69" s="120" t="s">
        <v>336</v>
      </c>
      <c r="K69" s="120" t="s">
        <v>140</v>
      </c>
      <c r="L69" s="16" t="s">
        <v>141</v>
      </c>
      <c r="M69" s="45"/>
      <c r="N69" s="261"/>
      <c r="O69" s="236">
        <f>SUM($AH69, $BP69, $BQ69)</f>
        <v>35</v>
      </c>
      <c r="P69" s="238">
        <f>SUM($BZ69)</f>
        <v>26</v>
      </c>
      <c r="Q69" s="241">
        <f>SUM($CX69)</f>
        <v>21</v>
      </c>
      <c r="R69" s="262" t="s">
        <v>143</v>
      </c>
      <c r="S69" s="263">
        <v>0</v>
      </c>
      <c r="T69" s="169" t="s">
        <v>144</v>
      </c>
      <c r="U69" s="179">
        <v>2</v>
      </c>
      <c r="V69" s="169" t="s">
        <v>174</v>
      </c>
      <c r="W69" s="179">
        <v>0</v>
      </c>
      <c r="X69" s="169" t="s">
        <v>163</v>
      </c>
      <c r="Y69" s="179">
        <v>2</v>
      </c>
      <c r="Z69" s="169" t="s">
        <v>169</v>
      </c>
      <c r="AA69" s="179">
        <v>9</v>
      </c>
      <c r="AB69" s="169" t="s">
        <v>192</v>
      </c>
      <c r="AC69" s="179">
        <v>2</v>
      </c>
      <c r="AD69" s="170" t="s">
        <v>218</v>
      </c>
      <c r="AE69" s="172">
        <v>5</v>
      </c>
      <c r="AF69" s="169" t="s">
        <v>154</v>
      </c>
      <c r="AG69" s="179">
        <v>2</v>
      </c>
      <c r="AH69" s="163">
        <f>SUM($S69,$U69,$W69,$Y69)+($AA69*0.5)+$AC69+($AE69*1.5)+($AG69*0.5)</f>
        <v>19</v>
      </c>
      <c r="AI69" s="169" t="s">
        <v>152</v>
      </c>
      <c r="AJ69" s="171" t="s">
        <v>153</v>
      </c>
      <c r="AK69" s="172">
        <v>6</v>
      </c>
      <c r="AL69" s="169" t="s">
        <v>153</v>
      </c>
      <c r="AM69" s="171" t="s">
        <v>154</v>
      </c>
      <c r="AN69" s="172">
        <v>3</v>
      </c>
      <c r="AO69" s="169" t="s">
        <v>154</v>
      </c>
      <c r="AP69" s="171" t="s">
        <v>154</v>
      </c>
      <c r="AQ69" s="172">
        <v>2</v>
      </c>
      <c r="AR69" s="169" t="s">
        <v>147</v>
      </c>
      <c r="AS69" s="171" t="s">
        <v>147</v>
      </c>
      <c r="AT69" s="172">
        <v>3</v>
      </c>
      <c r="AU69" s="169" t="s">
        <v>169</v>
      </c>
      <c r="AV69" s="171" t="s">
        <v>191</v>
      </c>
      <c r="AW69" s="172">
        <v>2</v>
      </c>
      <c r="AX69" s="169" t="s">
        <v>169</v>
      </c>
      <c r="AY69" s="171" t="s">
        <v>169</v>
      </c>
      <c r="AZ69" s="172">
        <v>3</v>
      </c>
      <c r="BA69" s="169" t="s">
        <v>153</v>
      </c>
      <c r="BB69" s="171" t="s">
        <v>153</v>
      </c>
      <c r="BC69" s="172">
        <v>4</v>
      </c>
      <c r="BD69" s="169" t="s">
        <v>143</v>
      </c>
      <c r="BE69" s="171" t="s">
        <v>143</v>
      </c>
      <c r="BF69" s="172">
        <v>0</v>
      </c>
      <c r="BG69" s="169" t="s">
        <v>142</v>
      </c>
      <c r="BH69" s="171" t="s">
        <v>154</v>
      </c>
      <c r="BI69" s="172">
        <v>4</v>
      </c>
      <c r="BJ69" s="169" t="s">
        <v>191</v>
      </c>
      <c r="BK69" s="171" t="s">
        <v>191</v>
      </c>
      <c r="BL69" s="172">
        <v>1</v>
      </c>
      <c r="BM69" s="169" t="s">
        <v>152</v>
      </c>
      <c r="BN69" s="171" t="s">
        <v>169</v>
      </c>
      <c r="BO69" s="172">
        <v>5</v>
      </c>
      <c r="BP69" s="252">
        <f>MAX($BO69,$BL69,$BI69,$BF69,$BC69,$AZ69,$AW69,$AT69,$AQ69,$AN69,$AK69)</f>
        <v>6</v>
      </c>
      <c r="BQ69" s="253">
        <f>IF($K69="both",10,IF($K69="breeding",8,IF($K69="non-breeding",6,0)))</f>
        <v>10</v>
      </c>
      <c r="BR69" s="255" t="s">
        <v>164</v>
      </c>
      <c r="BS69" s="256">
        <v>5</v>
      </c>
      <c r="BT69" s="257" t="s">
        <v>164</v>
      </c>
      <c r="BU69" s="258">
        <v>7</v>
      </c>
      <c r="BV69" s="257" t="s">
        <v>164</v>
      </c>
      <c r="BW69" s="258">
        <v>7</v>
      </c>
      <c r="BX69" s="257" t="s">
        <v>164</v>
      </c>
      <c r="BY69" s="258">
        <v>7</v>
      </c>
      <c r="BZ69" s="254">
        <f>SUM($BY69,$BW69,$BU69,$BS69)</f>
        <v>26</v>
      </c>
      <c r="CA69" s="180">
        <v>9</v>
      </c>
      <c r="CB69" s="180">
        <v>6</v>
      </c>
      <c r="CC69" s="180">
        <v>4</v>
      </c>
      <c r="CD69" s="181">
        <v>7</v>
      </c>
      <c r="CE69" s="181">
        <v>2</v>
      </c>
      <c r="CF69" s="181">
        <v>5</v>
      </c>
      <c r="CG69" s="181">
        <v>10</v>
      </c>
      <c r="CH69" s="181">
        <v>5</v>
      </c>
      <c r="CI69" s="181">
        <v>2</v>
      </c>
      <c r="CJ69" s="181">
        <v>9</v>
      </c>
      <c r="CK69" s="181">
        <v>11</v>
      </c>
      <c r="CL69" s="169" t="s">
        <v>167</v>
      </c>
      <c r="CM69" s="179">
        <v>4</v>
      </c>
      <c r="CN69" s="169" t="s">
        <v>151</v>
      </c>
      <c r="CO69" s="179">
        <v>0</v>
      </c>
      <c r="CP69" s="169" t="s">
        <v>167</v>
      </c>
      <c r="CQ69" s="179">
        <v>4</v>
      </c>
      <c r="CR69" s="169" t="s">
        <v>153</v>
      </c>
      <c r="CS69" s="179">
        <v>2</v>
      </c>
      <c r="CT69" s="169" t="s">
        <v>145</v>
      </c>
      <c r="CU69" s="179">
        <v>10</v>
      </c>
      <c r="CV69" s="169" t="s">
        <v>191</v>
      </c>
      <c r="CW69" s="179">
        <v>1</v>
      </c>
      <c r="CX69" s="19">
        <f>SUM($CM69,$CO69,$CQ69,$CS69,$CU69,$CW69)</f>
        <v>21</v>
      </c>
      <c r="CY69" s="1"/>
      <c r="CZ69" s="1"/>
    </row>
    <row r="70" spans="1:104" s="11" customFormat="1" ht="20.100000000000001" customHeight="1">
      <c r="A70" s="426" t="s">
        <v>135</v>
      </c>
      <c r="B70" s="61" t="s">
        <v>135</v>
      </c>
      <c r="C70" s="125" t="s">
        <v>135</v>
      </c>
      <c r="D70" s="125" t="s">
        <v>135</v>
      </c>
      <c r="E70" s="114"/>
      <c r="F70" s="419"/>
      <c r="G70" s="120" t="s">
        <v>350</v>
      </c>
      <c r="H70" s="119" t="s">
        <v>351</v>
      </c>
      <c r="I70" s="122" t="s">
        <v>160</v>
      </c>
      <c r="J70" s="120" t="s">
        <v>352</v>
      </c>
      <c r="K70" s="120" t="s">
        <v>157</v>
      </c>
      <c r="L70" s="16" t="s">
        <v>141</v>
      </c>
      <c r="M70" s="45"/>
      <c r="N70" s="261"/>
      <c r="O70" s="235">
        <f>SUM($AH70, $BP70, $BQ70)</f>
        <v>35</v>
      </c>
      <c r="P70" s="237">
        <f>SUM($BZ70)</f>
        <v>24</v>
      </c>
      <c r="Q70" s="240">
        <f>SUM($CX70)</f>
        <v>24</v>
      </c>
      <c r="R70" s="184" t="s">
        <v>143</v>
      </c>
      <c r="S70" s="149">
        <v>0</v>
      </c>
      <c r="T70" s="185" t="s">
        <v>174</v>
      </c>
      <c r="U70" s="174">
        <v>0</v>
      </c>
      <c r="V70" s="185" t="s">
        <v>206</v>
      </c>
      <c r="W70" s="174">
        <v>1</v>
      </c>
      <c r="X70" s="185" t="s">
        <v>147</v>
      </c>
      <c r="Y70" s="174">
        <v>7</v>
      </c>
      <c r="Z70" s="185" t="s">
        <v>187</v>
      </c>
      <c r="AA70" s="174">
        <v>4</v>
      </c>
      <c r="AB70" s="185" t="s">
        <v>147</v>
      </c>
      <c r="AC70" s="174">
        <v>4</v>
      </c>
      <c r="AD70" s="186" t="s">
        <v>144</v>
      </c>
      <c r="AE70" s="176">
        <v>2</v>
      </c>
      <c r="AF70" s="185" t="s">
        <v>151</v>
      </c>
      <c r="AG70" s="174">
        <v>0</v>
      </c>
      <c r="AH70" s="154">
        <f>SUM($S70,$U70,$W70,$Y70)+($AA70*0.5)+$AC70+($AE70*1.5)+($AG70*0.5)</f>
        <v>17</v>
      </c>
      <c r="AI70" s="185" t="s">
        <v>142</v>
      </c>
      <c r="AJ70" s="10" t="s">
        <v>142</v>
      </c>
      <c r="AK70" s="176">
        <v>5</v>
      </c>
      <c r="AL70" s="185" t="s">
        <v>142</v>
      </c>
      <c r="AM70" s="10" t="s">
        <v>142</v>
      </c>
      <c r="AN70" s="176">
        <v>5</v>
      </c>
      <c r="AO70" s="185" t="s">
        <v>143</v>
      </c>
      <c r="AP70" s="10" t="s">
        <v>143</v>
      </c>
      <c r="AQ70" s="176">
        <v>0</v>
      </c>
      <c r="AR70" s="185" t="s">
        <v>145</v>
      </c>
      <c r="AS70" s="10" t="s">
        <v>145</v>
      </c>
      <c r="AT70" s="176">
        <v>10</v>
      </c>
      <c r="AU70" s="185" t="s">
        <v>142</v>
      </c>
      <c r="AV70" s="10" t="s">
        <v>151</v>
      </c>
      <c r="AW70" s="176">
        <v>3</v>
      </c>
      <c r="AX70" s="185" t="s">
        <v>146</v>
      </c>
      <c r="AY70" s="10" t="s">
        <v>151</v>
      </c>
      <c r="AZ70" s="176">
        <v>5</v>
      </c>
      <c r="BA70" s="185" t="s">
        <v>147</v>
      </c>
      <c r="BB70" s="10" t="s">
        <v>151</v>
      </c>
      <c r="BC70" s="176">
        <v>2</v>
      </c>
      <c r="BD70" s="185" t="s">
        <v>143</v>
      </c>
      <c r="BE70" s="10" t="s">
        <v>143</v>
      </c>
      <c r="BF70" s="176">
        <v>0</v>
      </c>
      <c r="BG70" s="185" t="s">
        <v>145</v>
      </c>
      <c r="BH70" s="10" t="s">
        <v>151</v>
      </c>
      <c r="BI70" s="176">
        <v>6</v>
      </c>
      <c r="BJ70" s="185" t="s">
        <v>145</v>
      </c>
      <c r="BK70" s="10" t="s">
        <v>151</v>
      </c>
      <c r="BL70" s="176">
        <v>6</v>
      </c>
      <c r="BM70" s="185" t="s">
        <v>151</v>
      </c>
      <c r="BN70" s="10" t="s">
        <v>151</v>
      </c>
      <c r="BO70" s="176">
        <v>1</v>
      </c>
      <c r="BP70" s="201">
        <f>MAX($BO70,$BL70,$BI70,$BF70,$BC70,$AZ70,$AW70,$AT70,$AQ70,$AN70,$AK70)</f>
        <v>10</v>
      </c>
      <c r="BQ70" s="144">
        <f>IF($K70="both",10,IF($K70="breeding",8,IF($K70="non-breeding",6,0)))</f>
        <v>8</v>
      </c>
      <c r="BR70" s="186" t="s">
        <v>142</v>
      </c>
      <c r="BS70" s="176">
        <v>0</v>
      </c>
      <c r="BT70" s="185" t="s">
        <v>145</v>
      </c>
      <c r="BU70" s="174">
        <v>10</v>
      </c>
      <c r="BV70" s="185" t="s">
        <v>142</v>
      </c>
      <c r="BW70" s="174">
        <v>4</v>
      </c>
      <c r="BX70" s="185" t="s">
        <v>145</v>
      </c>
      <c r="BY70" s="174">
        <v>10</v>
      </c>
      <c r="BZ70" s="21">
        <f>SUM($BY70,$BW70,$BU70,$BS70)</f>
        <v>24</v>
      </c>
      <c r="CA70" s="189">
        <v>6</v>
      </c>
      <c r="CB70" s="187"/>
      <c r="CC70" s="187"/>
      <c r="CD70" s="188"/>
      <c r="CE70" s="190">
        <v>7</v>
      </c>
      <c r="CF70" s="190">
        <v>3</v>
      </c>
      <c r="CG70" s="190">
        <v>8</v>
      </c>
      <c r="CH70" s="190">
        <v>1</v>
      </c>
      <c r="CI70" s="190">
        <v>10</v>
      </c>
      <c r="CJ70" s="190">
        <v>10</v>
      </c>
      <c r="CK70" s="190">
        <v>1</v>
      </c>
      <c r="CL70" s="185" t="s">
        <v>151</v>
      </c>
      <c r="CM70" s="174">
        <v>0</v>
      </c>
      <c r="CN70" s="185" t="s">
        <v>151</v>
      </c>
      <c r="CO70" s="174">
        <v>0</v>
      </c>
      <c r="CP70" s="185" t="s">
        <v>142</v>
      </c>
      <c r="CQ70" s="174">
        <v>5</v>
      </c>
      <c r="CR70" s="185" t="s">
        <v>142</v>
      </c>
      <c r="CS70" s="174">
        <v>3</v>
      </c>
      <c r="CT70" s="185" t="s">
        <v>146</v>
      </c>
      <c r="CU70" s="174">
        <v>8</v>
      </c>
      <c r="CV70" s="185" t="s">
        <v>146</v>
      </c>
      <c r="CW70" s="174">
        <v>8</v>
      </c>
      <c r="CX70" s="19">
        <f>SUM($CM70,$CO70,$CQ70,$CS70,$CU70,$CW70)</f>
        <v>24</v>
      </c>
      <c r="CY70" s="109"/>
    </row>
    <row r="71" spans="1:104" s="11" customFormat="1" ht="20.100000000000001" customHeight="1">
      <c r="A71" s="429" t="s">
        <v>211</v>
      </c>
      <c r="B71" s="61" t="s">
        <v>212</v>
      </c>
      <c r="C71" s="125" t="s">
        <v>135</v>
      </c>
      <c r="D71" s="125" t="s">
        <v>135</v>
      </c>
      <c r="E71" s="281"/>
      <c r="F71" s="419"/>
      <c r="G71" s="233" t="s">
        <v>353</v>
      </c>
      <c r="H71" s="234" t="s">
        <v>354</v>
      </c>
      <c r="I71" s="122" t="s">
        <v>276</v>
      </c>
      <c r="J71" s="120" t="s">
        <v>355</v>
      </c>
      <c r="K71" s="120" t="s">
        <v>140</v>
      </c>
      <c r="L71" s="16" t="s">
        <v>141</v>
      </c>
      <c r="M71" s="45" t="s">
        <v>217</v>
      </c>
      <c r="N71" s="261"/>
      <c r="O71" s="235">
        <f>SUM($AH71, $BP71, $BQ71)</f>
        <v>34.5</v>
      </c>
      <c r="P71" s="237">
        <f>SUM($BZ71)</f>
        <v>30</v>
      </c>
      <c r="Q71" s="240">
        <f>SUM($CX71)</f>
        <v>15</v>
      </c>
      <c r="R71" s="264" t="s">
        <v>151</v>
      </c>
      <c r="S71" s="160">
        <v>1</v>
      </c>
      <c r="T71" s="173" t="s">
        <v>144</v>
      </c>
      <c r="U71" s="174">
        <v>2</v>
      </c>
      <c r="V71" s="173" t="s">
        <v>174</v>
      </c>
      <c r="W71" s="174">
        <v>0</v>
      </c>
      <c r="X71" s="173" t="s">
        <v>144</v>
      </c>
      <c r="Y71" s="174">
        <v>2</v>
      </c>
      <c r="Z71" s="173" t="s">
        <v>151</v>
      </c>
      <c r="AA71" s="174">
        <v>8</v>
      </c>
      <c r="AB71" s="173" t="s">
        <v>191</v>
      </c>
      <c r="AC71" s="174">
        <v>1</v>
      </c>
      <c r="AD71" s="175" t="s">
        <v>191</v>
      </c>
      <c r="AE71" s="176">
        <v>5</v>
      </c>
      <c r="AF71" s="173" t="s">
        <v>151</v>
      </c>
      <c r="AG71" s="174">
        <v>0</v>
      </c>
      <c r="AH71" s="154">
        <f>SUM($S71,$U71,$W71,$Y71)+($AA71*0.5)+$AC71+($AE71*1.5)+($AG71*0.5)</f>
        <v>17.5</v>
      </c>
      <c r="AI71" s="173" t="s">
        <v>236</v>
      </c>
      <c r="AJ71" s="26" t="s">
        <v>236</v>
      </c>
      <c r="AK71" s="176">
        <v>7</v>
      </c>
      <c r="AL71" s="173" t="s">
        <v>237</v>
      </c>
      <c r="AM71" s="26" t="s">
        <v>237</v>
      </c>
      <c r="AN71" s="176">
        <v>4</v>
      </c>
      <c r="AO71" s="173" t="s">
        <v>282</v>
      </c>
      <c r="AP71" s="26" t="s">
        <v>282</v>
      </c>
      <c r="AQ71" s="176">
        <v>2</v>
      </c>
      <c r="AR71" s="173" t="s">
        <v>273</v>
      </c>
      <c r="AS71" s="26" t="s">
        <v>235</v>
      </c>
      <c r="AT71" s="176">
        <v>5</v>
      </c>
      <c r="AU71" s="173" t="s">
        <v>237</v>
      </c>
      <c r="AV71" s="26" t="s">
        <v>151</v>
      </c>
      <c r="AW71" s="176">
        <v>3</v>
      </c>
      <c r="AX71" s="173" t="s">
        <v>284</v>
      </c>
      <c r="AY71" s="26" t="s">
        <v>284</v>
      </c>
      <c r="AZ71" s="176">
        <v>3</v>
      </c>
      <c r="BA71" s="173" t="s">
        <v>307</v>
      </c>
      <c r="BB71" s="26" t="s">
        <v>307</v>
      </c>
      <c r="BC71" s="176">
        <v>5</v>
      </c>
      <c r="BD71" s="173" t="s">
        <v>151</v>
      </c>
      <c r="BE71" s="26" t="s">
        <v>151</v>
      </c>
      <c r="BF71" s="176">
        <v>1</v>
      </c>
      <c r="BG71" s="173" t="s">
        <v>237</v>
      </c>
      <c r="BH71" s="26" t="s">
        <v>237</v>
      </c>
      <c r="BI71" s="176">
        <v>4</v>
      </c>
      <c r="BJ71" s="173" t="s">
        <v>237</v>
      </c>
      <c r="BK71" s="26" t="s">
        <v>237</v>
      </c>
      <c r="BL71" s="176">
        <v>4</v>
      </c>
      <c r="BM71" s="173" t="s">
        <v>151</v>
      </c>
      <c r="BN71" s="26" t="s">
        <v>151</v>
      </c>
      <c r="BO71" s="176">
        <v>1</v>
      </c>
      <c r="BP71" s="201">
        <f>MAX($BO71,$BL71,$BI71,$BF71,$BC71,$AZ71,$AW71,$AT71,$AQ71,$AN71,$AK71)</f>
        <v>7</v>
      </c>
      <c r="BQ71" s="144">
        <f>IF($K71="both",10,IF($K71="breeding",8,IF($K71="non-breeding",6,0)))</f>
        <v>10</v>
      </c>
      <c r="BR71" s="175" t="s">
        <v>165</v>
      </c>
      <c r="BS71" s="176">
        <v>7</v>
      </c>
      <c r="BT71" s="173" t="s">
        <v>164</v>
      </c>
      <c r="BU71" s="174">
        <v>6</v>
      </c>
      <c r="BV71" s="173" t="s">
        <v>165</v>
      </c>
      <c r="BW71" s="174">
        <v>8</v>
      </c>
      <c r="BX71" s="173" t="s">
        <v>165</v>
      </c>
      <c r="BY71" s="174">
        <v>9</v>
      </c>
      <c r="BZ71" s="21">
        <f>SUM($BY71,$BW71,$BU71,$BS71)</f>
        <v>30</v>
      </c>
      <c r="CA71" s="177">
        <v>9</v>
      </c>
      <c r="CB71" s="177">
        <v>5</v>
      </c>
      <c r="CC71" s="177">
        <v>5</v>
      </c>
      <c r="CD71" s="178">
        <v>6</v>
      </c>
      <c r="CE71" s="178">
        <v>5</v>
      </c>
      <c r="CF71" s="178">
        <v>8</v>
      </c>
      <c r="CG71" s="178">
        <v>9</v>
      </c>
      <c r="CH71" s="178">
        <v>8</v>
      </c>
      <c r="CI71" s="178">
        <v>8</v>
      </c>
      <c r="CJ71" s="178">
        <v>8</v>
      </c>
      <c r="CK71" s="178">
        <v>8</v>
      </c>
      <c r="CL71" s="173" t="s">
        <v>167</v>
      </c>
      <c r="CM71" s="174">
        <v>2</v>
      </c>
      <c r="CN71" s="173" t="s">
        <v>151</v>
      </c>
      <c r="CO71" s="174">
        <v>0</v>
      </c>
      <c r="CP71" s="173" t="s">
        <v>167</v>
      </c>
      <c r="CQ71" s="174">
        <v>4</v>
      </c>
      <c r="CR71" s="173" t="s">
        <v>153</v>
      </c>
      <c r="CS71" s="174">
        <v>2</v>
      </c>
      <c r="CT71" s="173" t="s">
        <v>151</v>
      </c>
      <c r="CU71" s="174">
        <v>1</v>
      </c>
      <c r="CV71" s="173" t="s">
        <v>167</v>
      </c>
      <c r="CW71" s="174">
        <v>6</v>
      </c>
      <c r="CX71" s="19">
        <f>SUM($CM71,$CO71,$CQ71,$CS71,$CU71,$CW71)</f>
        <v>15</v>
      </c>
      <c r="CY71" s="1"/>
      <c r="CZ71" s="1"/>
    </row>
    <row r="72" spans="1:104" s="11" customFormat="1" ht="20.100000000000001" customHeight="1">
      <c r="A72" s="410" t="s">
        <v>347</v>
      </c>
      <c r="B72" s="417"/>
      <c r="C72" s="406"/>
      <c r="D72" s="419"/>
      <c r="E72" s="281"/>
      <c r="F72" s="419"/>
      <c r="G72" s="233" t="s">
        <v>356</v>
      </c>
      <c r="H72" s="234" t="s">
        <v>357</v>
      </c>
      <c r="I72" s="122" t="s">
        <v>160</v>
      </c>
      <c r="J72" s="120" t="s">
        <v>341</v>
      </c>
      <c r="K72" s="120" t="s">
        <v>140</v>
      </c>
      <c r="L72" s="16" t="s">
        <v>141</v>
      </c>
      <c r="M72" s="45"/>
      <c r="N72" s="261" t="s">
        <v>135</v>
      </c>
      <c r="O72" s="236">
        <f>SUM($AH72, $BP72, $BQ72)</f>
        <v>34.5</v>
      </c>
      <c r="P72" s="239">
        <f>SUM($BZ72)</f>
        <v>18</v>
      </c>
      <c r="Q72" s="242">
        <f>SUM($CX72)</f>
        <v>23</v>
      </c>
      <c r="R72" s="262" t="s">
        <v>143</v>
      </c>
      <c r="S72" s="263">
        <v>0</v>
      </c>
      <c r="T72" s="169" t="s">
        <v>206</v>
      </c>
      <c r="U72" s="179">
        <v>1</v>
      </c>
      <c r="V72" s="169" t="s">
        <v>174</v>
      </c>
      <c r="W72" s="179">
        <v>0</v>
      </c>
      <c r="X72" s="169" t="s">
        <v>187</v>
      </c>
      <c r="Y72" s="179">
        <v>3</v>
      </c>
      <c r="Z72" s="169" t="s">
        <v>162</v>
      </c>
      <c r="AA72" s="179">
        <v>5</v>
      </c>
      <c r="AB72" s="169" t="s">
        <v>191</v>
      </c>
      <c r="AC72" s="179">
        <v>1</v>
      </c>
      <c r="AD72" s="170" t="s">
        <v>192</v>
      </c>
      <c r="AE72" s="172">
        <v>6</v>
      </c>
      <c r="AF72" s="169" t="s">
        <v>151</v>
      </c>
      <c r="AG72" s="179">
        <v>0</v>
      </c>
      <c r="AH72" s="163">
        <f>SUM($S72,$U72,$W72,$Y72)+($AA72*0.5)+$AC72+($AE72*1.5)+($AG72*0.5)</f>
        <v>16.5</v>
      </c>
      <c r="AI72" s="169" t="s">
        <v>168</v>
      </c>
      <c r="AJ72" s="171" t="s">
        <v>165</v>
      </c>
      <c r="AK72" s="172">
        <v>8</v>
      </c>
      <c r="AL72" s="169" t="s">
        <v>164</v>
      </c>
      <c r="AM72" s="171" t="s">
        <v>152</v>
      </c>
      <c r="AN72" s="172">
        <v>8</v>
      </c>
      <c r="AO72" s="169" t="s">
        <v>154</v>
      </c>
      <c r="AP72" s="171" t="s">
        <v>288</v>
      </c>
      <c r="AQ72" s="172">
        <v>3</v>
      </c>
      <c r="AR72" s="169" t="s">
        <v>166</v>
      </c>
      <c r="AS72" s="171" t="s">
        <v>288</v>
      </c>
      <c r="AT72" s="172">
        <v>4</v>
      </c>
      <c r="AU72" s="169" t="s">
        <v>288</v>
      </c>
      <c r="AV72" s="171" t="s">
        <v>288</v>
      </c>
      <c r="AW72" s="172">
        <v>4</v>
      </c>
      <c r="AX72" s="169" t="s">
        <v>166</v>
      </c>
      <c r="AY72" s="171" t="s">
        <v>288</v>
      </c>
      <c r="AZ72" s="172">
        <v>4</v>
      </c>
      <c r="BA72" s="169" t="s">
        <v>219</v>
      </c>
      <c r="BB72" s="171" t="s">
        <v>288</v>
      </c>
      <c r="BC72" s="172">
        <v>6</v>
      </c>
      <c r="BD72" s="169" t="s">
        <v>169</v>
      </c>
      <c r="BE72" s="171" t="s">
        <v>169</v>
      </c>
      <c r="BF72" s="172">
        <v>3</v>
      </c>
      <c r="BG72" s="169" t="s">
        <v>288</v>
      </c>
      <c r="BH72" s="171" t="s">
        <v>288</v>
      </c>
      <c r="BI72" s="172">
        <v>4</v>
      </c>
      <c r="BJ72" s="169" t="s">
        <v>358</v>
      </c>
      <c r="BK72" s="171" t="s">
        <v>288</v>
      </c>
      <c r="BL72" s="172">
        <v>5</v>
      </c>
      <c r="BM72" s="169" t="s">
        <v>151</v>
      </c>
      <c r="BN72" s="171" t="s">
        <v>151</v>
      </c>
      <c r="BO72" s="172">
        <v>1</v>
      </c>
      <c r="BP72" s="252">
        <f>MAX($BO72,$BL72,$BI72,$BF72,$BC72,$AZ72,$AW72,$AT72,$AQ72,$AN72,$AK72)</f>
        <v>8</v>
      </c>
      <c r="BQ72" s="253">
        <f>IF($K72="both",10,IF($K72="breeding",8,IF($K72="non-breeding",6,0)))</f>
        <v>10</v>
      </c>
      <c r="BR72" s="255" t="s">
        <v>164</v>
      </c>
      <c r="BS72" s="256">
        <v>5</v>
      </c>
      <c r="BT72" s="257" t="s">
        <v>168</v>
      </c>
      <c r="BU72" s="258">
        <v>3</v>
      </c>
      <c r="BV72" s="257" t="s">
        <v>152</v>
      </c>
      <c r="BW72" s="258">
        <v>5</v>
      </c>
      <c r="BX72" s="257" t="s">
        <v>152</v>
      </c>
      <c r="BY72" s="258">
        <v>5</v>
      </c>
      <c r="BZ72" s="254">
        <f>SUM($BY72,$BW72,$BU72,$BS72)</f>
        <v>18</v>
      </c>
      <c r="CA72" s="180">
        <v>6</v>
      </c>
      <c r="CB72" s="180">
        <v>9</v>
      </c>
      <c r="CC72" s="180">
        <v>3</v>
      </c>
      <c r="CD72" s="181">
        <v>4</v>
      </c>
      <c r="CE72" s="181">
        <v>4</v>
      </c>
      <c r="CF72" s="181">
        <v>4</v>
      </c>
      <c r="CG72" s="181">
        <v>6</v>
      </c>
      <c r="CH72" s="181">
        <v>9</v>
      </c>
      <c r="CI72" s="181">
        <v>4</v>
      </c>
      <c r="CJ72" s="181">
        <v>7</v>
      </c>
      <c r="CK72" s="181">
        <v>6</v>
      </c>
      <c r="CL72" s="169" t="s">
        <v>154</v>
      </c>
      <c r="CM72" s="179">
        <v>1</v>
      </c>
      <c r="CN72" s="169" t="s">
        <v>151</v>
      </c>
      <c r="CO72" s="179">
        <v>0</v>
      </c>
      <c r="CP72" s="169" t="s">
        <v>167</v>
      </c>
      <c r="CQ72" s="179">
        <v>4</v>
      </c>
      <c r="CR72" s="169" t="s">
        <v>153</v>
      </c>
      <c r="CS72" s="179">
        <v>2</v>
      </c>
      <c r="CT72" s="169" t="s">
        <v>145</v>
      </c>
      <c r="CU72" s="179">
        <v>10</v>
      </c>
      <c r="CV72" s="169" t="s">
        <v>168</v>
      </c>
      <c r="CW72" s="179">
        <v>6</v>
      </c>
      <c r="CX72" s="19">
        <f>SUM($CM72,$CO72,$CQ72,$CS72,$CU72,$CW72)</f>
        <v>23</v>
      </c>
      <c r="CY72" s="1"/>
      <c r="CZ72" s="1"/>
    </row>
    <row r="73" spans="1:104" s="11" customFormat="1" ht="20.100000000000001" customHeight="1">
      <c r="A73" s="409" t="s">
        <v>135</v>
      </c>
      <c r="B73" s="61" t="s">
        <v>135</v>
      </c>
      <c r="C73" s="125" t="s">
        <v>135</v>
      </c>
      <c r="D73" s="125" t="s">
        <v>135</v>
      </c>
      <c r="E73" s="114"/>
      <c r="F73" s="419"/>
      <c r="G73" s="294" t="s">
        <v>359</v>
      </c>
      <c r="H73" s="296" t="s">
        <v>360</v>
      </c>
      <c r="I73" s="123" t="s">
        <v>160</v>
      </c>
      <c r="J73" s="121" t="s">
        <v>161</v>
      </c>
      <c r="K73" s="121" t="s">
        <v>196</v>
      </c>
      <c r="L73" s="16" t="s">
        <v>141</v>
      </c>
      <c r="M73" s="220"/>
      <c r="N73" s="269" t="s">
        <v>135</v>
      </c>
      <c r="O73" s="235">
        <f>SUM($AH73, $BP73, $BQ73)</f>
        <v>34.5</v>
      </c>
      <c r="P73" s="237">
        <f>SUM($BZ73)</f>
        <v>28</v>
      </c>
      <c r="Q73" s="240">
        <f>SUM($CX73)</f>
        <v>23</v>
      </c>
      <c r="R73" s="184" t="s">
        <v>143</v>
      </c>
      <c r="S73" s="149">
        <v>0</v>
      </c>
      <c r="T73" s="185" t="s">
        <v>174</v>
      </c>
      <c r="U73" s="174">
        <v>0</v>
      </c>
      <c r="V73" s="185" t="s">
        <v>206</v>
      </c>
      <c r="W73" s="174">
        <v>1</v>
      </c>
      <c r="X73" s="185" t="s">
        <v>143</v>
      </c>
      <c r="Y73" s="174">
        <v>4</v>
      </c>
      <c r="Z73" s="185" t="s">
        <v>142</v>
      </c>
      <c r="AA73" s="174">
        <v>9</v>
      </c>
      <c r="AB73" s="185" t="s">
        <v>142</v>
      </c>
      <c r="AC73" s="174">
        <v>7</v>
      </c>
      <c r="AD73" s="186" t="s">
        <v>144</v>
      </c>
      <c r="AE73" s="176">
        <v>2</v>
      </c>
      <c r="AF73" s="185" t="s">
        <v>151</v>
      </c>
      <c r="AG73" s="174">
        <v>0</v>
      </c>
      <c r="AH73" s="154">
        <f>SUM($S73,$U73,$W73,$Y73)+($AA73*0.5)+$AC73+($AE73*1.5)+($AG73*0.5)</f>
        <v>19.5</v>
      </c>
      <c r="AI73" s="185" t="s">
        <v>147</v>
      </c>
      <c r="AJ73" s="10" t="s">
        <v>142</v>
      </c>
      <c r="AK73" s="176">
        <v>4</v>
      </c>
      <c r="AL73" s="185" t="s">
        <v>147</v>
      </c>
      <c r="AM73" s="10" t="s">
        <v>154</v>
      </c>
      <c r="AN73" s="176">
        <v>3</v>
      </c>
      <c r="AO73" s="185" t="s">
        <v>154</v>
      </c>
      <c r="AP73" s="10" t="s">
        <v>154</v>
      </c>
      <c r="AQ73" s="176">
        <v>2</v>
      </c>
      <c r="AR73" s="185" t="s">
        <v>147</v>
      </c>
      <c r="AS73" s="10" t="s">
        <v>154</v>
      </c>
      <c r="AT73" s="176">
        <v>3</v>
      </c>
      <c r="AU73" s="185" t="s">
        <v>152</v>
      </c>
      <c r="AV73" s="10" t="s">
        <v>154</v>
      </c>
      <c r="AW73" s="176">
        <v>5</v>
      </c>
      <c r="AX73" s="185" t="s">
        <v>154</v>
      </c>
      <c r="AY73" s="10" t="s">
        <v>151</v>
      </c>
      <c r="AZ73" s="176">
        <v>2</v>
      </c>
      <c r="BA73" s="185" t="s">
        <v>142</v>
      </c>
      <c r="BB73" s="10" t="s">
        <v>153</v>
      </c>
      <c r="BC73" s="176">
        <v>5</v>
      </c>
      <c r="BD73" s="185" t="s">
        <v>153</v>
      </c>
      <c r="BE73" s="10" t="s">
        <v>142</v>
      </c>
      <c r="BF73" s="176">
        <v>5</v>
      </c>
      <c r="BG73" s="185" t="s">
        <v>151</v>
      </c>
      <c r="BH73" s="10" t="s">
        <v>151</v>
      </c>
      <c r="BI73" s="176">
        <v>1</v>
      </c>
      <c r="BJ73" s="185" t="s">
        <v>145</v>
      </c>
      <c r="BK73" s="10" t="s">
        <v>146</v>
      </c>
      <c r="BL73" s="176">
        <v>9</v>
      </c>
      <c r="BM73" s="185" t="s">
        <v>151</v>
      </c>
      <c r="BN73" s="10" t="s">
        <v>151</v>
      </c>
      <c r="BO73" s="176">
        <v>1</v>
      </c>
      <c r="BP73" s="201">
        <f>MAX($BO73,$BL73,$BI73,$BF73,$BC73,$AZ73,$AW73,$AT73,$AQ73,$AN73,$AK73)</f>
        <v>9</v>
      </c>
      <c r="BQ73" s="144">
        <f>IF($K73="both",10,IF($K73="breeding",8,IF($K73="non-breeding",6,0)))</f>
        <v>6</v>
      </c>
      <c r="BR73" s="186" t="s">
        <v>152</v>
      </c>
      <c r="BS73" s="176">
        <v>3</v>
      </c>
      <c r="BT73" s="185" t="s">
        <v>145</v>
      </c>
      <c r="BU73" s="174">
        <v>10</v>
      </c>
      <c r="BV73" s="185" t="s">
        <v>152</v>
      </c>
      <c r="BW73" s="174">
        <v>5</v>
      </c>
      <c r="BX73" s="185" t="s">
        <v>145</v>
      </c>
      <c r="BY73" s="174">
        <v>10</v>
      </c>
      <c r="BZ73" s="21">
        <f>SUM($BY73,$BW73,$BU73,$BS73)</f>
        <v>28</v>
      </c>
      <c r="CA73" s="187"/>
      <c r="CB73" s="187"/>
      <c r="CC73" s="187"/>
      <c r="CD73" s="188"/>
      <c r="CE73" s="188"/>
      <c r="CF73" s="188"/>
      <c r="CG73" s="188"/>
      <c r="CH73" s="188"/>
      <c r="CI73" s="188"/>
      <c r="CJ73" s="188"/>
      <c r="CK73" s="188"/>
      <c r="CL73" s="185" t="s">
        <v>153</v>
      </c>
      <c r="CM73" s="174">
        <v>2</v>
      </c>
      <c r="CN73" s="185" t="s">
        <v>151</v>
      </c>
      <c r="CO73" s="174">
        <v>0</v>
      </c>
      <c r="CP73" s="185" t="s">
        <v>142</v>
      </c>
      <c r="CQ73" s="174">
        <v>5</v>
      </c>
      <c r="CR73" s="185" t="s">
        <v>153</v>
      </c>
      <c r="CS73" s="174">
        <v>2</v>
      </c>
      <c r="CT73" s="185" t="s">
        <v>142</v>
      </c>
      <c r="CU73" s="174">
        <v>6</v>
      </c>
      <c r="CV73" s="185" t="s">
        <v>146</v>
      </c>
      <c r="CW73" s="174">
        <v>8</v>
      </c>
      <c r="CX73" s="19">
        <f>SUM($CM73,$CO73,$CQ73,$CS73,$CU73,$CW73)</f>
        <v>23</v>
      </c>
      <c r="CY73" s="110"/>
    </row>
    <row r="74" spans="1:104" s="11" customFormat="1" ht="20.100000000000001" customHeight="1">
      <c r="A74" s="426" t="s">
        <v>211</v>
      </c>
      <c r="B74" s="61" t="s">
        <v>212</v>
      </c>
      <c r="C74" s="125" t="s">
        <v>135</v>
      </c>
      <c r="D74" s="125" t="s">
        <v>135</v>
      </c>
      <c r="E74" s="114"/>
      <c r="F74" s="419"/>
      <c r="G74" s="233" t="s">
        <v>361</v>
      </c>
      <c r="H74" s="234" t="s">
        <v>362</v>
      </c>
      <c r="I74" s="122" t="s">
        <v>160</v>
      </c>
      <c r="J74" s="120" t="s">
        <v>190</v>
      </c>
      <c r="K74" s="120" t="s">
        <v>157</v>
      </c>
      <c r="L74" s="16" t="s">
        <v>141</v>
      </c>
      <c r="M74" s="45" t="s">
        <v>217</v>
      </c>
      <c r="N74" s="261" t="s">
        <v>135</v>
      </c>
      <c r="O74" s="235">
        <f>SUM($AH74, $BP74, $BQ74)</f>
        <v>34.5</v>
      </c>
      <c r="P74" s="237">
        <f>SUM($BZ74)</f>
        <v>24</v>
      </c>
      <c r="Q74" s="240">
        <f>SUM($CX74)</f>
        <v>22</v>
      </c>
      <c r="R74" s="184" t="s">
        <v>143</v>
      </c>
      <c r="S74" s="149">
        <v>0</v>
      </c>
      <c r="T74" s="185" t="s">
        <v>162</v>
      </c>
      <c r="U74" s="174">
        <v>5</v>
      </c>
      <c r="V74" s="185" t="s">
        <v>163</v>
      </c>
      <c r="W74" s="174">
        <v>2</v>
      </c>
      <c r="X74" s="185" t="s">
        <v>191</v>
      </c>
      <c r="Y74" s="174">
        <v>4</v>
      </c>
      <c r="Z74" s="185" t="s">
        <v>166</v>
      </c>
      <c r="AA74" s="174">
        <v>7</v>
      </c>
      <c r="AB74" s="185" t="s">
        <v>191</v>
      </c>
      <c r="AC74" s="174">
        <v>1</v>
      </c>
      <c r="AD74" s="186" t="s">
        <v>163</v>
      </c>
      <c r="AE74" s="176">
        <v>2</v>
      </c>
      <c r="AF74" s="185" t="s">
        <v>154</v>
      </c>
      <c r="AG74" s="174">
        <v>2</v>
      </c>
      <c r="AH74" s="154">
        <f>SUM($S74,$U74,$W74,$Y74)+($AA74*0.5)+$AC74+($AE74*1.5)+($AG74*0.5)</f>
        <v>19.5</v>
      </c>
      <c r="AI74" s="185" t="s">
        <v>152</v>
      </c>
      <c r="AJ74" s="10" t="s">
        <v>152</v>
      </c>
      <c r="AK74" s="176">
        <v>7</v>
      </c>
      <c r="AL74" s="185" t="s">
        <v>152</v>
      </c>
      <c r="AM74" s="10" t="s">
        <v>152</v>
      </c>
      <c r="AN74" s="176">
        <v>7</v>
      </c>
      <c r="AO74" s="185" t="s">
        <v>154</v>
      </c>
      <c r="AP74" s="10" t="s">
        <v>154</v>
      </c>
      <c r="AQ74" s="176">
        <v>2</v>
      </c>
      <c r="AR74" s="185" t="s">
        <v>153</v>
      </c>
      <c r="AS74" s="10" t="s">
        <v>154</v>
      </c>
      <c r="AT74" s="176">
        <v>3</v>
      </c>
      <c r="AU74" s="185" t="s">
        <v>154</v>
      </c>
      <c r="AV74" s="10" t="s">
        <v>154</v>
      </c>
      <c r="AW74" s="176">
        <v>2</v>
      </c>
      <c r="AX74" s="185" t="s">
        <v>153</v>
      </c>
      <c r="AY74" s="10" t="s">
        <v>154</v>
      </c>
      <c r="AZ74" s="176">
        <v>3</v>
      </c>
      <c r="BA74" s="185" t="s">
        <v>153</v>
      </c>
      <c r="BB74" s="10" t="s">
        <v>153</v>
      </c>
      <c r="BC74" s="176">
        <v>5</v>
      </c>
      <c r="BD74" s="185" t="s">
        <v>154</v>
      </c>
      <c r="BE74" s="10" t="s">
        <v>154</v>
      </c>
      <c r="BF74" s="176">
        <v>2</v>
      </c>
      <c r="BG74" s="185" t="s">
        <v>154</v>
      </c>
      <c r="BH74" s="10" t="s">
        <v>154</v>
      </c>
      <c r="BI74" s="176">
        <v>2</v>
      </c>
      <c r="BJ74" s="185" t="s">
        <v>152</v>
      </c>
      <c r="BK74" s="10" t="s">
        <v>153</v>
      </c>
      <c r="BL74" s="176">
        <v>6</v>
      </c>
      <c r="BM74" s="185" t="s">
        <v>151</v>
      </c>
      <c r="BN74" s="10" t="s">
        <v>151</v>
      </c>
      <c r="BO74" s="176">
        <v>1</v>
      </c>
      <c r="BP74" s="201">
        <f>MAX($BO74,$BL74,$BI74,$BF74,$BC74,$AZ74,$AW74,$AT74,$AQ74,$AN74,$AK74)</f>
        <v>7</v>
      </c>
      <c r="BQ74" s="144">
        <f>IF($K74="both",10,IF($K74="breeding",8,IF($K74="non-breeding",6,0)))</f>
        <v>8</v>
      </c>
      <c r="BR74" s="186" t="s">
        <v>165</v>
      </c>
      <c r="BS74" s="176">
        <v>7</v>
      </c>
      <c r="BT74" s="185" t="s">
        <v>152</v>
      </c>
      <c r="BU74" s="174">
        <v>5</v>
      </c>
      <c r="BV74" s="185" t="s">
        <v>146</v>
      </c>
      <c r="BW74" s="174">
        <v>6</v>
      </c>
      <c r="BX74" s="185" t="s">
        <v>146</v>
      </c>
      <c r="BY74" s="174">
        <v>6</v>
      </c>
      <c r="BZ74" s="21">
        <f>SUM($BY74,$BW74,$BU74,$BS74)</f>
        <v>24</v>
      </c>
      <c r="CA74" s="189">
        <v>6</v>
      </c>
      <c r="CB74" s="189">
        <v>5</v>
      </c>
      <c r="CC74" s="189">
        <v>7</v>
      </c>
      <c r="CD74" s="190">
        <v>4</v>
      </c>
      <c r="CE74" s="190">
        <v>4</v>
      </c>
      <c r="CF74" s="190">
        <v>3</v>
      </c>
      <c r="CG74" s="190">
        <v>10</v>
      </c>
      <c r="CH74" s="190">
        <v>9</v>
      </c>
      <c r="CI74" s="190">
        <v>5</v>
      </c>
      <c r="CJ74" s="190">
        <v>8</v>
      </c>
      <c r="CK74" s="190">
        <v>7</v>
      </c>
      <c r="CL74" s="185" t="s">
        <v>167</v>
      </c>
      <c r="CM74" s="174">
        <v>2</v>
      </c>
      <c r="CN74" s="185" t="s">
        <v>151</v>
      </c>
      <c r="CO74" s="174">
        <v>0</v>
      </c>
      <c r="CP74" s="185" t="s">
        <v>167</v>
      </c>
      <c r="CQ74" s="174">
        <v>5</v>
      </c>
      <c r="CR74" s="185" t="s">
        <v>153</v>
      </c>
      <c r="CS74" s="174">
        <v>2</v>
      </c>
      <c r="CT74" s="185" t="s">
        <v>146</v>
      </c>
      <c r="CU74" s="174">
        <v>8</v>
      </c>
      <c r="CV74" s="185" t="s">
        <v>167</v>
      </c>
      <c r="CW74" s="174">
        <v>5</v>
      </c>
      <c r="CX74" s="19">
        <f>SUM($CM74,$CO74,$CQ74,$CS74,$CU74,$CW74)</f>
        <v>22</v>
      </c>
      <c r="CY74" s="109"/>
    </row>
    <row r="75" spans="1:104" s="11" customFormat="1" ht="20.100000000000001" customHeight="1">
      <c r="A75" s="426" t="s">
        <v>135</v>
      </c>
      <c r="B75" s="61" t="s">
        <v>135</v>
      </c>
      <c r="C75" s="402"/>
      <c r="D75" s="419"/>
      <c r="E75" s="126" t="s">
        <v>135</v>
      </c>
      <c r="F75" s="126" t="s">
        <v>135</v>
      </c>
      <c r="G75" s="120" t="s">
        <v>363</v>
      </c>
      <c r="H75" s="119" t="s">
        <v>364</v>
      </c>
      <c r="I75" s="122" t="s">
        <v>293</v>
      </c>
      <c r="J75" s="120" t="s">
        <v>336</v>
      </c>
      <c r="K75" s="120" t="s">
        <v>140</v>
      </c>
      <c r="L75" s="16" t="s">
        <v>141</v>
      </c>
      <c r="M75" s="45"/>
      <c r="N75" s="261"/>
      <c r="O75" s="235">
        <f>SUM($AH75, $BP75, $BQ75)</f>
        <v>34</v>
      </c>
      <c r="P75" s="237">
        <f>SUM($BZ75)</f>
        <v>11</v>
      </c>
      <c r="Q75" s="240">
        <f>SUM($CX75)</f>
        <v>34</v>
      </c>
      <c r="R75" s="148" t="s">
        <v>142</v>
      </c>
      <c r="S75" s="149">
        <v>6</v>
      </c>
      <c r="T75" s="173" t="s">
        <v>144</v>
      </c>
      <c r="U75" s="174">
        <v>2</v>
      </c>
      <c r="V75" s="173" t="s">
        <v>174</v>
      </c>
      <c r="W75" s="174">
        <v>0</v>
      </c>
      <c r="X75" s="173" t="s">
        <v>144</v>
      </c>
      <c r="Y75" s="174">
        <v>2</v>
      </c>
      <c r="Z75" s="173" t="s">
        <v>142</v>
      </c>
      <c r="AA75" s="174">
        <v>9</v>
      </c>
      <c r="AB75" s="173" t="s">
        <v>191</v>
      </c>
      <c r="AC75" s="174">
        <v>1</v>
      </c>
      <c r="AD75" s="175" t="s">
        <v>206</v>
      </c>
      <c r="AE75" s="176">
        <v>1</v>
      </c>
      <c r="AF75" s="173" t="s">
        <v>151</v>
      </c>
      <c r="AG75" s="174">
        <v>0</v>
      </c>
      <c r="AH75" s="154">
        <f>SUM($S75,$U75,$W75,$Y75)+($AA75*0.5)+$AC75+($AE75*1.5)+($AG75*0.5)</f>
        <v>17</v>
      </c>
      <c r="AI75" s="173" t="s">
        <v>235</v>
      </c>
      <c r="AJ75" s="26" t="s">
        <v>235</v>
      </c>
      <c r="AK75" s="306">
        <v>6</v>
      </c>
      <c r="AL75" s="173" t="s">
        <v>237</v>
      </c>
      <c r="AM75" s="26" t="s">
        <v>235</v>
      </c>
      <c r="AN75" s="176">
        <v>5</v>
      </c>
      <c r="AO75" s="173" t="s">
        <v>303</v>
      </c>
      <c r="AP75" s="26" t="s">
        <v>307</v>
      </c>
      <c r="AQ75" s="176">
        <v>4</v>
      </c>
      <c r="AR75" s="173" t="s">
        <v>239</v>
      </c>
      <c r="AS75" s="26" t="s">
        <v>239</v>
      </c>
      <c r="AT75" s="176">
        <v>3</v>
      </c>
      <c r="AU75" s="173" t="s">
        <v>237</v>
      </c>
      <c r="AV75" s="26" t="s">
        <v>237</v>
      </c>
      <c r="AW75" s="176">
        <v>4</v>
      </c>
      <c r="AX75" s="173" t="s">
        <v>142</v>
      </c>
      <c r="AY75" s="26" t="s">
        <v>142</v>
      </c>
      <c r="AZ75" s="176">
        <v>5</v>
      </c>
      <c r="BA75" s="173" t="s">
        <v>235</v>
      </c>
      <c r="BB75" s="26" t="s">
        <v>235</v>
      </c>
      <c r="BC75" s="176">
        <v>6</v>
      </c>
      <c r="BD75" s="173" t="s">
        <v>151</v>
      </c>
      <c r="BE75" s="26" t="s">
        <v>151</v>
      </c>
      <c r="BF75" s="176">
        <v>1</v>
      </c>
      <c r="BG75" s="173" t="s">
        <v>235</v>
      </c>
      <c r="BH75" s="26" t="s">
        <v>235</v>
      </c>
      <c r="BI75" s="176">
        <v>6</v>
      </c>
      <c r="BJ75" s="173" t="s">
        <v>236</v>
      </c>
      <c r="BK75" s="26" t="s">
        <v>235</v>
      </c>
      <c r="BL75" s="176">
        <v>7</v>
      </c>
      <c r="BM75" s="173" t="s">
        <v>303</v>
      </c>
      <c r="BN75" s="26" t="s">
        <v>284</v>
      </c>
      <c r="BO75" s="176">
        <v>3</v>
      </c>
      <c r="BP75" s="201">
        <f>MAX($BO75,$BL75,$BI75,$BF75,$BC75,$AZ75,$AW75,$AT75,$AQ75,$AN75,$AK75)</f>
        <v>7</v>
      </c>
      <c r="BQ75" s="144">
        <f>IF($K75="both",10,IF($K75="breeding",8,IF($K75="non-breeding",6,0)))</f>
        <v>10</v>
      </c>
      <c r="BR75" s="175" t="s">
        <v>164</v>
      </c>
      <c r="BS75" s="176">
        <v>2</v>
      </c>
      <c r="BT75" s="173" t="s">
        <v>168</v>
      </c>
      <c r="BU75" s="174">
        <v>2</v>
      </c>
      <c r="BV75" s="173" t="s">
        <v>168</v>
      </c>
      <c r="BW75" s="174">
        <v>3</v>
      </c>
      <c r="BX75" s="173" t="s">
        <v>168</v>
      </c>
      <c r="BY75" s="174">
        <v>4</v>
      </c>
      <c r="BZ75" s="21">
        <f>SUM($BY75,$BW75,$BU75,$BS75)</f>
        <v>11</v>
      </c>
      <c r="CA75" s="177">
        <v>6</v>
      </c>
      <c r="CB75" s="177">
        <v>5</v>
      </c>
      <c r="CC75" s="177">
        <v>6</v>
      </c>
      <c r="CD75" s="178">
        <v>4</v>
      </c>
      <c r="CE75" s="178">
        <v>5</v>
      </c>
      <c r="CF75" s="178">
        <v>6</v>
      </c>
      <c r="CG75" s="178">
        <v>7</v>
      </c>
      <c r="CH75" s="178">
        <v>4</v>
      </c>
      <c r="CI75" s="178">
        <v>6</v>
      </c>
      <c r="CJ75" s="178">
        <v>6</v>
      </c>
      <c r="CK75" s="178">
        <v>9</v>
      </c>
      <c r="CL75" s="173" t="s">
        <v>167</v>
      </c>
      <c r="CM75" s="174">
        <v>2</v>
      </c>
      <c r="CN75" s="173" t="s">
        <v>151</v>
      </c>
      <c r="CO75" s="174">
        <v>0</v>
      </c>
      <c r="CP75" s="173" t="s">
        <v>164</v>
      </c>
      <c r="CQ75" s="174">
        <v>7</v>
      </c>
      <c r="CR75" s="173" t="s">
        <v>145</v>
      </c>
      <c r="CS75" s="174">
        <v>10</v>
      </c>
      <c r="CT75" s="173" t="s">
        <v>145</v>
      </c>
      <c r="CU75" s="174">
        <v>10</v>
      </c>
      <c r="CV75" s="173" t="s">
        <v>168</v>
      </c>
      <c r="CW75" s="174">
        <v>5</v>
      </c>
      <c r="CX75" s="19">
        <f>SUM($CM75,$CO75,$CQ75,$CS75,$CU75,$CW75)</f>
        <v>34</v>
      </c>
      <c r="CY75" s="110"/>
    </row>
    <row r="76" spans="1:104" s="11" customFormat="1" ht="20.100000000000001" customHeight="1">
      <c r="A76" s="426" t="s">
        <v>135</v>
      </c>
      <c r="B76" s="61" t="s">
        <v>135</v>
      </c>
      <c r="C76" s="402"/>
      <c r="D76" s="419"/>
      <c r="E76" s="114"/>
      <c r="F76" s="419"/>
      <c r="G76" s="233" t="s">
        <v>365</v>
      </c>
      <c r="H76" s="234" t="s">
        <v>366</v>
      </c>
      <c r="I76" s="122" t="s">
        <v>160</v>
      </c>
      <c r="J76" s="120" t="s">
        <v>190</v>
      </c>
      <c r="K76" s="120" t="s">
        <v>157</v>
      </c>
      <c r="L76" s="16" t="s">
        <v>141</v>
      </c>
      <c r="M76" s="45"/>
      <c r="N76" s="261" t="s">
        <v>135</v>
      </c>
      <c r="O76" s="235">
        <f>SUM($AH76, $BP76, $BQ76)</f>
        <v>34</v>
      </c>
      <c r="P76" s="237">
        <f>SUM($BZ76)</f>
        <v>21</v>
      </c>
      <c r="Q76" s="240">
        <f>SUM($CX76)</f>
        <v>21</v>
      </c>
      <c r="R76" s="191" t="s">
        <v>143</v>
      </c>
      <c r="S76" s="151">
        <v>0</v>
      </c>
      <c r="T76" s="192" t="s">
        <v>367</v>
      </c>
      <c r="U76" s="193">
        <v>1</v>
      </c>
      <c r="V76" s="192" t="s">
        <v>367</v>
      </c>
      <c r="W76" s="193">
        <v>1</v>
      </c>
      <c r="X76" s="192" t="s">
        <v>191</v>
      </c>
      <c r="Y76" s="193">
        <v>5</v>
      </c>
      <c r="Z76" s="192" t="s">
        <v>143</v>
      </c>
      <c r="AA76" s="193">
        <v>6</v>
      </c>
      <c r="AB76" s="192" t="s">
        <v>282</v>
      </c>
      <c r="AC76" s="193">
        <v>2</v>
      </c>
      <c r="AD76" s="194" t="s">
        <v>191</v>
      </c>
      <c r="AE76" s="195">
        <v>4</v>
      </c>
      <c r="AF76" s="192" t="s">
        <v>303</v>
      </c>
      <c r="AG76" s="193">
        <v>2</v>
      </c>
      <c r="AH76" s="154">
        <f>SUM($S76,$U76,$W76,$Y76)+($AA76*0.5)+$AC76+($AE76*1.5)+($AG76*0.5)</f>
        <v>19</v>
      </c>
      <c r="AI76" s="185" t="s">
        <v>152</v>
      </c>
      <c r="AJ76" s="10" t="s">
        <v>152</v>
      </c>
      <c r="AK76" s="176">
        <v>7</v>
      </c>
      <c r="AL76" s="185" t="s">
        <v>152</v>
      </c>
      <c r="AM76" s="10" t="s">
        <v>152</v>
      </c>
      <c r="AN76" s="176">
        <v>7</v>
      </c>
      <c r="AO76" s="185" t="s">
        <v>154</v>
      </c>
      <c r="AP76" s="10" t="s">
        <v>151</v>
      </c>
      <c r="AQ76" s="176">
        <v>2</v>
      </c>
      <c r="AR76" s="185" t="s">
        <v>153</v>
      </c>
      <c r="AS76" s="10" t="s">
        <v>154</v>
      </c>
      <c r="AT76" s="176">
        <v>4</v>
      </c>
      <c r="AU76" s="185" t="s">
        <v>154</v>
      </c>
      <c r="AV76" s="10" t="s">
        <v>154</v>
      </c>
      <c r="AW76" s="176">
        <v>2</v>
      </c>
      <c r="AX76" s="185" t="s">
        <v>154</v>
      </c>
      <c r="AY76" s="10" t="s">
        <v>154</v>
      </c>
      <c r="AZ76" s="176">
        <v>2</v>
      </c>
      <c r="BA76" s="185" t="s">
        <v>153</v>
      </c>
      <c r="BB76" s="10" t="s">
        <v>153</v>
      </c>
      <c r="BC76" s="176">
        <v>4</v>
      </c>
      <c r="BD76" s="185" t="s">
        <v>154</v>
      </c>
      <c r="BE76" s="10" t="s">
        <v>154</v>
      </c>
      <c r="BF76" s="176">
        <v>2</v>
      </c>
      <c r="BG76" s="185" t="s">
        <v>154</v>
      </c>
      <c r="BH76" s="10" t="s">
        <v>154</v>
      </c>
      <c r="BI76" s="176">
        <v>2</v>
      </c>
      <c r="BJ76" s="185" t="s">
        <v>152</v>
      </c>
      <c r="BK76" s="10" t="s">
        <v>153</v>
      </c>
      <c r="BL76" s="176">
        <v>6</v>
      </c>
      <c r="BM76" s="185" t="s">
        <v>151</v>
      </c>
      <c r="BN76" s="10" t="s">
        <v>151</v>
      </c>
      <c r="BO76" s="176">
        <v>1</v>
      </c>
      <c r="BP76" s="201">
        <f>MAX($BO76,$BL76,$BI76,$BF76,$BC76,$AZ76,$AW76,$AT76,$AQ76,$AN76,$AK76)</f>
        <v>7</v>
      </c>
      <c r="BQ76" s="144">
        <f>IF($K76="both",10,IF($K76="breeding",8,IF($K76="non-breeding",6,0)))</f>
        <v>8</v>
      </c>
      <c r="BR76" s="186" t="s">
        <v>165</v>
      </c>
      <c r="BS76" s="176">
        <v>6</v>
      </c>
      <c r="BT76" s="185" t="s">
        <v>152</v>
      </c>
      <c r="BU76" s="174">
        <v>5</v>
      </c>
      <c r="BV76" s="185" t="s">
        <v>152</v>
      </c>
      <c r="BW76" s="174">
        <v>5</v>
      </c>
      <c r="BX76" s="185" t="s">
        <v>152</v>
      </c>
      <c r="BY76" s="174">
        <v>5</v>
      </c>
      <c r="BZ76" s="21">
        <f>SUM($BY76,$BW76,$BU76,$BS76)</f>
        <v>21</v>
      </c>
      <c r="CA76" s="189">
        <v>6</v>
      </c>
      <c r="CB76" s="189">
        <v>5</v>
      </c>
      <c r="CC76" s="189">
        <v>7</v>
      </c>
      <c r="CD76" s="190">
        <v>5</v>
      </c>
      <c r="CE76" s="190">
        <v>4</v>
      </c>
      <c r="CF76" s="190">
        <v>3</v>
      </c>
      <c r="CG76" s="190">
        <v>10</v>
      </c>
      <c r="CH76" s="190">
        <v>9</v>
      </c>
      <c r="CI76" s="190">
        <v>5</v>
      </c>
      <c r="CJ76" s="190">
        <v>8</v>
      </c>
      <c r="CK76" s="190">
        <v>7</v>
      </c>
      <c r="CL76" s="185" t="s">
        <v>167</v>
      </c>
      <c r="CM76" s="174">
        <v>2</v>
      </c>
      <c r="CN76" s="185" t="s">
        <v>151</v>
      </c>
      <c r="CO76" s="174">
        <v>0</v>
      </c>
      <c r="CP76" s="185" t="s">
        <v>167</v>
      </c>
      <c r="CQ76" s="174">
        <v>5</v>
      </c>
      <c r="CR76" s="185" t="s">
        <v>153</v>
      </c>
      <c r="CS76" s="174">
        <v>1</v>
      </c>
      <c r="CT76" s="185" t="s">
        <v>146</v>
      </c>
      <c r="CU76" s="174">
        <v>8</v>
      </c>
      <c r="CV76" s="185" t="s">
        <v>167</v>
      </c>
      <c r="CW76" s="174">
        <v>5</v>
      </c>
      <c r="CX76" s="19">
        <f>SUM($CM76,$CO76,$CQ76,$CS76,$CU76,$CW76)</f>
        <v>21</v>
      </c>
      <c r="CY76" s="109"/>
    </row>
    <row r="77" spans="1:104" s="11" customFormat="1" ht="20.100000000000001" customHeight="1">
      <c r="A77" s="410" t="s">
        <v>347</v>
      </c>
      <c r="B77" s="417"/>
      <c r="C77" s="125" t="s">
        <v>135</v>
      </c>
      <c r="D77" s="125" t="s">
        <v>135</v>
      </c>
      <c r="E77" s="281"/>
      <c r="F77" s="419"/>
      <c r="G77" s="233" t="s">
        <v>368</v>
      </c>
      <c r="H77" s="234" t="s">
        <v>369</v>
      </c>
      <c r="I77" s="122" t="s">
        <v>160</v>
      </c>
      <c r="J77" s="120" t="s">
        <v>370</v>
      </c>
      <c r="K77" s="120" t="s">
        <v>140</v>
      </c>
      <c r="L77" s="16" t="s">
        <v>141</v>
      </c>
      <c r="M77" s="45"/>
      <c r="N77" s="261"/>
      <c r="O77" s="236">
        <f>SUM($AH77, $BP77, $BQ77)</f>
        <v>33.5</v>
      </c>
      <c r="P77" s="238">
        <f>SUM($BZ77)</f>
        <v>27</v>
      </c>
      <c r="Q77" s="241">
        <f>SUM($CX77)</f>
        <v>24</v>
      </c>
      <c r="R77" s="262" t="s">
        <v>151</v>
      </c>
      <c r="S77" s="263">
        <v>1</v>
      </c>
      <c r="T77" s="169" t="s">
        <v>206</v>
      </c>
      <c r="U77" s="179">
        <v>1</v>
      </c>
      <c r="V77" s="169" t="s">
        <v>174</v>
      </c>
      <c r="W77" s="179">
        <v>0</v>
      </c>
      <c r="X77" s="169" t="s">
        <v>162</v>
      </c>
      <c r="Y77" s="179">
        <v>4</v>
      </c>
      <c r="Z77" s="169" t="s">
        <v>147</v>
      </c>
      <c r="AA77" s="179">
        <v>8</v>
      </c>
      <c r="AB77" s="169" t="s">
        <v>288</v>
      </c>
      <c r="AC77" s="179">
        <v>5</v>
      </c>
      <c r="AD77" s="170" t="s">
        <v>206</v>
      </c>
      <c r="AE77" s="172">
        <v>1</v>
      </c>
      <c r="AF77" s="169" t="s">
        <v>147</v>
      </c>
      <c r="AG77" s="179">
        <v>4</v>
      </c>
      <c r="AH77" s="163">
        <f>SUM($S77,$U77,$W77,$Y77)+($AA77*0.5)+$AC77+($AE77*1.5)+($AG77*0.5)</f>
        <v>18.5</v>
      </c>
      <c r="AI77" s="169" t="s">
        <v>153</v>
      </c>
      <c r="AJ77" s="171" t="s">
        <v>154</v>
      </c>
      <c r="AK77" s="172">
        <v>3</v>
      </c>
      <c r="AL77" s="169" t="s">
        <v>192</v>
      </c>
      <c r="AM77" s="171" t="s">
        <v>192</v>
      </c>
      <c r="AN77" s="172">
        <v>2</v>
      </c>
      <c r="AO77" s="169" t="s">
        <v>192</v>
      </c>
      <c r="AP77" s="171" t="s">
        <v>192</v>
      </c>
      <c r="AQ77" s="172">
        <v>2</v>
      </c>
      <c r="AR77" s="169" t="s">
        <v>219</v>
      </c>
      <c r="AS77" s="171" t="s">
        <v>154</v>
      </c>
      <c r="AT77" s="172">
        <v>5</v>
      </c>
      <c r="AU77" s="169" t="s">
        <v>192</v>
      </c>
      <c r="AV77" s="171" t="s">
        <v>192</v>
      </c>
      <c r="AW77" s="172">
        <v>2</v>
      </c>
      <c r="AX77" s="169" t="s">
        <v>167</v>
      </c>
      <c r="AY77" s="171" t="s">
        <v>169</v>
      </c>
      <c r="AZ77" s="172">
        <v>4</v>
      </c>
      <c r="BA77" s="169" t="s">
        <v>153</v>
      </c>
      <c r="BB77" s="171" t="s">
        <v>154</v>
      </c>
      <c r="BC77" s="172">
        <v>3</v>
      </c>
      <c r="BD77" s="169" t="s">
        <v>153</v>
      </c>
      <c r="BE77" s="171" t="s">
        <v>153</v>
      </c>
      <c r="BF77" s="172">
        <v>4</v>
      </c>
      <c r="BG77" s="169" t="s">
        <v>219</v>
      </c>
      <c r="BH77" s="171" t="s">
        <v>154</v>
      </c>
      <c r="BI77" s="172">
        <v>5</v>
      </c>
      <c r="BJ77" s="169" t="s">
        <v>219</v>
      </c>
      <c r="BK77" s="171" t="s">
        <v>154</v>
      </c>
      <c r="BL77" s="172">
        <v>5</v>
      </c>
      <c r="BM77" s="169" t="s">
        <v>154</v>
      </c>
      <c r="BN77" s="171" t="s">
        <v>154</v>
      </c>
      <c r="BO77" s="172">
        <v>2</v>
      </c>
      <c r="BP77" s="252">
        <f>MAX($BO77,$BL77,$BI77,$BF77,$BC77,$AZ77,$AW77,$AT77,$AQ77,$AN77,$AK77)</f>
        <v>5</v>
      </c>
      <c r="BQ77" s="253">
        <f>IF($K77="both",10,IF($K77="breeding",8,IF($K77="non-breeding",6,0)))</f>
        <v>10</v>
      </c>
      <c r="BR77" s="255" t="s">
        <v>146</v>
      </c>
      <c r="BS77" s="256">
        <v>5</v>
      </c>
      <c r="BT77" s="257" t="s">
        <v>146</v>
      </c>
      <c r="BU77" s="258">
        <v>6</v>
      </c>
      <c r="BV77" s="257" t="s">
        <v>146</v>
      </c>
      <c r="BW77" s="258">
        <v>6</v>
      </c>
      <c r="BX77" s="257" t="s">
        <v>145</v>
      </c>
      <c r="BY77" s="258">
        <v>10</v>
      </c>
      <c r="BZ77" s="254">
        <f>SUM($BY77,$BW77,$BU77,$BS77)</f>
        <v>27</v>
      </c>
      <c r="CA77" s="180">
        <v>10</v>
      </c>
      <c r="CB77" s="180">
        <v>1</v>
      </c>
      <c r="CC77" s="180">
        <v>3</v>
      </c>
      <c r="CD77" s="181">
        <v>9</v>
      </c>
      <c r="CE77" s="181">
        <v>3</v>
      </c>
      <c r="CF77" s="181">
        <v>5</v>
      </c>
      <c r="CG77" s="181">
        <v>11</v>
      </c>
      <c r="CH77" s="181">
        <v>5</v>
      </c>
      <c r="CI77" s="181">
        <v>8</v>
      </c>
      <c r="CJ77" s="181">
        <v>7</v>
      </c>
      <c r="CK77" s="181">
        <v>6</v>
      </c>
      <c r="CL77" s="169" t="s">
        <v>168</v>
      </c>
      <c r="CM77" s="179">
        <v>4</v>
      </c>
      <c r="CN77" s="169" t="s">
        <v>151</v>
      </c>
      <c r="CO77" s="179">
        <v>0</v>
      </c>
      <c r="CP77" s="169" t="s">
        <v>167</v>
      </c>
      <c r="CQ77" s="179">
        <v>4</v>
      </c>
      <c r="CR77" s="169" t="s">
        <v>142</v>
      </c>
      <c r="CS77" s="179">
        <v>3</v>
      </c>
      <c r="CT77" s="169" t="s">
        <v>210</v>
      </c>
      <c r="CU77" s="179">
        <v>6</v>
      </c>
      <c r="CV77" s="169" t="s">
        <v>219</v>
      </c>
      <c r="CW77" s="179">
        <v>7</v>
      </c>
      <c r="CX77" s="19">
        <f>SUM($CM77,$CO77,$CQ77,$CS77,$CU77,$CW77)</f>
        <v>24</v>
      </c>
      <c r="CY77" s="1"/>
      <c r="CZ77" s="1"/>
    </row>
    <row r="78" spans="1:104" s="11" customFormat="1" ht="20.100000000000001" customHeight="1">
      <c r="A78" s="61" t="s">
        <v>135</v>
      </c>
      <c r="B78" s="61" t="s">
        <v>135</v>
      </c>
      <c r="C78" s="403"/>
      <c r="D78" s="419"/>
      <c r="E78" s="126" t="s">
        <v>135</v>
      </c>
      <c r="F78" s="126" t="s">
        <v>135</v>
      </c>
      <c r="G78" s="233" t="s">
        <v>371</v>
      </c>
      <c r="H78" s="234" t="s">
        <v>372</v>
      </c>
      <c r="I78" s="122" t="s">
        <v>138</v>
      </c>
      <c r="J78" s="120" t="s">
        <v>139</v>
      </c>
      <c r="K78" s="120" t="s">
        <v>140</v>
      </c>
      <c r="L78" s="16" t="s">
        <v>141</v>
      </c>
      <c r="M78" s="45"/>
      <c r="N78" s="261"/>
      <c r="O78" s="236">
        <f>SUM($AH78, $BP78, $BQ78)</f>
        <v>33.5</v>
      </c>
      <c r="P78" s="238">
        <f>SUM($BZ78)</f>
        <v>4</v>
      </c>
      <c r="Q78" s="241">
        <f>SUM($CX78)</f>
        <v>43</v>
      </c>
      <c r="R78" s="262" t="s">
        <v>143</v>
      </c>
      <c r="S78" s="263">
        <v>0</v>
      </c>
      <c r="T78" s="169" t="s">
        <v>144</v>
      </c>
      <c r="U78" s="179">
        <v>2</v>
      </c>
      <c r="V78" s="169" t="s">
        <v>174</v>
      </c>
      <c r="W78" s="179">
        <v>0</v>
      </c>
      <c r="X78" s="169" t="s">
        <v>174</v>
      </c>
      <c r="Y78" s="179">
        <v>0</v>
      </c>
      <c r="Z78" s="169" t="s">
        <v>142</v>
      </c>
      <c r="AA78" s="179">
        <v>9</v>
      </c>
      <c r="AB78" s="169" t="s">
        <v>142</v>
      </c>
      <c r="AC78" s="179">
        <v>7</v>
      </c>
      <c r="AD78" s="170" t="s">
        <v>174</v>
      </c>
      <c r="AE78" s="172">
        <v>0</v>
      </c>
      <c r="AF78" s="169" t="s">
        <v>146</v>
      </c>
      <c r="AG78" s="179">
        <v>8</v>
      </c>
      <c r="AH78" s="163">
        <f>SUM($S78,$U78,$W78,$Y78)+($AA78*0.5)+$AC78+($AE78*1.5)+($AG78*0.5)</f>
        <v>17.5</v>
      </c>
      <c r="AI78" s="169" t="s">
        <v>143</v>
      </c>
      <c r="AJ78" s="171" t="s">
        <v>143</v>
      </c>
      <c r="AK78" s="172">
        <v>0</v>
      </c>
      <c r="AL78" s="169" t="s">
        <v>143</v>
      </c>
      <c r="AM78" s="171" t="s">
        <v>143</v>
      </c>
      <c r="AN78" s="172">
        <v>0</v>
      </c>
      <c r="AO78" s="169" t="s">
        <v>147</v>
      </c>
      <c r="AP78" s="171" t="s">
        <v>143</v>
      </c>
      <c r="AQ78" s="172">
        <v>2</v>
      </c>
      <c r="AR78" s="169" t="s">
        <v>192</v>
      </c>
      <c r="AS78" s="171" t="s">
        <v>143</v>
      </c>
      <c r="AT78" s="172">
        <v>1</v>
      </c>
      <c r="AU78" s="169" t="s">
        <v>192</v>
      </c>
      <c r="AV78" s="171" t="s">
        <v>143</v>
      </c>
      <c r="AW78" s="172">
        <v>1</v>
      </c>
      <c r="AX78" s="169" t="s">
        <v>147</v>
      </c>
      <c r="AY78" s="171" t="s">
        <v>147</v>
      </c>
      <c r="AZ78" s="172">
        <v>3</v>
      </c>
      <c r="BA78" s="169" t="s">
        <v>165</v>
      </c>
      <c r="BB78" s="171" t="s">
        <v>147</v>
      </c>
      <c r="BC78" s="172">
        <v>6</v>
      </c>
      <c r="BD78" s="169" t="s">
        <v>143</v>
      </c>
      <c r="BE78" s="171" t="s">
        <v>143</v>
      </c>
      <c r="BF78" s="172">
        <v>0</v>
      </c>
      <c r="BG78" s="169" t="s">
        <v>153</v>
      </c>
      <c r="BH78" s="171" t="s">
        <v>147</v>
      </c>
      <c r="BI78" s="172">
        <v>4</v>
      </c>
      <c r="BJ78" s="169" t="s">
        <v>165</v>
      </c>
      <c r="BK78" s="171" t="s">
        <v>147</v>
      </c>
      <c r="BL78" s="172">
        <v>6</v>
      </c>
      <c r="BM78" s="169" t="s">
        <v>147</v>
      </c>
      <c r="BN78" s="171" t="s">
        <v>147</v>
      </c>
      <c r="BO78" s="172">
        <v>3</v>
      </c>
      <c r="BP78" s="252">
        <f>MAX($BO78,$BL78,$BI78,$BF78,$BC78,$AZ78,$AW78,$AT78,$AQ78,$AN78,$AK78)</f>
        <v>6</v>
      </c>
      <c r="BQ78" s="253">
        <f>IF($K78="both",10,IF($K78="breeding",8,IF($K78="non-breeding",6,0)))</f>
        <v>10</v>
      </c>
      <c r="BR78" s="255" t="s">
        <v>142</v>
      </c>
      <c r="BS78" s="256">
        <v>0</v>
      </c>
      <c r="BT78" s="257" t="s">
        <v>147</v>
      </c>
      <c r="BU78" s="258">
        <v>0</v>
      </c>
      <c r="BV78" s="257" t="s">
        <v>142</v>
      </c>
      <c r="BW78" s="258">
        <v>4</v>
      </c>
      <c r="BX78" s="257" t="s">
        <v>147</v>
      </c>
      <c r="BY78" s="258">
        <v>0</v>
      </c>
      <c r="BZ78" s="254">
        <f>SUM($BY78,$BW78,$BU78,$BS78)</f>
        <v>4</v>
      </c>
      <c r="CA78" s="180">
        <v>3</v>
      </c>
      <c r="CB78" s="180">
        <v>1</v>
      </c>
      <c r="CC78" s="180">
        <v>7</v>
      </c>
      <c r="CD78" s="181">
        <v>11</v>
      </c>
      <c r="CE78" s="181">
        <v>4</v>
      </c>
      <c r="CF78" s="181">
        <v>5</v>
      </c>
      <c r="CG78" s="181">
        <v>8</v>
      </c>
      <c r="CH78" s="181">
        <v>2</v>
      </c>
      <c r="CI78" s="181">
        <v>10</v>
      </c>
      <c r="CJ78" s="181">
        <v>6</v>
      </c>
      <c r="CK78" s="181">
        <v>9</v>
      </c>
      <c r="CL78" s="169" t="s">
        <v>145</v>
      </c>
      <c r="CM78" s="179">
        <v>10</v>
      </c>
      <c r="CN78" s="169" t="s">
        <v>145</v>
      </c>
      <c r="CO78" s="179">
        <v>10</v>
      </c>
      <c r="CP78" s="169" t="s">
        <v>169</v>
      </c>
      <c r="CQ78" s="179">
        <v>3</v>
      </c>
      <c r="CR78" s="169" t="s">
        <v>147</v>
      </c>
      <c r="CS78" s="179">
        <v>0</v>
      </c>
      <c r="CT78" s="169" t="s">
        <v>145</v>
      </c>
      <c r="CU78" s="179">
        <v>10</v>
      </c>
      <c r="CV78" s="169" t="s">
        <v>145</v>
      </c>
      <c r="CW78" s="179">
        <v>10</v>
      </c>
      <c r="CX78" s="19">
        <f>SUM($CM78,$CO78,$CQ78,$CS78,$CU78,$CW78)</f>
        <v>43</v>
      </c>
      <c r="CY78" s="14"/>
      <c r="CZ78" s="13"/>
    </row>
    <row r="79" spans="1:104" s="11" customFormat="1" ht="20.100000000000001" customHeight="1">
      <c r="A79" s="61" t="s">
        <v>135</v>
      </c>
      <c r="B79" s="61" t="s">
        <v>135</v>
      </c>
      <c r="C79" s="404"/>
      <c r="D79" s="419"/>
      <c r="E79" s="126" t="s">
        <v>135</v>
      </c>
      <c r="F79" s="126" t="s">
        <v>135</v>
      </c>
      <c r="G79" s="120" t="s">
        <v>373</v>
      </c>
      <c r="H79" s="119" t="s">
        <v>374</v>
      </c>
      <c r="I79" s="122" t="s">
        <v>243</v>
      </c>
      <c r="J79" s="120" t="s">
        <v>244</v>
      </c>
      <c r="K79" s="120" t="s">
        <v>196</v>
      </c>
      <c r="L79" s="16" t="s">
        <v>141</v>
      </c>
      <c r="M79" s="45"/>
      <c r="N79" s="261"/>
      <c r="O79" s="235">
        <f>SUM($AH79, $BP79, $BQ79)</f>
        <v>33.5</v>
      </c>
      <c r="P79" s="237">
        <f>SUM($BZ79)</f>
        <v>14</v>
      </c>
      <c r="Q79" s="240">
        <f>SUM($CX79)</f>
        <v>29</v>
      </c>
      <c r="R79" s="184" t="s">
        <v>143</v>
      </c>
      <c r="S79" s="149">
        <v>0</v>
      </c>
      <c r="T79" s="185" t="s">
        <v>144</v>
      </c>
      <c r="U79" s="174">
        <v>2</v>
      </c>
      <c r="V79" s="185" t="s">
        <v>174</v>
      </c>
      <c r="W79" s="174">
        <v>0</v>
      </c>
      <c r="X79" s="185" t="s">
        <v>144</v>
      </c>
      <c r="Y79" s="174">
        <v>2</v>
      </c>
      <c r="Z79" s="185" t="s">
        <v>142</v>
      </c>
      <c r="AA79" s="174">
        <v>9</v>
      </c>
      <c r="AB79" s="185" t="s">
        <v>142</v>
      </c>
      <c r="AC79" s="174">
        <v>7</v>
      </c>
      <c r="AD79" s="186" t="s">
        <v>144</v>
      </c>
      <c r="AE79" s="176">
        <v>2</v>
      </c>
      <c r="AF79" s="185" t="s">
        <v>142</v>
      </c>
      <c r="AG79" s="174">
        <v>6</v>
      </c>
      <c r="AH79" s="154">
        <f>SUM($S79,$U79,$W79,$Y79)+($AA79*0.5)+$AC79+($AE79*1.5)+($AG79*0.5)</f>
        <v>21.5</v>
      </c>
      <c r="AI79" s="185" t="s">
        <v>147</v>
      </c>
      <c r="AJ79" s="10" t="s">
        <v>147</v>
      </c>
      <c r="AK79" s="176">
        <v>3</v>
      </c>
      <c r="AL79" s="185" t="s">
        <v>143</v>
      </c>
      <c r="AM79" s="10" t="s">
        <v>143</v>
      </c>
      <c r="AN79" s="176">
        <v>0</v>
      </c>
      <c r="AO79" s="185" t="s">
        <v>147</v>
      </c>
      <c r="AP79" s="10" t="s">
        <v>147</v>
      </c>
      <c r="AQ79" s="176">
        <v>3</v>
      </c>
      <c r="AR79" s="185" t="s">
        <v>143</v>
      </c>
      <c r="AS79" s="10" t="s">
        <v>143</v>
      </c>
      <c r="AT79" s="176">
        <v>0</v>
      </c>
      <c r="AU79" s="185" t="s">
        <v>145</v>
      </c>
      <c r="AV79" s="10" t="s">
        <v>151</v>
      </c>
      <c r="AW79" s="176">
        <v>6</v>
      </c>
      <c r="AX79" s="185" t="s">
        <v>151</v>
      </c>
      <c r="AY79" s="10" t="s">
        <v>151</v>
      </c>
      <c r="AZ79" s="176">
        <v>1</v>
      </c>
      <c r="BA79" s="185" t="s">
        <v>147</v>
      </c>
      <c r="BB79" s="10" t="s">
        <v>147</v>
      </c>
      <c r="BC79" s="176">
        <v>3</v>
      </c>
      <c r="BD79" s="185" t="s">
        <v>151</v>
      </c>
      <c r="BE79" s="10" t="s">
        <v>151</v>
      </c>
      <c r="BF79" s="176">
        <v>1</v>
      </c>
      <c r="BG79" s="185" t="s">
        <v>142</v>
      </c>
      <c r="BH79" s="10" t="s">
        <v>151</v>
      </c>
      <c r="BI79" s="176">
        <v>3</v>
      </c>
      <c r="BJ79" s="185" t="s">
        <v>151</v>
      </c>
      <c r="BK79" s="10" t="s">
        <v>151</v>
      </c>
      <c r="BL79" s="176">
        <v>1</v>
      </c>
      <c r="BM79" s="185" t="s">
        <v>151</v>
      </c>
      <c r="BN79" s="10" t="s">
        <v>151</v>
      </c>
      <c r="BO79" s="176">
        <v>1</v>
      </c>
      <c r="BP79" s="201">
        <f>MAX($BO79,$BL79,$BI79,$BF79,$BC79,$AZ79,$AW79,$AT79,$AQ79,$AN79,$AK79)</f>
        <v>6</v>
      </c>
      <c r="BQ79" s="144">
        <f>IF($K79="both",10,IF($K79="breeding",8,IF($K79="non-breeding",6,0)))</f>
        <v>6</v>
      </c>
      <c r="BR79" s="186" t="s">
        <v>142</v>
      </c>
      <c r="BS79" s="176">
        <v>0</v>
      </c>
      <c r="BT79" s="185" t="s">
        <v>142</v>
      </c>
      <c r="BU79" s="174">
        <v>4</v>
      </c>
      <c r="BV79" s="185" t="s">
        <v>142</v>
      </c>
      <c r="BW79" s="174">
        <v>4</v>
      </c>
      <c r="BX79" s="185" t="s">
        <v>146</v>
      </c>
      <c r="BY79" s="174">
        <v>6</v>
      </c>
      <c r="BZ79" s="21">
        <f>SUM($BY79,$BW79,$BU79,$BS79)</f>
        <v>14</v>
      </c>
      <c r="CA79" s="189">
        <v>6</v>
      </c>
      <c r="CB79" s="189">
        <v>3</v>
      </c>
      <c r="CC79" s="189">
        <v>8</v>
      </c>
      <c r="CD79" s="190">
        <v>2</v>
      </c>
      <c r="CE79" s="190">
        <v>9</v>
      </c>
      <c r="CF79" s="190">
        <v>4</v>
      </c>
      <c r="CG79" s="190">
        <v>7</v>
      </c>
      <c r="CH79" s="190">
        <v>1</v>
      </c>
      <c r="CI79" s="190">
        <v>11</v>
      </c>
      <c r="CJ79" s="190">
        <v>10</v>
      </c>
      <c r="CK79" s="190">
        <v>5</v>
      </c>
      <c r="CL79" s="185" t="s">
        <v>146</v>
      </c>
      <c r="CM79" s="174">
        <v>7</v>
      </c>
      <c r="CN79" s="185" t="s">
        <v>151</v>
      </c>
      <c r="CO79" s="174">
        <v>0</v>
      </c>
      <c r="CP79" s="185" t="s">
        <v>142</v>
      </c>
      <c r="CQ79" s="174">
        <v>5</v>
      </c>
      <c r="CR79" s="185" t="s">
        <v>142</v>
      </c>
      <c r="CS79" s="174">
        <v>3</v>
      </c>
      <c r="CT79" s="185" t="s">
        <v>142</v>
      </c>
      <c r="CU79" s="174">
        <v>6</v>
      </c>
      <c r="CV79" s="185" t="s">
        <v>146</v>
      </c>
      <c r="CW79" s="174">
        <v>8</v>
      </c>
      <c r="CX79" s="19">
        <f>SUM($CM79,$CO79,$CQ79,$CS79,$CU79,$CW79)</f>
        <v>29</v>
      </c>
      <c r="CY79" s="111"/>
      <c r="CZ79" s="15"/>
    </row>
    <row r="80" spans="1:104" s="11" customFormat="1" ht="20.100000000000001" customHeight="1">
      <c r="A80" s="61" t="s">
        <v>135</v>
      </c>
      <c r="B80" s="61" t="s">
        <v>135</v>
      </c>
      <c r="C80" s="402"/>
      <c r="D80" s="419"/>
      <c r="E80" s="114"/>
      <c r="F80" s="419"/>
      <c r="G80" s="120" t="s">
        <v>375</v>
      </c>
      <c r="H80" s="119" t="s">
        <v>376</v>
      </c>
      <c r="I80" s="122" t="s">
        <v>138</v>
      </c>
      <c r="J80" s="120" t="s">
        <v>195</v>
      </c>
      <c r="K80" s="120" t="s">
        <v>196</v>
      </c>
      <c r="L80" s="16" t="s">
        <v>141</v>
      </c>
      <c r="M80" s="45"/>
      <c r="N80" s="261"/>
      <c r="O80" s="235">
        <f>SUM($AH80, $BP80, $BQ80)</f>
        <v>33.5</v>
      </c>
      <c r="P80" s="237">
        <f>SUM($BZ80)</f>
        <v>15</v>
      </c>
      <c r="Q80" s="240">
        <f>SUM($CX80)</f>
        <v>16</v>
      </c>
      <c r="R80" s="184" t="s">
        <v>143</v>
      </c>
      <c r="S80" s="149">
        <v>0</v>
      </c>
      <c r="T80" s="185" t="s">
        <v>143</v>
      </c>
      <c r="U80" s="174">
        <v>6</v>
      </c>
      <c r="V80" s="185" t="s">
        <v>174</v>
      </c>
      <c r="W80" s="174">
        <v>0</v>
      </c>
      <c r="X80" s="185" t="s">
        <v>144</v>
      </c>
      <c r="Y80" s="174">
        <v>2</v>
      </c>
      <c r="Z80" s="185" t="s">
        <v>142</v>
      </c>
      <c r="AA80" s="174">
        <v>9</v>
      </c>
      <c r="AB80" s="185" t="s">
        <v>142</v>
      </c>
      <c r="AC80" s="174">
        <v>7</v>
      </c>
      <c r="AD80" s="186" t="s">
        <v>144</v>
      </c>
      <c r="AE80" s="176">
        <v>2</v>
      </c>
      <c r="AF80" s="185" t="s">
        <v>151</v>
      </c>
      <c r="AG80" s="174">
        <v>0</v>
      </c>
      <c r="AH80" s="154">
        <f>SUM($S80,$U80,$W80,$Y80)+($AA80*0.5)+$AC80+($AE80*1.5)+($AG80*0.5)</f>
        <v>22.5</v>
      </c>
      <c r="AI80" s="185" t="s">
        <v>143</v>
      </c>
      <c r="AJ80" s="10" t="s">
        <v>151</v>
      </c>
      <c r="AK80" s="176">
        <v>1</v>
      </c>
      <c r="AL80" s="185" t="s">
        <v>143</v>
      </c>
      <c r="AM80" s="10" t="s">
        <v>143</v>
      </c>
      <c r="AN80" s="176">
        <v>0</v>
      </c>
      <c r="AO80" s="185" t="s">
        <v>143</v>
      </c>
      <c r="AP80" s="10" t="s">
        <v>143</v>
      </c>
      <c r="AQ80" s="176">
        <v>0</v>
      </c>
      <c r="AR80" s="185" t="s">
        <v>143</v>
      </c>
      <c r="AS80" s="10" t="s">
        <v>143</v>
      </c>
      <c r="AT80" s="176">
        <v>0</v>
      </c>
      <c r="AU80" s="185" t="s">
        <v>143</v>
      </c>
      <c r="AV80" s="10" t="s">
        <v>151</v>
      </c>
      <c r="AW80" s="176">
        <v>1</v>
      </c>
      <c r="AX80" s="185" t="s">
        <v>143</v>
      </c>
      <c r="AY80" s="10" t="s">
        <v>147</v>
      </c>
      <c r="AZ80" s="176">
        <v>2</v>
      </c>
      <c r="BA80" s="185" t="s">
        <v>147</v>
      </c>
      <c r="BB80" s="10" t="s">
        <v>147</v>
      </c>
      <c r="BC80" s="176">
        <v>3</v>
      </c>
      <c r="BD80" s="185" t="s">
        <v>143</v>
      </c>
      <c r="BE80" s="10" t="s">
        <v>143</v>
      </c>
      <c r="BF80" s="176">
        <v>0</v>
      </c>
      <c r="BG80" s="185" t="s">
        <v>147</v>
      </c>
      <c r="BH80" s="10" t="s">
        <v>147</v>
      </c>
      <c r="BI80" s="176">
        <v>3</v>
      </c>
      <c r="BJ80" s="185" t="s">
        <v>142</v>
      </c>
      <c r="BK80" s="10" t="s">
        <v>142</v>
      </c>
      <c r="BL80" s="176">
        <v>5</v>
      </c>
      <c r="BM80" s="185" t="s">
        <v>147</v>
      </c>
      <c r="BN80" s="10" t="s">
        <v>151</v>
      </c>
      <c r="BO80" s="176">
        <v>2</v>
      </c>
      <c r="BP80" s="201">
        <f>MAX($BO80,$BL80,$BI80,$BF80,$BC80,$AZ80,$AW80,$AT80,$AQ80,$AN80,$AK80)</f>
        <v>5</v>
      </c>
      <c r="BQ80" s="144">
        <f>IF($K80="both",10,IF($K80="breeding",8,IF($K80="non-breeding",6,0)))</f>
        <v>6</v>
      </c>
      <c r="BR80" s="186" t="s">
        <v>146</v>
      </c>
      <c r="BS80" s="176">
        <v>5</v>
      </c>
      <c r="BT80" s="185" t="s">
        <v>146</v>
      </c>
      <c r="BU80" s="174">
        <v>6</v>
      </c>
      <c r="BV80" s="185" t="s">
        <v>142</v>
      </c>
      <c r="BW80" s="174">
        <v>4</v>
      </c>
      <c r="BX80" s="185" t="s">
        <v>147</v>
      </c>
      <c r="BY80" s="174">
        <v>0</v>
      </c>
      <c r="BZ80" s="21">
        <f>SUM($BY80,$BW80,$BU80,$BS80)</f>
        <v>15</v>
      </c>
      <c r="CA80" s="189">
        <v>8</v>
      </c>
      <c r="CB80" s="189">
        <v>4</v>
      </c>
      <c r="CC80" s="189">
        <v>2</v>
      </c>
      <c r="CD80" s="190">
        <v>5</v>
      </c>
      <c r="CE80" s="190">
        <v>7</v>
      </c>
      <c r="CF80" s="190">
        <v>10</v>
      </c>
      <c r="CG80" s="190">
        <v>9</v>
      </c>
      <c r="CH80" s="190">
        <v>1</v>
      </c>
      <c r="CI80" s="190">
        <v>6</v>
      </c>
      <c r="CJ80" s="190">
        <v>11</v>
      </c>
      <c r="CK80" s="190">
        <v>3</v>
      </c>
      <c r="CL80" s="185" t="s">
        <v>146</v>
      </c>
      <c r="CM80" s="174">
        <v>7</v>
      </c>
      <c r="CN80" s="185" t="s">
        <v>151</v>
      </c>
      <c r="CO80" s="174">
        <v>0</v>
      </c>
      <c r="CP80" s="185" t="s">
        <v>146</v>
      </c>
      <c r="CQ80" s="174">
        <v>8</v>
      </c>
      <c r="CR80" s="185" t="s">
        <v>147</v>
      </c>
      <c r="CS80" s="174">
        <v>0</v>
      </c>
      <c r="CT80" s="185" t="s">
        <v>151</v>
      </c>
      <c r="CU80" s="174">
        <v>1</v>
      </c>
      <c r="CV80" s="185" t="s">
        <v>143</v>
      </c>
      <c r="CW80" s="174">
        <v>0</v>
      </c>
      <c r="CX80" s="19">
        <f>SUM($CM80,$CO80,$CQ80,$CS80,$CU80,$CW80)</f>
        <v>16</v>
      </c>
      <c r="CY80" s="109"/>
    </row>
    <row r="81" spans="1:104" s="11" customFormat="1" ht="20.100000000000001" customHeight="1">
      <c r="A81" s="61" t="s">
        <v>182</v>
      </c>
      <c r="B81" s="61" t="s">
        <v>182</v>
      </c>
      <c r="C81" s="402"/>
      <c r="D81" s="419"/>
      <c r="E81" s="114"/>
      <c r="F81" s="419"/>
      <c r="G81" s="233" t="s">
        <v>377</v>
      </c>
      <c r="H81" s="234" t="s">
        <v>378</v>
      </c>
      <c r="I81" s="122" t="s">
        <v>138</v>
      </c>
      <c r="J81" s="120" t="s">
        <v>195</v>
      </c>
      <c r="K81" s="120" t="s">
        <v>196</v>
      </c>
      <c r="L81" s="16" t="s">
        <v>141</v>
      </c>
      <c r="M81" s="45" t="s">
        <v>141</v>
      </c>
      <c r="N81" s="261"/>
      <c r="O81" s="236">
        <f>SUM($AH81, $BP81, $BQ81)</f>
        <v>33</v>
      </c>
      <c r="P81" s="238">
        <f>SUM($BZ81)</f>
        <v>20</v>
      </c>
      <c r="Q81" s="241">
        <f>SUM($CX81)</f>
        <v>26</v>
      </c>
      <c r="R81" s="262" t="s">
        <v>143</v>
      </c>
      <c r="S81" s="263">
        <v>0</v>
      </c>
      <c r="T81" s="169" t="s">
        <v>144</v>
      </c>
      <c r="U81" s="179">
        <v>2</v>
      </c>
      <c r="V81" s="169" t="s">
        <v>206</v>
      </c>
      <c r="W81" s="179">
        <v>1</v>
      </c>
      <c r="X81" s="169" t="s">
        <v>144</v>
      </c>
      <c r="Y81" s="179">
        <v>2</v>
      </c>
      <c r="Z81" s="169" t="s">
        <v>143</v>
      </c>
      <c r="AA81" s="179">
        <v>6</v>
      </c>
      <c r="AB81" s="169" t="s">
        <v>147</v>
      </c>
      <c r="AC81" s="179">
        <v>4</v>
      </c>
      <c r="AD81" s="170" t="s">
        <v>143</v>
      </c>
      <c r="AE81" s="172">
        <v>4</v>
      </c>
      <c r="AF81" s="169" t="s">
        <v>151</v>
      </c>
      <c r="AG81" s="179">
        <v>0</v>
      </c>
      <c r="AH81" s="163">
        <f>SUM($S81,$U81,$W81,$Y81)+($AA81*0.5)+$AC81+($AE81*1.5)+($AG81*0.5)</f>
        <v>18</v>
      </c>
      <c r="AI81" s="169" t="s">
        <v>146</v>
      </c>
      <c r="AJ81" s="171" t="s">
        <v>142</v>
      </c>
      <c r="AK81" s="172">
        <v>7</v>
      </c>
      <c r="AL81" s="169" t="s">
        <v>143</v>
      </c>
      <c r="AM81" s="171" t="s">
        <v>143</v>
      </c>
      <c r="AN81" s="172">
        <v>0</v>
      </c>
      <c r="AO81" s="169" t="s">
        <v>147</v>
      </c>
      <c r="AP81" s="171" t="s">
        <v>143</v>
      </c>
      <c r="AQ81" s="172">
        <v>2</v>
      </c>
      <c r="AR81" s="169" t="s">
        <v>147</v>
      </c>
      <c r="AS81" s="171" t="s">
        <v>147</v>
      </c>
      <c r="AT81" s="172">
        <v>3</v>
      </c>
      <c r="AU81" s="169" t="s">
        <v>143</v>
      </c>
      <c r="AV81" s="171" t="s">
        <v>143</v>
      </c>
      <c r="AW81" s="172">
        <v>0</v>
      </c>
      <c r="AX81" s="169" t="s">
        <v>147</v>
      </c>
      <c r="AY81" s="171" t="s">
        <v>147</v>
      </c>
      <c r="AZ81" s="172">
        <v>3</v>
      </c>
      <c r="BA81" s="169" t="s">
        <v>146</v>
      </c>
      <c r="BB81" s="171" t="s">
        <v>142</v>
      </c>
      <c r="BC81" s="172">
        <v>7</v>
      </c>
      <c r="BD81" s="169" t="s">
        <v>147</v>
      </c>
      <c r="BE81" s="171" t="s">
        <v>147</v>
      </c>
      <c r="BF81" s="172">
        <v>3</v>
      </c>
      <c r="BG81" s="169" t="s">
        <v>146</v>
      </c>
      <c r="BH81" s="171" t="s">
        <v>147</v>
      </c>
      <c r="BI81" s="172">
        <v>6</v>
      </c>
      <c r="BJ81" s="169" t="s">
        <v>145</v>
      </c>
      <c r="BK81" s="171" t="s">
        <v>146</v>
      </c>
      <c r="BL81" s="172">
        <v>9</v>
      </c>
      <c r="BM81" s="169" t="s">
        <v>147</v>
      </c>
      <c r="BN81" s="171" t="s">
        <v>151</v>
      </c>
      <c r="BO81" s="172">
        <v>2</v>
      </c>
      <c r="BP81" s="252">
        <f>MAX($BO81,$BL81,$BI81,$BF81,$BC81,$AZ81,$AW81,$AT81,$AQ81,$AN81,$AK81)</f>
        <v>9</v>
      </c>
      <c r="BQ81" s="253">
        <f>IF($K81="both",10,IF($K81="breeding",8,IF($K81="non-breeding",6,0)))</f>
        <v>6</v>
      </c>
      <c r="BR81" s="255" t="s">
        <v>142</v>
      </c>
      <c r="BS81" s="256">
        <v>0</v>
      </c>
      <c r="BT81" s="257" t="s">
        <v>146</v>
      </c>
      <c r="BU81" s="258">
        <v>6</v>
      </c>
      <c r="BV81" s="257" t="s">
        <v>142</v>
      </c>
      <c r="BW81" s="258">
        <v>4</v>
      </c>
      <c r="BX81" s="257" t="s">
        <v>145</v>
      </c>
      <c r="BY81" s="258">
        <v>10</v>
      </c>
      <c r="BZ81" s="254">
        <f>SUM($BY81,$BW81,$BU81,$BS81)</f>
        <v>20</v>
      </c>
      <c r="CA81" s="180">
        <v>7</v>
      </c>
      <c r="CB81" s="180">
        <v>1</v>
      </c>
      <c r="CC81" s="180">
        <v>2</v>
      </c>
      <c r="CD81" s="181">
        <v>6</v>
      </c>
      <c r="CE81" s="181">
        <v>3</v>
      </c>
      <c r="CF81" s="181">
        <v>9</v>
      </c>
      <c r="CG81" s="181">
        <v>11</v>
      </c>
      <c r="CH81" s="181">
        <v>4</v>
      </c>
      <c r="CI81" s="181">
        <v>8</v>
      </c>
      <c r="CJ81" s="181">
        <v>10</v>
      </c>
      <c r="CK81" s="181">
        <v>5</v>
      </c>
      <c r="CL81" s="169" t="s">
        <v>146</v>
      </c>
      <c r="CM81" s="179">
        <v>7</v>
      </c>
      <c r="CN81" s="169" t="s">
        <v>151</v>
      </c>
      <c r="CO81" s="179">
        <v>0</v>
      </c>
      <c r="CP81" s="169" t="s">
        <v>142</v>
      </c>
      <c r="CQ81" s="179">
        <v>5</v>
      </c>
      <c r="CR81" s="169" t="s">
        <v>147</v>
      </c>
      <c r="CS81" s="179">
        <v>0</v>
      </c>
      <c r="CT81" s="169" t="s">
        <v>142</v>
      </c>
      <c r="CU81" s="179">
        <v>6</v>
      </c>
      <c r="CV81" s="169" t="s">
        <v>146</v>
      </c>
      <c r="CW81" s="179">
        <v>8</v>
      </c>
      <c r="CX81" s="19">
        <f>SUM($CM81,$CO81,$CQ81,$CS81,$CU81,$CW81)</f>
        <v>26</v>
      </c>
      <c r="CY81" s="110"/>
    </row>
    <row r="82" spans="1:104" s="11" customFormat="1" ht="20.100000000000001" customHeight="1">
      <c r="A82" s="61" t="s">
        <v>135</v>
      </c>
      <c r="B82" s="61" t="s">
        <v>135</v>
      </c>
      <c r="C82" s="402"/>
      <c r="D82" s="419"/>
      <c r="E82" s="126" t="s">
        <v>135</v>
      </c>
      <c r="F82" s="126" t="s">
        <v>135</v>
      </c>
      <c r="G82" s="120" t="s">
        <v>379</v>
      </c>
      <c r="H82" s="119" t="s">
        <v>380</v>
      </c>
      <c r="I82" s="122" t="s">
        <v>243</v>
      </c>
      <c r="J82" s="120" t="s">
        <v>244</v>
      </c>
      <c r="K82" s="120" t="s">
        <v>196</v>
      </c>
      <c r="L82" s="16" t="s">
        <v>141</v>
      </c>
      <c r="M82" s="45"/>
      <c r="N82" s="261"/>
      <c r="O82" s="235">
        <f>SUM($AH82, $BP82, $BQ82)</f>
        <v>33</v>
      </c>
      <c r="P82" s="237">
        <f>SUM($BZ82)</f>
        <v>14</v>
      </c>
      <c r="Q82" s="240">
        <f>SUM($CX82)</f>
        <v>32</v>
      </c>
      <c r="R82" s="184" t="s">
        <v>143</v>
      </c>
      <c r="S82" s="149">
        <v>0</v>
      </c>
      <c r="T82" s="185" t="s">
        <v>144</v>
      </c>
      <c r="U82" s="174">
        <v>2</v>
      </c>
      <c r="V82" s="185" t="s">
        <v>174</v>
      </c>
      <c r="W82" s="174">
        <v>0</v>
      </c>
      <c r="X82" s="185" t="s">
        <v>144</v>
      </c>
      <c r="Y82" s="174">
        <v>2</v>
      </c>
      <c r="Z82" s="185" t="s">
        <v>151</v>
      </c>
      <c r="AA82" s="174">
        <v>8</v>
      </c>
      <c r="AB82" s="185" t="s">
        <v>142</v>
      </c>
      <c r="AC82" s="174">
        <v>7</v>
      </c>
      <c r="AD82" s="186" t="s">
        <v>144</v>
      </c>
      <c r="AE82" s="176">
        <v>2</v>
      </c>
      <c r="AF82" s="185" t="s">
        <v>142</v>
      </c>
      <c r="AG82" s="174">
        <v>6</v>
      </c>
      <c r="AH82" s="154">
        <f>SUM($S82,$U82,$W82,$Y82)+($AA82*0.5)+$AC82+($AE82*1.5)+($AG82*0.5)</f>
        <v>21</v>
      </c>
      <c r="AI82" s="185" t="s">
        <v>147</v>
      </c>
      <c r="AJ82" s="10" t="s">
        <v>147</v>
      </c>
      <c r="AK82" s="176">
        <v>3</v>
      </c>
      <c r="AL82" s="185" t="s">
        <v>143</v>
      </c>
      <c r="AM82" s="10" t="s">
        <v>143</v>
      </c>
      <c r="AN82" s="176">
        <v>0</v>
      </c>
      <c r="AO82" s="185" t="s">
        <v>142</v>
      </c>
      <c r="AP82" s="10" t="s">
        <v>151</v>
      </c>
      <c r="AQ82" s="176">
        <v>3</v>
      </c>
      <c r="AR82" s="185" t="s">
        <v>143</v>
      </c>
      <c r="AS82" s="10" t="s">
        <v>143</v>
      </c>
      <c r="AT82" s="176">
        <v>0</v>
      </c>
      <c r="AU82" s="185" t="s">
        <v>145</v>
      </c>
      <c r="AV82" s="10" t="s">
        <v>151</v>
      </c>
      <c r="AW82" s="176">
        <v>6</v>
      </c>
      <c r="AX82" s="185" t="s">
        <v>151</v>
      </c>
      <c r="AY82" s="10" t="s">
        <v>151</v>
      </c>
      <c r="AZ82" s="176">
        <v>1</v>
      </c>
      <c r="BA82" s="185" t="s">
        <v>147</v>
      </c>
      <c r="BB82" s="10" t="s">
        <v>147</v>
      </c>
      <c r="BC82" s="176">
        <v>3</v>
      </c>
      <c r="BD82" s="185" t="s">
        <v>151</v>
      </c>
      <c r="BE82" s="10" t="s">
        <v>151</v>
      </c>
      <c r="BF82" s="176">
        <v>1</v>
      </c>
      <c r="BG82" s="185" t="s">
        <v>142</v>
      </c>
      <c r="BH82" s="10" t="s">
        <v>151</v>
      </c>
      <c r="BI82" s="176">
        <v>3</v>
      </c>
      <c r="BJ82" s="185" t="s">
        <v>151</v>
      </c>
      <c r="BK82" s="10" t="s">
        <v>151</v>
      </c>
      <c r="BL82" s="176">
        <v>1</v>
      </c>
      <c r="BM82" s="185" t="s">
        <v>151</v>
      </c>
      <c r="BN82" s="10" t="s">
        <v>151</v>
      </c>
      <c r="BO82" s="176">
        <v>1</v>
      </c>
      <c r="BP82" s="201">
        <f>MAX($BO82,$BL82,$BI82,$BF82,$BC82,$AZ82,$AW82,$AT82,$AQ82,$AN82,$AK82)</f>
        <v>6</v>
      </c>
      <c r="BQ82" s="144">
        <f>IF($K82="both",10,IF($K82="breeding",8,IF($K82="non-breeding",6,0)))</f>
        <v>6</v>
      </c>
      <c r="BR82" s="186" t="s">
        <v>142</v>
      </c>
      <c r="BS82" s="176">
        <v>0</v>
      </c>
      <c r="BT82" s="185" t="s">
        <v>142</v>
      </c>
      <c r="BU82" s="174">
        <v>4</v>
      </c>
      <c r="BV82" s="185" t="s">
        <v>142</v>
      </c>
      <c r="BW82" s="174">
        <v>4</v>
      </c>
      <c r="BX82" s="185" t="s">
        <v>146</v>
      </c>
      <c r="BY82" s="174">
        <v>6</v>
      </c>
      <c r="BZ82" s="21">
        <f>SUM($BY82,$BW82,$BU82,$BS82)</f>
        <v>14</v>
      </c>
      <c r="CA82" s="189">
        <v>6</v>
      </c>
      <c r="CB82" s="189">
        <v>3</v>
      </c>
      <c r="CC82" s="189">
        <v>8</v>
      </c>
      <c r="CD82" s="190">
        <v>2</v>
      </c>
      <c r="CE82" s="190">
        <v>9</v>
      </c>
      <c r="CF82" s="190">
        <v>4</v>
      </c>
      <c r="CG82" s="190">
        <v>7</v>
      </c>
      <c r="CH82" s="190">
        <v>1</v>
      </c>
      <c r="CI82" s="190">
        <v>11</v>
      </c>
      <c r="CJ82" s="190">
        <v>10</v>
      </c>
      <c r="CK82" s="190">
        <v>5</v>
      </c>
      <c r="CL82" s="185" t="s">
        <v>146</v>
      </c>
      <c r="CM82" s="174">
        <v>7</v>
      </c>
      <c r="CN82" s="185" t="s">
        <v>151</v>
      </c>
      <c r="CO82" s="174">
        <v>0</v>
      </c>
      <c r="CP82" s="185" t="s">
        <v>146</v>
      </c>
      <c r="CQ82" s="174">
        <v>8</v>
      </c>
      <c r="CR82" s="185" t="s">
        <v>142</v>
      </c>
      <c r="CS82" s="174">
        <v>3</v>
      </c>
      <c r="CT82" s="185" t="s">
        <v>142</v>
      </c>
      <c r="CU82" s="174">
        <v>6</v>
      </c>
      <c r="CV82" s="185" t="s">
        <v>146</v>
      </c>
      <c r="CW82" s="174">
        <v>8</v>
      </c>
      <c r="CX82" s="19">
        <f>SUM($CM82,$CO82,$CQ82,$CS82,$CU82,$CW82)</f>
        <v>32</v>
      </c>
      <c r="CY82" s="109"/>
    </row>
    <row r="83" spans="1:104" s="11" customFormat="1" ht="20.100000000000001" customHeight="1">
      <c r="A83" s="410" t="s">
        <v>347</v>
      </c>
      <c r="B83" s="417"/>
      <c r="C83" s="406"/>
      <c r="D83" s="419"/>
      <c r="E83" s="281"/>
      <c r="F83" s="419"/>
      <c r="G83" s="233" t="s">
        <v>381</v>
      </c>
      <c r="H83" s="234" t="s">
        <v>382</v>
      </c>
      <c r="I83" s="122" t="s">
        <v>138</v>
      </c>
      <c r="J83" s="120" t="s">
        <v>299</v>
      </c>
      <c r="K83" s="120" t="s">
        <v>157</v>
      </c>
      <c r="L83" s="16" t="s">
        <v>141</v>
      </c>
      <c r="M83" s="45"/>
      <c r="N83" s="261"/>
      <c r="O83" s="236">
        <f>SUM($AH83, $BP83, $BQ83)</f>
        <v>32.5</v>
      </c>
      <c r="P83" s="238">
        <f>SUM($BZ83)</f>
        <v>22</v>
      </c>
      <c r="Q83" s="241">
        <f>SUM($CX83)</f>
        <v>27</v>
      </c>
      <c r="R83" s="262" t="s">
        <v>143</v>
      </c>
      <c r="S83" s="263">
        <v>0</v>
      </c>
      <c r="T83" s="169" t="s">
        <v>174</v>
      </c>
      <c r="U83" s="179">
        <v>0</v>
      </c>
      <c r="V83" s="169" t="s">
        <v>383</v>
      </c>
      <c r="W83" s="179">
        <v>2</v>
      </c>
      <c r="X83" s="169" t="s">
        <v>187</v>
      </c>
      <c r="Y83" s="179">
        <v>3</v>
      </c>
      <c r="Z83" s="169" t="s">
        <v>288</v>
      </c>
      <c r="AA83" s="179">
        <v>8</v>
      </c>
      <c r="AB83" s="169" t="s">
        <v>169</v>
      </c>
      <c r="AC83" s="179">
        <v>5</v>
      </c>
      <c r="AD83" s="170" t="s">
        <v>206</v>
      </c>
      <c r="AE83" s="172">
        <v>1</v>
      </c>
      <c r="AF83" s="169" t="s">
        <v>151</v>
      </c>
      <c r="AG83" s="179">
        <v>0</v>
      </c>
      <c r="AH83" s="163">
        <f>SUM($S83,$U83,$W83,$Y83)+($AA83*0.5)+$AC83+($AE83*1.5)+($AG83*0.5)</f>
        <v>15.5</v>
      </c>
      <c r="AI83" s="169" t="s">
        <v>146</v>
      </c>
      <c r="AJ83" s="171" t="s">
        <v>146</v>
      </c>
      <c r="AK83" s="172">
        <v>8</v>
      </c>
      <c r="AL83" s="169" t="s">
        <v>143</v>
      </c>
      <c r="AM83" s="171" t="s">
        <v>143</v>
      </c>
      <c r="AN83" s="172">
        <v>0</v>
      </c>
      <c r="AO83" s="169" t="s">
        <v>147</v>
      </c>
      <c r="AP83" s="171" t="s">
        <v>151</v>
      </c>
      <c r="AQ83" s="172">
        <v>2</v>
      </c>
      <c r="AR83" s="169" t="s">
        <v>147</v>
      </c>
      <c r="AS83" s="171" t="s">
        <v>142</v>
      </c>
      <c r="AT83" s="172">
        <v>4</v>
      </c>
      <c r="AU83" s="169" t="s">
        <v>143</v>
      </c>
      <c r="AV83" s="171" t="s">
        <v>151</v>
      </c>
      <c r="AW83" s="172">
        <v>1</v>
      </c>
      <c r="AX83" s="169" t="s">
        <v>146</v>
      </c>
      <c r="AY83" s="171" t="s">
        <v>145</v>
      </c>
      <c r="AZ83" s="172">
        <v>9</v>
      </c>
      <c r="BA83" s="169" t="s">
        <v>142</v>
      </c>
      <c r="BB83" s="171" t="s">
        <v>142</v>
      </c>
      <c r="BC83" s="172">
        <v>5</v>
      </c>
      <c r="BD83" s="169" t="s">
        <v>142</v>
      </c>
      <c r="BE83" s="171" t="s">
        <v>142</v>
      </c>
      <c r="BF83" s="172">
        <v>5</v>
      </c>
      <c r="BG83" s="169" t="s">
        <v>147</v>
      </c>
      <c r="BH83" s="171" t="s">
        <v>147</v>
      </c>
      <c r="BI83" s="172">
        <v>3</v>
      </c>
      <c r="BJ83" s="169" t="s">
        <v>145</v>
      </c>
      <c r="BK83" s="171" t="s">
        <v>146</v>
      </c>
      <c r="BL83" s="172">
        <v>9</v>
      </c>
      <c r="BM83" s="169" t="s">
        <v>151</v>
      </c>
      <c r="BN83" s="171" t="s">
        <v>151</v>
      </c>
      <c r="BO83" s="172">
        <v>1</v>
      </c>
      <c r="BP83" s="252">
        <f>MAX($BO83,$BL83,$BI83,$BF83,$BC83,$AZ83,$AW83,$AT83,$AQ83,$AN83,$AK83)</f>
        <v>9</v>
      </c>
      <c r="BQ83" s="253">
        <f>IF($K83="both",10,IF($K83="breeding",8,IF($K83="non-breeding",6,0)))</f>
        <v>8</v>
      </c>
      <c r="BR83" s="255" t="s">
        <v>164</v>
      </c>
      <c r="BS83" s="256">
        <v>5</v>
      </c>
      <c r="BT83" s="257" t="s">
        <v>164</v>
      </c>
      <c r="BU83" s="258">
        <v>7</v>
      </c>
      <c r="BV83" s="257" t="s">
        <v>152</v>
      </c>
      <c r="BW83" s="258">
        <v>5</v>
      </c>
      <c r="BX83" s="257" t="s">
        <v>152</v>
      </c>
      <c r="BY83" s="258">
        <v>5</v>
      </c>
      <c r="BZ83" s="254">
        <f>SUM($BY83,$BW83,$BU83,$BS83)</f>
        <v>22</v>
      </c>
      <c r="CA83" s="180">
        <v>8</v>
      </c>
      <c r="CB83" s="180">
        <v>7</v>
      </c>
      <c r="CC83" s="180">
        <v>6</v>
      </c>
      <c r="CD83" s="181">
        <v>6</v>
      </c>
      <c r="CE83" s="181">
        <v>7</v>
      </c>
      <c r="CF83" s="181">
        <v>4</v>
      </c>
      <c r="CG83" s="181">
        <v>10</v>
      </c>
      <c r="CH83" s="181">
        <v>9</v>
      </c>
      <c r="CI83" s="181">
        <v>5</v>
      </c>
      <c r="CJ83" s="181">
        <v>7</v>
      </c>
      <c r="CK83" s="181">
        <v>6</v>
      </c>
      <c r="CL83" s="169" t="s">
        <v>167</v>
      </c>
      <c r="CM83" s="179">
        <v>4</v>
      </c>
      <c r="CN83" s="169" t="s">
        <v>151</v>
      </c>
      <c r="CO83" s="179">
        <v>0</v>
      </c>
      <c r="CP83" s="169" t="s">
        <v>152</v>
      </c>
      <c r="CQ83" s="179">
        <v>7</v>
      </c>
      <c r="CR83" s="169" t="s">
        <v>153</v>
      </c>
      <c r="CS83" s="179">
        <v>2</v>
      </c>
      <c r="CT83" s="169" t="s">
        <v>146</v>
      </c>
      <c r="CU83" s="179">
        <v>8</v>
      </c>
      <c r="CV83" s="169" t="s">
        <v>168</v>
      </c>
      <c r="CW83" s="179">
        <v>6</v>
      </c>
      <c r="CX83" s="19">
        <f>SUM($CM83,$CO83,$CQ83,$CS83,$CU83,$CW83)</f>
        <v>27</v>
      </c>
      <c r="CY83" s="1"/>
      <c r="CZ83" s="1"/>
    </row>
    <row r="84" spans="1:104" s="11" customFormat="1" ht="20.100000000000001" customHeight="1">
      <c r="A84" s="430"/>
      <c r="B84" s="417"/>
      <c r="C84" s="406"/>
      <c r="D84" s="419"/>
      <c r="E84" s="281"/>
      <c r="F84" s="419"/>
      <c r="G84" s="120" t="s">
        <v>384</v>
      </c>
      <c r="H84" s="119" t="s">
        <v>385</v>
      </c>
      <c r="I84" s="122" t="s">
        <v>293</v>
      </c>
      <c r="J84" s="120" t="s">
        <v>336</v>
      </c>
      <c r="K84" s="120" t="s">
        <v>140</v>
      </c>
      <c r="L84" s="16" t="s">
        <v>141</v>
      </c>
      <c r="M84" s="45"/>
      <c r="N84" s="261"/>
      <c r="O84" s="235">
        <f>SUM($AH84, $BP84, $BQ84)</f>
        <v>32.5</v>
      </c>
      <c r="P84" s="237">
        <f>SUM($BZ84)</f>
        <v>10</v>
      </c>
      <c r="Q84" s="240">
        <f>SUM($CX84)</f>
        <v>25</v>
      </c>
      <c r="R84" s="184" t="s">
        <v>143</v>
      </c>
      <c r="S84" s="149">
        <v>0</v>
      </c>
      <c r="T84" s="185" t="s">
        <v>144</v>
      </c>
      <c r="U84" s="174">
        <v>2</v>
      </c>
      <c r="V84" s="185" t="s">
        <v>174</v>
      </c>
      <c r="W84" s="174">
        <v>0</v>
      </c>
      <c r="X84" s="185" t="s">
        <v>187</v>
      </c>
      <c r="Y84" s="174">
        <v>3</v>
      </c>
      <c r="Z84" s="185" t="s">
        <v>191</v>
      </c>
      <c r="AA84" s="174">
        <v>7</v>
      </c>
      <c r="AB84" s="185" t="s">
        <v>143</v>
      </c>
      <c r="AC84" s="174">
        <v>0</v>
      </c>
      <c r="AD84" s="186" t="s">
        <v>143</v>
      </c>
      <c r="AE84" s="176">
        <v>4</v>
      </c>
      <c r="AF84" s="185" t="s">
        <v>151</v>
      </c>
      <c r="AG84" s="174">
        <v>0</v>
      </c>
      <c r="AH84" s="154">
        <f>SUM($S84,$U84,$W84,$Y84)+($AA84*0.5)+$AC84+($AE84*1.5)+($AG84*0.5)</f>
        <v>14.5</v>
      </c>
      <c r="AI84" s="185" t="s">
        <v>152</v>
      </c>
      <c r="AJ84" s="10" t="s">
        <v>152</v>
      </c>
      <c r="AK84" s="176">
        <v>7</v>
      </c>
      <c r="AL84" s="185" t="s">
        <v>153</v>
      </c>
      <c r="AM84" s="10" t="s">
        <v>153</v>
      </c>
      <c r="AN84" s="176">
        <v>4</v>
      </c>
      <c r="AO84" s="185" t="s">
        <v>154</v>
      </c>
      <c r="AP84" s="10" t="s">
        <v>191</v>
      </c>
      <c r="AQ84" s="176">
        <v>2</v>
      </c>
      <c r="AR84" s="185" t="s">
        <v>154</v>
      </c>
      <c r="AS84" s="10" t="s">
        <v>154</v>
      </c>
      <c r="AT84" s="176">
        <v>2</v>
      </c>
      <c r="AU84" s="185" t="s">
        <v>152</v>
      </c>
      <c r="AV84" s="10" t="s">
        <v>152</v>
      </c>
      <c r="AW84" s="176">
        <v>7</v>
      </c>
      <c r="AX84" s="185" t="s">
        <v>146</v>
      </c>
      <c r="AY84" s="10" t="s">
        <v>146</v>
      </c>
      <c r="AZ84" s="176">
        <v>8</v>
      </c>
      <c r="BA84" s="185" t="s">
        <v>152</v>
      </c>
      <c r="BB84" s="10" t="s">
        <v>152</v>
      </c>
      <c r="BC84" s="176">
        <v>7</v>
      </c>
      <c r="BD84" s="185" t="s">
        <v>147</v>
      </c>
      <c r="BE84" s="10" t="s">
        <v>147</v>
      </c>
      <c r="BF84" s="176">
        <v>3</v>
      </c>
      <c r="BG84" s="185" t="s">
        <v>152</v>
      </c>
      <c r="BH84" s="10" t="s">
        <v>152</v>
      </c>
      <c r="BI84" s="176">
        <v>7</v>
      </c>
      <c r="BJ84" s="185" t="s">
        <v>152</v>
      </c>
      <c r="BK84" s="10" t="s">
        <v>152</v>
      </c>
      <c r="BL84" s="176">
        <v>7</v>
      </c>
      <c r="BM84" s="185" t="s">
        <v>151</v>
      </c>
      <c r="BN84" s="10" t="s">
        <v>151</v>
      </c>
      <c r="BO84" s="176">
        <v>1</v>
      </c>
      <c r="BP84" s="201">
        <f>MAX($BO84,$BL84,$BI84,$BF84,$BC84,$AZ84,$AW84,$AT84,$AQ84,$AN84,$AK84)</f>
        <v>8</v>
      </c>
      <c r="BQ84" s="144">
        <f>IF($K84="both",10,IF($K84="breeding",8,IF($K84="non-breeding",6,0)))</f>
        <v>10</v>
      </c>
      <c r="BR84" s="186" t="s">
        <v>142</v>
      </c>
      <c r="BS84" s="176">
        <v>0</v>
      </c>
      <c r="BT84" s="185" t="s">
        <v>147</v>
      </c>
      <c r="BU84" s="174">
        <v>0</v>
      </c>
      <c r="BV84" s="185" t="s">
        <v>142</v>
      </c>
      <c r="BW84" s="174">
        <v>4</v>
      </c>
      <c r="BX84" s="185" t="s">
        <v>146</v>
      </c>
      <c r="BY84" s="174">
        <v>6</v>
      </c>
      <c r="BZ84" s="21">
        <f>SUM($BY84,$BW84,$BU84,$BS84)</f>
        <v>10</v>
      </c>
      <c r="CA84" s="189">
        <v>8</v>
      </c>
      <c r="CB84" s="189">
        <v>6</v>
      </c>
      <c r="CC84" s="189">
        <v>4</v>
      </c>
      <c r="CD84" s="190">
        <v>7</v>
      </c>
      <c r="CE84" s="190">
        <v>1</v>
      </c>
      <c r="CF84" s="190">
        <v>3</v>
      </c>
      <c r="CG84" s="190">
        <v>10</v>
      </c>
      <c r="CH84" s="190">
        <v>5</v>
      </c>
      <c r="CI84" s="190">
        <v>2</v>
      </c>
      <c r="CJ84" s="190">
        <v>9</v>
      </c>
      <c r="CK84" s="190">
        <v>11</v>
      </c>
      <c r="CL84" s="185" t="s">
        <v>146</v>
      </c>
      <c r="CM84" s="174">
        <v>7</v>
      </c>
      <c r="CN84" s="185" t="s">
        <v>151</v>
      </c>
      <c r="CO84" s="174">
        <v>0</v>
      </c>
      <c r="CP84" s="185" t="s">
        <v>146</v>
      </c>
      <c r="CQ84" s="174">
        <v>8</v>
      </c>
      <c r="CR84" s="185" t="s">
        <v>147</v>
      </c>
      <c r="CS84" s="174">
        <v>0</v>
      </c>
      <c r="CT84" s="185" t="s">
        <v>145</v>
      </c>
      <c r="CU84" s="174">
        <v>10</v>
      </c>
      <c r="CV84" s="185" t="s">
        <v>143</v>
      </c>
      <c r="CW84" s="174">
        <v>0</v>
      </c>
      <c r="CX84" s="19">
        <f>SUM($CM84,$CO84,$CQ84,$CS84,$CU84,$CW84)</f>
        <v>25</v>
      </c>
      <c r="CY84" s="1"/>
      <c r="CZ84" s="1"/>
    </row>
    <row r="85" spans="1:104" s="11" customFormat="1" ht="20.100000000000001" customHeight="1">
      <c r="A85" s="61" t="s">
        <v>135</v>
      </c>
      <c r="B85" s="61" t="s">
        <v>135</v>
      </c>
      <c r="C85" s="125" t="s">
        <v>135</v>
      </c>
      <c r="D85" s="125" t="s">
        <v>135</v>
      </c>
      <c r="E85" s="114"/>
      <c r="F85" s="419"/>
      <c r="G85" s="233" t="s">
        <v>386</v>
      </c>
      <c r="H85" s="234" t="s">
        <v>387</v>
      </c>
      <c r="I85" s="122" t="s">
        <v>160</v>
      </c>
      <c r="J85" s="120" t="s">
        <v>341</v>
      </c>
      <c r="K85" s="120" t="s">
        <v>196</v>
      </c>
      <c r="L85" s="16" t="s">
        <v>141</v>
      </c>
      <c r="M85" s="45"/>
      <c r="N85" s="261" t="s">
        <v>135</v>
      </c>
      <c r="O85" s="235">
        <f>SUM($AH85, $BP85, $BQ85)</f>
        <v>32.5</v>
      </c>
      <c r="P85" s="237">
        <f>SUM($BZ85)</f>
        <v>34</v>
      </c>
      <c r="Q85" s="240">
        <f>SUM($CX85)</f>
        <v>18</v>
      </c>
      <c r="R85" s="184" t="s">
        <v>143</v>
      </c>
      <c r="S85" s="149">
        <v>0</v>
      </c>
      <c r="T85" s="185" t="s">
        <v>206</v>
      </c>
      <c r="U85" s="174">
        <v>1</v>
      </c>
      <c r="V85" s="185" t="s">
        <v>174</v>
      </c>
      <c r="W85" s="174">
        <v>0</v>
      </c>
      <c r="X85" s="185" t="s">
        <v>192</v>
      </c>
      <c r="Y85" s="174">
        <v>5</v>
      </c>
      <c r="Z85" s="185" t="s">
        <v>192</v>
      </c>
      <c r="AA85" s="174">
        <v>7</v>
      </c>
      <c r="AB85" s="185" t="s">
        <v>191</v>
      </c>
      <c r="AC85" s="174">
        <v>1</v>
      </c>
      <c r="AD85" s="186" t="s">
        <v>166</v>
      </c>
      <c r="AE85" s="176">
        <v>6</v>
      </c>
      <c r="AF85" s="185" t="s">
        <v>151</v>
      </c>
      <c r="AG85" s="174">
        <v>0</v>
      </c>
      <c r="AH85" s="154">
        <f>SUM($S85,$U85,$W85,$Y85)+($AA85*0.5)+$AC85+($AE85*1.5)+($AG85*0.5)</f>
        <v>19.5</v>
      </c>
      <c r="AI85" s="185" t="s">
        <v>153</v>
      </c>
      <c r="AJ85" s="10" t="s">
        <v>153</v>
      </c>
      <c r="AK85" s="176">
        <v>4</v>
      </c>
      <c r="AL85" s="185" t="s">
        <v>152</v>
      </c>
      <c r="AM85" s="10" t="s">
        <v>152</v>
      </c>
      <c r="AN85" s="176">
        <v>7</v>
      </c>
      <c r="AO85" s="185" t="s">
        <v>154</v>
      </c>
      <c r="AP85" s="10" t="s">
        <v>151</v>
      </c>
      <c r="AQ85" s="176">
        <v>2</v>
      </c>
      <c r="AR85" s="185" t="s">
        <v>153</v>
      </c>
      <c r="AS85" s="10" t="s">
        <v>153</v>
      </c>
      <c r="AT85" s="176">
        <v>4</v>
      </c>
      <c r="AU85" s="185" t="s">
        <v>152</v>
      </c>
      <c r="AV85" s="10" t="s">
        <v>152</v>
      </c>
      <c r="AW85" s="176">
        <v>7</v>
      </c>
      <c r="AX85" s="185" t="s">
        <v>154</v>
      </c>
      <c r="AY85" s="10" t="s">
        <v>154</v>
      </c>
      <c r="AZ85" s="176">
        <v>2</v>
      </c>
      <c r="BA85" s="185" t="s">
        <v>152</v>
      </c>
      <c r="BB85" s="10" t="s">
        <v>152</v>
      </c>
      <c r="BC85" s="176">
        <v>7</v>
      </c>
      <c r="BD85" s="185" t="s">
        <v>153</v>
      </c>
      <c r="BE85" s="10" t="s">
        <v>153</v>
      </c>
      <c r="BF85" s="176">
        <v>4</v>
      </c>
      <c r="BG85" s="185" t="s">
        <v>152</v>
      </c>
      <c r="BH85" s="10" t="s">
        <v>152</v>
      </c>
      <c r="BI85" s="176">
        <v>7</v>
      </c>
      <c r="BJ85" s="185" t="s">
        <v>153</v>
      </c>
      <c r="BK85" s="10" t="s">
        <v>153</v>
      </c>
      <c r="BL85" s="176">
        <v>4</v>
      </c>
      <c r="BM85" s="185" t="s">
        <v>151</v>
      </c>
      <c r="BN85" s="10" t="s">
        <v>151</v>
      </c>
      <c r="BO85" s="176">
        <v>1</v>
      </c>
      <c r="BP85" s="201">
        <f>MAX($BO85,$BL85,$BI85,$BF85,$BC85,$AZ85,$AW85,$AT85,$AQ85,$AN85,$AK85)</f>
        <v>7</v>
      </c>
      <c r="BQ85" s="144">
        <f>IF($K85="both",10,IF($K85="breeding",8,IF($K85="non-breeding",6,0)))</f>
        <v>6</v>
      </c>
      <c r="BR85" s="186" t="s">
        <v>145</v>
      </c>
      <c r="BS85" s="176">
        <v>10</v>
      </c>
      <c r="BT85" s="185" t="s">
        <v>165</v>
      </c>
      <c r="BU85" s="174">
        <v>8</v>
      </c>
      <c r="BV85" s="185" t="s">
        <v>165</v>
      </c>
      <c r="BW85" s="174">
        <v>8</v>
      </c>
      <c r="BX85" s="185" t="s">
        <v>165</v>
      </c>
      <c r="BY85" s="174">
        <v>8</v>
      </c>
      <c r="BZ85" s="21">
        <f>SUM($BY85,$BW85,$BU85,$BS85)</f>
        <v>34</v>
      </c>
      <c r="CA85" s="189">
        <v>7</v>
      </c>
      <c r="CB85" s="189">
        <v>10</v>
      </c>
      <c r="CC85" s="189">
        <v>5</v>
      </c>
      <c r="CD85" s="190">
        <v>5</v>
      </c>
      <c r="CE85" s="190">
        <v>8</v>
      </c>
      <c r="CF85" s="190">
        <v>4</v>
      </c>
      <c r="CG85" s="190">
        <v>9</v>
      </c>
      <c r="CH85" s="190">
        <v>8</v>
      </c>
      <c r="CI85" s="190">
        <v>9</v>
      </c>
      <c r="CJ85" s="190">
        <v>9</v>
      </c>
      <c r="CK85" s="190">
        <v>7</v>
      </c>
      <c r="CL85" s="185" t="s">
        <v>169</v>
      </c>
      <c r="CM85" s="174">
        <v>1</v>
      </c>
      <c r="CN85" s="185" t="s">
        <v>151</v>
      </c>
      <c r="CO85" s="174">
        <v>0</v>
      </c>
      <c r="CP85" s="185" t="s">
        <v>142</v>
      </c>
      <c r="CQ85" s="174">
        <v>5</v>
      </c>
      <c r="CR85" s="185" t="s">
        <v>153</v>
      </c>
      <c r="CS85" s="174">
        <v>1</v>
      </c>
      <c r="CT85" s="185" t="s">
        <v>142</v>
      </c>
      <c r="CU85" s="174">
        <v>6</v>
      </c>
      <c r="CV85" s="185" t="s">
        <v>167</v>
      </c>
      <c r="CW85" s="174">
        <v>5</v>
      </c>
      <c r="CX85" s="19">
        <f>SUM($CM85,$CO85,$CQ85,$CS85,$CU85,$CW85)</f>
        <v>18</v>
      </c>
      <c r="CY85" s="111"/>
      <c r="CZ85" s="15"/>
    </row>
    <row r="86" spans="1:104" s="11" customFormat="1" ht="20.100000000000001" customHeight="1">
      <c r="A86" s="430"/>
      <c r="B86" s="417"/>
      <c r="C86" s="406"/>
      <c r="D86" s="419"/>
      <c r="E86" s="126" t="s">
        <v>135</v>
      </c>
      <c r="F86" s="126" t="s">
        <v>135</v>
      </c>
      <c r="G86" s="120" t="s">
        <v>388</v>
      </c>
      <c r="H86" s="119" t="s">
        <v>389</v>
      </c>
      <c r="I86" s="122" t="s">
        <v>243</v>
      </c>
      <c r="J86" s="120" t="s">
        <v>244</v>
      </c>
      <c r="K86" s="120" t="s">
        <v>196</v>
      </c>
      <c r="L86" s="16" t="s">
        <v>141</v>
      </c>
      <c r="M86" s="45"/>
      <c r="N86" s="261"/>
      <c r="O86" s="235">
        <f>SUM($AH86, $BP86, $BQ86)</f>
        <v>32</v>
      </c>
      <c r="P86" s="237">
        <f>SUM($BZ86)</f>
        <v>14</v>
      </c>
      <c r="Q86" s="240">
        <f>SUM($CX86)</f>
        <v>32</v>
      </c>
      <c r="R86" s="148" t="s">
        <v>143</v>
      </c>
      <c r="S86" s="149">
        <v>0</v>
      </c>
      <c r="T86" s="173" t="s">
        <v>144</v>
      </c>
      <c r="U86" s="174">
        <v>2</v>
      </c>
      <c r="V86" s="173" t="s">
        <v>174</v>
      </c>
      <c r="W86" s="174">
        <v>0</v>
      </c>
      <c r="X86" s="173" t="s">
        <v>144</v>
      </c>
      <c r="Y86" s="174">
        <v>2</v>
      </c>
      <c r="Z86" s="173" t="s">
        <v>143</v>
      </c>
      <c r="AA86" s="174">
        <v>6</v>
      </c>
      <c r="AB86" s="173" t="s">
        <v>142</v>
      </c>
      <c r="AC86" s="174">
        <v>7</v>
      </c>
      <c r="AD86" s="175" t="s">
        <v>144</v>
      </c>
      <c r="AE86" s="176">
        <v>2</v>
      </c>
      <c r="AF86" s="173" t="s">
        <v>142</v>
      </c>
      <c r="AG86" s="174">
        <v>6</v>
      </c>
      <c r="AH86" s="154">
        <f>SUM($S86,$U86,$W86,$Y86)+($AA86*0.5)+$AC86+($AE86*1.5)+($AG86*0.5)</f>
        <v>20</v>
      </c>
      <c r="AI86" s="173" t="s">
        <v>147</v>
      </c>
      <c r="AJ86" s="26" t="s">
        <v>147</v>
      </c>
      <c r="AK86" s="176">
        <v>3</v>
      </c>
      <c r="AL86" s="173" t="s">
        <v>143</v>
      </c>
      <c r="AM86" s="26" t="s">
        <v>143</v>
      </c>
      <c r="AN86" s="176">
        <v>0</v>
      </c>
      <c r="AO86" s="173" t="s">
        <v>142</v>
      </c>
      <c r="AP86" s="26" t="s">
        <v>151</v>
      </c>
      <c r="AQ86" s="176">
        <v>3</v>
      </c>
      <c r="AR86" s="173" t="s">
        <v>143</v>
      </c>
      <c r="AS86" s="26" t="s">
        <v>143</v>
      </c>
      <c r="AT86" s="176">
        <v>0</v>
      </c>
      <c r="AU86" s="173" t="s">
        <v>145</v>
      </c>
      <c r="AV86" s="26" t="s">
        <v>151</v>
      </c>
      <c r="AW86" s="176">
        <v>6</v>
      </c>
      <c r="AX86" s="173" t="s">
        <v>151</v>
      </c>
      <c r="AY86" s="26" t="s">
        <v>151</v>
      </c>
      <c r="AZ86" s="176">
        <v>1</v>
      </c>
      <c r="BA86" s="173" t="s">
        <v>147</v>
      </c>
      <c r="BB86" s="26" t="s">
        <v>147</v>
      </c>
      <c r="BC86" s="176">
        <v>3</v>
      </c>
      <c r="BD86" s="173" t="s">
        <v>151</v>
      </c>
      <c r="BE86" s="26" t="s">
        <v>151</v>
      </c>
      <c r="BF86" s="176">
        <v>1</v>
      </c>
      <c r="BG86" s="173" t="s">
        <v>142</v>
      </c>
      <c r="BH86" s="26" t="s">
        <v>151</v>
      </c>
      <c r="BI86" s="176">
        <v>3</v>
      </c>
      <c r="BJ86" s="173" t="s">
        <v>151</v>
      </c>
      <c r="BK86" s="26" t="s">
        <v>151</v>
      </c>
      <c r="BL86" s="176">
        <v>1</v>
      </c>
      <c r="BM86" s="173" t="s">
        <v>151</v>
      </c>
      <c r="BN86" s="26" t="s">
        <v>151</v>
      </c>
      <c r="BO86" s="176">
        <v>1</v>
      </c>
      <c r="BP86" s="201">
        <f>MAX($BO86,$BL86,$BI86,$BF86,$BC86,$AZ86,$AW86,$AT86,$AQ86,$AN86,$AK86)</f>
        <v>6</v>
      </c>
      <c r="BQ86" s="144">
        <f>IF($K86="both",10,IF($K86="breeding",8,IF($K86="non-breeding",6,0)))</f>
        <v>6</v>
      </c>
      <c r="BR86" s="175" t="s">
        <v>142</v>
      </c>
      <c r="BS86" s="176">
        <v>0</v>
      </c>
      <c r="BT86" s="173" t="s">
        <v>142</v>
      </c>
      <c r="BU86" s="174">
        <v>4</v>
      </c>
      <c r="BV86" s="173" t="s">
        <v>142</v>
      </c>
      <c r="BW86" s="174">
        <v>4</v>
      </c>
      <c r="BX86" s="173" t="s">
        <v>146</v>
      </c>
      <c r="BY86" s="174">
        <v>6</v>
      </c>
      <c r="BZ86" s="21">
        <f>SUM($BY86,$BW86,$BU86,$BS86)</f>
        <v>14</v>
      </c>
      <c r="CA86" s="177">
        <v>6</v>
      </c>
      <c r="CB86" s="177">
        <v>3</v>
      </c>
      <c r="CC86" s="177">
        <v>8</v>
      </c>
      <c r="CD86" s="178">
        <v>2</v>
      </c>
      <c r="CE86" s="178">
        <v>9</v>
      </c>
      <c r="CF86" s="178">
        <v>4</v>
      </c>
      <c r="CG86" s="178">
        <v>7</v>
      </c>
      <c r="CH86" s="178">
        <v>1</v>
      </c>
      <c r="CI86" s="178">
        <v>11</v>
      </c>
      <c r="CJ86" s="178">
        <v>10</v>
      </c>
      <c r="CK86" s="178">
        <v>5</v>
      </c>
      <c r="CL86" s="173" t="s">
        <v>146</v>
      </c>
      <c r="CM86" s="174">
        <v>7</v>
      </c>
      <c r="CN86" s="173" t="s">
        <v>151</v>
      </c>
      <c r="CO86" s="174">
        <v>0</v>
      </c>
      <c r="CP86" s="173" t="s">
        <v>146</v>
      </c>
      <c r="CQ86" s="174">
        <v>8</v>
      </c>
      <c r="CR86" s="173" t="s">
        <v>142</v>
      </c>
      <c r="CS86" s="174">
        <v>3</v>
      </c>
      <c r="CT86" s="173" t="s">
        <v>142</v>
      </c>
      <c r="CU86" s="174">
        <v>6</v>
      </c>
      <c r="CV86" s="173" t="s">
        <v>146</v>
      </c>
      <c r="CW86" s="174">
        <v>8</v>
      </c>
      <c r="CX86" s="19">
        <f>SUM($CM86,$CO86,$CQ86,$CS86,$CU86,$CW86)</f>
        <v>32</v>
      </c>
      <c r="CY86" s="1"/>
      <c r="CZ86" s="1"/>
    </row>
    <row r="87" spans="1:104" s="11" customFormat="1" ht="20.100000000000001" customHeight="1">
      <c r="A87" s="430"/>
      <c r="B87" s="417"/>
      <c r="C87" s="406"/>
      <c r="D87" s="419"/>
      <c r="E87" s="281"/>
      <c r="F87" s="419"/>
      <c r="G87" s="120" t="s">
        <v>390</v>
      </c>
      <c r="H87" s="119" t="s">
        <v>391</v>
      </c>
      <c r="I87" s="122" t="s">
        <v>160</v>
      </c>
      <c r="J87" s="120" t="s">
        <v>190</v>
      </c>
      <c r="K87" s="120" t="s">
        <v>157</v>
      </c>
      <c r="L87" s="16" t="s">
        <v>141</v>
      </c>
      <c r="M87" s="45"/>
      <c r="N87" s="261"/>
      <c r="O87" s="235">
        <f>SUM($AH87, $BP87, $BQ87)</f>
        <v>32</v>
      </c>
      <c r="P87" s="237">
        <f>SUM($BZ87)</f>
        <v>19</v>
      </c>
      <c r="Q87" s="240">
        <f>SUM($CX87)</f>
        <v>20</v>
      </c>
      <c r="R87" s="148" t="s">
        <v>143</v>
      </c>
      <c r="S87" s="149">
        <v>0</v>
      </c>
      <c r="T87" s="173" t="s">
        <v>174</v>
      </c>
      <c r="U87" s="174">
        <v>0</v>
      </c>
      <c r="V87" s="173" t="s">
        <v>306</v>
      </c>
      <c r="W87" s="174">
        <v>1</v>
      </c>
      <c r="X87" s="173" t="s">
        <v>147</v>
      </c>
      <c r="Y87" s="174">
        <v>7</v>
      </c>
      <c r="Z87" s="173" t="s">
        <v>187</v>
      </c>
      <c r="AA87" s="174">
        <v>4</v>
      </c>
      <c r="AB87" s="173" t="s">
        <v>153</v>
      </c>
      <c r="AC87" s="174">
        <v>5</v>
      </c>
      <c r="AD87" s="175" t="s">
        <v>144</v>
      </c>
      <c r="AE87" s="176">
        <v>2</v>
      </c>
      <c r="AF87" s="173" t="s">
        <v>151</v>
      </c>
      <c r="AG87" s="174">
        <v>0</v>
      </c>
      <c r="AH87" s="154">
        <f>SUM($S87,$U87,$W87,$Y87)+($AA87*0.5)+$AC87+($AE87*1.5)+($AG87*0.5)</f>
        <v>18</v>
      </c>
      <c r="AI87" s="173" t="s">
        <v>235</v>
      </c>
      <c r="AJ87" s="26" t="s">
        <v>235</v>
      </c>
      <c r="AK87" s="176">
        <v>6</v>
      </c>
      <c r="AL87" s="173" t="s">
        <v>235</v>
      </c>
      <c r="AM87" s="26" t="s">
        <v>235</v>
      </c>
      <c r="AN87" s="176">
        <v>6</v>
      </c>
      <c r="AO87" s="173" t="s">
        <v>282</v>
      </c>
      <c r="AP87" s="26" t="s">
        <v>239</v>
      </c>
      <c r="AQ87" s="176">
        <v>3</v>
      </c>
      <c r="AR87" s="173" t="s">
        <v>273</v>
      </c>
      <c r="AS87" s="26" t="s">
        <v>273</v>
      </c>
      <c r="AT87" s="176">
        <v>4</v>
      </c>
      <c r="AU87" s="173" t="s">
        <v>237</v>
      </c>
      <c r="AV87" s="26" t="s">
        <v>237</v>
      </c>
      <c r="AW87" s="176">
        <v>4</v>
      </c>
      <c r="AX87" s="173" t="s">
        <v>282</v>
      </c>
      <c r="AY87" s="26" t="s">
        <v>282</v>
      </c>
      <c r="AZ87" s="176">
        <v>2</v>
      </c>
      <c r="BA87" s="173" t="s">
        <v>273</v>
      </c>
      <c r="BB87" s="26" t="s">
        <v>273</v>
      </c>
      <c r="BC87" s="176">
        <v>4</v>
      </c>
      <c r="BD87" s="173" t="s">
        <v>239</v>
      </c>
      <c r="BE87" s="26" t="s">
        <v>239</v>
      </c>
      <c r="BF87" s="176">
        <v>3</v>
      </c>
      <c r="BG87" s="173" t="s">
        <v>239</v>
      </c>
      <c r="BH87" s="26" t="s">
        <v>239</v>
      </c>
      <c r="BI87" s="176">
        <v>3</v>
      </c>
      <c r="BJ87" s="173" t="s">
        <v>307</v>
      </c>
      <c r="BK87" s="26" t="s">
        <v>235</v>
      </c>
      <c r="BL87" s="176">
        <v>6</v>
      </c>
      <c r="BM87" s="173" t="s">
        <v>282</v>
      </c>
      <c r="BN87" s="26" t="s">
        <v>282</v>
      </c>
      <c r="BO87" s="176">
        <v>2</v>
      </c>
      <c r="BP87" s="201">
        <f>MAX($BO87,$BL87,$BI87,$BF87,$BC87,$AZ87,$AW87,$AT87,$AQ87,$AN87,$AK87)</f>
        <v>6</v>
      </c>
      <c r="BQ87" s="144">
        <f>IF($K87="both",10,IF($K87="breeding",8,IF($K87="non-breeding",6,0)))</f>
        <v>8</v>
      </c>
      <c r="BR87" s="175" t="s">
        <v>152</v>
      </c>
      <c r="BS87" s="176">
        <v>2</v>
      </c>
      <c r="BT87" s="173" t="s">
        <v>164</v>
      </c>
      <c r="BU87" s="174">
        <v>7</v>
      </c>
      <c r="BV87" s="173" t="s">
        <v>152</v>
      </c>
      <c r="BW87" s="174">
        <v>5</v>
      </c>
      <c r="BX87" s="173" t="s">
        <v>152</v>
      </c>
      <c r="BY87" s="174">
        <v>5</v>
      </c>
      <c r="BZ87" s="21">
        <f>SUM($BY87,$BW87,$BU87,$BS87)</f>
        <v>19</v>
      </c>
      <c r="CA87" s="177">
        <v>10</v>
      </c>
      <c r="CB87" s="177">
        <v>8</v>
      </c>
      <c r="CC87" s="177">
        <v>7</v>
      </c>
      <c r="CD87" s="178">
        <v>6</v>
      </c>
      <c r="CE87" s="178">
        <v>11</v>
      </c>
      <c r="CF87" s="178">
        <v>5</v>
      </c>
      <c r="CG87" s="178">
        <v>11</v>
      </c>
      <c r="CH87" s="178">
        <v>4</v>
      </c>
      <c r="CI87" s="178">
        <v>8</v>
      </c>
      <c r="CJ87" s="178">
        <v>2</v>
      </c>
      <c r="CK87" s="178">
        <v>1</v>
      </c>
      <c r="CL87" s="173" t="s">
        <v>151</v>
      </c>
      <c r="CM87" s="174">
        <v>0</v>
      </c>
      <c r="CN87" s="173" t="s">
        <v>151</v>
      </c>
      <c r="CO87" s="174">
        <v>0</v>
      </c>
      <c r="CP87" s="173" t="s">
        <v>142</v>
      </c>
      <c r="CQ87" s="174">
        <v>5</v>
      </c>
      <c r="CR87" s="173" t="s">
        <v>142</v>
      </c>
      <c r="CS87" s="174">
        <v>3</v>
      </c>
      <c r="CT87" s="173" t="s">
        <v>146</v>
      </c>
      <c r="CU87" s="174">
        <v>8</v>
      </c>
      <c r="CV87" s="173" t="s">
        <v>147</v>
      </c>
      <c r="CW87" s="174">
        <v>4</v>
      </c>
      <c r="CX87" s="19">
        <f>SUM($CM87,$CO87,$CQ87,$CS87,$CU87,$CW87)</f>
        <v>20</v>
      </c>
      <c r="CY87" s="1"/>
      <c r="CZ87" s="1"/>
    </row>
    <row r="88" spans="1:104" s="11" customFormat="1" ht="20.100000000000001" customHeight="1">
      <c r="A88" s="430"/>
      <c r="B88" s="417"/>
      <c r="C88" s="403" t="s">
        <v>392</v>
      </c>
      <c r="D88" s="125" t="s">
        <v>135</v>
      </c>
      <c r="E88" s="281"/>
      <c r="F88" s="419"/>
      <c r="G88" s="233" t="s">
        <v>393</v>
      </c>
      <c r="H88" s="234" t="s">
        <v>394</v>
      </c>
      <c r="I88" s="122" t="s">
        <v>160</v>
      </c>
      <c r="J88" s="120" t="s">
        <v>395</v>
      </c>
      <c r="K88" s="120" t="s">
        <v>140</v>
      </c>
      <c r="L88" s="16" t="s">
        <v>141</v>
      </c>
      <c r="M88" s="45"/>
      <c r="N88" s="261"/>
      <c r="O88" s="236">
        <f>SUM($AH88, $BP88, $BQ88)</f>
        <v>32</v>
      </c>
      <c r="P88" s="238">
        <f>SUM($BZ88)</f>
        <v>23</v>
      </c>
      <c r="Q88" s="241">
        <f>SUM($CX88)</f>
        <v>21</v>
      </c>
      <c r="R88" s="167" t="s">
        <v>151</v>
      </c>
      <c r="S88" s="168">
        <v>1</v>
      </c>
      <c r="T88" s="169" t="s">
        <v>174</v>
      </c>
      <c r="U88" s="179">
        <v>0</v>
      </c>
      <c r="V88" s="169" t="s">
        <v>174</v>
      </c>
      <c r="W88" s="179">
        <v>0</v>
      </c>
      <c r="X88" s="169" t="s">
        <v>144</v>
      </c>
      <c r="Y88" s="179">
        <v>2</v>
      </c>
      <c r="Z88" s="169" t="s">
        <v>191</v>
      </c>
      <c r="AA88" s="179">
        <v>7</v>
      </c>
      <c r="AB88" s="169" t="s">
        <v>147</v>
      </c>
      <c r="AC88" s="179">
        <v>4</v>
      </c>
      <c r="AD88" s="170" t="s">
        <v>187</v>
      </c>
      <c r="AE88" s="172">
        <v>3</v>
      </c>
      <c r="AF88" s="169" t="s">
        <v>151</v>
      </c>
      <c r="AG88" s="179">
        <v>0</v>
      </c>
      <c r="AH88" s="163">
        <f>SUM($S88,$U88,$W88,$Y88)+($AA88*0.5)+$AC88+($AE88*1.5)+($AG88*0.5)</f>
        <v>15</v>
      </c>
      <c r="AI88" s="169" t="s">
        <v>142</v>
      </c>
      <c r="AJ88" s="171" t="s">
        <v>152</v>
      </c>
      <c r="AK88" s="172">
        <v>6</v>
      </c>
      <c r="AL88" s="169" t="s">
        <v>153</v>
      </c>
      <c r="AM88" s="171" t="s">
        <v>152</v>
      </c>
      <c r="AN88" s="172">
        <v>6</v>
      </c>
      <c r="AO88" s="169" t="s">
        <v>154</v>
      </c>
      <c r="AP88" s="171" t="s">
        <v>154</v>
      </c>
      <c r="AQ88" s="172">
        <v>2</v>
      </c>
      <c r="AR88" s="169" t="s">
        <v>154</v>
      </c>
      <c r="AS88" s="171" t="s">
        <v>154</v>
      </c>
      <c r="AT88" s="172">
        <v>2</v>
      </c>
      <c r="AU88" s="169" t="s">
        <v>142</v>
      </c>
      <c r="AV88" s="171" t="s">
        <v>152</v>
      </c>
      <c r="AW88" s="172">
        <v>6</v>
      </c>
      <c r="AX88" s="169" t="s">
        <v>147</v>
      </c>
      <c r="AY88" s="171" t="s">
        <v>147</v>
      </c>
      <c r="AZ88" s="172">
        <v>3</v>
      </c>
      <c r="BA88" s="169" t="s">
        <v>152</v>
      </c>
      <c r="BB88" s="171" t="s">
        <v>142</v>
      </c>
      <c r="BC88" s="172">
        <v>6</v>
      </c>
      <c r="BD88" s="169" t="s">
        <v>146</v>
      </c>
      <c r="BE88" s="171" t="s">
        <v>142</v>
      </c>
      <c r="BF88" s="172">
        <v>7</v>
      </c>
      <c r="BG88" s="169" t="s">
        <v>152</v>
      </c>
      <c r="BH88" s="171" t="s">
        <v>169</v>
      </c>
      <c r="BI88" s="172">
        <v>5</v>
      </c>
      <c r="BJ88" s="169" t="s">
        <v>152</v>
      </c>
      <c r="BK88" s="171" t="s">
        <v>152</v>
      </c>
      <c r="BL88" s="172">
        <v>7</v>
      </c>
      <c r="BM88" s="169" t="s">
        <v>151</v>
      </c>
      <c r="BN88" s="171" t="s">
        <v>151</v>
      </c>
      <c r="BO88" s="172">
        <v>1</v>
      </c>
      <c r="BP88" s="252">
        <f>MAX($BO88,$BL88,$BI88,$BF88,$BC88,$AZ88,$AW88,$AT88,$AQ88,$AN88,$AK88)</f>
        <v>7</v>
      </c>
      <c r="BQ88" s="253">
        <f>IF($K88="both",10,IF($K88="breeding",8,IF($K88="non-breeding",6,0)))</f>
        <v>10</v>
      </c>
      <c r="BR88" s="255" t="s">
        <v>152</v>
      </c>
      <c r="BS88" s="256">
        <v>3</v>
      </c>
      <c r="BT88" s="257" t="s">
        <v>146</v>
      </c>
      <c r="BU88" s="258">
        <v>6</v>
      </c>
      <c r="BV88" s="257" t="s">
        <v>146</v>
      </c>
      <c r="BW88" s="258">
        <v>6</v>
      </c>
      <c r="BX88" s="257" t="s">
        <v>165</v>
      </c>
      <c r="BY88" s="258">
        <v>8</v>
      </c>
      <c r="BZ88" s="254">
        <f>SUM($BY88,$BW88,$BU88,$BS88)</f>
        <v>23</v>
      </c>
      <c r="CA88" s="180">
        <v>10</v>
      </c>
      <c r="CB88" s="180">
        <v>9</v>
      </c>
      <c r="CC88" s="180">
        <v>9</v>
      </c>
      <c r="CD88" s="181">
        <v>6</v>
      </c>
      <c r="CE88" s="181">
        <v>11</v>
      </c>
      <c r="CF88" s="181">
        <v>4</v>
      </c>
      <c r="CG88" s="181">
        <v>11</v>
      </c>
      <c r="CH88" s="181">
        <v>9</v>
      </c>
      <c r="CI88" s="181">
        <v>9</v>
      </c>
      <c r="CJ88" s="181">
        <v>9</v>
      </c>
      <c r="CK88" s="181">
        <v>6</v>
      </c>
      <c r="CL88" s="169" t="s">
        <v>154</v>
      </c>
      <c r="CM88" s="179">
        <v>1</v>
      </c>
      <c r="CN88" s="169" t="s">
        <v>151</v>
      </c>
      <c r="CO88" s="179">
        <v>0</v>
      </c>
      <c r="CP88" s="169" t="s">
        <v>167</v>
      </c>
      <c r="CQ88" s="179">
        <v>4</v>
      </c>
      <c r="CR88" s="169" t="s">
        <v>153</v>
      </c>
      <c r="CS88" s="179">
        <v>2</v>
      </c>
      <c r="CT88" s="169" t="s">
        <v>146</v>
      </c>
      <c r="CU88" s="179">
        <v>8</v>
      </c>
      <c r="CV88" s="169" t="s">
        <v>168</v>
      </c>
      <c r="CW88" s="179">
        <v>6</v>
      </c>
      <c r="CX88" s="19">
        <f>SUM($CM88,$CO88,$CQ88,$CS88,$CU88,$CW88)</f>
        <v>21</v>
      </c>
      <c r="CY88" s="1"/>
      <c r="CZ88" s="1"/>
    </row>
    <row r="89" spans="1:104" s="11" customFormat="1" ht="20.100000000000001" customHeight="1">
      <c r="A89" s="430"/>
      <c r="B89" s="417"/>
      <c r="C89" s="125" t="s">
        <v>135</v>
      </c>
      <c r="D89" s="125" t="s">
        <v>135</v>
      </c>
      <c r="E89" s="281"/>
      <c r="F89" s="419"/>
      <c r="G89" s="120" t="s">
        <v>396</v>
      </c>
      <c r="H89" s="119" t="s">
        <v>397</v>
      </c>
      <c r="I89" s="122" t="s">
        <v>160</v>
      </c>
      <c r="J89" s="120" t="s">
        <v>398</v>
      </c>
      <c r="K89" s="120" t="s">
        <v>140</v>
      </c>
      <c r="L89" s="16" t="s">
        <v>141</v>
      </c>
      <c r="M89" s="45"/>
      <c r="N89" s="261"/>
      <c r="O89" s="235">
        <f>SUM($AH89, $BP89, $BQ89)</f>
        <v>32</v>
      </c>
      <c r="P89" s="237">
        <f>SUM($BZ89)</f>
        <v>30</v>
      </c>
      <c r="Q89" s="240">
        <f>SUM($CX89)</f>
        <v>15</v>
      </c>
      <c r="R89" s="184" t="s">
        <v>143</v>
      </c>
      <c r="S89" s="149">
        <v>0</v>
      </c>
      <c r="T89" s="185" t="s">
        <v>174</v>
      </c>
      <c r="U89" s="174">
        <v>0</v>
      </c>
      <c r="V89" s="185" t="s">
        <v>174</v>
      </c>
      <c r="W89" s="174">
        <v>0</v>
      </c>
      <c r="X89" s="185" t="s">
        <v>144</v>
      </c>
      <c r="Y89" s="174">
        <v>2</v>
      </c>
      <c r="Z89" s="185" t="s">
        <v>153</v>
      </c>
      <c r="AA89" s="174">
        <v>8</v>
      </c>
      <c r="AB89" s="185" t="s">
        <v>153</v>
      </c>
      <c r="AC89" s="174">
        <v>5</v>
      </c>
      <c r="AD89" s="186" t="s">
        <v>144</v>
      </c>
      <c r="AE89" s="176">
        <v>2</v>
      </c>
      <c r="AF89" s="185" t="s">
        <v>151</v>
      </c>
      <c r="AG89" s="174">
        <v>0</v>
      </c>
      <c r="AH89" s="154">
        <f>SUM($S89,$U89,$W89,$Y89)+($AA89*0.5)+$AC89+($AE89*1.5)+($AG89*0.5)</f>
        <v>14</v>
      </c>
      <c r="AI89" s="185" t="s">
        <v>147</v>
      </c>
      <c r="AJ89" s="10" t="s">
        <v>147</v>
      </c>
      <c r="AK89" s="176">
        <v>3</v>
      </c>
      <c r="AL89" s="185" t="s">
        <v>146</v>
      </c>
      <c r="AM89" s="10" t="s">
        <v>142</v>
      </c>
      <c r="AN89" s="176">
        <v>7</v>
      </c>
      <c r="AO89" s="185" t="s">
        <v>147</v>
      </c>
      <c r="AP89" s="10" t="s">
        <v>147</v>
      </c>
      <c r="AQ89" s="176">
        <v>3</v>
      </c>
      <c r="AR89" s="185" t="s">
        <v>147</v>
      </c>
      <c r="AS89" s="10" t="s">
        <v>147</v>
      </c>
      <c r="AT89" s="176">
        <v>3</v>
      </c>
      <c r="AU89" s="185" t="s">
        <v>147</v>
      </c>
      <c r="AV89" s="10" t="s">
        <v>147</v>
      </c>
      <c r="AW89" s="176">
        <v>3</v>
      </c>
      <c r="AX89" s="185" t="s">
        <v>147</v>
      </c>
      <c r="AY89" s="10" t="s">
        <v>147</v>
      </c>
      <c r="AZ89" s="176">
        <v>3</v>
      </c>
      <c r="BA89" s="185" t="s">
        <v>145</v>
      </c>
      <c r="BB89" s="10" t="s">
        <v>142</v>
      </c>
      <c r="BC89" s="176">
        <v>8</v>
      </c>
      <c r="BD89" s="185" t="s">
        <v>151</v>
      </c>
      <c r="BE89" s="10" t="s">
        <v>151</v>
      </c>
      <c r="BF89" s="176">
        <v>1</v>
      </c>
      <c r="BG89" s="185" t="s">
        <v>151</v>
      </c>
      <c r="BH89" s="10" t="s">
        <v>151</v>
      </c>
      <c r="BI89" s="176">
        <v>1</v>
      </c>
      <c r="BJ89" s="185" t="s">
        <v>145</v>
      </c>
      <c r="BK89" s="10" t="s">
        <v>147</v>
      </c>
      <c r="BL89" s="176">
        <v>7</v>
      </c>
      <c r="BM89" s="185" t="s">
        <v>151</v>
      </c>
      <c r="BN89" s="10" t="s">
        <v>151</v>
      </c>
      <c r="BO89" s="176">
        <v>1</v>
      </c>
      <c r="BP89" s="201">
        <f>MAX($BO89,$BL89,$BI89,$BF89,$BC89,$AZ89,$AW89,$AT89,$AQ89,$AN89,$AK89)</f>
        <v>8</v>
      </c>
      <c r="BQ89" s="144">
        <f>IF($K89="both",10,IF($K89="breeding",8,IF($K89="non-breeding",6,0)))</f>
        <v>10</v>
      </c>
      <c r="BR89" s="186" t="s">
        <v>142</v>
      </c>
      <c r="BS89" s="176">
        <v>0</v>
      </c>
      <c r="BT89" s="185" t="s">
        <v>145</v>
      </c>
      <c r="BU89" s="174">
        <v>10</v>
      </c>
      <c r="BV89" s="185" t="s">
        <v>145</v>
      </c>
      <c r="BW89" s="174">
        <v>10</v>
      </c>
      <c r="BX89" s="185" t="s">
        <v>145</v>
      </c>
      <c r="BY89" s="174">
        <v>10</v>
      </c>
      <c r="BZ89" s="21">
        <f>SUM($BY89,$BW89,$BU89,$BS89)</f>
        <v>30</v>
      </c>
      <c r="CA89" s="187"/>
      <c r="CB89" s="187"/>
      <c r="CC89" s="187"/>
      <c r="CD89" s="188"/>
      <c r="CE89" s="188"/>
      <c r="CF89" s="188"/>
      <c r="CG89" s="188"/>
      <c r="CH89" s="188"/>
      <c r="CI89" s="188"/>
      <c r="CJ89" s="188"/>
      <c r="CK89" s="188"/>
      <c r="CL89" s="185" t="s">
        <v>151</v>
      </c>
      <c r="CM89" s="174">
        <v>0</v>
      </c>
      <c r="CN89" s="185" t="s">
        <v>151</v>
      </c>
      <c r="CO89" s="174">
        <v>0</v>
      </c>
      <c r="CP89" s="185" t="s">
        <v>142</v>
      </c>
      <c r="CQ89" s="174">
        <v>5</v>
      </c>
      <c r="CR89" s="185" t="s">
        <v>147</v>
      </c>
      <c r="CS89" s="174">
        <v>0</v>
      </c>
      <c r="CT89" s="185" t="s">
        <v>142</v>
      </c>
      <c r="CU89" s="174">
        <v>6</v>
      </c>
      <c r="CV89" s="185" t="s">
        <v>147</v>
      </c>
      <c r="CW89" s="174">
        <v>4</v>
      </c>
      <c r="CX89" s="19">
        <f>SUM($CM89,$CO89,$CQ89,$CS89,$CU89,$CW89)</f>
        <v>15</v>
      </c>
      <c r="CY89" s="1"/>
      <c r="CZ89" s="1"/>
    </row>
    <row r="90" spans="1:104" s="11" customFormat="1" ht="20.100000000000001" customHeight="1">
      <c r="A90" s="409" t="s">
        <v>181</v>
      </c>
      <c r="B90" s="61" t="s">
        <v>182</v>
      </c>
      <c r="C90" s="402"/>
      <c r="D90" s="419"/>
      <c r="E90" s="126" t="s">
        <v>135</v>
      </c>
      <c r="F90" s="126" t="s">
        <v>135</v>
      </c>
      <c r="G90" s="233" t="s">
        <v>399</v>
      </c>
      <c r="H90" s="234" t="s">
        <v>400</v>
      </c>
      <c r="I90" s="122" t="s">
        <v>138</v>
      </c>
      <c r="J90" s="120" t="s">
        <v>195</v>
      </c>
      <c r="K90" s="120" t="s">
        <v>196</v>
      </c>
      <c r="L90" s="16" t="s">
        <v>141</v>
      </c>
      <c r="M90" s="45" t="s">
        <v>141</v>
      </c>
      <c r="N90" s="261"/>
      <c r="O90" s="236">
        <f>SUM($AH90, $BP90, $BQ90)</f>
        <v>32</v>
      </c>
      <c r="P90" s="238">
        <f>SUM($BZ90)</f>
        <v>22</v>
      </c>
      <c r="Q90" s="241">
        <f>SUM($CX90)</f>
        <v>29</v>
      </c>
      <c r="R90" s="262" t="s">
        <v>143</v>
      </c>
      <c r="S90" s="263">
        <v>0</v>
      </c>
      <c r="T90" s="169" t="s">
        <v>144</v>
      </c>
      <c r="U90" s="179">
        <v>2</v>
      </c>
      <c r="V90" s="169" t="s">
        <v>144</v>
      </c>
      <c r="W90" s="179">
        <v>2</v>
      </c>
      <c r="X90" s="169" t="s">
        <v>144</v>
      </c>
      <c r="Y90" s="179">
        <v>2</v>
      </c>
      <c r="Z90" s="169" t="s">
        <v>147</v>
      </c>
      <c r="AA90" s="179">
        <v>8</v>
      </c>
      <c r="AB90" s="169" t="s">
        <v>147</v>
      </c>
      <c r="AC90" s="179">
        <v>4</v>
      </c>
      <c r="AD90" s="170" t="s">
        <v>144</v>
      </c>
      <c r="AE90" s="172">
        <v>2</v>
      </c>
      <c r="AF90" s="169" t="s">
        <v>151</v>
      </c>
      <c r="AG90" s="179">
        <v>0</v>
      </c>
      <c r="AH90" s="163">
        <f>SUM($S90,$U90,$W90,$Y90)+($AA90*0.5)+$AC90+($AE90*1.5)+($AG90*0.5)</f>
        <v>17</v>
      </c>
      <c r="AI90" s="169" t="s">
        <v>145</v>
      </c>
      <c r="AJ90" s="171" t="s">
        <v>142</v>
      </c>
      <c r="AK90" s="172">
        <v>8</v>
      </c>
      <c r="AL90" s="169" t="s">
        <v>143</v>
      </c>
      <c r="AM90" s="171" t="s">
        <v>143</v>
      </c>
      <c r="AN90" s="172">
        <v>0</v>
      </c>
      <c r="AO90" s="169" t="s">
        <v>147</v>
      </c>
      <c r="AP90" s="171" t="s">
        <v>143</v>
      </c>
      <c r="AQ90" s="172">
        <v>2</v>
      </c>
      <c r="AR90" s="169" t="s">
        <v>147</v>
      </c>
      <c r="AS90" s="171" t="s">
        <v>147</v>
      </c>
      <c r="AT90" s="172">
        <v>3</v>
      </c>
      <c r="AU90" s="169" t="s">
        <v>147</v>
      </c>
      <c r="AV90" s="171" t="s">
        <v>143</v>
      </c>
      <c r="AW90" s="172">
        <v>2</v>
      </c>
      <c r="AX90" s="169" t="s">
        <v>147</v>
      </c>
      <c r="AY90" s="171" t="s">
        <v>147</v>
      </c>
      <c r="AZ90" s="172">
        <v>3</v>
      </c>
      <c r="BA90" s="169" t="s">
        <v>145</v>
      </c>
      <c r="BB90" s="171" t="s">
        <v>142</v>
      </c>
      <c r="BC90" s="172">
        <v>8</v>
      </c>
      <c r="BD90" s="169" t="s">
        <v>147</v>
      </c>
      <c r="BE90" s="171" t="s">
        <v>147</v>
      </c>
      <c r="BF90" s="172">
        <v>3</v>
      </c>
      <c r="BG90" s="169" t="s">
        <v>146</v>
      </c>
      <c r="BH90" s="171" t="s">
        <v>147</v>
      </c>
      <c r="BI90" s="172">
        <v>6</v>
      </c>
      <c r="BJ90" s="169" t="s">
        <v>145</v>
      </c>
      <c r="BK90" s="171" t="s">
        <v>146</v>
      </c>
      <c r="BL90" s="172">
        <v>9</v>
      </c>
      <c r="BM90" s="169" t="s">
        <v>147</v>
      </c>
      <c r="BN90" s="171" t="s">
        <v>151</v>
      </c>
      <c r="BO90" s="172">
        <v>2</v>
      </c>
      <c r="BP90" s="252">
        <f>MAX($BO90,$BL90,$BI90,$BF90,$BC90,$AZ90,$AW90,$AT90,$AQ90,$AN90,$AK90)</f>
        <v>9</v>
      </c>
      <c r="BQ90" s="253">
        <f>IF($K90="both",10,IF($K90="breeding",8,IF($K90="non-breeding",6,0)))</f>
        <v>6</v>
      </c>
      <c r="BR90" s="255" t="s">
        <v>142</v>
      </c>
      <c r="BS90" s="256">
        <v>0</v>
      </c>
      <c r="BT90" s="257" t="s">
        <v>146</v>
      </c>
      <c r="BU90" s="258">
        <v>6</v>
      </c>
      <c r="BV90" s="257" t="s">
        <v>146</v>
      </c>
      <c r="BW90" s="258">
        <v>6</v>
      </c>
      <c r="BX90" s="257" t="s">
        <v>145</v>
      </c>
      <c r="BY90" s="258">
        <v>10</v>
      </c>
      <c r="BZ90" s="254">
        <f>SUM($BY90,$BW90,$BU90,$BS90)</f>
        <v>22</v>
      </c>
      <c r="CA90" s="180">
        <v>6</v>
      </c>
      <c r="CB90" s="180">
        <v>1</v>
      </c>
      <c r="CC90" s="180">
        <v>2</v>
      </c>
      <c r="CD90" s="181">
        <v>5</v>
      </c>
      <c r="CE90" s="181">
        <v>8</v>
      </c>
      <c r="CF90" s="181">
        <v>9</v>
      </c>
      <c r="CG90" s="181">
        <v>11</v>
      </c>
      <c r="CH90" s="181">
        <v>3</v>
      </c>
      <c r="CI90" s="181">
        <v>7</v>
      </c>
      <c r="CJ90" s="181">
        <v>10</v>
      </c>
      <c r="CK90" s="181">
        <v>4</v>
      </c>
      <c r="CL90" s="169" t="s">
        <v>146</v>
      </c>
      <c r="CM90" s="179">
        <v>7</v>
      </c>
      <c r="CN90" s="169" t="s">
        <v>151</v>
      </c>
      <c r="CO90" s="179">
        <v>0</v>
      </c>
      <c r="CP90" s="169" t="s">
        <v>146</v>
      </c>
      <c r="CQ90" s="179">
        <v>8</v>
      </c>
      <c r="CR90" s="169" t="s">
        <v>147</v>
      </c>
      <c r="CS90" s="179">
        <v>0</v>
      </c>
      <c r="CT90" s="169" t="s">
        <v>142</v>
      </c>
      <c r="CU90" s="179">
        <v>6</v>
      </c>
      <c r="CV90" s="169" t="s">
        <v>146</v>
      </c>
      <c r="CW90" s="179">
        <v>8</v>
      </c>
      <c r="CX90" s="19">
        <f>SUM($CM90,$CO90,$CQ90,$CS90,$CU90,$CW90)</f>
        <v>29</v>
      </c>
      <c r="CY90" s="110"/>
    </row>
    <row r="91" spans="1:104" s="11" customFormat="1" ht="20.100000000000001" customHeight="1">
      <c r="A91" s="430"/>
      <c r="B91" s="417"/>
      <c r="C91" s="125" t="s">
        <v>135</v>
      </c>
      <c r="D91" s="125" t="s">
        <v>135</v>
      </c>
      <c r="E91" s="126" t="s">
        <v>135</v>
      </c>
      <c r="F91" s="126" t="s">
        <v>135</v>
      </c>
      <c r="G91" s="120" t="s">
        <v>401</v>
      </c>
      <c r="H91" s="119" t="s">
        <v>402</v>
      </c>
      <c r="I91" s="122" t="s">
        <v>138</v>
      </c>
      <c r="J91" s="120" t="s">
        <v>195</v>
      </c>
      <c r="K91" s="120" t="s">
        <v>196</v>
      </c>
      <c r="L91" s="16" t="s">
        <v>141</v>
      </c>
      <c r="M91" s="45"/>
      <c r="N91" s="261"/>
      <c r="O91" s="235">
        <f>SUM($AH91, $BP91, $BQ91)</f>
        <v>32</v>
      </c>
      <c r="P91" s="237">
        <f>SUM($BZ91)</f>
        <v>27</v>
      </c>
      <c r="Q91" s="240">
        <f>SUM($CX91)</f>
        <v>29</v>
      </c>
      <c r="R91" s="262" t="s">
        <v>143</v>
      </c>
      <c r="S91" s="263">
        <v>0</v>
      </c>
      <c r="T91" s="185" t="s">
        <v>144</v>
      </c>
      <c r="U91" s="174">
        <v>2</v>
      </c>
      <c r="V91" s="185" t="s">
        <v>174</v>
      </c>
      <c r="W91" s="174">
        <v>0</v>
      </c>
      <c r="X91" s="185" t="s">
        <v>143</v>
      </c>
      <c r="Y91" s="174">
        <v>4</v>
      </c>
      <c r="Z91" s="185" t="s">
        <v>151</v>
      </c>
      <c r="AA91" s="174">
        <v>8</v>
      </c>
      <c r="AB91" s="185" t="s">
        <v>147</v>
      </c>
      <c r="AC91" s="174">
        <v>4</v>
      </c>
      <c r="AD91" s="186" t="s">
        <v>144</v>
      </c>
      <c r="AE91" s="176">
        <v>2</v>
      </c>
      <c r="AF91" s="185" t="s">
        <v>151</v>
      </c>
      <c r="AG91" s="174">
        <v>0</v>
      </c>
      <c r="AH91" s="154">
        <f>SUM($S91,$U91,$W91,$Y91)+($AA91*0.5)+$AC91+($AE91*1.5)+($AG91*0.5)</f>
        <v>17</v>
      </c>
      <c r="AI91" s="185" t="s">
        <v>146</v>
      </c>
      <c r="AJ91" s="10" t="s">
        <v>142</v>
      </c>
      <c r="AK91" s="176">
        <v>7</v>
      </c>
      <c r="AL91" s="185" t="s">
        <v>143</v>
      </c>
      <c r="AM91" s="10" t="s">
        <v>143</v>
      </c>
      <c r="AN91" s="176">
        <v>0</v>
      </c>
      <c r="AO91" s="185" t="s">
        <v>147</v>
      </c>
      <c r="AP91" s="10" t="s">
        <v>143</v>
      </c>
      <c r="AQ91" s="176">
        <v>2</v>
      </c>
      <c r="AR91" s="185" t="s">
        <v>147</v>
      </c>
      <c r="AS91" s="10" t="s">
        <v>147</v>
      </c>
      <c r="AT91" s="176">
        <v>3</v>
      </c>
      <c r="AU91" s="185" t="s">
        <v>147</v>
      </c>
      <c r="AV91" s="10" t="s">
        <v>143</v>
      </c>
      <c r="AW91" s="176">
        <v>2</v>
      </c>
      <c r="AX91" s="185" t="s">
        <v>147</v>
      </c>
      <c r="AY91" s="10" t="s">
        <v>147</v>
      </c>
      <c r="AZ91" s="176">
        <v>3</v>
      </c>
      <c r="BA91" s="185" t="s">
        <v>145</v>
      </c>
      <c r="BB91" s="10" t="s">
        <v>142</v>
      </c>
      <c r="BC91" s="176">
        <v>8</v>
      </c>
      <c r="BD91" s="185" t="s">
        <v>147</v>
      </c>
      <c r="BE91" s="10" t="s">
        <v>147</v>
      </c>
      <c r="BF91" s="176">
        <v>3</v>
      </c>
      <c r="BG91" s="185" t="s">
        <v>146</v>
      </c>
      <c r="BH91" s="10" t="s">
        <v>147</v>
      </c>
      <c r="BI91" s="176">
        <v>6</v>
      </c>
      <c r="BJ91" s="185" t="s">
        <v>145</v>
      </c>
      <c r="BK91" s="10" t="s">
        <v>146</v>
      </c>
      <c r="BL91" s="176">
        <v>9</v>
      </c>
      <c r="BM91" s="185" t="s">
        <v>147</v>
      </c>
      <c r="BN91" s="10" t="s">
        <v>151</v>
      </c>
      <c r="BO91" s="176">
        <v>2</v>
      </c>
      <c r="BP91" s="201">
        <f>MAX($BO91,$BL91,$BI91,$BF91,$BC91,$AZ91,$AW91,$AT91,$AQ91,$AN91,$AK91)</f>
        <v>9</v>
      </c>
      <c r="BQ91" s="144">
        <f>IF($K91="both",10,IF($K91="breeding",8,IF($K91="non-breeding",6,0)))</f>
        <v>6</v>
      </c>
      <c r="BR91" s="186" t="s">
        <v>146</v>
      </c>
      <c r="BS91" s="176">
        <v>5</v>
      </c>
      <c r="BT91" s="185" t="s">
        <v>146</v>
      </c>
      <c r="BU91" s="174">
        <v>6</v>
      </c>
      <c r="BV91" s="185" t="s">
        <v>146</v>
      </c>
      <c r="BW91" s="174">
        <v>6</v>
      </c>
      <c r="BX91" s="185" t="s">
        <v>145</v>
      </c>
      <c r="BY91" s="174">
        <v>10</v>
      </c>
      <c r="BZ91" s="21">
        <f>SUM($BY91,$BW91,$BU91,$BS91)</f>
        <v>27</v>
      </c>
      <c r="CA91" s="189">
        <v>6</v>
      </c>
      <c r="CB91" s="189">
        <v>1</v>
      </c>
      <c r="CC91" s="189">
        <v>2</v>
      </c>
      <c r="CD91" s="190">
        <v>5</v>
      </c>
      <c r="CE91" s="190">
        <v>8</v>
      </c>
      <c r="CF91" s="190">
        <v>9</v>
      </c>
      <c r="CG91" s="190">
        <v>11</v>
      </c>
      <c r="CH91" s="190">
        <v>3</v>
      </c>
      <c r="CI91" s="190">
        <v>7</v>
      </c>
      <c r="CJ91" s="190">
        <v>10</v>
      </c>
      <c r="CK91" s="190">
        <v>4</v>
      </c>
      <c r="CL91" s="185" t="s">
        <v>146</v>
      </c>
      <c r="CM91" s="174">
        <v>7</v>
      </c>
      <c r="CN91" s="185" t="s">
        <v>151</v>
      </c>
      <c r="CO91" s="174">
        <v>0</v>
      </c>
      <c r="CP91" s="185" t="s">
        <v>146</v>
      </c>
      <c r="CQ91" s="174">
        <v>8</v>
      </c>
      <c r="CR91" s="185" t="s">
        <v>147</v>
      </c>
      <c r="CS91" s="174">
        <v>0</v>
      </c>
      <c r="CT91" s="185" t="s">
        <v>142</v>
      </c>
      <c r="CU91" s="174">
        <v>6</v>
      </c>
      <c r="CV91" s="185" t="s">
        <v>146</v>
      </c>
      <c r="CW91" s="174">
        <v>8</v>
      </c>
      <c r="CX91" s="19">
        <f>SUM($CM91,$CO91,$CQ91,$CS91,$CU91,$CW91)</f>
        <v>29</v>
      </c>
      <c r="CY91" s="1"/>
      <c r="CZ91" s="1"/>
    </row>
    <row r="92" spans="1:104" s="11" customFormat="1" ht="20.100000000000001" customHeight="1">
      <c r="A92" s="426" t="s">
        <v>181</v>
      </c>
      <c r="B92" s="61" t="s">
        <v>182</v>
      </c>
      <c r="C92" s="402"/>
      <c r="D92" s="419"/>
      <c r="E92" s="114"/>
      <c r="F92" s="419"/>
      <c r="G92" s="233" t="s">
        <v>403</v>
      </c>
      <c r="H92" s="234" t="s">
        <v>404</v>
      </c>
      <c r="I92" s="122" t="s">
        <v>160</v>
      </c>
      <c r="J92" s="120" t="s">
        <v>398</v>
      </c>
      <c r="K92" s="120" t="s">
        <v>140</v>
      </c>
      <c r="L92" s="16" t="s">
        <v>141</v>
      </c>
      <c r="M92" s="45" t="s">
        <v>141</v>
      </c>
      <c r="N92" s="261" t="s">
        <v>135</v>
      </c>
      <c r="O92" s="235">
        <f>SUM($AH92, $BP92, $BQ92)</f>
        <v>31.5</v>
      </c>
      <c r="P92" s="237">
        <f>SUM($BZ92)</f>
        <v>15</v>
      </c>
      <c r="Q92" s="240">
        <f>SUM($CX92)</f>
        <v>22</v>
      </c>
      <c r="R92" s="148" t="s">
        <v>143</v>
      </c>
      <c r="S92" s="149">
        <v>0</v>
      </c>
      <c r="T92" s="173" t="s">
        <v>206</v>
      </c>
      <c r="U92" s="174">
        <v>1</v>
      </c>
      <c r="V92" s="173" t="s">
        <v>306</v>
      </c>
      <c r="W92" s="174">
        <v>1</v>
      </c>
      <c r="X92" s="173" t="s">
        <v>143</v>
      </c>
      <c r="Y92" s="174">
        <v>4</v>
      </c>
      <c r="Z92" s="173" t="s">
        <v>187</v>
      </c>
      <c r="AA92" s="174">
        <v>3</v>
      </c>
      <c r="AB92" s="173" t="s">
        <v>143</v>
      </c>
      <c r="AC92" s="174">
        <v>0</v>
      </c>
      <c r="AD92" s="175" t="s">
        <v>143</v>
      </c>
      <c r="AE92" s="176">
        <v>4</v>
      </c>
      <c r="AF92" s="173" t="s">
        <v>151</v>
      </c>
      <c r="AG92" s="174">
        <v>0</v>
      </c>
      <c r="AH92" s="154">
        <f>SUM($S92,$U92,$W92,$Y92)+($AA92*0.5)+$AC92+($AE92*1.5)+($AG92*0.5)</f>
        <v>13.5</v>
      </c>
      <c r="AI92" s="173" t="s">
        <v>283</v>
      </c>
      <c r="AJ92" s="26" t="s">
        <v>235</v>
      </c>
      <c r="AK92" s="176">
        <v>7</v>
      </c>
      <c r="AL92" s="173" t="s">
        <v>240</v>
      </c>
      <c r="AM92" s="26" t="s">
        <v>283</v>
      </c>
      <c r="AN92" s="176">
        <v>8</v>
      </c>
      <c r="AO92" s="173" t="s">
        <v>282</v>
      </c>
      <c r="AP92" s="26" t="s">
        <v>282</v>
      </c>
      <c r="AQ92" s="176">
        <v>2</v>
      </c>
      <c r="AR92" s="173" t="s">
        <v>273</v>
      </c>
      <c r="AS92" s="26" t="s">
        <v>273</v>
      </c>
      <c r="AT92" s="176">
        <v>4</v>
      </c>
      <c r="AU92" s="173" t="s">
        <v>237</v>
      </c>
      <c r="AV92" s="26" t="s">
        <v>237</v>
      </c>
      <c r="AW92" s="176">
        <v>4</v>
      </c>
      <c r="AX92" s="173" t="s">
        <v>273</v>
      </c>
      <c r="AY92" s="26" t="s">
        <v>239</v>
      </c>
      <c r="AZ92" s="176">
        <v>4</v>
      </c>
      <c r="BA92" s="173" t="s">
        <v>235</v>
      </c>
      <c r="BB92" s="26" t="s">
        <v>235</v>
      </c>
      <c r="BC92" s="176">
        <v>6</v>
      </c>
      <c r="BD92" s="173" t="s">
        <v>273</v>
      </c>
      <c r="BE92" s="26" t="s">
        <v>284</v>
      </c>
      <c r="BF92" s="176">
        <v>4</v>
      </c>
      <c r="BG92" s="173" t="s">
        <v>237</v>
      </c>
      <c r="BH92" s="26" t="s">
        <v>237</v>
      </c>
      <c r="BI92" s="176">
        <v>4</v>
      </c>
      <c r="BJ92" s="173" t="s">
        <v>238</v>
      </c>
      <c r="BK92" s="26" t="s">
        <v>237</v>
      </c>
      <c r="BL92" s="176">
        <v>5</v>
      </c>
      <c r="BM92" s="173" t="s">
        <v>151</v>
      </c>
      <c r="BN92" s="26" t="s">
        <v>151</v>
      </c>
      <c r="BO92" s="176">
        <v>1</v>
      </c>
      <c r="BP92" s="201">
        <f>MAX($BO92,$BL92,$BI92,$BF92,$BC92,$AZ92,$AW92,$AT92,$AQ92,$AN92,$AK92)</f>
        <v>8</v>
      </c>
      <c r="BQ92" s="144">
        <f>IF($K92="both",10,IF($K92="breeding",8,IF($K92="non-breeding",6,0)))</f>
        <v>10</v>
      </c>
      <c r="BR92" s="175" t="s">
        <v>152</v>
      </c>
      <c r="BS92" s="176">
        <v>3</v>
      </c>
      <c r="BT92" s="173" t="s">
        <v>153</v>
      </c>
      <c r="BU92" s="174">
        <v>2</v>
      </c>
      <c r="BV92" s="173" t="s">
        <v>142</v>
      </c>
      <c r="BW92" s="174">
        <v>4</v>
      </c>
      <c r="BX92" s="173" t="s">
        <v>146</v>
      </c>
      <c r="BY92" s="174">
        <v>6</v>
      </c>
      <c r="BZ92" s="21">
        <f>SUM($BY92,$BW92,$BU92,$BS92)</f>
        <v>15</v>
      </c>
      <c r="CA92" s="177">
        <v>6</v>
      </c>
      <c r="CB92" s="177">
        <v>8</v>
      </c>
      <c r="CC92" s="177">
        <v>4</v>
      </c>
      <c r="CD92" s="178">
        <v>5</v>
      </c>
      <c r="CE92" s="178">
        <v>4</v>
      </c>
      <c r="CF92" s="178">
        <v>3</v>
      </c>
      <c r="CG92" s="178">
        <v>8</v>
      </c>
      <c r="CH92" s="178">
        <v>6</v>
      </c>
      <c r="CI92" s="178">
        <v>5</v>
      </c>
      <c r="CJ92" s="178">
        <v>7</v>
      </c>
      <c r="CK92" s="178">
        <v>7</v>
      </c>
      <c r="CL92" s="173" t="s">
        <v>167</v>
      </c>
      <c r="CM92" s="174">
        <v>2</v>
      </c>
      <c r="CN92" s="173" t="s">
        <v>151</v>
      </c>
      <c r="CO92" s="174">
        <v>0</v>
      </c>
      <c r="CP92" s="173" t="s">
        <v>210</v>
      </c>
      <c r="CQ92" s="174">
        <v>5</v>
      </c>
      <c r="CR92" s="173" t="s">
        <v>153</v>
      </c>
      <c r="CS92" s="174">
        <v>1</v>
      </c>
      <c r="CT92" s="173" t="s">
        <v>145</v>
      </c>
      <c r="CU92" s="174">
        <v>10</v>
      </c>
      <c r="CV92" s="173" t="s">
        <v>288</v>
      </c>
      <c r="CW92" s="174">
        <v>4</v>
      </c>
      <c r="CX92" s="19">
        <f>SUM($CM92,$CO92,$CQ92,$CS92,$CU92,$CW92)</f>
        <v>22</v>
      </c>
      <c r="CY92" s="110"/>
    </row>
    <row r="93" spans="1:104" s="11" customFormat="1" ht="20.100000000000001" customHeight="1">
      <c r="A93" s="430"/>
      <c r="B93" s="417"/>
      <c r="C93" s="406"/>
      <c r="D93" s="419"/>
      <c r="E93" s="281"/>
      <c r="F93" s="419"/>
      <c r="G93" s="233" t="s">
        <v>405</v>
      </c>
      <c r="H93" s="234" t="s">
        <v>406</v>
      </c>
      <c r="I93" s="122" t="s">
        <v>407</v>
      </c>
      <c r="J93" s="120" t="s">
        <v>408</v>
      </c>
      <c r="K93" s="120" t="s">
        <v>157</v>
      </c>
      <c r="L93" s="16" t="s">
        <v>141</v>
      </c>
      <c r="M93" s="45"/>
      <c r="N93" s="261" t="s">
        <v>135</v>
      </c>
      <c r="O93" s="236">
        <f>SUM($AH93, $BP93, $BQ93)</f>
        <v>31.5</v>
      </c>
      <c r="P93" s="238">
        <f>SUM($BZ93)</f>
        <v>22</v>
      </c>
      <c r="Q93" s="241">
        <f>SUM($CX93)</f>
        <v>20</v>
      </c>
      <c r="R93" s="262" t="s">
        <v>143</v>
      </c>
      <c r="S93" s="263">
        <v>0</v>
      </c>
      <c r="T93" s="169" t="s">
        <v>163</v>
      </c>
      <c r="U93" s="179">
        <v>3</v>
      </c>
      <c r="V93" s="169" t="s">
        <v>206</v>
      </c>
      <c r="W93" s="179">
        <v>1</v>
      </c>
      <c r="X93" s="169" t="s">
        <v>162</v>
      </c>
      <c r="Y93" s="179">
        <v>4</v>
      </c>
      <c r="Z93" s="169" t="s">
        <v>162</v>
      </c>
      <c r="AA93" s="179">
        <v>5</v>
      </c>
      <c r="AB93" s="169" t="s">
        <v>191</v>
      </c>
      <c r="AC93" s="179">
        <v>1</v>
      </c>
      <c r="AD93" s="170" t="s">
        <v>162</v>
      </c>
      <c r="AE93" s="172">
        <v>4</v>
      </c>
      <c r="AF93" s="169" t="s">
        <v>151</v>
      </c>
      <c r="AG93" s="179">
        <v>0</v>
      </c>
      <c r="AH93" s="163">
        <f>SUM($S93,$U93,$W93,$Y93)+($AA93*0.5)+$AC93+($AE93*1.5)+($AG93*0.5)</f>
        <v>17.5</v>
      </c>
      <c r="AI93" s="169" t="s">
        <v>168</v>
      </c>
      <c r="AJ93" s="171" t="s">
        <v>168</v>
      </c>
      <c r="AK93" s="172">
        <v>6</v>
      </c>
      <c r="AL93" s="169" t="s">
        <v>168</v>
      </c>
      <c r="AM93" s="171" t="s">
        <v>168</v>
      </c>
      <c r="AN93" s="172">
        <v>6</v>
      </c>
      <c r="AO93" s="169" t="s">
        <v>154</v>
      </c>
      <c r="AP93" s="171" t="s">
        <v>151</v>
      </c>
      <c r="AQ93" s="172">
        <v>2</v>
      </c>
      <c r="AR93" s="169" t="s">
        <v>153</v>
      </c>
      <c r="AS93" s="171" t="s">
        <v>153</v>
      </c>
      <c r="AT93" s="172">
        <v>4</v>
      </c>
      <c r="AU93" s="169" t="s">
        <v>288</v>
      </c>
      <c r="AV93" s="171" t="s">
        <v>288</v>
      </c>
      <c r="AW93" s="172">
        <v>4</v>
      </c>
      <c r="AX93" s="169" t="s">
        <v>153</v>
      </c>
      <c r="AY93" s="171" t="s">
        <v>166</v>
      </c>
      <c r="AZ93" s="172">
        <v>4</v>
      </c>
      <c r="BA93" s="169" t="s">
        <v>168</v>
      </c>
      <c r="BB93" s="171" t="s">
        <v>168</v>
      </c>
      <c r="BC93" s="172">
        <v>6</v>
      </c>
      <c r="BD93" s="169" t="s">
        <v>153</v>
      </c>
      <c r="BE93" s="171" t="s">
        <v>166</v>
      </c>
      <c r="BF93" s="172">
        <v>4</v>
      </c>
      <c r="BG93" s="169" t="s">
        <v>168</v>
      </c>
      <c r="BH93" s="171" t="s">
        <v>168</v>
      </c>
      <c r="BI93" s="172">
        <v>6</v>
      </c>
      <c r="BJ93" s="169" t="s">
        <v>168</v>
      </c>
      <c r="BK93" s="171" t="s">
        <v>288</v>
      </c>
      <c r="BL93" s="172">
        <v>5</v>
      </c>
      <c r="BM93" s="169" t="s">
        <v>167</v>
      </c>
      <c r="BN93" s="171" t="s">
        <v>167</v>
      </c>
      <c r="BO93" s="172">
        <v>5</v>
      </c>
      <c r="BP93" s="252">
        <f>MAX($BO93,$BL93,$BI93,$BF93,$BC93,$AZ93,$AW93,$AT93,$AQ93,$AN93,$AK93)</f>
        <v>6</v>
      </c>
      <c r="BQ93" s="253">
        <f>IF($K93="both",10,IF($K93="breeding",8,IF($K93="non-breeding",6,0)))</f>
        <v>8</v>
      </c>
      <c r="BR93" s="255" t="s">
        <v>164</v>
      </c>
      <c r="BS93" s="256">
        <v>5</v>
      </c>
      <c r="BT93" s="257" t="s">
        <v>152</v>
      </c>
      <c r="BU93" s="258">
        <v>5</v>
      </c>
      <c r="BV93" s="257" t="s">
        <v>164</v>
      </c>
      <c r="BW93" s="258">
        <v>7</v>
      </c>
      <c r="BX93" s="257" t="s">
        <v>152</v>
      </c>
      <c r="BY93" s="258">
        <v>5</v>
      </c>
      <c r="BZ93" s="254">
        <f>SUM($BY93,$BW93,$BU93,$BS93)</f>
        <v>22</v>
      </c>
      <c r="CA93" s="180">
        <v>8</v>
      </c>
      <c r="CB93" s="180">
        <v>8</v>
      </c>
      <c r="CC93" s="180">
        <v>5</v>
      </c>
      <c r="CD93" s="181">
        <v>7</v>
      </c>
      <c r="CE93" s="181">
        <v>7</v>
      </c>
      <c r="CF93" s="181">
        <v>3</v>
      </c>
      <c r="CG93" s="181">
        <v>6</v>
      </c>
      <c r="CH93" s="181">
        <v>9</v>
      </c>
      <c r="CI93" s="181">
        <v>9</v>
      </c>
      <c r="CJ93" s="181">
        <v>7</v>
      </c>
      <c r="CK93" s="181">
        <v>11</v>
      </c>
      <c r="CL93" s="169" t="s">
        <v>154</v>
      </c>
      <c r="CM93" s="179">
        <v>1</v>
      </c>
      <c r="CN93" s="169" t="s">
        <v>151</v>
      </c>
      <c r="CO93" s="179">
        <v>0</v>
      </c>
      <c r="CP93" s="169" t="s">
        <v>167</v>
      </c>
      <c r="CQ93" s="179">
        <v>4</v>
      </c>
      <c r="CR93" s="169" t="s">
        <v>153</v>
      </c>
      <c r="CS93" s="179">
        <v>2</v>
      </c>
      <c r="CT93" s="169" t="s">
        <v>146</v>
      </c>
      <c r="CU93" s="179">
        <v>8</v>
      </c>
      <c r="CV93" s="169" t="s">
        <v>167</v>
      </c>
      <c r="CW93" s="179">
        <v>5</v>
      </c>
      <c r="CX93" s="19">
        <f>SUM($CM93,$CO93,$CQ93,$CS93,$CU93,$CW93)</f>
        <v>20</v>
      </c>
      <c r="CY93" s="1"/>
      <c r="CZ93" s="1"/>
    </row>
    <row r="94" spans="1:104" s="11" customFormat="1" ht="20.100000000000001" customHeight="1">
      <c r="A94" s="430"/>
      <c r="B94" s="417"/>
      <c r="C94" s="125" t="s">
        <v>135</v>
      </c>
      <c r="D94" s="125" t="s">
        <v>135</v>
      </c>
      <c r="E94" s="281"/>
      <c r="F94" s="419"/>
      <c r="G94" s="120" t="s">
        <v>409</v>
      </c>
      <c r="H94" s="119" t="s">
        <v>410</v>
      </c>
      <c r="I94" s="122" t="s">
        <v>160</v>
      </c>
      <c r="J94" s="120" t="s">
        <v>272</v>
      </c>
      <c r="K94" s="120" t="s">
        <v>157</v>
      </c>
      <c r="L94" s="16" t="s">
        <v>141</v>
      </c>
      <c r="M94" s="45"/>
      <c r="N94" s="261"/>
      <c r="O94" s="235">
        <f>SUM($AH94, $BP94, $BQ94)</f>
        <v>31.5</v>
      </c>
      <c r="P94" s="237">
        <f>SUM($BZ94)</f>
        <v>31</v>
      </c>
      <c r="Q94" s="240">
        <f>SUM($CX94)</f>
        <v>16</v>
      </c>
      <c r="R94" s="148" t="s">
        <v>143</v>
      </c>
      <c r="S94" s="149">
        <v>0</v>
      </c>
      <c r="T94" s="173" t="s">
        <v>174</v>
      </c>
      <c r="U94" s="174">
        <v>0</v>
      </c>
      <c r="V94" s="173" t="s">
        <v>174</v>
      </c>
      <c r="W94" s="174">
        <v>0</v>
      </c>
      <c r="X94" s="173" t="s">
        <v>209</v>
      </c>
      <c r="Y94" s="174">
        <v>3</v>
      </c>
      <c r="Z94" s="173" t="s">
        <v>192</v>
      </c>
      <c r="AA94" s="174">
        <v>7</v>
      </c>
      <c r="AB94" s="173" t="s">
        <v>142</v>
      </c>
      <c r="AC94" s="174">
        <v>7</v>
      </c>
      <c r="AD94" s="175" t="s">
        <v>144</v>
      </c>
      <c r="AE94" s="176">
        <v>2</v>
      </c>
      <c r="AF94" s="173" t="s">
        <v>151</v>
      </c>
      <c r="AG94" s="174">
        <v>0</v>
      </c>
      <c r="AH94" s="154">
        <f>SUM($S94,$U94,$W94,$Y94)+($AA94*0.5)+$AC94+($AE94*1.5)+($AG94*0.5)</f>
        <v>16.5</v>
      </c>
      <c r="AI94" s="173" t="s">
        <v>273</v>
      </c>
      <c r="AJ94" s="26" t="s">
        <v>235</v>
      </c>
      <c r="AK94" s="176">
        <v>6</v>
      </c>
      <c r="AL94" s="173" t="s">
        <v>240</v>
      </c>
      <c r="AM94" s="26" t="s">
        <v>142</v>
      </c>
      <c r="AN94" s="176">
        <v>6</v>
      </c>
      <c r="AO94" s="173" t="s">
        <v>147</v>
      </c>
      <c r="AP94" s="26" t="s">
        <v>235</v>
      </c>
      <c r="AQ94" s="176">
        <v>5</v>
      </c>
      <c r="AR94" s="173" t="s">
        <v>153</v>
      </c>
      <c r="AS94" s="26" t="s">
        <v>147</v>
      </c>
      <c r="AT94" s="176">
        <v>4</v>
      </c>
      <c r="AU94" s="173" t="s">
        <v>236</v>
      </c>
      <c r="AV94" s="26" t="s">
        <v>235</v>
      </c>
      <c r="AW94" s="176">
        <v>7</v>
      </c>
      <c r="AX94" s="173" t="s">
        <v>153</v>
      </c>
      <c r="AY94" s="26" t="s">
        <v>153</v>
      </c>
      <c r="AZ94" s="176">
        <v>4</v>
      </c>
      <c r="BA94" s="173" t="s">
        <v>236</v>
      </c>
      <c r="BB94" s="26" t="s">
        <v>282</v>
      </c>
      <c r="BC94" s="176">
        <v>5</v>
      </c>
      <c r="BD94" s="173" t="s">
        <v>154</v>
      </c>
      <c r="BE94" s="26" t="s">
        <v>154</v>
      </c>
      <c r="BF94" s="176">
        <v>2</v>
      </c>
      <c r="BG94" s="173" t="s">
        <v>153</v>
      </c>
      <c r="BH94" s="26" t="s">
        <v>147</v>
      </c>
      <c r="BI94" s="176">
        <v>4</v>
      </c>
      <c r="BJ94" s="173" t="s">
        <v>236</v>
      </c>
      <c r="BK94" s="26" t="s">
        <v>153</v>
      </c>
      <c r="BL94" s="176">
        <v>6</v>
      </c>
      <c r="BM94" s="173" t="s">
        <v>151</v>
      </c>
      <c r="BN94" s="26" t="s">
        <v>151</v>
      </c>
      <c r="BO94" s="176">
        <v>1</v>
      </c>
      <c r="BP94" s="201">
        <f>MAX($BO94,$BL94,$BI94,$BF94,$BC94,$AZ94,$AW94,$AT94,$AQ94,$AN94,$AK94)</f>
        <v>7</v>
      </c>
      <c r="BQ94" s="144">
        <f>IF($K94="both",10,IF($K94="breeding",8,IF($K94="non-breeding",6,0)))</f>
        <v>8</v>
      </c>
      <c r="BR94" s="175" t="s">
        <v>146</v>
      </c>
      <c r="BS94" s="176">
        <v>5</v>
      </c>
      <c r="BT94" s="173" t="s">
        <v>145</v>
      </c>
      <c r="BU94" s="174">
        <v>10</v>
      </c>
      <c r="BV94" s="173" t="s">
        <v>146</v>
      </c>
      <c r="BW94" s="174">
        <v>6</v>
      </c>
      <c r="BX94" s="173" t="s">
        <v>145</v>
      </c>
      <c r="BY94" s="174">
        <v>10</v>
      </c>
      <c r="BZ94" s="21">
        <f>SUM($BY94,$BW94,$BU94,$BS94)</f>
        <v>31</v>
      </c>
      <c r="CA94" s="177">
        <v>3</v>
      </c>
      <c r="CB94" s="177">
        <v>9</v>
      </c>
      <c r="CC94" s="177">
        <v>1</v>
      </c>
      <c r="CD94" s="178">
        <v>1</v>
      </c>
      <c r="CE94" s="178">
        <v>1</v>
      </c>
      <c r="CF94" s="178">
        <v>1</v>
      </c>
      <c r="CG94" s="178">
        <v>1</v>
      </c>
      <c r="CH94" s="178">
        <v>2</v>
      </c>
      <c r="CI94" s="178">
        <v>1</v>
      </c>
      <c r="CJ94" s="178">
        <v>2</v>
      </c>
      <c r="CK94" s="178">
        <v>4</v>
      </c>
      <c r="CL94" s="173" t="s">
        <v>151</v>
      </c>
      <c r="CM94" s="174">
        <v>0</v>
      </c>
      <c r="CN94" s="173" t="s">
        <v>151</v>
      </c>
      <c r="CO94" s="174">
        <v>0</v>
      </c>
      <c r="CP94" s="173" t="s">
        <v>167</v>
      </c>
      <c r="CQ94" s="174">
        <v>4</v>
      </c>
      <c r="CR94" s="173" t="s">
        <v>147</v>
      </c>
      <c r="CS94" s="174">
        <v>0</v>
      </c>
      <c r="CT94" s="173" t="s">
        <v>146</v>
      </c>
      <c r="CU94" s="174">
        <v>8</v>
      </c>
      <c r="CV94" s="173" t="s">
        <v>169</v>
      </c>
      <c r="CW94" s="174">
        <v>4</v>
      </c>
      <c r="CX94" s="19">
        <f>SUM($CM94,$CO94,$CQ94,$CS94,$CU94,$CW94)</f>
        <v>16</v>
      </c>
      <c r="CY94" s="1"/>
      <c r="CZ94" s="1"/>
    </row>
    <row r="95" spans="1:104" s="11" customFormat="1" ht="20.100000000000001" customHeight="1">
      <c r="A95" s="430"/>
      <c r="B95" s="417"/>
      <c r="C95" s="125" t="s">
        <v>135</v>
      </c>
      <c r="D95" s="125" t="s">
        <v>135</v>
      </c>
      <c r="E95" s="281"/>
      <c r="F95" s="419"/>
      <c r="G95" s="233" t="s">
        <v>411</v>
      </c>
      <c r="H95" s="234" t="s">
        <v>412</v>
      </c>
      <c r="I95" s="122" t="s">
        <v>335</v>
      </c>
      <c r="J95" s="120" t="s">
        <v>336</v>
      </c>
      <c r="K95" s="120" t="s">
        <v>196</v>
      </c>
      <c r="L95" s="16" t="s">
        <v>141</v>
      </c>
      <c r="M95" s="45"/>
      <c r="N95" s="261"/>
      <c r="O95" s="236">
        <f>SUM($AH95, $BP95, $BQ95)</f>
        <v>31.5</v>
      </c>
      <c r="P95" s="238">
        <f>SUM($BZ95)</f>
        <v>24</v>
      </c>
      <c r="Q95" s="241">
        <f>SUM($CX95)</f>
        <v>21</v>
      </c>
      <c r="R95" s="262" t="s">
        <v>143</v>
      </c>
      <c r="S95" s="263">
        <v>0</v>
      </c>
      <c r="T95" s="169" t="s">
        <v>206</v>
      </c>
      <c r="U95" s="179">
        <v>1</v>
      </c>
      <c r="V95" s="169" t="s">
        <v>174</v>
      </c>
      <c r="W95" s="179">
        <v>0</v>
      </c>
      <c r="X95" s="169" t="s">
        <v>144</v>
      </c>
      <c r="Y95" s="179">
        <v>2</v>
      </c>
      <c r="Z95" s="169" t="s">
        <v>165</v>
      </c>
      <c r="AA95" s="179">
        <v>10</v>
      </c>
      <c r="AB95" s="169" t="s">
        <v>169</v>
      </c>
      <c r="AC95" s="179">
        <v>5</v>
      </c>
      <c r="AD95" s="170" t="s">
        <v>143</v>
      </c>
      <c r="AE95" s="172">
        <v>4</v>
      </c>
      <c r="AF95" s="169" t="s">
        <v>169</v>
      </c>
      <c r="AG95" s="179">
        <v>3</v>
      </c>
      <c r="AH95" s="163">
        <f>SUM($S95,$U95,$W95,$Y95)+($AA95*0.5)+$AC95+($AE95*1.5)+($AG95*0.5)</f>
        <v>20.5</v>
      </c>
      <c r="AI95" s="169" t="s">
        <v>151</v>
      </c>
      <c r="AJ95" s="171" t="s">
        <v>151</v>
      </c>
      <c r="AK95" s="172">
        <v>1</v>
      </c>
      <c r="AL95" s="169" t="s">
        <v>151</v>
      </c>
      <c r="AM95" s="171" t="s">
        <v>151</v>
      </c>
      <c r="AN95" s="172">
        <v>1</v>
      </c>
      <c r="AO95" s="169" t="s">
        <v>154</v>
      </c>
      <c r="AP95" s="171" t="s">
        <v>169</v>
      </c>
      <c r="AQ95" s="172">
        <v>3</v>
      </c>
      <c r="AR95" s="169" t="s">
        <v>154</v>
      </c>
      <c r="AS95" s="171" t="s">
        <v>154</v>
      </c>
      <c r="AT95" s="172">
        <v>2</v>
      </c>
      <c r="AU95" s="169" t="s">
        <v>166</v>
      </c>
      <c r="AV95" s="171" t="s">
        <v>169</v>
      </c>
      <c r="AW95" s="172">
        <v>3</v>
      </c>
      <c r="AX95" s="169" t="s">
        <v>154</v>
      </c>
      <c r="AY95" s="171" t="s">
        <v>169</v>
      </c>
      <c r="AZ95" s="172">
        <v>3</v>
      </c>
      <c r="BA95" s="169" t="s">
        <v>154</v>
      </c>
      <c r="BB95" s="171" t="s">
        <v>154</v>
      </c>
      <c r="BC95" s="172">
        <v>2</v>
      </c>
      <c r="BD95" s="169" t="s">
        <v>154</v>
      </c>
      <c r="BE95" s="171" t="s">
        <v>154</v>
      </c>
      <c r="BF95" s="172">
        <v>2</v>
      </c>
      <c r="BG95" s="169" t="s">
        <v>169</v>
      </c>
      <c r="BH95" s="171" t="s">
        <v>168</v>
      </c>
      <c r="BI95" s="172">
        <v>5</v>
      </c>
      <c r="BJ95" s="169" t="s">
        <v>154</v>
      </c>
      <c r="BK95" s="171" t="s">
        <v>154</v>
      </c>
      <c r="BL95" s="172">
        <v>2</v>
      </c>
      <c r="BM95" s="169" t="s">
        <v>147</v>
      </c>
      <c r="BN95" s="171" t="s">
        <v>147</v>
      </c>
      <c r="BO95" s="172">
        <v>3</v>
      </c>
      <c r="BP95" s="252">
        <f>MAX($BO95,$BL95,$BI95,$BF95,$BC95,$AZ95,$AW95,$AT95,$AQ95,$AN95,$AK95)</f>
        <v>5</v>
      </c>
      <c r="BQ95" s="253">
        <f>IF($K95="both",10,IF($K95="breeding",8,IF($K95="non-breeding",6,0)))</f>
        <v>6</v>
      </c>
      <c r="BR95" s="255" t="s">
        <v>165</v>
      </c>
      <c r="BS95" s="256">
        <v>8</v>
      </c>
      <c r="BT95" s="257" t="s">
        <v>152</v>
      </c>
      <c r="BU95" s="258">
        <v>5</v>
      </c>
      <c r="BV95" s="257" t="s">
        <v>142</v>
      </c>
      <c r="BW95" s="258">
        <v>4</v>
      </c>
      <c r="BX95" s="257" t="s">
        <v>164</v>
      </c>
      <c r="BY95" s="258">
        <v>7</v>
      </c>
      <c r="BZ95" s="254">
        <f>SUM($BY95,$BW95,$BU95,$BS95)</f>
        <v>24</v>
      </c>
      <c r="CA95" s="180">
        <v>8</v>
      </c>
      <c r="CB95" s="180">
        <v>6</v>
      </c>
      <c r="CC95" s="180">
        <v>9</v>
      </c>
      <c r="CD95" s="181">
        <v>8</v>
      </c>
      <c r="CE95" s="181">
        <v>7</v>
      </c>
      <c r="CF95" s="181">
        <v>6</v>
      </c>
      <c r="CG95" s="181">
        <v>10</v>
      </c>
      <c r="CH95" s="181">
        <v>5</v>
      </c>
      <c r="CI95" s="181">
        <v>6</v>
      </c>
      <c r="CJ95" s="181">
        <v>9</v>
      </c>
      <c r="CK95" s="181">
        <v>11</v>
      </c>
      <c r="CL95" s="169" t="s">
        <v>167</v>
      </c>
      <c r="CM95" s="179">
        <v>4</v>
      </c>
      <c r="CN95" s="169" t="s">
        <v>151</v>
      </c>
      <c r="CO95" s="179">
        <v>0</v>
      </c>
      <c r="CP95" s="169" t="s">
        <v>167</v>
      </c>
      <c r="CQ95" s="179">
        <v>4</v>
      </c>
      <c r="CR95" s="169" t="s">
        <v>142</v>
      </c>
      <c r="CS95" s="179">
        <v>3</v>
      </c>
      <c r="CT95" s="169" t="s">
        <v>142</v>
      </c>
      <c r="CU95" s="179">
        <v>6</v>
      </c>
      <c r="CV95" s="169" t="s">
        <v>288</v>
      </c>
      <c r="CW95" s="179">
        <v>4</v>
      </c>
      <c r="CX95" s="19">
        <f>SUM($CM95,$CO95,$CQ95,$CS95,$CU95,$CW95)</f>
        <v>21</v>
      </c>
      <c r="CY95" s="1"/>
      <c r="CZ95" s="1"/>
    </row>
    <row r="96" spans="1:104" s="11" customFormat="1" ht="20.100000000000001" customHeight="1">
      <c r="A96" s="430"/>
      <c r="B96" s="417"/>
      <c r="C96" s="125" t="s">
        <v>135</v>
      </c>
      <c r="D96" s="125" t="s">
        <v>135</v>
      </c>
      <c r="E96" s="281"/>
      <c r="F96" s="419"/>
      <c r="G96" s="120" t="s">
        <v>413</v>
      </c>
      <c r="H96" s="119" t="s">
        <v>414</v>
      </c>
      <c r="I96" s="122" t="s">
        <v>160</v>
      </c>
      <c r="J96" s="120" t="s">
        <v>190</v>
      </c>
      <c r="K96" s="120" t="s">
        <v>157</v>
      </c>
      <c r="L96" s="16" t="s">
        <v>141</v>
      </c>
      <c r="M96" s="45"/>
      <c r="N96" s="261"/>
      <c r="O96" s="235">
        <f>SUM($AH96, $BP96, $BQ96)</f>
        <v>31.5</v>
      </c>
      <c r="P96" s="237">
        <f>SUM($BZ96)</f>
        <v>31</v>
      </c>
      <c r="Q96" s="240">
        <f>SUM($CX96)</f>
        <v>19</v>
      </c>
      <c r="R96" s="184" t="s">
        <v>143</v>
      </c>
      <c r="S96" s="149">
        <v>0</v>
      </c>
      <c r="T96" s="185" t="s">
        <v>174</v>
      </c>
      <c r="U96" s="174">
        <v>0</v>
      </c>
      <c r="V96" s="185" t="s">
        <v>206</v>
      </c>
      <c r="W96" s="174">
        <v>1</v>
      </c>
      <c r="X96" s="185" t="s">
        <v>143</v>
      </c>
      <c r="Y96" s="174">
        <v>4</v>
      </c>
      <c r="Z96" s="185" t="s">
        <v>164</v>
      </c>
      <c r="AA96" s="174">
        <v>9</v>
      </c>
      <c r="AB96" s="185" t="s">
        <v>166</v>
      </c>
      <c r="AC96" s="174">
        <v>4</v>
      </c>
      <c r="AD96" s="186" t="s">
        <v>144</v>
      </c>
      <c r="AE96" s="176">
        <v>2</v>
      </c>
      <c r="AF96" s="185" t="s">
        <v>151</v>
      </c>
      <c r="AG96" s="174">
        <v>0</v>
      </c>
      <c r="AH96" s="154">
        <f>SUM($S96,$U96,$W96,$Y96)+($AA96*0.5)+$AC96+($AE96*1.5)+($AG96*0.5)</f>
        <v>16.5</v>
      </c>
      <c r="AI96" s="185" t="s">
        <v>153</v>
      </c>
      <c r="AJ96" s="10" t="s">
        <v>153</v>
      </c>
      <c r="AK96" s="176">
        <v>4</v>
      </c>
      <c r="AL96" s="185" t="s">
        <v>153</v>
      </c>
      <c r="AM96" s="10" t="s">
        <v>153</v>
      </c>
      <c r="AN96" s="176">
        <v>4</v>
      </c>
      <c r="AO96" s="185" t="s">
        <v>151</v>
      </c>
      <c r="AP96" s="10" t="s">
        <v>151</v>
      </c>
      <c r="AQ96" s="176">
        <v>1</v>
      </c>
      <c r="AR96" s="185" t="s">
        <v>152</v>
      </c>
      <c r="AS96" s="10" t="s">
        <v>154</v>
      </c>
      <c r="AT96" s="176">
        <v>5</v>
      </c>
      <c r="AU96" s="185" t="s">
        <v>153</v>
      </c>
      <c r="AV96" s="10" t="s">
        <v>153</v>
      </c>
      <c r="AW96" s="176">
        <v>4</v>
      </c>
      <c r="AX96" s="185" t="s">
        <v>154</v>
      </c>
      <c r="AY96" s="10" t="s">
        <v>154</v>
      </c>
      <c r="AZ96" s="176">
        <v>2</v>
      </c>
      <c r="BA96" s="185" t="s">
        <v>147</v>
      </c>
      <c r="BB96" s="10" t="s">
        <v>147</v>
      </c>
      <c r="BC96" s="176">
        <v>3</v>
      </c>
      <c r="BD96" s="185" t="s">
        <v>154</v>
      </c>
      <c r="BE96" s="10" t="s">
        <v>154</v>
      </c>
      <c r="BF96" s="176">
        <v>2</v>
      </c>
      <c r="BG96" s="185" t="s">
        <v>152</v>
      </c>
      <c r="BH96" s="10" t="s">
        <v>147</v>
      </c>
      <c r="BI96" s="176">
        <v>5</v>
      </c>
      <c r="BJ96" s="185" t="s">
        <v>165</v>
      </c>
      <c r="BK96" s="10" t="s">
        <v>153</v>
      </c>
      <c r="BL96" s="176">
        <v>7</v>
      </c>
      <c r="BM96" s="185" t="s">
        <v>151</v>
      </c>
      <c r="BN96" s="10" t="s">
        <v>151</v>
      </c>
      <c r="BO96" s="176">
        <v>1</v>
      </c>
      <c r="BP96" s="201">
        <f>MAX($BO96,$BL96,$BI96,$BF96,$BC96,$AZ96,$AW96,$AT96,$AQ96,$AN96,$AK96)</f>
        <v>7</v>
      </c>
      <c r="BQ96" s="144">
        <f>IF($K96="both",10,IF($K96="breeding",8,IF($K96="non-breeding",6,0)))</f>
        <v>8</v>
      </c>
      <c r="BR96" s="186" t="s">
        <v>164</v>
      </c>
      <c r="BS96" s="176">
        <v>5</v>
      </c>
      <c r="BT96" s="185" t="s">
        <v>145</v>
      </c>
      <c r="BU96" s="174">
        <v>10</v>
      </c>
      <c r="BV96" s="185" t="s">
        <v>165</v>
      </c>
      <c r="BW96" s="174">
        <v>8</v>
      </c>
      <c r="BX96" s="185" t="s">
        <v>165</v>
      </c>
      <c r="BY96" s="174">
        <v>8</v>
      </c>
      <c r="BZ96" s="21">
        <f>SUM($BY96,$BW96,$BU96,$BS96)</f>
        <v>31</v>
      </c>
      <c r="CA96" s="189">
        <v>5</v>
      </c>
      <c r="CB96" s="189">
        <v>8</v>
      </c>
      <c r="CC96" s="189">
        <v>11</v>
      </c>
      <c r="CD96" s="190">
        <v>4</v>
      </c>
      <c r="CE96" s="190">
        <v>6</v>
      </c>
      <c r="CF96" s="190">
        <v>3</v>
      </c>
      <c r="CG96" s="190">
        <v>8</v>
      </c>
      <c r="CH96" s="190">
        <v>6</v>
      </c>
      <c r="CI96" s="190">
        <v>9</v>
      </c>
      <c r="CJ96" s="190">
        <v>11</v>
      </c>
      <c r="CK96" s="190">
        <v>6</v>
      </c>
      <c r="CL96" s="185" t="s">
        <v>151</v>
      </c>
      <c r="CM96" s="174">
        <v>0</v>
      </c>
      <c r="CN96" s="185" t="s">
        <v>151</v>
      </c>
      <c r="CO96" s="174">
        <v>0</v>
      </c>
      <c r="CP96" s="185" t="s">
        <v>142</v>
      </c>
      <c r="CQ96" s="174">
        <v>5</v>
      </c>
      <c r="CR96" s="185" t="s">
        <v>142</v>
      </c>
      <c r="CS96" s="174">
        <v>3</v>
      </c>
      <c r="CT96" s="185" t="s">
        <v>146</v>
      </c>
      <c r="CU96" s="174">
        <v>8</v>
      </c>
      <c r="CV96" s="185" t="s">
        <v>154</v>
      </c>
      <c r="CW96" s="174">
        <v>3</v>
      </c>
      <c r="CX96" s="19">
        <f>SUM($CM96,$CO96,$CQ96,$CS96,$CU96,$CW96)</f>
        <v>19</v>
      </c>
      <c r="CY96" s="1"/>
      <c r="CZ96" s="1"/>
    </row>
    <row r="97" spans="1:104" s="11" customFormat="1" ht="20.100000000000001" customHeight="1">
      <c r="A97" s="430"/>
      <c r="B97" s="417"/>
      <c r="C97" s="125" t="s">
        <v>135</v>
      </c>
      <c r="D97" s="125" t="s">
        <v>135</v>
      </c>
      <c r="E97" s="281"/>
      <c r="F97" s="419"/>
      <c r="G97" s="120" t="s">
        <v>415</v>
      </c>
      <c r="H97" s="119" t="s">
        <v>416</v>
      </c>
      <c r="I97" s="122" t="s">
        <v>276</v>
      </c>
      <c r="J97" s="120" t="s">
        <v>277</v>
      </c>
      <c r="K97" s="120" t="s">
        <v>196</v>
      </c>
      <c r="L97" s="16" t="s">
        <v>141</v>
      </c>
      <c r="M97" s="45"/>
      <c r="N97" s="261"/>
      <c r="O97" s="235">
        <f>SUM($AH97, $BP97, $BQ97)</f>
        <v>31.5</v>
      </c>
      <c r="P97" s="237">
        <f>SUM($BZ97)</f>
        <v>25</v>
      </c>
      <c r="Q97" s="240">
        <f>SUM($CX97)</f>
        <v>22</v>
      </c>
      <c r="R97" s="262" t="s">
        <v>143</v>
      </c>
      <c r="S97" s="263">
        <v>0</v>
      </c>
      <c r="T97" s="185" t="s">
        <v>206</v>
      </c>
      <c r="U97" s="174">
        <v>1</v>
      </c>
      <c r="V97" s="185" t="s">
        <v>174</v>
      </c>
      <c r="W97" s="174">
        <v>0</v>
      </c>
      <c r="X97" s="185" t="s">
        <v>144</v>
      </c>
      <c r="Y97" s="174">
        <v>2</v>
      </c>
      <c r="Z97" s="185" t="s">
        <v>142</v>
      </c>
      <c r="AA97" s="174">
        <v>9</v>
      </c>
      <c r="AB97" s="185" t="s">
        <v>147</v>
      </c>
      <c r="AC97" s="174">
        <v>4</v>
      </c>
      <c r="AD97" s="186" t="s">
        <v>143</v>
      </c>
      <c r="AE97" s="176">
        <v>4</v>
      </c>
      <c r="AF97" s="185" t="s">
        <v>151</v>
      </c>
      <c r="AG97" s="174">
        <v>0</v>
      </c>
      <c r="AH97" s="154">
        <f>SUM($S97,$U97,$W97,$Y97)+($AA97*0.5)+$AC97+($AE97*1.5)+($AG97*0.5)</f>
        <v>17.5</v>
      </c>
      <c r="AI97" s="185" t="s">
        <v>142</v>
      </c>
      <c r="AJ97" s="10" t="s">
        <v>152</v>
      </c>
      <c r="AK97" s="176">
        <v>6</v>
      </c>
      <c r="AL97" s="185" t="s">
        <v>146</v>
      </c>
      <c r="AM97" s="10" t="s">
        <v>152</v>
      </c>
      <c r="AN97" s="176">
        <v>8</v>
      </c>
      <c r="AO97" s="185" t="s">
        <v>147</v>
      </c>
      <c r="AP97" s="10" t="s">
        <v>147</v>
      </c>
      <c r="AQ97" s="176">
        <v>3</v>
      </c>
      <c r="AR97" s="185" t="s">
        <v>147</v>
      </c>
      <c r="AS97" s="10" t="s">
        <v>153</v>
      </c>
      <c r="AT97" s="176">
        <v>4</v>
      </c>
      <c r="AU97" s="185" t="s">
        <v>147</v>
      </c>
      <c r="AV97" s="10" t="s">
        <v>153</v>
      </c>
      <c r="AW97" s="176">
        <v>4</v>
      </c>
      <c r="AX97" s="185" t="s">
        <v>147</v>
      </c>
      <c r="AY97" s="10" t="s">
        <v>147</v>
      </c>
      <c r="AZ97" s="176">
        <v>3</v>
      </c>
      <c r="BA97" s="185" t="s">
        <v>146</v>
      </c>
      <c r="BB97" s="10" t="s">
        <v>142</v>
      </c>
      <c r="BC97" s="176">
        <v>7</v>
      </c>
      <c r="BD97" s="185" t="s">
        <v>153</v>
      </c>
      <c r="BE97" s="10" t="s">
        <v>147</v>
      </c>
      <c r="BF97" s="176">
        <v>4</v>
      </c>
      <c r="BG97" s="185" t="s">
        <v>153</v>
      </c>
      <c r="BH97" s="10" t="s">
        <v>153</v>
      </c>
      <c r="BI97" s="176">
        <v>4</v>
      </c>
      <c r="BJ97" s="185" t="s">
        <v>142</v>
      </c>
      <c r="BK97" s="10" t="s">
        <v>153</v>
      </c>
      <c r="BL97" s="176">
        <v>5</v>
      </c>
      <c r="BM97" s="185" t="s">
        <v>151</v>
      </c>
      <c r="BN97" s="10" t="s">
        <v>151</v>
      </c>
      <c r="BO97" s="176">
        <v>1</v>
      </c>
      <c r="BP97" s="201">
        <f>MAX($BO97,$BL97,$BI97,$BF97,$BC97,$AZ97,$AW97,$AT97,$AQ97,$AN97,$AK97)</f>
        <v>8</v>
      </c>
      <c r="BQ97" s="144">
        <f>IF($K97="both",10,IF($K97="breeding",8,IF($K97="non-breeding",6,0)))</f>
        <v>6</v>
      </c>
      <c r="BR97" s="186" t="s">
        <v>165</v>
      </c>
      <c r="BS97" s="176">
        <v>7</v>
      </c>
      <c r="BT97" s="185" t="s">
        <v>165</v>
      </c>
      <c r="BU97" s="174">
        <v>7</v>
      </c>
      <c r="BV97" s="185" t="s">
        <v>142</v>
      </c>
      <c r="BW97" s="174">
        <v>4</v>
      </c>
      <c r="BX97" s="185" t="s">
        <v>165</v>
      </c>
      <c r="BY97" s="174">
        <v>7</v>
      </c>
      <c r="BZ97" s="21">
        <f>SUM($BY97,$BW97,$BU97,$BS97)</f>
        <v>25</v>
      </c>
      <c r="CA97" s="187"/>
      <c r="CB97" s="187"/>
      <c r="CC97" s="187"/>
      <c r="CD97" s="188"/>
      <c r="CE97" s="188"/>
      <c r="CF97" s="188"/>
      <c r="CG97" s="188"/>
      <c r="CH97" s="188"/>
      <c r="CI97" s="188"/>
      <c r="CJ97" s="188"/>
      <c r="CK97" s="188"/>
      <c r="CL97" s="185" t="s">
        <v>151</v>
      </c>
      <c r="CM97" s="174">
        <v>0</v>
      </c>
      <c r="CN97" s="185" t="s">
        <v>151</v>
      </c>
      <c r="CO97" s="174">
        <v>0</v>
      </c>
      <c r="CP97" s="185" t="s">
        <v>142</v>
      </c>
      <c r="CQ97" s="174">
        <v>5</v>
      </c>
      <c r="CR97" s="185" t="s">
        <v>142</v>
      </c>
      <c r="CS97" s="174">
        <v>3</v>
      </c>
      <c r="CT97" s="185" t="s">
        <v>145</v>
      </c>
      <c r="CU97" s="174">
        <v>10</v>
      </c>
      <c r="CV97" s="185" t="s">
        <v>147</v>
      </c>
      <c r="CW97" s="174">
        <v>4</v>
      </c>
      <c r="CX97" s="19">
        <f>SUM($CM97,$CO97,$CQ97,$CS97,$CU97,$CW97)</f>
        <v>22</v>
      </c>
      <c r="CY97" s="1"/>
      <c r="CZ97" s="1"/>
    </row>
    <row r="98" spans="1:104" s="11" customFormat="1" ht="20.100000000000001" customHeight="1">
      <c r="A98" s="61" t="s">
        <v>182</v>
      </c>
      <c r="B98" s="61" t="s">
        <v>182</v>
      </c>
      <c r="C98" s="402"/>
      <c r="D98" s="419"/>
      <c r="E98" s="126" t="s">
        <v>135</v>
      </c>
      <c r="F98" s="126" t="s">
        <v>135</v>
      </c>
      <c r="G98" s="233" t="s">
        <v>417</v>
      </c>
      <c r="H98" s="234" t="s">
        <v>418</v>
      </c>
      <c r="I98" s="122" t="s">
        <v>243</v>
      </c>
      <c r="J98" s="120" t="s">
        <v>244</v>
      </c>
      <c r="K98" s="120" t="s">
        <v>196</v>
      </c>
      <c r="L98" s="16" t="s">
        <v>141</v>
      </c>
      <c r="M98" s="45" t="s">
        <v>141</v>
      </c>
      <c r="N98" s="261"/>
      <c r="O98" s="236">
        <f>SUM($AH98, $BP98, $BQ98)</f>
        <v>31.5</v>
      </c>
      <c r="P98" s="238">
        <f>SUM($BZ98)</f>
        <v>6</v>
      </c>
      <c r="Q98" s="241">
        <f>SUM($CX98)</f>
        <v>37</v>
      </c>
      <c r="R98" s="262" t="s">
        <v>143</v>
      </c>
      <c r="S98" s="263">
        <v>0</v>
      </c>
      <c r="T98" s="169" t="s">
        <v>144</v>
      </c>
      <c r="U98" s="179">
        <v>2</v>
      </c>
      <c r="V98" s="169" t="s">
        <v>174</v>
      </c>
      <c r="W98" s="179">
        <v>0</v>
      </c>
      <c r="X98" s="169" t="s">
        <v>144</v>
      </c>
      <c r="Y98" s="179">
        <v>2</v>
      </c>
      <c r="Z98" s="169" t="s">
        <v>143</v>
      </c>
      <c r="AA98" s="179">
        <v>6</v>
      </c>
      <c r="AB98" s="169" t="s">
        <v>147</v>
      </c>
      <c r="AC98" s="179">
        <v>4</v>
      </c>
      <c r="AD98" s="170" t="s">
        <v>144</v>
      </c>
      <c r="AE98" s="172">
        <v>2</v>
      </c>
      <c r="AF98" s="169" t="s">
        <v>152</v>
      </c>
      <c r="AG98" s="179">
        <v>7</v>
      </c>
      <c r="AH98" s="163">
        <f>SUM($S98,$U98,$W98,$Y98)+($AA98*0.5)+$AC98+($AE98*1.5)+($AG98*0.5)</f>
        <v>17.5</v>
      </c>
      <c r="AI98" s="169" t="s">
        <v>153</v>
      </c>
      <c r="AJ98" s="171" t="s">
        <v>147</v>
      </c>
      <c r="AK98" s="172">
        <v>4</v>
      </c>
      <c r="AL98" s="169" t="s">
        <v>165</v>
      </c>
      <c r="AM98" s="171" t="s">
        <v>152</v>
      </c>
      <c r="AN98" s="172">
        <v>8</v>
      </c>
      <c r="AO98" s="169" t="s">
        <v>168</v>
      </c>
      <c r="AP98" s="171" t="s">
        <v>153</v>
      </c>
      <c r="AQ98" s="172">
        <v>5</v>
      </c>
      <c r="AR98" s="169" t="s">
        <v>154</v>
      </c>
      <c r="AS98" s="171" t="s">
        <v>154</v>
      </c>
      <c r="AT98" s="172">
        <v>2</v>
      </c>
      <c r="AU98" s="169" t="s">
        <v>165</v>
      </c>
      <c r="AV98" s="171" t="s">
        <v>154</v>
      </c>
      <c r="AW98" s="172">
        <v>6</v>
      </c>
      <c r="AX98" s="169" t="s">
        <v>154</v>
      </c>
      <c r="AY98" s="171" t="s">
        <v>154</v>
      </c>
      <c r="AZ98" s="172">
        <v>2</v>
      </c>
      <c r="BA98" s="169" t="s">
        <v>153</v>
      </c>
      <c r="BB98" s="171" t="s">
        <v>147</v>
      </c>
      <c r="BC98" s="172">
        <v>4</v>
      </c>
      <c r="BD98" s="169" t="s">
        <v>151</v>
      </c>
      <c r="BE98" s="171" t="s">
        <v>151</v>
      </c>
      <c r="BF98" s="172">
        <v>1</v>
      </c>
      <c r="BG98" s="169" t="s">
        <v>169</v>
      </c>
      <c r="BH98" s="171" t="s">
        <v>154</v>
      </c>
      <c r="BI98" s="172">
        <v>3</v>
      </c>
      <c r="BJ98" s="169" t="s">
        <v>154</v>
      </c>
      <c r="BK98" s="171" t="s">
        <v>169</v>
      </c>
      <c r="BL98" s="172">
        <v>3</v>
      </c>
      <c r="BM98" s="169" t="s">
        <v>154</v>
      </c>
      <c r="BN98" s="171" t="s">
        <v>154</v>
      </c>
      <c r="BO98" s="172">
        <v>2</v>
      </c>
      <c r="BP98" s="252">
        <f>MAX($BO98,$BL98,$BI98,$BF98,$BC98,$AZ98,$AW98,$AT98,$AQ98,$AN98,$AK98)</f>
        <v>8</v>
      </c>
      <c r="BQ98" s="253">
        <f>IF($K98="both",10,IF($K98="breeding",8,IF($K98="non-breeding",6,0)))</f>
        <v>6</v>
      </c>
      <c r="BR98" s="255" t="s">
        <v>142</v>
      </c>
      <c r="BS98" s="256">
        <v>0</v>
      </c>
      <c r="BT98" s="257" t="s">
        <v>153</v>
      </c>
      <c r="BU98" s="258">
        <v>2</v>
      </c>
      <c r="BV98" s="257" t="s">
        <v>142</v>
      </c>
      <c r="BW98" s="258">
        <v>4</v>
      </c>
      <c r="BX98" s="257" t="s">
        <v>147</v>
      </c>
      <c r="BY98" s="258">
        <v>0</v>
      </c>
      <c r="BZ98" s="254">
        <f>SUM($BY98,$BW98,$BU98,$BS98)</f>
        <v>6</v>
      </c>
      <c r="CA98" s="180">
        <v>9</v>
      </c>
      <c r="CB98" s="180">
        <v>10</v>
      </c>
      <c r="CC98" s="180">
        <v>11</v>
      </c>
      <c r="CD98" s="181">
        <v>5</v>
      </c>
      <c r="CE98" s="181">
        <v>8</v>
      </c>
      <c r="CF98" s="181">
        <v>7</v>
      </c>
      <c r="CG98" s="181">
        <v>5</v>
      </c>
      <c r="CH98" s="181">
        <v>4</v>
      </c>
      <c r="CI98" s="181">
        <v>6</v>
      </c>
      <c r="CJ98" s="181">
        <v>5</v>
      </c>
      <c r="CK98" s="181">
        <v>3</v>
      </c>
      <c r="CL98" s="169" t="s">
        <v>146</v>
      </c>
      <c r="CM98" s="179">
        <v>7</v>
      </c>
      <c r="CN98" s="169" t="s">
        <v>154</v>
      </c>
      <c r="CO98" s="179">
        <v>1</v>
      </c>
      <c r="CP98" s="169" t="s">
        <v>164</v>
      </c>
      <c r="CQ98" s="179">
        <v>8</v>
      </c>
      <c r="CR98" s="169" t="s">
        <v>145</v>
      </c>
      <c r="CS98" s="179">
        <v>10</v>
      </c>
      <c r="CT98" s="169" t="s">
        <v>142</v>
      </c>
      <c r="CU98" s="179">
        <v>6</v>
      </c>
      <c r="CV98" s="169" t="s">
        <v>153</v>
      </c>
      <c r="CW98" s="179">
        <v>5</v>
      </c>
      <c r="CX98" s="19">
        <f>SUM($CM98,$CO98,$CQ98,$CS98,$CU98,$CW98)</f>
        <v>37</v>
      </c>
      <c r="CY98" s="109"/>
    </row>
    <row r="99" spans="1:104" s="11" customFormat="1" ht="20.100000000000001" customHeight="1">
      <c r="A99" s="430"/>
      <c r="B99" s="417"/>
      <c r="C99" s="415" t="s">
        <v>347</v>
      </c>
      <c r="D99" s="419"/>
      <c r="E99" s="281"/>
      <c r="F99" s="419"/>
      <c r="G99" s="233" t="s">
        <v>419</v>
      </c>
      <c r="H99" s="234" t="s">
        <v>420</v>
      </c>
      <c r="I99" s="122" t="s">
        <v>407</v>
      </c>
      <c r="J99" s="120" t="s">
        <v>408</v>
      </c>
      <c r="K99" s="120" t="s">
        <v>157</v>
      </c>
      <c r="L99" s="16" t="s">
        <v>141</v>
      </c>
      <c r="M99" s="45"/>
      <c r="N99" s="261" t="s">
        <v>135</v>
      </c>
      <c r="O99" s="236">
        <f>SUM($AH99, $BP99, $BQ99)</f>
        <v>31.5</v>
      </c>
      <c r="P99" s="238">
        <f>SUM($BZ99)</f>
        <v>24</v>
      </c>
      <c r="Q99" s="241">
        <f>SUM($CX99)</f>
        <v>24</v>
      </c>
      <c r="R99" s="262" t="s">
        <v>143</v>
      </c>
      <c r="S99" s="263">
        <v>0</v>
      </c>
      <c r="T99" s="169" t="s">
        <v>206</v>
      </c>
      <c r="U99" s="179">
        <v>1</v>
      </c>
      <c r="V99" s="169" t="s">
        <v>174</v>
      </c>
      <c r="W99" s="179">
        <v>0</v>
      </c>
      <c r="X99" s="169" t="s">
        <v>187</v>
      </c>
      <c r="Y99" s="179">
        <v>3</v>
      </c>
      <c r="Z99" s="169" t="s">
        <v>162</v>
      </c>
      <c r="AA99" s="179">
        <v>5</v>
      </c>
      <c r="AB99" s="169" t="s">
        <v>191</v>
      </c>
      <c r="AC99" s="179">
        <v>1</v>
      </c>
      <c r="AD99" s="170" t="s">
        <v>192</v>
      </c>
      <c r="AE99" s="172">
        <v>6</v>
      </c>
      <c r="AF99" s="169" t="s">
        <v>151</v>
      </c>
      <c r="AG99" s="179">
        <v>0</v>
      </c>
      <c r="AH99" s="163">
        <f>SUM($S99,$U99,$W99,$Y99)+($AA99*0.5)+$AC99+($AE99*1.5)+($AG99*0.5)</f>
        <v>16.5</v>
      </c>
      <c r="AI99" s="169" t="s">
        <v>152</v>
      </c>
      <c r="AJ99" s="171" t="s">
        <v>152</v>
      </c>
      <c r="AK99" s="172">
        <v>7</v>
      </c>
      <c r="AL99" s="169" t="s">
        <v>152</v>
      </c>
      <c r="AM99" s="171" t="s">
        <v>152</v>
      </c>
      <c r="AN99" s="172">
        <v>7</v>
      </c>
      <c r="AO99" s="169" t="s">
        <v>154</v>
      </c>
      <c r="AP99" s="171" t="s">
        <v>151</v>
      </c>
      <c r="AQ99" s="172">
        <v>2</v>
      </c>
      <c r="AR99" s="169" t="s">
        <v>153</v>
      </c>
      <c r="AS99" s="171" t="s">
        <v>153</v>
      </c>
      <c r="AT99" s="172">
        <v>4</v>
      </c>
      <c r="AU99" s="169" t="s">
        <v>153</v>
      </c>
      <c r="AV99" s="171" t="s">
        <v>153</v>
      </c>
      <c r="AW99" s="172">
        <v>4</v>
      </c>
      <c r="AX99" s="169" t="s">
        <v>153</v>
      </c>
      <c r="AY99" s="171" t="s">
        <v>154</v>
      </c>
      <c r="AZ99" s="172">
        <v>3</v>
      </c>
      <c r="BA99" s="169" t="s">
        <v>152</v>
      </c>
      <c r="BB99" s="171" t="s">
        <v>152</v>
      </c>
      <c r="BC99" s="172">
        <v>7</v>
      </c>
      <c r="BD99" s="169" t="s">
        <v>153</v>
      </c>
      <c r="BE99" s="171" t="s">
        <v>154</v>
      </c>
      <c r="BF99" s="172">
        <v>3</v>
      </c>
      <c r="BG99" s="169" t="s">
        <v>168</v>
      </c>
      <c r="BH99" s="171" t="s">
        <v>168</v>
      </c>
      <c r="BI99" s="172">
        <v>6</v>
      </c>
      <c r="BJ99" s="169" t="s">
        <v>152</v>
      </c>
      <c r="BK99" s="171" t="s">
        <v>168</v>
      </c>
      <c r="BL99" s="172">
        <v>7</v>
      </c>
      <c r="BM99" s="169" t="s">
        <v>169</v>
      </c>
      <c r="BN99" s="171" t="s">
        <v>169</v>
      </c>
      <c r="BO99" s="172">
        <v>3</v>
      </c>
      <c r="BP99" s="252">
        <f>MAX($BO99,$BL99,$BI99,$BF99,$BC99,$AZ99,$AW99,$AT99,$AQ99,$AN99,$AK99)</f>
        <v>7</v>
      </c>
      <c r="BQ99" s="253">
        <f>IF($K99="both",10,IF($K99="breeding",8,IF($K99="non-breeding",6,0)))</f>
        <v>8</v>
      </c>
      <c r="BR99" s="255" t="s">
        <v>164</v>
      </c>
      <c r="BS99" s="256">
        <v>5</v>
      </c>
      <c r="BT99" s="257" t="s">
        <v>152</v>
      </c>
      <c r="BU99" s="258">
        <v>5</v>
      </c>
      <c r="BV99" s="257" t="s">
        <v>165</v>
      </c>
      <c r="BW99" s="258">
        <v>8</v>
      </c>
      <c r="BX99" s="257" t="s">
        <v>146</v>
      </c>
      <c r="BY99" s="258">
        <v>6</v>
      </c>
      <c r="BZ99" s="254">
        <f>SUM($BY99,$BW99,$BU99,$BS99)</f>
        <v>24</v>
      </c>
      <c r="CA99" s="180">
        <v>8</v>
      </c>
      <c r="CB99" s="180">
        <v>8</v>
      </c>
      <c r="CC99" s="180">
        <v>5</v>
      </c>
      <c r="CD99" s="181">
        <v>7</v>
      </c>
      <c r="CE99" s="181">
        <v>7</v>
      </c>
      <c r="CF99" s="181">
        <v>3</v>
      </c>
      <c r="CG99" s="181">
        <v>6</v>
      </c>
      <c r="CH99" s="181">
        <v>9</v>
      </c>
      <c r="CI99" s="181">
        <v>9</v>
      </c>
      <c r="CJ99" s="181">
        <v>7</v>
      </c>
      <c r="CK99" s="181">
        <v>11</v>
      </c>
      <c r="CL99" s="169" t="s">
        <v>154</v>
      </c>
      <c r="CM99" s="179">
        <v>1</v>
      </c>
      <c r="CN99" s="169" t="s">
        <v>151</v>
      </c>
      <c r="CO99" s="179">
        <v>0</v>
      </c>
      <c r="CP99" s="169" t="s">
        <v>167</v>
      </c>
      <c r="CQ99" s="179">
        <v>4</v>
      </c>
      <c r="CR99" s="169" t="s">
        <v>152</v>
      </c>
      <c r="CS99" s="179">
        <v>5</v>
      </c>
      <c r="CT99" s="169" t="s">
        <v>146</v>
      </c>
      <c r="CU99" s="179">
        <v>8</v>
      </c>
      <c r="CV99" s="169" t="s">
        <v>168</v>
      </c>
      <c r="CW99" s="179">
        <v>6</v>
      </c>
      <c r="CX99" s="19">
        <f>SUM($CM99,$CO99,$CQ99,$CS99,$CU99,$CW99)</f>
        <v>24</v>
      </c>
      <c r="CY99" s="1"/>
      <c r="CZ99" s="1"/>
    </row>
    <row r="100" spans="1:104" s="11" customFormat="1" ht="20.100000000000001" customHeight="1">
      <c r="A100" s="430"/>
      <c r="B100" s="417"/>
      <c r="C100" s="125" t="s">
        <v>135</v>
      </c>
      <c r="D100" s="125" t="s">
        <v>135</v>
      </c>
      <c r="E100" s="281"/>
      <c r="F100" s="419"/>
      <c r="G100" s="233" t="s">
        <v>421</v>
      </c>
      <c r="H100" s="234" t="s">
        <v>422</v>
      </c>
      <c r="I100" s="122" t="s">
        <v>423</v>
      </c>
      <c r="J100" s="120" t="s">
        <v>424</v>
      </c>
      <c r="K100" s="120" t="s">
        <v>157</v>
      </c>
      <c r="L100" s="16" t="s">
        <v>141</v>
      </c>
      <c r="M100" s="45"/>
      <c r="N100" s="261"/>
      <c r="O100" s="236">
        <f>SUM($AH100, $BP100, $BQ100)</f>
        <v>31</v>
      </c>
      <c r="P100" s="238">
        <f>SUM($BZ100)</f>
        <v>36</v>
      </c>
      <c r="Q100" s="241">
        <f>SUM($CX100)</f>
        <v>18</v>
      </c>
      <c r="R100" s="262" t="s">
        <v>143</v>
      </c>
      <c r="S100" s="263">
        <v>0</v>
      </c>
      <c r="T100" s="169" t="s">
        <v>144</v>
      </c>
      <c r="U100" s="179">
        <v>2</v>
      </c>
      <c r="V100" s="169" t="s">
        <v>174</v>
      </c>
      <c r="W100" s="179">
        <v>0</v>
      </c>
      <c r="X100" s="169" t="s">
        <v>143</v>
      </c>
      <c r="Y100" s="179">
        <v>4</v>
      </c>
      <c r="Z100" s="169" t="s">
        <v>142</v>
      </c>
      <c r="AA100" s="179">
        <v>9</v>
      </c>
      <c r="AB100" s="169" t="s">
        <v>147</v>
      </c>
      <c r="AC100" s="179">
        <v>4</v>
      </c>
      <c r="AD100" s="170" t="s">
        <v>187</v>
      </c>
      <c r="AE100" s="172">
        <v>3</v>
      </c>
      <c r="AF100" s="169" t="s">
        <v>151</v>
      </c>
      <c r="AG100" s="179">
        <v>0</v>
      </c>
      <c r="AH100" s="163">
        <f>SUM($S100,$U100,$W100,$Y100)+($AA100*0.5)+$AC100+($AE100*1.5)+($AG100*0.5)</f>
        <v>19</v>
      </c>
      <c r="AI100" s="169" t="s">
        <v>154</v>
      </c>
      <c r="AJ100" s="171" t="s">
        <v>154</v>
      </c>
      <c r="AK100" s="172">
        <v>2</v>
      </c>
      <c r="AL100" s="169" t="s">
        <v>154</v>
      </c>
      <c r="AM100" s="171" t="s">
        <v>169</v>
      </c>
      <c r="AN100" s="172">
        <v>3</v>
      </c>
      <c r="AO100" s="169" t="s">
        <v>192</v>
      </c>
      <c r="AP100" s="171" t="s">
        <v>154</v>
      </c>
      <c r="AQ100" s="172">
        <v>2</v>
      </c>
      <c r="AR100" s="169" t="s">
        <v>192</v>
      </c>
      <c r="AS100" s="171" t="s">
        <v>192</v>
      </c>
      <c r="AT100" s="172">
        <v>2</v>
      </c>
      <c r="AU100" s="169" t="s">
        <v>154</v>
      </c>
      <c r="AV100" s="171" t="s">
        <v>169</v>
      </c>
      <c r="AW100" s="172">
        <v>3</v>
      </c>
      <c r="AX100" s="169" t="s">
        <v>154</v>
      </c>
      <c r="AY100" s="171" t="s">
        <v>169</v>
      </c>
      <c r="AZ100" s="172">
        <v>3</v>
      </c>
      <c r="BA100" s="169" t="s">
        <v>154</v>
      </c>
      <c r="BB100" s="171" t="s">
        <v>169</v>
      </c>
      <c r="BC100" s="172">
        <v>3</v>
      </c>
      <c r="BD100" s="169" t="s">
        <v>154</v>
      </c>
      <c r="BE100" s="171" t="s">
        <v>169</v>
      </c>
      <c r="BF100" s="172">
        <v>3</v>
      </c>
      <c r="BG100" s="169" t="s">
        <v>154</v>
      </c>
      <c r="BH100" s="171" t="s">
        <v>154</v>
      </c>
      <c r="BI100" s="172">
        <v>2</v>
      </c>
      <c r="BJ100" s="169" t="s">
        <v>167</v>
      </c>
      <c r="BK100" s="171" t="s">
        <v>169</v>
      </c>
      <c r="BL100" s="172">
        <v>4</v>
      </c>
      <c r="BM100" s="169" t="s">
        <v>154</v>
      </c>
      <c r="BN100" s="171" t="s">
        <v>154</v>
      </c>
      <c r="BO100" s="172">
        <v>2</v>
      </c>
      <c r="BP100" s="252">
        <f>MAX($BO100,$BL100,$BI100,$BF100,$BC100,$AZ100,$AW100,$AT100,$AQ100,$AN100,$AK100)</f>
        <v>4</v>
      </c>
      <c r="BQ100" s="253">
        <f>IF($K100="both",10,IF($K100="breeding",8,IF($K100="non-breeding",6,0)))</f>
        <v>8</v>
      </c>
      <c r="BR100" s="255" t="s">
        <v>165</v>
      </c>
      <c r="BS100" s="256">
        <v>8</v>
      </c>
      <c r="BT100" s="257" t="s">
        <v>145</v>
      </c>
      <c r="BU100" s="258">
        <v>10</v>
      </c>
      <c r="BV100" s="257" t="s">
        <v>165</v>
      </c>
      <c r="BW100" s="258">
        <v>8</v>
      </c>
      <c r="BX100" s="257" t="s">
        <v>145</v>
      </c>
      <c r="BY100" s="258">
        <v>10</v>
      </c>
      <c r="BZ100" s="254">
        <f>SUM($BY100,$BW100,$BU100,$BS100)</f>
        <v>36</v>
      </c>
      <c r="CA100" s="180">
        <v>7</v>
      </c>
      <c r="CB100" s="180">
        <v>6</v>
      </c>
      <c r="CC100" s="180">
        <v>4</v>
      </c>
      <c r="CD100" s="181">
        <v>4</v>
      </c>
      <c r="CE100" s="181">
        <v>6</v>
      </c>
      <c r="CF100" s="181">
        <v>2</v>
      </c>
      <c r="CG100" s="181">
        <v>7</v>
      </c>
      <c r="CH100" s="181">
        <v>3</v>
      </c>
      <c r="CI100" s="181">
        <v>6</v>
      </c>
      <c r="CJ100" s="181">
        <v>7</v>
      </c>
      <c r="CK100" s="181">
        <v>2</v>
      </c>
      <c r="CL100" s="169" t="s">
        <v>154</v>
      </c>
      <c r="CM100" s="179">
        <v>1</v>
      </c>
      <c r="CN100" s="169" t="s">
        <v>151</v>
      </c>
      <c r="CO100" s="179">
        <v>0</v>
      </c>
      <c r="CP100" s="169" t="s">
        <v>167</v>
      </c>
      <c r="CQ100" s="179">
        <v>4</v>
      </c>
      <c r="CR100" s="169" t="s">
        <v>153</v>
      </c>
      <c r="CS100" s="179">
        <v>2</v>
      </c>
      <c r="CT100" s="169" t="s">
        <v>146</v>
      </c>
      <c r="CU100" s="179">
        <v>8</v>
      </c>
      <c r="CV100" s="169" t="s">
        <v>154</v>
      </c>
      <c r="CW100" s="179">
        <v>3</v>
      </c>
      <c r="CX100" s="19">
        <f>SUM($CM100,$CO100,$CQ100,$CS100,$CU100,$CW100)</f>
        <v>18</v>
      </c>
      <c r="CY100" s="1"/>
      <c r="CZ100" s="1"/>
    </row>
    <row r="101" spans="1:104" s="11" customFormat="1" ht="20.100000000000001" customHeight="1">
      <c r="A101" s="430"/>
      <c r="B101" s="417"/>
      <c r="C101" s="125" t="s">
        <v>135</v>
      </c>
      <c r="D101" s="125" t="s">
        <v>135</v>
      </c>
      <c r="E101" s="126" t="s">
        <v>135</v>
      </c>
      <c r="F101" s="126" t="s">
        <v>135</v>
      </c>
      <c r="G101" s="120" t="s">
        <v>425</v>
      </c>
      <c r="H101" s="119" t="s">
        <v>426</v>
      </c>
      <c r="I101" s="122" t="s">
        <v>160</v>
      </c>
      <c r="J101" s="120" t="s">
        <v>346</v>
      </c>
      <c r="K101" s="120" t="s">
        <v>140</v>
      </c>
      <c r="L101" s="16" t="s">
        <v>141</v>
      </c>
      <c r="M101" s="45"/>
      <c r="N101" s="261"/>
      <c r="O101" s="235">
        <f>SUM($AH101, $BP101, $BQ101)</f>
        <v>31</v>
      </c>
      <c r="P101" s="237">
        <f>SUM($BZ101)</f>
        <v>30</v>
      </c>
      <c r="Q101" s="240">
        <f>SUM($CX101)</f>
        <v>28</v>
      </c>
      <c r="R101" s="184" t="s">
        <v>143</v>
      </c>
      <c r="S101" s="149">
        <v>0</v>
      </c>
      <c r="T101" s="185" t="s">
        <v>174</v>
      </c>
      <c r="U101" s="174">
        <v>0</v>
      </c>
      <c r="V101" s="185" t="s">
        <v>174</v>
      </c>
      <c r="W101" s="174">
        <v>0</v>
      </c>
      <c r="X101" s="185" t="s">
        <v>143</v>
      </c>
      <c r="Y101" s="174">
        <v>4</v>
      </c>
      <c r="Z101" s="185" t="s">
        <v>147</v>
      </c>
      <c r="AA101" s="174">
        <v>8</v>
      </c>
      <c r="AB101" s="185" t="s">
        <v>147</v>
      </c>
      <c r="AC101" s="174">
        <v>4</v>
      </c>
      <c r="AD101" s="186" t="s">
        <v>144</v>
      </c>
      <c r="AE101" s="176">
        <v>2</v>
      </c>
      <c r="AF101" s="185" t="s">
        <v>151</v>
      </c>
      <c r="AG101" s="174">
        <v>0</v>
      </c>
      <c r="AH101" s="154">
        <f>SUM($S101,$U101,$W101,$Y101)+($AA101*0.5)+$AC101+($AE101*1.5)+($AG101*0.5)</f>
        <v>15</v>
      </c>
      <c r="AI101" s="185" t="s">
        <v>142</v>
      </c>
      <c r="AJ101" s="10" t="s">
        <v>142</v>
      </c>
      <c r="AK101" s="176">
        <v>5</v>
      </c>
      <c r="AL101" s="185" t="s">
        <v>147</v>
      </c>
      <c r="AM101" s="10" t="s">
        <v>147</v>
      </c>
      <c r="AN101" s="176">
        <v>3</v>
      </c>
      <c r="AO101" s="185" t="s">
        <v>143</v>
      </c>
      <c r="AP101" s="10" t="s">
        <v>143</v>
      </c>
      <c r="AQ101" s="176">
        <v>0</v>
      </c>
      <c r="AR101" s="185" t="s">
        <v>145</v>
      </c>
      <c r="AS101" s="10" t="s">
        <v>151</v>
      </c>
      <c r="AT101" s="176">
        <v>6</v>
      </c>
      <c r="AU101" s="185" t="s">
        <v>147</v>
      </c>
      <c r="AV101" s="10" t="s">
        <v>151</v>
      </c>
      <c r="AW101" s="176">
        <v>2</v>
      </c>
      <c r="AX101" s="185" t="s">
        <v>146</v>
      </c>
      <c r="AY101" s="10" t="s">
        <v>151</v>
      </c>
      <c r="AZ101" s="176">
        <v>5</v>
      </c>
      <c r="BA101" s="185" t="s">
        <v>142</v>
      </c>
      <c r="BB101" s="10" t="s">
        <v>151</v>
      </c>
      <c r="BC101" s="176">
        <v>3</v>
      </c>
      <c r="BD101" s="185" t="s">
        <v>143</v>
      </c>
      <c r="BE101" s="10" t="s">
        <v>143</v>
      </c>
      <c r="BF101" s="176">
        <v>0</v>
      </c>
      <c r="BG101" s="185" t="s">
        <v>145</v>
      </c>
      <c r="BH101" s="10" t="s">
        <v>151</v>
      </c>
      <c r="BI101" s="176">
        <v>6</v>
      </c>
      <c r="BJ101" s="185" t="s">
        <v>145</v>
      </c>
      <c r="BK101" s="10" t="s">
        <v>151</v>
      </c>
      <c r="BL101" s="176">
        <v>6</v>
      </c>
      <c r="BM101" s="185" t="s">
        <v>151</v>
      </c>
      <c r="BN101" s="10" t="s">
        <v>151</v>
      </c>
      <c r="BO101" s="176">
        <v>1</v>
      </c>
      <c r="BP101" s="201">
        <f>MAX($BO101,$BL101,$BI101,$BF101,$BC101,$AZ101,$AW101,$AT101,$AQ101,$AN101,$AK101)</f>
        <v>6</v>
      </c>
      <c r="BQ101" s="144">
        <f>IF($K101="both",10,IF($K101="breeding",8,IF($K101="non-breeding",6,0)))</f>
        <v>10</v>
      </c>
      <c r="BR101" s="186" t="s">
        <v>142</v>
      </c>
      <c r="BS101" s="176">
        <v>0</v>
      </c>
      <c r="BT101" s="185" t="s">
        <v>145</v>
      </c>
      <c r="BU101" s="174">
        <v>10</v>
      </c>
      <c r="BV101" s="185" t="s">
        <v>145</v>
      </c>
      <c r="BW101" s="174">
        <v>10</v>
      </c>
      <c r="BX101" s="185" t="s">
        <v>145</v>
      </c>
      <c r="BY101" s="174">
        <v>10</v>
      </c>
      <c r="BZ101" s="21">
        <f>SUM($BY101,$BW101,$BU101,$BS101)</f>
        <v>30</v>
      </c>
      <c r="CA101" s="189">
        <v>4</v>
      </c>
      <c r="CB101" s="187"/>
      <c r="CC101" s="187"/>
      <c r="CD101" s="188"/>
      <c r="CE101" s="190">
        <v>4</v>
      </c>
      <c r="CF101" s="190">
        <v>1</v>
      </c>
      <c r="CG101" s="190">
        <v>8</v>
      </c>
      <c r="CH101" s="190">
        <v>1</v>
      </c>
      <c r="CI101" s="190">
        <v>11</v>
      </c>
      <c r="CJ101" s="190">
        <v>11</v>
      </c>
      <c r="CK101" s="190">
        <v>3</v>
      </c>
      <c r="CL101" s="185" t="s">
        <v>151</v>
      </c>
      <c r="CM101" s="174">
        <v>0</v>
      </c>
      <c r="CN101" s="185" t="s">
        <v>151</v>
      </c>
      <c r="CO101" s="174">
        <v>0</v>
      </c>
      <c r="CP101" s="185" t="s">
        <v>142</v>
      </c>
      <c r="CQ101" s="174">
        <v>5</v>
      </c>
      <c r="CR101" s="185" t="s">
        <v>142</v>
      </c>
      <c r="CS101" s="174">
        <v>3</v>
      </c>
      <c r="CT101" s="185" t="s">
        <v>145</v>
      </c>
      <c r="CU101" s="174">
        <v>10</v>
      </c>
      <c r="CV101" s="185" t="s">
        <v>145</v>
      </c>
      <c r="CW101" s="174">
        <v>10</v>
      </c>
      <c r="CX101" s="19">
        <f>SUM($CM101,$CO101,$CQ101,$CS101,$CU101,$CW101)</f>
        <v>28</v>
      </c>
      <c r="CY101" s="1"/>
      <c r="CZ101" s="1"/>
    </row>
    <row r="102" spans="1:104" s="11" customFormat="1" ht="20.100000000000001" customHeight="1">
      <c r="A102" s="61" t="s">
        <v>182</v>
      </c>
      <c r="B102" s="61" t="s">
        <v>182</v>
      </c>
      <c r="C102" s="404"/>
      <c r="D102" s="419"/>
      <c r="E102" s="114"/>
      <c r="F102" s="419"/>
      <c r="G102" s="122" t="s">
        <v>427</v>
      </c>
      <c r="H102" s="279" t="s">
        <v>428</v>
      </c>
      <c r="I102" s="122" t="s">
        <v>138</v>
      </c>
      <c r="J102" s="120" t="s">
        <v>195</v>
      </c>
      <c r="K102" s="120" t="s">
        <v>196</v>
      </c>
      <c r="L102" s="16" t="s">
        <v>141</v>
      </c>
      <c r="M102" s="45" t="s">
        <v>141</v>
      </c>
      <c r="N102" s="261"/>
      <c r="O102" s="236">
        <f>SUM($AH102, $BP102, $BQ102)</f>
        <v>31</v>
      </c>
      <c r="P102" s="238">
        <f>SUM($BZ102)</f>
        <v>20</v>
      </c>
      <c r="Q102" s="241">
        <f>SUM($CX102)</f>
        <v>26</v>
      </c>
      <c r="R102" s="262" t="s">
        <v>143</v>
      </c>
      <c r="S102" s="263">
        <v>0</v>
      </c>
      <c r="T102" s="169" t="s">
        <v>144</v>
      </c>
      <c r="U102" s="179">
        <v>2</v>
      </c>
      <c r="V102" s="169" t="s">
        <v>144</v>
      </c>
      <c r="W102" s="179">
        <v>2</v>
      </c>
      <c r="X102" s="169" t="s">
        <v>144</v>
      </c>
      <c r="Y102" s="179">
        <v>2</v>
      </c>
      <c r="Z102" s="169" t="s">
        <v>143</v>
      </c>
      <c r="AA102" s="179">
        <v>6</v>
      </c>
      <c r="AB102" s="169" t="s">
        <v>147</v>
      </c>
      <c r="AC102" s="179">
        <v>4</v>
      </c>
      <c r="AD102" s="170" t="s">
        <v>144</v>
      </c>
      <c r="AE102" s="172">
        <v>2</v>
      </c>
      <c r="AF102" s="169" t="s">
        <v>151</v>
      </c>
      <c r="AG102" s="179">
        <v>0</v>
      </c>
      <c r="AH102" s="163">
        <f>SUM($S102,$U102,$W102,$Y102)+($AA102*0.5)+$AC102+($AE102*1.5)+($AG102*0.5)</f>
        <v>16</v>
      </c>
      <c r="AI102" s="169" t="s">
        <v>145</v>
      </c>
      <c r="AJ102" s="171" t="s">
        <v>142</v>
      </c>
      <c r="AK102" s="172">
        <v>8</v>
      </c>
      <c r="AL102" s="169" t="s">
        <v>143</v>
      </c>
      <c r="AM102" s="171" t="s">
        <v>143</v>
      </c>
      <c r="AN102" s="172">
        <v>0</v>
      </c>
      <c r="AO102" s="169" t="s">
        <v>147</v>
      </c>
      <c r="AP102" s="171" t="s">
        <v>143</v>
      </c>
      <c r="AQ102" s="172">
        <v>2</v>
      </c>
      <c r="AR102" s="169" t="s">
        <v>147</v>
      </c>
      <c r="AS102" s="171" t="s">
        <v>147</v>
      </c>
      <c r="AT102" s="172">
        <v>3</v>
      </c>
      <c r="AU102" s="169" t="s">
        <v>143</v>
      </c>
      <c r="AV102" s="171" t="s">
        <v>143</v>
      </c>
      <c r="AW102" s="172">
        <v>0</v>
      </c>
      <c r="AX102" s="169" t="s">
        <v>147</v>
      </c>
      <c r="AY102" s="171" t="s">
        <v>147</v>
      </c>
      <c r="AZ102" s="172">
        <v>3</v>
      </c>
      <c r="BA102" s="169" t="s">
        <v>145</v>
      </c>
      <c r="BB102" s="171" t="s">
        <v>142</v>
      </c>
      <c r="BC102" s="172">
        <v>8</v>
      </c>
      <c r="BD102" s="169" t="s">
        <v>147</v>
      </c>
      <c r="BE102" s="171" t="s">
        <v>147</v>
      </c>
      <c r="BF102" s="172">
        <v>3</v>
      </c>
      <c r="BG102" s="169" t="s">
        <v>146</v>
      </c>
      <c r="BH102" s="171" t="s">
        <v>147</v>
      </c>
      <c r="BI102" s="172">
        <v>6</v>
      </c>
      <c r="BJ102" s="169" t="s">
        <v>145</v>
      </c>
      <c r="BK102" s="171" t="s">
        <v>146</v>
      </c>
      <c r="BL102" s="172">
        <v>9</v>
      </c>
      <c r="BM102" s="169" t="s">
        <v>147</v>
      </c>
      <c r="BN102" s="171" t="s">
        <v>151</v>
      </c>
      <c r="BO102" s="172">
        <v>2</v>
      </c>
      <c r="BP102" s="252">
        <f>MAX($BO102,$BL102,$BI102,$BF102,$BC102,$AZ102,$AW102,$AT102,$AQ102,$AN102,$AK102)</f>
        <v>9</v>
      </c>
      <c r="BQ102" s="253">
        <f>IF($K102="both",10,IF($K102="breeding",8,IF($K102="non-breeding",6,0)))</f>
        <v>6</v>
      </c>
      <c r="BR102" s="255" t="s">
        <v>142</v>
      </c>
      <c r="BS102" s="256">
        <v>0</v>
      </c>
      <c r="BT102" s="257" t="s">
        <v>146</v>
      </c>
      <c r="BU102" s="258">
        <v>6</v>
      </c>
      <c r="BV102" s="257" t="s">
        <v>142</v>
      </c>
      <c r="BW102" s="258">
        <v>4</v>
      </c>
      <c r="BX102" s="257" t="s">
        <v>145</v>
      </c>
      <c r="BY102" s="258">
        <v>10</v>
      </c>
      <c r="BZ102" s="254">
        <f>SUM($BY102,$BW102,$BU102,$BS102)</f>
        <v>20</v>
      </c>
      <c r="CA102" s="180">
        <v>7</v>
      </c>
      <c r="CB102" s="180">
        <v>1</v>
      </c>
      <c r="CC102" s="180">
        <v>2</v>
      </c>
      <c r="CD102" s="181">
        <v>6</v>
      </c>
      <c r="CE102" s="181">
        <v>3</v>
      </c>
      <c r="CF102" s="181">
        <v>9</v>
      </c>
      <c r="CG102" s="181">
        <v>11</v>
      </c>
      <c r="CH102" s="181">
        <v>4</v>
      </c>
      <c r="CI102" s="181">
        <v>8</v>
      </c>
      <c r="CJ102" s="181">
        <v>10</v>
      </c>
      <c r="CK102" s="181">
        <v>5</v>
      </c>
      <c r="CL102" s="169" t="s">
        <v>146</v>
      </c>
      <c r="CM102" s="179">
        <v>7</v>
      </c>
      <c r="CN102" s="169" t="s">
        <v>151</v>
      </c>
      <c r="CO102" s="179">
        <v>0</v>
      </c>
      <c r="CP102" s="169" t="s">
        <v>142</v>
      </c>
      <c r="CQ102" s="179">
        <v>5</v>
      </c>
      <c r="CR102" s="169" t="s">
        <v>147</v>
      </c>
      <c r="CS102" s="179">
        <v>0</v>
      </c>
      <c r="CT102" s="169" t="s">
        <v>142</v>
      </c>
      <c r="CU102" s="179">
        <v>6</v>
      </c>
      <c r="CV102" s="169" t="s">
        <v>146</v>
      </c>
      <c r="CW102" s="179">
        <v>8</v>
      </c>
      <c r="CX102" s="19">
        <f>SUM($CM102,$CO102,$CQ102,$CS102,$CU102,$CW102)</f>
        <v>26</v>
      </c>
      <c r="CY102" s="111"/>
      <c r="CZ102" s="15"/>
    </row>
    <row r="103" spans="1:104" s="11" customFormat="1" ht="20.100000000000001" customHeight="1">
      <c r="A103" s="430"/>
      <c r="B103" s="417"/>
      <c r="C103" s="406"/>
      <c r="D103" s="419"/>
      <c r="E103" s="281"/>
      <c r="F103" s="419"/>
      <c r="G103" s="120" t="s">
        <v>429</v>
      </c>
      <c r="H103" s="119" t="s">
        <v>430</v>
      </c>
      <c r="I103" s="122" t="s">
        <v>138</v>
      </c>
      <c r="J103" s="120" t="s">
        <v>195</v>
      </c>
      <c r="K103" s="120" t="s">
        <v>196</v>
      </c>
      <c r="L103" s="16" t="s">
        <v>141</v>
      </c>
      <c r="M103" s="45"/>
      <c r="N103" s="261"/>
      <c r="O103" s="235">
        <f>SUM($AH103, $BP103, $BQ103)</f>
        <v>31</v>
      </c>
      <c r="P103" s="237">
        <f>SUM($BZ103)</f>
        <v>15</v>
      </c>
      <c r="Q103" s="240">
        <f>SUM($CX103)</f>
        <v>16</v>
      </c>
      <c r="R103" s="184" t="s">
        <v>143</v>
      </c>
      <c r="S103" s="149">
        <v>0</v>
      </c>
      <c r="T103" s="185" t="s">
        <v>144</v>
      </c>
      <c r="U103" s="174">
        <v>2</v>
      </c>
      <c r="V103" s="185" t="s">
        <v>174</v>
      </c>
      <c r="W103" s="174">
        <v>0</v>
      </c>
      <c r="X103" s="185" t="s">
        <v>143</v>
      </c>
      <c r="Y103" s="174">
        <v>4</v>
      </c>
      <c r="Z103" s="185" t="s">
        <v>154</v>
      </c>
      <c r="AA103" s="174">
        <v>8</v>
      </c>
      <c r="AB103" s="185" t="s">
        <v>142</v>
      </c>
      <c r="AC103" s="174">
        <v>7</v>
      </c>
      <c r="AD103" s="186" t="s">
        <v>144</v>
      </c>
      <c r="AE103" s="176">
        <v>2</v>
      </c>
      <c r="AF103" s="185" t="s">
        <v>151</v>
      </c>
      <c r="AG103" s="174">
        <v>0</v>
      </c>
      <c r="AH103" s="154">
        <f>SUM($S103,$U103,$W103,$Y103)+($AA103*0.5)+$AC103+($AE103*1.5)+($AG103*0.5)</f>
        <v>20</v>
      </c>
      <c r="AI103" s="185" t="s">
        <v>143</v>
      </c>
      <c r="AJ103" s="10" t="s">
        <v>142</v>
      </c>
      <c r="AK103" s="176">
        <v>3</v>
      </c>
      <c r="AL103" s="185" t="s">
        <v>143</v>
      </c>
      <c r="AM103" s="10" t="s">
        <v>143</v>
      </c>
      <c r="AN103" s="176">
        <v>0</v>
      </c>
      <c r="AO103" s="185" t="s">
        <v>143</v>
      </c>
      <c r="AP103" s="10" t="s">
        <v>143</v>
      </c>
      <c r="AQ103" s="176">
        <v>0</v>
      </c>
      <c r="AR103" s="185" t="s">
        <v>143</v>
      </c>
      <c r="AS103" s="10" t="s">
        <v>142</v>
      </c>
      <c r="AT103" s="176">
        <v>3</v>
      </c>
      <c r="AU103" s="185" t="s">
        <v>143</v>
      </c>
      <c r="AV103" s="10" t="s">
        <v>151</v>
      </c>
      <c r="AW103" s="176">
        <v>1</v>
      </c>
      <c r="AX103" s="185" t="s">
        <v>143</v>
      </c>
      <c r="AY103" s="10" t="s">
        <v>147</v>
      </c>
      <c r="AZ103" s="176">
        <v>2</v>
      </c>
      <c r="BA103" s="185" t="s">
        <v>147</v>
      </c>
      <c r="BB103" s="10" t="s">
        <v>147</v>
      </c>
      <c r="BC103" s="176">
        <v>3</v>
      </c>
      <c r="BD103" s="185" t="s">
        <v>143</v>
      </c>
      <c r="BE103" s="10" t="s">
        <v>143</v>
      </c>
      <c r="BF103" s="176">
        <v>0</v>
      </c>
      <c r="BG103" s="185" t="s">
        <v>147</v>
      </c>
      <c r="BH103" s="10" t="s">
        <v>147</v>
      </c>
      <c r="BI103" s="176">
        <v>3</v>
      </c>
      <c r="BJ103" s="185" t="s">
        <v>142</v>
      </c>
      <c r="BK103" s="10" t="s">
        <v>142</v>
      </c>
      <c r="BL103" s="176">
        <v>5</v>
      </c>
      <c r="BM103" s="185" t="s">
        <v>147</v>
      </c>
      <c r="BN103" s="10" t="s">
        <v>151</v>
      </c>
      <c r="BO103" s="176">
        <v>2</v>
      </c>
      <c r="BP103" s="201">
        <f>MAX($BO103,$BL103,$BI103,$BF103,$BC103,$AZ103,$AW103,$AT103,$AQ103,$AN103,$AK103)</f>
        <v>5</v>
      </c>
      <c r="BQ103" s="144">
        <f>IF($K103="both",10,IF($K103="breeding",8,IF($K103="non-breeding",6,0)))</f>
        <v>6</v>
      </c>
      <c r="BR103" s="186" t="s">
        <v>146</v>
      </c>
      <c r="BS103" s="176">
        <v>5</v>
      </c>
      <c r="BT103" s="185" t="s">
        <v>146</v>
      </c>
      <c r="BU103" s="174">
        <v>6</v>
      </c>
      <c r="BV103" s="185" t="s">
        <v>142</v>
      </c>
      <c r="BW103" s="174">
        <v>4</v>
      </c>
      <c r="BX103" s="185" t="s">
        <v>147</v>
      </c>
      <c r="BY103" s="174">
        <v>0</v>
      </c>
      <c r="BZ103" s="21">
        <f>SUM($BY103,$BW103,$BU103,$BS103)</f>
        <v>15</v>
      </c>
      <c r="CA103" s="189">
        <v>8</v>
      </c>
      <c r="CB103" s="189">
        <v>4</v>
      </c>
      <c r="CC103" s="189">
        <v>2</v>
      </c>
      <c r="CD103" s="190">
        <v>5</v>
      </c>
      <c r="CE103" s="190">
        <v>7</v>
      </c>
      <c r="CF103" s="190">
        <v>9</v>
      </c>
      <c r="CG103" s="190">
        <v>10</v>
      </c>
      <c r="CH103" s="190">
        <v>1</v>
      </c>
      <c r="CI103" s="190">
        <v>6</v>
      </c>
      <c r="CJ103" s="190">
        <v>11</v>
      </c>
      <c r="CK103" s="190">
        <v>3</v>
      </c>
      <c r="CL103" s="185" t="s">
        <v>146</v>
      </c>
      <c r="CM103" s="174">
        <v>7</v>
      </c>
      <c r="CN103" s="185" t="s">
        <v>151</v>
      </c>
      <c r="CO103" s="174">
        <v>0</v>
      </c>
      <c r="CP103" s="185" t="s">
        <v>146</v>
      </c>
      <c r="CQ103" s="174">
        <v>8</v>
      </c>
      <c r="CR103" s="185" t="s">
        <v>147</v>
      </c>
      <c r="CS103" s="174">
        <v>0</v>
      </c>
      <c r="CT103" s="185" t="s">
        <v>151</v>
      </c>
      <c r="CU103" s="174">
        <v>1</v>
      </c>
      <c r="CV103" s="185" t="s">
        <v>143</v>
      </c>
      <c r="CW103" s="174">
        <v>0</v>
      </c>
      <c r="CX103" s="19">
        <f>SUM($CM103,$CO103,$CQ103,$CS103,$CU103,$CW103)</f>
        <v>16</v>
      </c>
      <c r="CY103" s="1"/>
      <c r="CZ103" s="1"/>
    </row>
    <row r="104" spans="1:104" ht="20.100000000000001" customHeight="1">
      <c r="B104" s="417"/>
      <c r="C104" s="125" t="s">
        <v>135</v>
      </c>
      <c r="D104" s="125" t="s">
        <v>135</v>
      </c>
      <c r="E104" s="281"/>
      <c r="F104" s="419"/>
      <c r="G104" s="120" t="s">
        <v>431</v>
      </c>
      <c r="H104" s="119" t="s">
        <v>432</v>
      </c>
      <c r="I104" s="122" t="s">
        <v>160</v>
      </c>
      <c r="J104" s="120" t="s">
        <v>352</v>
      </c>
      <c r="K104" s="120" t="s">
        <v>157</v>
      </c>
      <c r="L104" s="16" t="s">
        <v>141</v>
      </c>
      <c r="M104" s="45"/>
      <c r="N104" s="261"/>
      <c r="O104" s="235">
        <f>SUM($AH104, $BP104, $BQ104)</f>
        <v>31</v>
      </c>
      <c r="P104" s="237">
        <f>SUM($BZ104)</f>
        <v>30</v>
      </c>
      <c r="Q104" s="240">
        <f>SUM($CX104)</f>
        <v>13</v>
      </c>
      <c r="R104" s="184" t="s">
        <v>143</v>
      </c>
      <c r="S104" s="149">
        <v>0</v>
      </c>
      <c r="T104" s="185" t="s">
        <v>174</v>
      </c>
      <c r="U104" s="174">
        <v>0</v>
      </c>
      <c r="V104" s="185" t="s">
        <v>174</v>
      </c>
      <c r="W104" s="174">
        <v>0</v>
      </c>
      <c r="X104" s="185" t="s">
        <v>144</v>
      </c>
      <c r="Y104" s="174">
        <v>2</v>
      </c>
      <c r="Z104" s="185" t="s">
        <v>145</v>
      </c>
      <c r="AA104" s="174">
        <v>10</v>
      </c>
      <c r="AB104" s="185" t="s">
        <v>165</v>
      </c>
      <c r="AC104" s="174">
        <v>10</v>
      </c>
      <c r="AD104" s="186" t="s">
        <v>174</v>
      </c>
      <c r="AE104" s="176">
        <v>0</v>
      </c>
      <c r="AF104" s="185" t="s">
        <v>151</v>
      </c>
      <c r="AG104" s="174">
        <v>0</v>
      </c>
      <c r="AH104" s="154">
        <f>SUM($S104,$U104,$W104,$Y104)+($AA104*0.5)+$AC104+($AE104*1.5)+($AG104*0.5)</f>
        <v>17</v>
      </c>
      <c r="AI104" s="185" t="s">
        <v>143</v>
      </c>
      <c r="AJ104" s="10" t="s">
        <v>143</v>
      </c>
      <c r="AK104" s="176">
        <v>0</v>
      </c>
      <c r="AL104" s="185" t="s">
        <v>151</v>
      </c>
      <c r="AM104" s="10" t="s">
        <v>151</v>
      </c>
      <c r="AN104" s="176">
        <v>1</v>
      </c>
      <c r="AO104" s="185" t="s">
        <v>143</v>
      </c>
      <c r="AP104" s="10" t="s">
        <v>143</v>
      </c>
      <c r="AQ104" s="176">
        <v>0</v>
      </c>
      <c r="AR104" s="185" t="s">
        <v>145</v>
      </c>
      <c r="AS104" s="10" t="s">
        <v>151</v>
      </c>
      <c r="AT104" s="176">
        <v>6</v>
      </c>
      <c r="AU104" s="185" t="s">
        <v>143</v>
      </c>
      <c r="AV104" s="10" t="s">
        <v>143</v>
      </c>
      <c r="AW104" s="176">
        <v>0</v>
      </c>
      <c r="AX104" s="185" t="s">
        <v>145</v>
      </c>
      <c r="AY104" s="10" t="s">
        <v>151</v>
      </c>
      <c r="AZ104" s="176">
        <v>6</v>
      </c>
      <c r="BA104" s="185" t="s">
        <v>151</v>
      </c>
      <c r="BB104" s="10" t="s">
        <v>151</v>
      </c>
      <c r="BC104" s="176">
        <v>1</v>
      </c>
      <c r="BD104" s="185" t="s">
        <v>143</v>
      </c>
      <c r="BE104" s="10" t="s">
        <v>143</v>
      </c>
      <c r="BF104" s="176">
        <v>0</v>
      </c>
      <c r="BG104" s="185" t="s">
        <v>145</v>
      </c>
      <c r="BH104" s="10" t="s">
        <v>151</v>
      </c>
      <c r="BI104" s="176">
        <v>6</v>
      </c>
      <c r="BJ104" s="185" t="s">
        <v>145</v>
      </c>
      <c r="BK104" s="10" t="s">
        <v>151</v>
      </c>
      <c r="BL104" s="176">
        <v>6</v>
      </c>
      <c r="BM104" s="185" t="s">
        <v>151</v>
      </c>
      <c r="BN104" s="10" t="s">
        <v>151</v>
      </c>
      <c r="BO104" s="176">
        <v>1</v>
      </c>
      <c r="BP104" s="201">
        <f>MAX($BO104,$BL104,$BI104,$BF104,$BC104,$AZ104,$AW104,$AT104,$AQ104,$AN104,$AK104)</f>
        <v>6</v>
      </c>
      <c r="BQ104" s="144">
        <f>IF($K104="both",10,IF($K104="breeding",8,IF($K104="non-breeding",6,0)))</f>
        <v>8</v>
      </c>
      <c r="BR104" s="186" t="s">
        <v>165</v>
      </c>
      <c r="BS104" s="176">
        <v>7</v>
      </c>
      <c r="BT104" s="185" t="s">
        <v>165</v>
      </c>
      <c r="BU104" s="174">
        <v>8</v>
      </c>
      <c r="BV104" s="185" t="s">
        <v>164</v>
      </c>
      <c r="BW104" s="174">
        <v>7</v>
      </c>
      <c r="BX104" s="185" t="s">
        <v>165</v>
      </c>
      <c r="BY104" s="174">
        <v>8</v>
      </c>
      <c r="BZ104" s="21">
        <f>SUM($BY104,$BW104,$BU104,$BS104)</f>
        <v>30</v>
      </c>
      <c r="CA104" s="189">
        <v>1</v>
      </c>
      <c r="CB104" s="187"/>
      <c r="CC104" s="187"/>
      <c r="CD104" s="188"/>
      <c r="CE104" s="190">
        <v>3</v>
      </c>
      <c r="CF104" s="190">
        <v>4</v>
      </c>
      <c r="CG104" s="190">
        <v>8</v>
      </c>
      <c r="CH104" s="190">
        <v>1</v>
      </c>
      <c r="CI104" s="190">
        <v>10</v>
      </c>
      <c r="CJ104" s="190">
        <v>10</v>
      </c>
      <c r="CK104" s="190">
        <v>1</v>
      </c>
      <c r="CL104" s="185" t="s">
        <v>151</v>
      </c>
      <c r="CM104" s="174">
        <v>0</v>
      </c>
      <c r="CN104" s="185" t="s">
        <v>151</v>
      </c>
      <c r="CO104" s="174">
        <v>0</v>
      </c>
      <c r="CP104" s="185" t="s">
        <v>169</v>
      </c>
      <c r="CQ104" s="174">
        <v>2</v>
      </c>
      <c r="CR104" s="185" t="s">
        <v>147</v>
      </c>
      <c r="CS104" s="174">
        <v>0</v>
      </c>
      <c r="CT104" s="185" t="s">
        <v>146</v>
      </c>
      <c r="CU104" s="174">
        <v>8</v>
      </c>
      <c r="CV104" s="185" t="s">
        <v>154</v>
      </c>
      <c r="CW104" s="174">
        <v>3</v>
      </c>
      <c r="CX104" s="19">
        <f>SUM($CM104,$CO104,$CQ104,$CS104,$CU104,$CW104)</f>
        <v>13</v>
      </c>
    </row>
    <row r="105" spans="1:104" ht="20.100000000000001" customHeight="1">
      <c r="B105" s="417"/>
      <c r="D105" s="419"/>
      <c r="E105" s="281"/>
      <c r="F105" s="419"/>
      <c r="G105" s="120" t="s">
        <v>433</v>
      </c>
      <c r="H105" s="119" t="s">
        <v>434</v>
      </c>
      <c r="I105" s="122" t="s">
        <v>138</v>
      </c>
      <c r="J105" s="120" t="s">
        <v>195</v>
      </c>
      <c r="K105" s="120" t="s">
        <v>196</v>
      </c>
      <c r="L105" s="16" t="s">
        <v>141</v>
      </c>
      <c r="M105" s="45"/>
      <c r="N105" s="261"/>
      <c r="O105" s="235">
        <f>SUM($AH105, $BP105, $BQ105)</f>
        <v>31</v>
      </c>
      <c r="P105" s="237">
        <f>SUM($BZ105)</f>
        <v>15</v>
      </c>
      <c r="Q105" s="240">
        <f>SUM($CX105)</f>
        <v>16</v>
      </c>
      <c r="R105" s="184" t="s">
        <v>143</v>
      </c>
      <c r="S105" s="149">
        <v>0</v>
      </c>
      <c r="T105" s="185" t="s">
        <v>144</v>
      </c>
      <c r="U105" s="174">
        <v>2</v>
      </c>
      <c r="V105" s="185" t="s">
        <v>174</v>
      </c>
      <c r="W105" s="174">
        <v>0</v>
      </c>
      <c r="X105" s="185" t="s">
        <v>143</v>
      </c>
      <c r="Y105" s="174">
        <v>4</v>
      </c>
      <c r="Z105" s="185" t="s">
        <v>154</v>
      </c>
      <c r="AA105" s="174">
        <v>8</v>
      </c>
      <c r="AB105" s="185" t="s">
        <v>147</v>
      </c>
      <c r="AC105" s="174">
        <v>4</v>
      </c>
      <c r="AD105" s="186" t="s">
        <v>143</v>
      </c>
      <c r="AE105" s="176">
        <v>4</v>
      </c>
      <c r="AF105" s="185" t="s">
        <v>151</v>
      </c>
      <c r="AG105" s="174">
        <v>0</v>
      </c>
      <c r="AH105" s="154">
        <f>SUM($S105,$U105,$W105,$Y105)+($AA105*0.5)+$AC105+($AE105*1.5)+($AG105*0.5)</f>
        <v>20</v>
      </c>
      <c r="AI105" s="185" t="s">
        <v>143</v>
      </c>
      <c r="AJ105" s="10" t="s">
        <v>147</v>
      </c>
      <c r="AK105" s="176">
        <v>2</v>
      </c>
      <c r="AL105" s="185" t="s">
        <v>143</v>
      </c>
      <c r="AM105" s="10" t="s">
        <v>151</v>
      </c>
      <c r="AN105" s="176">
        <v>1</v>
      </c>
      <c r="AO105" s="185" t="s">
        <v>143</v>
      </c>
      <c r="AP105" s="10" t="s">
        <v>143</v>
      </c>
      <c r="AQ105" s="176">
        <v>0</v>
      </c>
      <c r="AR105" s="185" t="s">
        <v>143</v>
      </c>
      <c r="AS105" s="10" t="s">
        <v>142</v>
      </c>
      <c r="AT105" s="176">
        <v>3</v>
      </c>
      <c r="AU105" s="185" t="s">
        <v>154</v>
      </c>
      <c r="AV105" s="10" t="s">
        <v>151</v>
      </c>
      <c r="AW105" s="176">
        <v>2</v>
      </c>
      <c r="AX105" s="185" t="s">
        <v>143</v>
      </c>
      <c r="AY105" s="10" t="s">
        <v>147</v>
      </c>
      <c r="AZ105" s="176">
        <v>2</v>
      </c>
      <c r="BA105" s="185" t="s">
        <v>147</v>
      </c>
      <c r="BB105" s="10" t="s">
        <v>147</v>
      </c>
      <c r="BC105" s="176">
        <v>3</v>
      </c>
      <c r="BD105" s="185" t="s">
        <v>143</v>
      </c>
      <c r="BE105" s="10" t="s">
        <v>143</v>
      </c>
      <c r="BF105" s="176">
        <v>0</v>
      </c>
      <c r="BG105" s="185" t="s">
        <v>147</v>
      </c>
      <c r="BH105" s="10" t="s">
        <v>147</v>
      </c>
      <c r="BI105" s="176">
        <v>3</v>
      </c>
      <c r="BJ105" s="185" t="s">
        <v>142</v>
      </c>
      <c r="BK105" s="10" t="s">
        <v>142</v>
      </c>
      <c r="BL105" s="176">
        <v>5</v>
      </c>
      <c r="BM105" s="185" t="s">
        <v>147</v>
      </c>
      <c r="BN105" s="10" t="s">
        <v>151</v>
      </c>
      <c r="BO105" s="176">
        <v>2</v>
      </c>
      <c r="BP105" s="201">
        <f>MAX($BO105,$BL105,$BI105,$BF105,$BC105,$AZ105,$AW105,$AT105,$AQ105,$AN105,$AK105)</f>
        <v>5</v>
      </c>
      <c r="BQ105" s="144">
        <f>IF($K105="both",10,IF($K105="breeding",8,IF($K105="non-breeding",6,0)))</f>
        <v>6</v>
      </c>
      <c r="BR105" s="186" t="s">
        <v>146</v>
      </c>
      <c r="BS105" s="176">
        <v>5</v>
      </c>
      <c r="BT105" s="185" t="s">
        <v>146</v>
      </c>
      <c r="BU105" s="174">
        <v>6</v>
      </c>
      <c r="BV105" s="185" t="s">
        <v>142</v>
      </c>
      <c r="BW105" s="174">
        <v>4</v>
      </c>
      <c r="BX105" s="185" t="s">
        <v>147</v>
      </c>
      <c r="BY105" s="174">
        <v>0</v>
      </c>
      <c r="BZ105" s="21">
        <f>SUM($BY105,$BW105,$BU105,$BS105)</f>
        <v>15</v>
      </c>
      <c r="CA105" s="189">
        <v>8</v>
      </c>
      <c r="CB105" s="189">
        <v>4</v>
      </c>
      <c r="CC105" s="189">
        <v>2</v>
      </c>
      <c r="CD105" s="190">
        <v>5</v>
      </c>
      <c r="CE105" s="190">
        <v>7</v>
      </c>
      <c r="CF105" s="190">
        <v>9</v>
      </c>
      <c r="CG105" s="190">
        <v>10</v>
      </c>
      <c r="CH105" s="190">
        <v>1</v>
      </c>
      <c r="CI105" s="190">
        <v>6</v>
      </c>
      <c r="CJ105" s="190">
        <v>11</v>
      </c>
      <c r="CK105" s="190">
        <v>3</v>
      </c>
      <c r="CL105" s="185" t="s">
        <v>146</v>
      </c>
      <c r="CM105" s="174">
        <v>7</v>
      </c>
      <c r="CN105" s="185" t="s">
        <v>151</v>
      </c>
      <c r="CO105" s="174">
        <v>0</v>
      </c>
      <c r="CP105" s="185" t="s">
        <v>146</v>
      </c>
      <c r="CQ105" s="174">
        <v>8</v>
      </c>
      <c r="CR105" s="185" t="s">
        <v>147</v>
      </c>
      <c r="CS105" s="174">
        <v>0</v>
      </c>
      <c r="CT105" s="185" t="s">
        <v>151</v>
      </c>
      <c r="CU105" s="174">
        <v>1</v>
      </c>
      <c r="CV105" s="185" t="s">
        <v>143</v>
      </c>
      <c r="CW105" s="174">
        <v>0</v>
      </c>
      <c r="CX105" s="19">
        <f>SUM($CM105,$CO105,$CQ105,$CS105,$CU105,$CW105)</f>
        <v>16</v>
      </c>
    </row>
    <row r="106" spans="1:104" ht="20.100000000000001" customHeight="1">
      <c r="A106" s="61" t="s">
        <v>212</v>
      </c>
      <c r="B106" s="61" t="s">
        <v>212</v>
      </c>
      <c r="C106" s="402"/>
      <c r="D106" s="419"/>
      <c r="E106" s="114"/>
      <c r="F106" s="419"/>
      <c r="G106" s="233" t="s">
        <v>435</v>
      </c>
      <c r="H106" s="234" t="s">
        <v>436</v>
      </c>
      <c r="I106" s="122" t="s">
        <v>293</v>
      </c>
      <c r="J106" s="120" t="s">
        <v>294</v>
      </c>
      <c r="K106" s="120" t="s">
        <v>140</v>
      </c>
      <c r="L106" s="16" t="s">
        <v>141</v>
      </c>
      <c r="M106" s="45" t="s">
        <v>217</v>
      </c>
      <c r="N106" s="261" t="s">
        <v>135</v>
      </c>
      <c r="O106" s="235">
        <f>SUM($AH106, $BP106, $BQ106)</f>
        <v>30.5</v>
      </c>
      <c r="P106" s="237">
        <f>SUM($BZ106)</f>
        <v>23</v>
      </c>
      <c r="Q106" s="240">
        <f>SUM($CX106)</f>
        <v>26</v>
      </c>
      <c r="R106" s="148" t="s">
        <v>143</v>
      </c>
      <c r="S106" s="149">
        <v>0</v>
      </c>
      <c r="T106" s="173" t="s">
        <v>206</v>
      </c>
      <c r="U106" s="174">
        <v>1</v>
      </c>
      <c r="V106" s="173" t="s">
        <v>174</v>
      </c>
      <c r="W106" s="174">
        <v>0</v>
      </c>
      <c r="X106" s="173" t="s">
        <v>187</v>
      </c>
      <c r="Y106" s="174">
        <v>3</v>
      </c>
      <c r="Z106" s="173" t="s">
        <v>147</v>
      </c>
      <c r="AA106" s="174">
        <v>8</v>
      </c>
      <c r="AB106" s="173" t="s">
        <v>191</v>
      </c>
      <c r="AC106" s="174">
        <v>1</v>
      </c>
      <c r="AD106" s="175" t="s">
        <v>187</v>
      </c>
      <c r="AE106" s="176">
        <v>3</v>
      </c>
      <c r="AF106" s="173" t="s">
        <v>151</v>
      </c>
      <c r="AG106" s="174">
        <v>0</v>
      </c>
      <c r="AH106" s="154">
        <f>SUM($S106,$U106,$W106,$Y106)+($AA106*0.5)+$AC106+($AE106*1.5)+($AG106*0.5)</f>
        <v>13.5</v>
      </c>
      <c r="AI106" s="173" t="s">
        <v>236</v>
      </c>
      <c r="AJ106" s="26" t="s">
        <v>236</v>
      </c>
      <c r="AK106" s="306">
        <v>7</v>
      </c>
      <c r="AL106" s="173" t="s">
        <v>238</v>
      </c>
      <c r="AM106" s="26" t="s">
        <v>239</v>
      </c>
      <c r="AN106" s="176">
        <v>4</v>
      </c>
      <c r="AO106" s="173" t="s">
        <v>303</v>
      </c>
      <c r="AP106" s="26" t="s">
        <v>307</v>
      </c>
      <c r="AQ106" s="176">
        <v>4</v>
      </c>
      <c r="AR106" s="173" t="s">
        <v>273</v>
      </c>
      <c r="AS106" s="26" t="s">
        <v>303</v>
      </c>
      <c r="AT106" s="176">
        <v>3</v>
      </c>
      <c r="AU106" s="173" t="s">
        <v>239</v>
      </c>
      <c r="AV106" s="26" t="s">
        <v>239</v>
      </c>
      <c r="AW106" s="176">
        <v>3</v>
      </c>
      <c r="AX106" s="173" t="s">
        <v>239</v>
      </c>
      <c r="AY106" s="26" t="s">
        <v>273</v>
      </c>
      <c r="AZ106" s="176">
        <v>4</v>
      </c>
      <c r="BA106" s="173" t="s">
        <v>235</v>
      </c>
      <c r="BB106" s="26" t="s">
        <v>237</v>
      </c>
      <c r="BC106" s="176">
        <v>6</v>
      </c>
      <c r="BD106" s="173" t="s">
        <v>238</v>
      </c>
      <c r="BE106" s="26" t="s">
        <v>237</v>
      </c>
      <c r="BF106" s="176">
        <v>6</v>
      </c>
      <c r="BG106" s="173" t="s">
        <v>237</v>
      </c>
      <c r="BH106" s="26" t="s">
        <v>239</v>
      </c>
      <c r="BI106" s="176">
        <v>4</v>
      </c>
      <c r="BJ106" s="173" t="s">
        <v>238</v>
      </c>
      <c r="BK106" s="26" t="s">
        <v>239</v>
      </c>
      <c r="BL106" s="176">
        <v>4</v>
      </c>
      <c r="BM106" s="173" t="s">
        <v>303</v>
      </c>
      <c r="BN106" s="26" t="s">
        <v>303</v>
      </c>
      <c r="BO106" s="176">
        <v>2</v>
      </c>
      <c r="BP106" s="201">
        <f>MAX($BO106,$BL106,$BI106,$BF106,$BC106,$AZ106,$AW106,$AT106,$AQ106,$AN106,$AK106)</f>
        <v>7</v>
      </c>
      <c r="BQ106" s="144">
        <f>IF($K106="both",10,IF($K106="breeding",8,IF($K106="non-breeding",6,0)))</f>
        <v>10</v>
      </c>
      <c r="BR106" s="175" t="s">
        <v>146</v>
      </c>
      <c r="BS106" s="176">
        <v>5</v>
      </c>
      <c r="BT106" s="173" t="s">
        <v>152</v>
      </c>
      <c r="BU106" s="174">
        <v>5</v>
      </c>
      <c r="BV106" s="173" t="s">
        <v>152</v>
      </c>
      <c r="BW106" s="174">
        <v>5</v>
      </c>
      <c r="BX106" s="173" t="s">
        <v>165</v>
      </c>
      <c r="BY106" s="174">
        <v>8</v>
      </c>
      <c r="BZ106" s="21">
        <f>SUM($BY106,$BW106,$BU106,$BS106)</f>
        <v>23</v>
      </c>
      <c r="CA106" s="177">
        <v>7</v>
      </c>
      <c r="CB106" s="177">
        <v>8</v>
      </c>
      <c r="CC106" s="177">
        <v>4</v>
      </c>
      <c r="CD106" s="178">
        <v>5</v>
      </c>
      <c r="CE106" s="178">
        <v>4</v>
      </c>
      <c r="CF106" s="178">
        <v>5</v>
      </c>
      <c r="CG106" s="178">
        <v>8</v>
      </c>
      <c r="CH106" s="178">
        <v>4</v>
      </c>
      <c r="CI106" s="178">
        <v>4</v>
      </c>
      <c r="CJ106" s="178">
        <v>6</v>
      </c>
      <c r="CK106" s="178">
        <v>5</v>
      </c>
      <c r="CL106" s="173" t="s">
        <v>167</v>
      </c>
      <c r="CM106" s="174">
        <v>2</v>
      </c>
      <c r="CN106" s="173" t="s">
        <v>151</v>
      </c>
      <c r="CO106" s="174">
        <v>0</v>
      </c>
      <c r="CP106" s="173" t="s">
        <v>152</v>
      </c>
      <c r="CQ106" s="174">
        <v>6</v>
      </c>
      <c r="CR106" s="173" t="s">
        <v>153</v>
      </c>
      <c r="CS106" s="174">
        <v>2</v>
      </c>
      <c r="CT106" s="173" t="s">
        <v>165</v>
      </c>
      <c r="CU106" s="174">
        <v>9</v>
      </c>
      <c r="CV106" s="173" t="s">
        <v>210</v>
      </c>
      <c r="CW106" s="174">
        <v>7</v>
      </c>
      <c r="CX106" s="19">
        <f>SUM($CM106,$CO106,$CQ106,$CS106,$CU106,$CW106)</f>
        <v>26</v>
      </c>
      <c r="CY106" s="109"/>
      <c r="CZ106" s="11"/>
    </row>
    <row r="107" spans="1:104" ht="20.100000000000001" customHeight="1">
      <c r="B107" s="417"/>
      <c r="C107" s="125" t="s">
        <v>135</v>
      </c>
      <c r="D107" s="125" t="s">
        <v>135</v>
      </c>
      <c r="E107" s="126" t="s">
        <v>135</v>
      </c>
      <c r="F107" s="126" t="s">
        <v>135</v>
      </c>
      <c r="G107" s="233" t="s">
        <v>437</v>
      </c>
      <c r="H107" s="234" t="s">
        <v>438</v>
      </c>
      <c r="I107" s="122" t="s">
        <v>138</v>
      </c>
      <c r="J107" s="120" t="s">
        <v>195</v>
      </c>
      <c r="K107" s="120" t="s">
        <v>140</v>
      </c>
      <c r="L107" s="16" t="s">
        <v>141</v>
      </c>
      <c r="M107" s="45"/>
      <c r="N107" s="261" t="s">
        <v>135</v>
      </c>
      <c r="O107" s="236">
        <f>SUM($AH107, $BP107, $BQ107)</f>
        <v>30.5</v>
      </c>
      <c r="P107" s="238">
        <f>SUM($BZ107)</f>
        <v>24</v>
      </c>
      <c r="Q107" s="241">
        <f>SUM($CX107)</f>
        <v>32</v>
      </c>
      <c r="R107" s="262" t="s">
        <v>143</v>
      </c>
      <c r="S107" s="263">
        <v>0</v>
      </c>
      <c r="T107" s="169" t="s">
        <v>174</v>
      </c>
      <c r="U107" s="179">
        <v>0</v>
      </c>
      <c r="V107" s="169" t="s">
        <v>174</v>
      </c>
      <c r="W107" s="179">
        <v>0</v>
      </c>
      <c r="X107" s="169" t="s">
        <v>187</v>
      </c>
      <c r="Y107" s="179">
        <v>3</v>
      </c>
      <c r="Z107" s="169" t="s">
        <v>187</v>
      </c>
      <c r="AA107" s="179">
        <v>4</v>
      </c>
      <c r="AB107" s="169" t="s">
        <v>191</v>
      </c>
      <c r="AC107" s="179">
        <v>1</v>
      </c>
      <c r="AD107" s="170" t="s">
        <v>191</v>
      </c>
      <c r="AE107" s="172">
        <v>5</v>
      </c>
      <c r="AF107" s="169" t="s">
        <v>151</v>
      </c>
      <c r="AG107" s="179">
        <v>0</v>
      </c>
      <c r="AH107" s="163">
        <f>SUM($S107,$U107,$W107,$Y107)+($AA107*0.5)+$AC107+($AE107*1.5)+($AG107*0.5)</f>
        <v>13.5</v>
      </c>
      <c r="AI107" s="169" t="s">
        <v>168</v>
      </c>
      <c r="AJ107" s="171" t="s">
        <v>152</v>
      </c>
      <c r="AK107" s="172">
        <v>7</v>
      </c>
      <c r="AL107" s="169" t="s">
        <v>219</v>
      </c>
      <c r="AM107" s="171" t="s">
        <v>288</v>
      </c>
      <c r="AN107" s="172">
        <v>6</v>
      </c>
      <c r="AO107" s="169" t="s">
        <v>154</v>
      </c>
      <c r="AP107" s="171" t="s">
        <v>154</v>
      </c>
      <c r="AQ107" s="172">
        <v>2</v>
      </c>
      <c r="AR107" s="169" t="s">
        <v>192</v>
      </c>
      <c r="AS107" s="171" t="s">
        <v>166</v>
      </c>
      <c r="AT107" s="172">
        <v>3</v>
      </c>
      <c r="AU107" s="169" t="s">
        <v>219</v>
      </c>
      <c r="AV107" s="171" t="s">
        <v>166</v>
      </c>
      <c r="AW107" s="172">
        <v>5</v>
      </c>
      <c r="AX107" s="169" t="s">
        <v>166</v>
      </c>
      <c r="AY107" s="171" t="s">
        <v>166</v>
      </c>
      <c r="AZ107" s="172">
        <v>3</v>
      </c>
      <c r="BA107" s="169" t="s">
        <v>167</v>
      </c>
      <c r="BB107" s="171" t="s">
        <v>169</v>
      </c>
      <c r="BC107" s="172">
        <v>4</v>
      </c>
      <c r="BD107" s="169" t="s">
        <v>169</v>
      </c>
      <c r="BE107" s="171" t="s">
        <v>154</v>
      </c>
      <c r="BF107" s="172">
        <v>3</v>
      </c>
      <c r="BG107" s="169" t="s">
        <v>191</v>
      </c>
      <c r="BH107" s="171" t="s">
        <v>166</v>
      </c>
      <c r="BI107" s="172">
        <v>2</v>
      </c>
      <c r="BJ107" s="169" t="s">
        <v>167</v>
      </c>
      <c r="BK107" s="171" t="s">
        <v>154</v>
      </c>
      <c r="BL107" s="172">
        <v>4</v>
      </c>
      <c r="BM107" s="169" t="s">
        <v>154</v>
      </c>
      <c r="BN107" s="171" t="s">
        <v>151</v>
      </c>
      <c r="BO107" s="172">
        <v>2</v>
      </c>
      <c r="BP107" s="252">
        <f>MAX($BO107,$BL107,$BI107,$BF107,$BC107,$AZ107,$AW107,$AT107,$AQ107,$AN107,$AK107)</f>
        <v>7</v>
      </c>
      <c r="BQ107" s="253">
        <f>IF($K107="both",10,IF($K107="breeding",8,IF($K107="non-breeding",6,0)))</f>
        <v>10</v>
      </c>
      <c r="BR107" s="255" t="s">
        <v>152</v>
      </c>
      <c r="BS107" s="256">
        <v>3</v>
      </c>
      <c r="BT107" s="257" t="s">
        <v>165</v>
      </c>
      <c r="BU107" s="258">
        <v>8</v>
      </c>
      <c r="BV107" s="257" t="s">
        <v>152</v>
      </c>
      <c r="BW107" s="258">
        <v>5</v>
      </c>
      <c r="BX107" s="257" t="s">
        <v>165</v>
      </c>
      <c r="BY107" s="258">
        <v>8</v>
      </c>
      <c r="BZ107" s="254">
        <f>SUM($BY107,$BW107,$BU107,$BS107)</f>
        <v>24</v>
      </c>
      <c r="CA107" s="180">
        <v>7</v>
      </c>
      <c r="CB107" s="180">
        <v>8</v>
      </c>
      <c r="CC107" s="180">
        <v>5</v>
      </c>
      <c r="CD107" s="181">
        <v>4</v>
      </c>
      <c r="CE107" s="181">
        <v>8</v>
      </c>
      <c r="CF107" s="181">
        <v>3</v>
      </c>
      <c r="CG107" s="181">
        <v>9</v>
      </c>
      <c r="CH107" s="181">
        <v>6</v>
      </c>
      <c r="CI107" s="181">
        <v>6</v>
      </c>
      <c r="CJ107" s="181">
        <v>6</v>
      </c>
      <c r="CK107" s="181">
        <v>5</v>
      </c>
      <c r="CL107" s="169" t="s">
        <v>167</v>
      </c>
      <c r="CM107" s="179">
        <v>4</v>
      </c>
      <c r="CN107" s="169" t="s">
        <v>151</v>
      </c>
      <c r="CO107" s="179">
        <v>0</v>
      </c>
      <c r="CP107" s="169" t="s">
        <v>164</v>
      </c>
      <c r="CQ107" s="179">
        <v>8</v>
      </c>
      <c r="CR107" s="169" t="s">
        <v>168</v>
      </c>
      <c r="CS107" s="179">
        <v>4</v>
      </c>
      <c r="CT107" s="169" t="s">
        <v>145</v>
      </c>
      <c r="CU107" s="179">
        <v>10</v>
      </c>
      <c r="CV107" s="169" t="s">
        <v>210</v>
      </c>
      <c r="CW107" s="179">
        <v>6</v>
      </c>
      <c r="CX107" s="19">
        <f>SUM($CM107,$CO107,$CQ107,$CS107,$CU107,$CW107)</f>
        <v>32</v>
      </c>
    </row>
    <row r="108" spans="1:104" ht="20.100000000000001" customHeight="1">
      <c r="B108" s="417"/>
      <c r="D108" s="419"/>
      <c r="E108" s="281"/>
      <c r="F108" s="419"/>
      <c r="G108" s="233" t="s">
        <v>439</v>
      </c>
      <c r="H108" s="234" t="s">
        <v>440</v>
      </c>
      <c r="I108" s="122" t="s">
        <v>160</v>
      </c>
      <c r="J108" s="120" t="s">
        <v>161</v>
      </c>
      <c r="K108" s="120" t="s">
        <v>140</v>
      </c>
      <c r="L108" s="16" t="s">
        <v>141</v>
      </c>
      <c r="M108" s="45"/>
      <c r="N108" s="261" t="s">
        <v>135</v>
      </c>
      <c r="O108" s="236">
        <f>SUM($AH108, $BP108, $BQ108)</f>
        <v>30.5</v>
      </c>
      <c r="P108" s="238">
        <f>SUM($BZ108)</f>
        <v>23</v>
      </c>
      <c r="Q108" s="241">
        <f>SUM($CX108)</f>
        <v>20</v>
      </c>
      <c r="R108" s="262" t="s">
        <v>143</v>
      </c>
      <c r="S108" s="263">
        <v>0</v>
      </c>
      <c r="T108" s="169" t="s">
        <v>206</v>
      </c>
      <c r="U108" s="179">
        <v>1</v>
      </c>
      <c r="V108" s="169" t="s">
        <v>174</v>
      </c>
      <c r="W108" s="179">
        <v>0</v>
      </c>
      <c r="X108" s="169" t="s">
        <v>187</v>
      </c>
      <c r="Y108" s="179">
        <v>3</v>
      </c>
      <c r="Z108" s="169" t="s">
        <v>162</v>
      </c>
      <c r="AA108" s="179">
        <v>5</v>
      </c>
      <c r="AB108" s="169" t="s">
        <v>143</v>
      </c>
      <c r="AC108" s="179">
        <v>0</v>
      </c>
      <c r="AD108" s="170" t="s">
        <v>143</v>
      </c>
      <c r="AE108" s="172">
        <v>4</v>
      </c>
      <c r="AF108" s="169" t="s">
        <v>151</v>
      </c>
      <c r="AG108" s="179">
        <v>0</v>
      </c>
      <c r="AH108" s="163">
        <f>SUM($S108,$U108,$W108,$Y108)+($AA108*0.5)+$AC108+($AE108*1.5)+($AG108*0.5)</f>
        <v>12.5</v>
      </c>
      <c r="AI108" s="169" t="s">
        <v>152</v>
      </c>
      <c r="AJ108" s="171" t="s">
        <v>165</v>
      </c>
      <c r="AK108" s="172">
        <v>8</v>
      </c>
      <c r="AL108" s="169" t="s">
        <v>165</v>
      </c>
      <c r="AM108" s="171" t="s">
        <v>152</v>
      </c>
      <c r="AN108" s="172">
        <v>8</v>
      </c>
      <c r="AO108" s="169" t="s">
        <v>154</v>
      </c>
      <c r="AP108" s="171" t="s">
        <v>153</v>
      </c>
      <c r="AQ108" s="172">
        <v>3</v>
      </c>
      <c r="AR108" s="169" t="s">
        <v>142</v>
      </c>
      <c r="AS108" s="171" t="s">
        <v>152</v>
      </c>
      <c r="AT108" s="172">
        <v>6</v>
      </c>
      <c r="AU108" s="169" t="s">
        <v>288</v>
      </c>
      <c r="AV108" s="171" t="s">
        <v>168</v>
      </c>
      <c r="AW108" s="172">
        <v>5</v>
      </c>
      <c r="AX108" s="169" t="s">
        <v>153</v>
      </c>
      <c r="AY108" s="171" t="s">
        <v>153</v>
      </c>
      <c r="AZ108" s="172">
        <v>4</v>
      </c>
      <c r="BA108" s="169" t="s">
        <v>165</v>
      </c>
      <c r="BB108" s="171" t="s">
        <v>288</v>
      </c>
      <c r="BC108" s="172">
        <v>7</v>
      </c>
      <c r="BD108" s="169" t="s">
        <v>169</v>
      </c>
      <c r="BE108" s="171" t="s">
        <v>169</v>
      </c>
      <c r="BF108" s="172">
        <v>3</v>
      </c>
      <c r="BG108" s="169" t="s">
        <v>153</v>
      </c>
      <c r="BH108" s="171" t="s">
        <v>169</v>
      </c>
      <c r="BI108" s="172">
        <v>4</v>
      </c>
      <c r="BJ108" s="169" t="s">
        <v>164</v>
      </c>
      <c r="BK108" s="171" t="s">
        <v>167</v>
      </c>
      <c r="BL108" s="172">
        <v>7</v>
      </c>
      <c r="BM108" s="169" t="s">
        <v>151</v>
      </c>
      <c r="BN108" s="171" t="s">
        <v>151</v>
      </c>
      <c r="BO108" s="172">
        <v>1</v>
      </c>
      <c r="BP108" s="252">
        <f>MAX($BO108,$BL108,$BI108,$BF108,$BC108,$AZ108,$AW108,$AT108,$AQ108,$AN108,$AK108)</f>
        <v>8</v>
      </c>
      <c r="BQ108" s="253">
        <f>IF($K108="both",10,IF($K108="breeding",8,IF($K108="non-breeding",6,0)))</f>
        <v>10</v>
      </c>
      <c r="BR108" s="255" t="s">
        <v>152</v>
      </c>
      <c r="BS108" s="256">
        <v>3</v>
      </c>
      <c r="BT108" s="257" t="s">
        <v>164</v>
      </c>
      <c r="BU108" s="258">
        <v>7</v>
      </c>
      <c r="BV108" s="257" t="s">
        <v>152</v>
      </c>
      <c r="BW108" s="258">
        <v>5</v>
      </c>
      <c r="BX108" s="257" t="s">
        <v>165</v>
      </c>
      <c r="BY108" s="258">
        <v>8</v>
      </c>
      <c r="BZ108" s="254">
        <f>SUM($BY108,$BW108,$BU108,$BS108)</f>
        <v>23</v>
      </c>
      <c r="CA108" s="180">
        <v>6</v>
      </c>
      <c r="CB108" s="180">
        <v>9</v>
      </c>
      <c r="CC108" s="180">
        <v>6</v>
      </c>
      <c r="CD108" s="181">
        <v>4</v>
      </c>
      <c r="CE108" s="181">
        <v>5</v>
      </c>
      <c r="CF108" s="181">
        <v>5</v>
      </c>
      <c r="CG108" s="181">
        <v>5</v>
      </c>
      <c r="CH108" s="181">
        <v>8</v>
      </c>
      <c r="CI108" s="181">
        <v>3</v>
      </c>
      <c r="CJ108" s="181">
        <v>8</v>
      </c>
      <c r="CK108" s="181">
        <v>8</v>
      </c>
      <c r="CL108" s="169" t="s">
        <v>151</v>
      </c>
      <c r="CM108" s="179">
        <v>0</v>
      </c>
      <c r="CN108" s="169" t="s">
        <v>151</v>
      </c>
      <c r="CO108" s="179">
        <v>0</v>
      </c>
      <c r="CP108" s="169" t="s">
        <v>167</v>
      </c>
      <c r="CQ108" s="179">
        <v>4</v>
      </c>
      <c r="CR108" s="169" t="s">
        <v>153</v>
      </c>
      <c r="CS108" s="179">
        <v>2</v>
      </c>
      <c r="CT108" s="169" t="s">
        <v>146</v>
      </c>
      <c r="CU108" s="179">
        <v>8</v>
      </c>
      <c r="CV108" s="169" t="s">
        <v>210</v>
      </c>
      <c r="CW108" s="179">
        <v>6</v>
      </c>
      <c r="CX108" s="19">
        <f>SUM($CM108,$CO108,$CQ108,$CS108,$CU108,$CW108)</f>
        <v>20</v>
      </c>
    </row>
    <row r="109" spans="1:104" ht="20.100000000000001" customHeight="1">
      <c r="A109" s="244" t="s">
        <v>392</v>
      </c>
      <c r="B109" s="61" t="s">
        <v>212</v>
      </c>
      <c r="C109" s="402"/>
      <c r="D109" s="419"/>
      <c r="E109" s="126" t="s">
        <v>135</v>
      </c>
      <c r="F109" s="126" t="s">
        <v>135</v>
      </c>
      <c r="G109" s="233" t="s">
        <v>441</v>
      </c>
      <c r="H109" s="234" t="s">
        <v>442</v>
      </c>
      <c r="I109" s="122" t="s">
        <v>138</v>
      </c>
      <c r="J109" s="120" t="s">
        <v>139</v>
      </c>
      <c r="K109" s="120" t="s">
        <v>140</v>
      </c>
      <c r="L109" s="16" t="s">
        <v>141</v>
      </c>
      <c r="M109" s="45"/>
      <c r="N109" s="261"/>
      <c r="O109" s="236">
        <f>SUM($AH109, $BP109, $BQ109)</f>
        <v>30.5</v>
      </c>
      <c r="P109" s="238">
        <f>SUM($BZ109)</f>
        <v>4</v>
      </c>
      <c r="Q109" s="241">
        <f>SUM($CX109)</f>
        <v>43</v>
      </c>
      <c r="R109" s="262" t="s">
        <v>143</v>
      </c>
      <c r="S109" s="263">
        <v>0</v>
      </c>
      <c r="T109" s="169" t="s">
        <v>174</v>
      </c>
      <c r="U109" s="179">
        <v>0</v>
      </c>
      <c r="V109" s="169" t="s">
        <v>174</v>
      </c>
      <c r="W109" s="179">
        <v>0</v>
      </c>
      <c r="X109" s="169" t="s">
        <v>174</v>
      </c>
      <c r="Y109" s="179">
        <v>0</v>
      </c>
      <c r="Z109" s="169" t="s">
        <v>153</v>
      </c>
      <c r="AA109" s="179">
        <v>9</v>
      </c>
      <c r="AB109" s="169" t="s">
        <v>153</v>
      </c>
      <c r="AC109" s="179">
        <v>6</v>
      </c>
      <c r="AD109" s="170" t="s">
        <v>174</v>
      </c>
      <c r="AE109" s="172">
        <v>0</v>
      </c>
      <c r="AF109" s="169" t="s">
        <v>146</v>
      </c>
      <c r="AG109" s="179">
        <v>8</v>
      </c>
      <c r="AH109" s="163">
        <f>SUM($S109,$U109,$W109,$Y109)+($AA109*0.5)+$AC109+($AE109*1.5)+($AG109*0.5)</f>
        <v>14.5</v>
      </c>
      <c r="AI109" s="169" t="s">
        <v>143</v>
      </c>
      <c r="AJ109" s="171" t="s">
        <v>143</v>
      </c>
      <c r="AK109" s="172">
        <v>0</v>
      </c>
      <c r="AL109" s="169" t="s">
        <v>143</v>
      </c>
      <c r="AM109" s="171" t="s">
        <v>143</v>
      </c>
      <c r="AN109" s="172">
        <v>0</v>
      </c>
      <c r="AO109" s="169" t="s">
        <v>147</v>
      </c>
      <c r="AP109" s="171" t="s">
        <v>143</v>
      </c>
      <c r="AQ109" s="172">
        <v>2</v>
      </c>
      <c r="AR109" s="169" t="s">
        <v>192</v>
      </c>
      <c r="AS109" s="171" t="s">
        <v>143</v>
      </c>
      <c r="AT109" s="172">
        <v>1</v>
      </c>
      <c r="AU109" s="169" t="s">
        <v>192</v>
      </c>
      <c r="AV109" s="171" t="s">
        <v>143</v>
      </c>
      <c r="AW109" s="172">
        <v>1</v>
      </c>
      <c r="AX109" s="169" t="s">
        <v>147</v>
      </c>
      <c r="AY109" s="171" t="s">
        <v>147</v>
      </c>
      <c r="AZ109" s="172">
        <v>3</v>
      </c>
      <c r="BA109" s="169" t="s">
        <v>165</v>
      </c>
      <c r="BB109" s="171" t="s">
        <v>147</v>
      </c>
      <c r="BC109" s="172">
        <v>6</v>
      </c>
      <c r="BD109" s="169" t="s">
        <v>143</v>
      </c>
      <c r="BE109" s="171" t="s">
        <v>143</v>
      </c>
      <c r="BF109" s="172">
        <v>0</v>
      </c>
      <c r="BG109" s="169" t="s">
        <v>153</v>
      </c>
      <c r="BH109" s="171" t="s">
        <v>147</v>
      </c>
      <c r="BI109" s="172">
        <v>4</v>
      </c>
      <c r="BJ109" s="169" t="s">
        <v>165</v>
      </c>
      <c r="BK109" s="171" t="s">
        <v>147</v>
      </c>
      <c r="BL109" s="172">
        <v>6</v>
      </c>
      <c r="BM109" s="169" t="s">
        <v>147</v>
      </c>
      <c r="BN109" s="171" t="s">
        <v>147</v>
      </c>
      <c r="BO109" s="172">
        <v>3</v>
      </c>
      <c r="BP109" s="252">
        <f>MAX($BO109,$BL109,$BI109,$BF109,$BC109,$AZ109,$AW109,$AT109,$AQ109,$AN109,$AK109)</f>
        <v>6</v>
      </c>
      <c r="BQ109" s="253">
        <f>IF($K109="both",10,IF($K109="breeding",8,IF($K109="non-breeding",6,0)))</f>
        <v>10</v>
      </c>
      <c r="BR109" s="255" t="s">
        <v>142</v>
      </c>
      <c r="BS109" s="256">
        <v>0</v>
      </c>
      <c r="BT109" s="257" t="s">
        <v>147</v>
      </c>
      <c r="BU109" s="258">
        <v>0</v>
      </c>
      <c r="BV109" s="257" t="s">
        <v>142</v>
      </c>
      <c r="BW109" s="258">
        <v>4</v>
      </c>
      <c r="BX109" s="257" t="s">
        <v>147</v>
      </c>
      <c r="BY109" s="258">
        <v>0</v>
      </c>
      <c r="BZ109" s="254">
        <f>SUM($BY109,$BW109,$BU109,$BS109)</f>
        <v>4</v>
      </c>
      <c r="CA109" s="180">
        <v>3</v>
      </c>
      <c r="CB109" s="180">
        <v>1</v>
      </c>
      <c r="CC109" s="180">
        <v>7</v>
      </c>
      <c r="CD109" s="181">
        <v>11</v>
      </c>
      <c r="CE109" s="181">
        <v>4</v>
      </c>
      <c r="CF109" s="181">
        <v>5</v>
      </c>
      <c r="CG109" s="181">
        <v>8</v>
      </c>
      <c r="CH109" s="181">
        <v>2</v>
      </c>
      <c r="CI109" s="181">
        <v>10</v>
      </c>
      <c r="CJ109" s="181">
        <v>6</v>
      </c>
      <c r="CK109" s="181">
        <v>9</v>
      </c>
      <c r="CL109" s="169" t="s">
        <v>145</v>
      </c>
      <c r="CM109" s="179">
        <v>10</v>
      </c>
      <c r="CN109" s="169" t="s">
        <v>145</v>
      </c>
      <c r="CO109" s="179">
        <v>10</v>
      </c>
      <c r="CP109" s="169" t="s">
        <v>169</v>
      </c>
      <c r="CQ109" s="179">
        <v>3</v>
      </c>
      <c r="CR109" s="169" t="s">
        <v>147</v>
      </c>
      <c r="CS109" s="179">
        <v>0</v>
      </c>
      <c r="CT109" s="169" t="s">
        <v>145</v>
      </c>
      <c r="CU109" s="179">
        <v>10</v>
      </c>
      <c r="CV109" s="169" t="s">
        <v>145</v>
      </c>
      <c r="CW109" s="179">
        <v>10</v>
      </c>
      <c r="CX109" s="19">
        <f>SUM($CM109,$CO109,$CQ109,$CS109,$CU109,$CW109)</f>
        <v>43</v>
      </c>
      <c r="CY109" s="110"/>
      <c r="CZ109" s="112"/>
    </row>
    <row r="110" spans="1:104" ht="20.100000000000001" customHeight="1">
      <c r="B110" s="417"/>
      <c r="C110" s="125" t="s">
        <v>135</v>
      </c>
      <c r="D110" s="125" t="s">
        <v>135</v>
      </c>
      <c r="E110" s="281"/>
      <c r="F110" s="419"/>
      <c r="G110" s="120" t="s">
        <v>443</v>
      </c>
      <c r="H110" s="119" t="s">
        <v>444</v>
      </c>
      <c r="I110" s="122" t="s">
        <v>445</v>
      </c>
      <c r="J110" s="120" t="s">
        <v>446</v>
      </c>
      <c r="K110" s="120" t="s">
        <v>196</v>
      </c>
      <c r="L110" s="16" t="s">
        <v>141</v>
      </c>
      <c r="M110" s="45"/>
      <c r="N110" s="261"/>
      <c r="O110" s="235">
        <f>SUM($AH110, $BP110, $BQ110)</f>
        <v>30.5</v>
      </c>
      <c r="P110" s="237">
        <f>SUM($BZ110)</f>
        <v>29</v>
      </c>
      <c r="Q110" s="240">
        <f>SUM($CX110)</f>
        <v>21</v>
      </c>
      <c r="R110" s="184" t="s">
        <v>143</v>
      </c>
      <c r="S110" s="149">
        <v>0</v>
      </c>
      <c r="T110" s="185" t="s">
        <v>144</v>
      </c>
      <c r="U110" s="174">
        <v>2</v>
      </c>
      <c r="V110" s="185" t="s">
        <v>144</v>
      </c>
      <c r="W110" s="174">
        <v>2</v>
      </c>
      <c r="X110" s="185" t="s">
        <v>144</v>
      </c>
      <c r="Y110" s="174">
        <v>2</v>
      </c>
      <c r="Z110" s="185" t="s">
        <v>142</v>
      </c>
      <c r="AA110" s="174">
        <v>9</v>
      </c>
      <c r="AB110" s="185" t="s">
        <v>147</v>
      </c>
      <c r="AC110" s="174">
        <v>4</v>
      </c>
      <c r="AD110" s="186" t="s">
        <v>144</v>
      </c>
      <c r="AE110" s="176">
        <v>2</v>
      </c>
      <c r="AF110" s="185" t="s">
        <v>151</v>
      </c>
      <c r="AG110" s="174">
        <v>0</v>
      </c>
      <c r="AH110" s="154">
        <f>SUM($S110,$U110,$W110,$Y110)+($AA110*0.5)+$AC110+($AE110*1.5)+($AG110*0.5)</f>
        <v>17.5</v>
      </c>
      <c r="AI110" s="185" t="s">
        <v>147</v>
      </c>
      <c r="AJ110" s="10" t="s">
        <v>147</v>
      </c>
      <c r="AK110" s="176">
        <v>3</v>
      </c>
      <c r="AL110" s="185" t="s">
        <v>147</v>
      </c>
      <c r="AM110" s="10" t="s">
        <v>143</v>
      </c>
      <c r="AN110" s="176">
        <v>2</v>
      </c>
      <c r="AO110" s="185" t="s">
        <v>147</v>
      </c>
      <c r="AP110" s="10" t="s">
        <v>147</v>
      </c>
      <c r="AQ110" s="176">
        <v>3</v>
      </c>
      <c r="AR110" s="185" t="s">
        <v>143</v>
      </c>
      <c r="AS110" s="10" t="s">
        <v>143</v>
      </c>
      <c r="AT110" s="176">
        <v>0</v>
      </c>
      <c r="AU110" s="185" t="s">
        <v>146</v>
      </c>
      <c r="AV110" s="10" t="s">
        <v>142</v>
      </c>
      <c r="AW110" s="176">
        <v>7</v>
      </c>
      <c r="AX110" s="185" t="s">
        <v>143</v>
      </c>
      <c r="AY110" s="10" t="s">
        <v>143</v>
      </c>
      <c r="AZ110" s="176">
        <v>0</v>
      </c>
      <c r="BA110" s="185" t="s">
        <v>147</v>
      </c>
      <c r="BB110" s="10" t="s">
        <v>147</v>
      </c>
      <c r="BC110" s="176">
        <v>3</v>
      </c>
      <c r="BD110" s="185" t="s">
        <v>143</v>
      </c>
      <c r="BE110" s="10" t="s">
        <v>143</v>
      </c>
      <c r="BF110" s="176">
        <v>0</v>
      </c>
      <c r="BG110" s="185" t="s">
        <v>147</v>
      </c>
      <c r="BH110" s="10" t="s">
        <v>143</v>
      </c>
      <c r="BI110" s="176">
        <v>2</v>
      </c>
      <c r="BJ110" s="185" t="s">
        <v>151</v>
      </c>
      <c r="BK110" s="10" t="s">
        <v>151</v>
      </c>
      <c r="BL110" s="176">
        <v>1</v>
      </c>
      <c r="BM110" s="185" t="s">
        <v>151</v>
      </c>
      <c r="BN110" s="10" t="s">
        <v>151</v>
      </c>
      <c r="BO110" s="176">
        <v>1</v>
      </c>
      <c r="BP110" s="201">
        <f>MAX($BO110,$BL110,$BI110,$BF110,$BC110,$AZ110,$AW110,$AT110,$AQ110,$AN110,$AK110)</f>
        <v>7</v>
      </c>
      <c r="BQ110" s="144">
        <f>IF($K110="both",10,IF($K110="breeding",8,IF($K110="non-breeding",6,0)))</f>
        <v>6</v>
      </c>
      <c r="BR110" s="186" t="s">
        <v>146</v>
      </c>
      <c r="BS110" s="176">
        <v>5</v>
      </c>
      <c r="BT110" s="185" t="s">
        <v>145</v>
      </c>
      <c r="BU110" s="174">
        <v>10</v>
      </c>
      <c r="BV110" s="185" t="s">
        <v>142</v>
      </c>
      <c r="BW110" s="174">
        <v>4</v>
      </c>
      <c r="BX110" s="185" t="s">
        <v>145</v>
      </c>
      <c r="BY110" s="174">
        <v>10</v>
      </c>
      <c r="BZ110" s="21">
        <f>SUM($BY110,$BW110,$BU110,$BS110)</f>
        <v>29</v>
      </c>
      <c r="CA110" s="189">
        <v>4</v>
      </c>
      <c r="CB110" s="189">
        <v>5</v>
      </c>
      <c r="CC110" s="189">
        <v>6</v>
      </c>
      <c r="CD110" s="190">
        <v>1</v>
      </c>
      <c r="CE110" s="190">
        <v>11</v>
      </c>
      <c r="CF110" s="190">
        <v>2</v>
      </c>
      <c r="CG110" s="190">
        <v>10</v>
      </c>
      <c r="CH110" s="190">
        <v>3</v>
      </c>
      <c r="CI110" s="190">
        <v>9</v>
      </c>
      <c r="CJ110" s="190">
        <v>8</v>
      </c>
      <c r="CK110" s="190">
        <v>7</v>
      </c>
      <c r="CL110" s="185" t="s">
        <v>142</v>
      </c>
      <c r="CM110" s="174">
        <v>3</v>
      </c>
      <c r="CN110" s="185" t="s">
        <v>151</v>
      </c>
      <c r="CO110" s="174">
        <v>0</v>
      </c>
      <c r="CP110" s="185" t="s">
        <v>146</v>
      </c>
      <c r="CQ110" s="174">
        <v>8</v>
      </c>
      <c r="CR110" s="185" t="s">
        <v>147</v>
      </c>
      <c r="CS110" s="174">
        <v>0</v>
      </c>
      <c r="CT110" s="185" t="s">
        <v>142</v>
      </c>
      <c r="CU110" s="174">
        <v>6</v>
      </c>
      <c r="CV110" s="185" t="s">
        <v>147</v>
      </c>
      <c r="CW110" s="174">
        <v>4</v>
      </c>
      <c r="CX110" s="19">
        <f>SUM($CM110,$CO110,$CQ110,$CS110,$CU110,$CW110)</f>
        <v>21</v>
      </c>
    </row>
    <row r="111" spans="1:104" ht="20.100000000000001" customHeight="1">
      <c r="B111" s="417"/>
      <c r="C111" s="125" t="s">
        <v>135</v>
      </c>
      <c r="D111" s="125" t="s">
        <v>135</v>
      </c>
      <c r="E111" s="281"/>
      <c r="F111" s="419"/>
      <c r="G111" s="120" t="s">
        <v>447</v>
      </c>
      <c r="H111" s="119" t="s">
        <v>448</v>
      </c>
      <c r="I111" s="122" t="s">
        <v>160</v>
      </c>
      <c r="J111" s="120" t="s">
        <v>272</v>
      </c>
      <c r="K111" s="120" t="s">
        <v>157</v>
      </c>
      <c r="L111" s="16" t="s">
        <v>141</v>
      </c>
      <c r="M111" s="45"/>
      <c r="N111" s="261"/>
      <c r="O111" s="235">
        <f>SUM($AH111, $BP111, $BQ111)</f>
        <v>30.5</v>
      </c>
      <c r="P111" s="237">
        <f>SUM($BZ111)</f>
        <v>27</v>
      </c>
      <c r="Q111" s="240">
        <f>SUM($CX111)</f>
        <v>17</v>
      </c>
      <c r="R111" s="184" t="s">
        <v>143</v>
      </c>
      <c r="S111" s="149">
        <v>0</v>
      </c>
      <c r="T111" s="185" t="s">
        <v>174</v>
      </c>
      <c r="U111" s="174">
        <v>0</v>
      </c>
      <c r="V111" s="185" t="s">
        <v>174</v>
      </c>
      <c r="W111" s="174">
        <v>0</v>
      </c>
      <c r="X111" s="185" t="s">
        <v>144</v>
      </c>
      <c r="Y111" s="174">
        <v>2</v>
      </c>
      <c r="Z111" s="185" t="s">
        <v>191</v>
      </c>
      <c r="AA111" s="174">
        <v>7</v>
      </c>
      <c r="AB111" s="185" t="s">
        <v>147</v>
      </c>
      <c r="AC111" s="174">
        <v>4</v>
      </c>
      <c r="AD111" s="186" t="s">
        <v>144</v>
      </c>
      <c r="AE111" s="176">
        <v>2</v>
      </c>
      <c r="AF111" s="185" t="s">
        <v>151</v>
      </c>
      <c r="AG111" s="174">
        <v>0</v>
      </c>
      <c r="AH111" s="154">
        <f>SUM($S111,$U111,$W111,$Y111)+($AA111*0.5)+$AC111+($AE111*1.5)+($AG111*0.5)</f>
        <v>12.5</v>
      </c>
      <c r="AI111" s="185" t="s">
        <v>142</v>
      </c>
      <c r="AJ111" s="10" t="s">
        <v>142</v>
      </c>
      <c r="AK111" s="176">
        <v>5</v>
      </c>
      <c r="AL111" s="185" t="s">
        <v>142</v>
      </c>
      <c r="AM111" s="10" t="s">
        <v>142</v>
      </c>
      <c r="AN111" s="176">
        <v>5</v>
      </c>
      <c r="AO111" s="185" t="s">
        <v>143</v>
      </c>
      <c r="AP111" s="10" t="s">
        <v>143</v>
      </c>
      <c r="AQ111" s="176">
        <v>0</v>
      </c>
      <c r="AR111" s="185" t="s">
        <v>145</v>
      </c>
      <c r="AS111" s="10" t="s">
        <v>145</v>
      </c>
      <c r="AT111" s="176">
        <v>10</v>
      </c>
      <c r="AU111" s="185" t="s">
        <v>142</v>
      </c>
      <c r="AV111" s="10" t="s">
        <v>151</v>
      </c>
      <c r="AW111" s="176">
        <v>3</v>
      </c>
      <c r="AX111" s="185" t="s">
        <v>146</v>
      </c>
      <c r="AY111" s="10" t="s">
        <v>151</v>
      </c>
      <c r="AZ111" s="176">
        <v>5</v>
      </c>
      <c r="BA111" s="185" t="s">
        <v>147</v>
      </c>
      <c r="BB111" s="10" t="s">
        <v>151</v>
      </c>
      <c r="BC111" s="176">
        <v>2</v>
      </c>
      <c r="BD111" s="185" t="s">
        <v>143</v>
      </c>
      <c r="BE111" s="10" t="s">
        <v>143</v>
      </c>
      <c r="BF111" s="176">
        <v>0</v>
      </c>
      <c r="BG111" s="185" t="s">
        <v>145</v>
      </c>
      <c r="BH111" s="10" t="s">
        <v>151</v>
      </c>
      <c r="BI111" s="176">
        <v>6</v>
      </c>
      <c r="BJ111" s="185" t="s">
        <v>145</v>
      </c>
      <c r="BK111" s="10" t="s">
        <v>151</v>
      </c>
      <c r="BL111" s="176">
        <v>6</v>
      </c>
      <c r="BM111" s="185" t="s">
        <v>151</v>
      </c>
      <c r="BN111" s="10" t="s">
        <v>151</v>
      </c>
      <c r="BO111" s="176">
        <v>1</v>
      </c>
      <c r="BP111" s="201">
        <f>MAX($BO111,$BL111,$BI111,$BF111,$BC111,$AZ111,$AW111,$AT111,$AQ111,$AN111,$AK111)</f>
        <v>10</v>
      </c>
      <c r="BQ111" s="144">
        <f>IF($K111="both",10,IF($K111="breeding",8,IF($K111="non-breeding",6,0)))</f>
        <v>8</v>
      </c>
      <c r="BR111" s="186" t="s">
        <v>146</v>
      </c>
      <c r="BS111" s="176">
        <v>5</v>
      </c>
      <c r="BT111" s="185" t="s">
        <v>145</v>
      </c>
      <c r="BU111" s="174">
        <v>10</v>
      </c>
      <c r="BV111" s="185" t="s">
        <v>146</v>
      </c>
      <c r="BW111" s="174">
        <v>6</v>
      </c>
      <c r="BX111" s="185" t="s">
        <v>146</v>
      </c>
      <c r="BY111" s="174">
        <v>6</v>
      </c>
      <c r="BZ111" s="21">
        <f>SUM($BY111,$BW111,$BU111,$BS111)</f>
        <v>27</v>
      </c>
      <c r="CA111" s="187"/>
      <c r="CB111" s="187"/>
      <c r="CC111" s="187"/>
      <c r="CD111" s="188"/>
      <c r="CE111" s="188"/>
      <c r="CF111" s="188"/>
      <c r="CG111" s="188"/>
      <c r="CH111" s="188"/>
      <c r="CI111" s="188"/>
      <c r="CJ111" s="188"/>
      <c r="CK111" s="188"/>
      <c r="CL111" s="185" t="s">
        <v>151</v>
      </c>
      <c r="CM111" s="174">
        <v>0</v>
      </c>
      <c r="CN111" s="185" t="s">
        <v>151</v>
      </c>
      <c r="CO111" s="174">
        <v>0</v>
      </c>
      <c r="CP111" s="185" t="s">
        <v>142</v>
      </c>
      <c r="CQ111" s="174">
        <v>5</v>
      </c>
      <c r="CR111" s="185" t="s">
        <v>142</v>
      </c>
      <c r="CS111" s="174">
        <v>3</v>
      </c>
      <c r="CT111" s="185" t="s">
        <v>151</v>
      </c>
      <c r="CU111" s="174">
        <v>1</v>
      </c>
      <c r="CV111" s="185" t="s">
        <v>146</v>
      </c>
      <c r="CW111" s="174">
        <v>8</v>
      </c>
      <c r="CX111" s="19">
        <f>SUM($CM111,$CO111,$CQ111,$CS111,$CU111,$CW111)</f>
        <v>17</v>
      </c>
    </row>
    <row r="112" spans="1:104" ht="20.100000000000001" customHeight="1">
      <c r="A112" s="61" t="s">
        <v>182</v>
      </c>
      <c r="B112" s="61" t="s">
        <v>182</v>
      </c>
      <c r="C112" s="125" t="s">
        <v>135</v>
      </c>
      <c r="D112" s="125" t="s">
        <v>135</v>
      </c>
      <c r="E112" s="114"/>
      <c r="F112" s="419"/>
      <c r="G112" s="233" t="s">
        <v>449</v>
      </c>
      <c r="H112" s="234" t="s">
        <v>450</v>
      </c>
      <c r="I112" s="122" t="s">
        <v>160</v>
      </c>
      <c r="J112" s="120" t="s">
        <v>190</v>
      </c>
      <c r="K112" s="120" t="s">
        <v>157</v>
      </c>
      <c r="L112" s="16" t="s">
        <v>141</v>
      </c>
      <c r="M112" s="45" t="s">
        <v>141</v>
      </c>
      <c r="N112" s="261" t="s">
        <v>135</v>
      </c>
      <c r="O112" s="235">
        <f>SUM($AH112, $BP112, $BQ112)</f>
        <v>30.5</v>
      </c>
      <c r="P112" s="237">
        <f>SUM($BZ112)</f>
        <v>26</v>
      </c>
      <c r="Q112" s="240">
        <f>SUM($CX112)</f>
        <v>23</v>
      </c>
      <c r="R112" s="184" t="s">
        <v>143</v>
      </c>
      <c r="S112" s="149">
        <v>0</v>
      </c>
      <c r="T112" s="185" t="s">
        <v>144</v>
      </c>
      <c r="U112" s="174">
        <v>2</v>
      </c>
      <c r="V112" s="185" t="s">
        <v>174</v>
      </c>
      <c r="W112" s="174">
        <v>0</v>
      </c>
      <c r="X112" s="185" t="s">
        <v>143</v>
      </c>
      <c r="Y112" s="174">
        <v>4</v>
      </c>
      <c r="Z112" s="185" t="s">
        <v>191</v>
      </c>
      <c r="AA112" s="174">
        <v>7</v>
      </c>
      <c r="AB112" s="185" t="s">
        <v>154</v>
      </c>
      <c r="AC112" s="174">
        <v>3</v>
      </c>
      <c r="AD112" s="186" t="s">
        <v>144</v>
      </c>
      <c r="AE112" s="176">
        <v>2</v>
      </c>
      <c r="AF112" s="185" t="s">
        <v>151</v>
      </c>
      <c r="AG112" s="174">
        <v>0</v>
      </c>
      <c r="AH112" s="154">
        <f>SUM($S112,$U112,$W112,$Y112)+($AA112*0.5)+$AC112+($AE112*1.5)+($AG112*0.5)</f>
        <v>15.5</v>
      </c>
      <c r="AI112" s="185" t="s">
        <v>152</v>
      </c>
      <c r="AJ112" s="10" t="s">
        <v>152</v>
      </c>
      <c r="AK112" s="176">
        <v>7</v>
      </c>
      <c r="AL112" s="185" t="s">
        <v>152</v>
      </c>
      <c r="AM112" s="10" t="s">
        <v>152</v>
      </c>
      <c r="AN112" s="176">
        <v>7</v>
      </c>
      <c r="AO112" s="185" t="s">
        <v>151</v>
      </c>
      <c r="AP112" s="10" t="s">
        <v>151</v>
      </c>
      <c r="AQ112" s="176">
        <v>1</v>
      </c>
      <c r="AR112" s="185" t="s">
        <v>153</v>
      </c>
      <c r="AS112" s="10" t="s">
        <v>147</v>
      </c>
      <c r="AT112" s="176">
        <v>4</v>
      </c>
      <c r="AU112" s="185" t="s">
        <v>153</v>
      </c>
      <c r="AV112" s="10" t="s">
        <v>153</v>
      </c>
      <c r="AW112" s="176">
        <v>4</v>
      </c>
      <c r="AX112" s="185" t="s">
        <v>154</v>
      </c>
      <c r="AY112" s="10" t="s">
        <v>154</v>
      </c>
      <c r="AZ112" s="176">
        <v>2</v>
      </c>
      <c r="BA112" s="185" t="s">
        <v>153</v>
      </c>
      <c r="BB112" s="10" t="s">
        <v>153</v>
      </c>
      <c r="BC112" s="176">
        <v>4</v>
      </c>
      <c r="BD112" s="185" t="s">
        <v>153</v>
      </c>
      <c r="BE112" s="10" t="s">
        <v>153</v>
      </c>
      <c r="BF112" s="176">
        <v>4</v>
      </c>
      <c r="BG112" s="185" t="s">
        <v>154</v>
      </c>
      <c r="BH112" s="10" t="s">
        <v>154</v>
      </c>
      <c r="BI112" s="176">
        <v>2</v>
      </c>
      <c r="BJ112" s="185" t="s">
        <v>153</v>
      </c>
      <c r="BK112" s="10" t="s">
        <v>152</v>
      </c>
      <c r="BL112" s="176">
        <v>6</v>
      </c>
      <c r="BM112" s="185" t="s">
        <v>151</v>
      </c>
      <c r="BN112" s="10" t="s">
        <v>151</v>
      </c>
      <c r="BO112" s="176">
        <v>1</v>
      </c>
      <c r="BP112" s="201">
        <f>MAX($BO112,$BL112,$BI112,$BF112,$BC112,$AZ112,$AW112,$AT112,$AQ112,$AN112,$AK112)</f>
        <v>7</v>
      </c>
      <c r="BQ112" s="144">
        <f>IF($K112="both",10,IF($K112="breeding",8,IF($K112="non-breeding",6,0)))</f>
        <v>8</v>
      </c>
      <c r="BR112" s="186" t="s">
        <v>165</v>
      </c>
      <c r="BS112" s="176">
        <v>7</v>
      </c>
      <c r="BT112" s="185" t="s">
        <v>164</v>
      </c>
      <c r="BU112" s="174">
        <v>7</v>
      </c>
      <c r="BV112" s="185" t="s">
        <v>146</v>
      </c>
      <c r="BW112" s="174">
        <v>6</v>
      </c>
      <c r="BX112" s="185" t="s">
        <v>146</v>
      </c>
      <c r="BY112" s="174">
        <v>6</v>
      </c>
      <c r="BZ112" s="21">
        <f>SUM($BY112,$BW112,$BU112,$BS112)</f>
        <v>26</v>
      </c>
      <c r="CA112" s="189">
        <v>8</v>
      </c>
      <c r="CB112" s="189">
        <v>4</v>
      </c>
      <c r="CC112" s="189">
        <v>3</v>
      </c>
      <c r="CD112" s="190">
        <v>9</v>
      </c>
      <c r="CE112" s="190">
        <v>1</v>
      </c>
      <c r="CF112" s="190">
        <v>2</v>
      </c>
      <c r="CG112" s="190">
        <v>11</v>
      </c>
      <c r="CH112" s="190">
        <v>10</v>
      </c>
      <c r="CI112" s="190">
        <v>5</v>
      </c>
      <c r="CJ112" s="190">
        <v>7</v>
      </c>
      <c r="CK112" s="190">
        <v>6</v>
      </c>
      <c r="CL112" s="185" t="s">
        <v>167</v>
      </c>
      <c r="CM112" s="174">
        <v>3</v>
      </c>
      <c r="CN112" s="185" t="s">
        <v>151</v>
      </c>
      <c r="CO112" s="174">
        <v>0</v>
      </c>
      <c r="CP112" s="185" t="s">
        <v>142</v>
      </c>
      <c r="CQ112" s="174">
        <v>5</v>
      </c>
      <c r="CR112" s="185" t="s">
        <v>153</v>
      </c>
      <c r="CS112" s="174">
        <v>1</v>
      </c>
      <c r="CT112" s="185" t="s">
        <v>146</v>
      </c>
      <c r="CU112" s="174">
        <v>8</v>
      </c>
      <c r="CV112" s="185" t="s">
        <v>168</v>
      </c>
      <c r="CW112" s="174">
        <v>6</v>
      </c>
      <c r="CX112" s="19">
        <f>SUM($CM112,$CO112,$CQ112,$CS112,$CU112,$CW112)</f>
        <v>23</v>
      </c>
      <c r="CY112" s="110"/>
      <c r="CZ112" s="11"/>
    </row>
    <row r="113" spans="1:104" ht="20.100000000000001" customHeight="1">
      <c r="B113" s="417"/>
      <c r="C113" s="125" t="s">
        <v>135</v>
      </c>
      <c r="D113" s="125" t="s">
        <v>135</v>
      </c>
      <c r="E113" s="281"/>
      <c r="F113" s="419"/>
      <c r="G113" s="120" t="s">
        <v>451</v>
      </c>
      <c r="H113" s="119" t="s">
        <v>452</v>
      </c>
      <c r="I113" s="122" t="s">
        <v>160</v>
      </c>
      <c r="J113" s="120" t="s">
        <v>190</v>
      </c>
      <c r="K113" s="120" t="s">
        <v>157</v>
      </c>
      <c r="L113" s="16" t="s">
        <v>141</v>
      </c>
      <c r="M113" s="45"/>
      <c r="N113" s="261"/>
      <c r="O113" s="235">
        <f>SUM($AH113, $BP113, $BQ113)</f>
        <v>30</v>
      </c>
      <c r="P113" s="237">
        <f>SUM($BZ113)</f>
        <v>26</v>
      </c>
      <c r="Q113" s="240">
        <f>SUM($CX113)</f>
        <v>18</v>
      </c>
      <c r="R113" s="148" t="s">
        <v>143</v>
      </c>
      <c r="S113" s="149">
        <v>0</v>
      </c>
      <c r="T113" s="173" t="s">
        <v>206</v>
      </c>
      <c r="U113" s="174">
        <v>1</v>
      </c>
      <c r="V113" s="173" t="s">
        <v>306</v>
      </c>
      <c r="W113" s="174">
        <v>1</v>
      </c>
      <c r="X113" s="173" t="s">
        <v>143</v>
      </c>
      <c r="Y113" s="174">
        <v>4</v>
      </c>
      <c r="Z113" s="173" t="s">
        <v>151</v>
      </c>
      <c r="AA113" s="174">
        <v>8</v>
      </c>
      <c r="AB113" s="173" t="s">
        <v>154</v>
      </c>
      <c r="AC113" s="174">
        <v>3</v>
      </c>
      <c r="AD113" s="175" t="s">
        <v>144</v>
      </c>
      <c r="AE113" s="176">
        <v>2</v>
      </c>
      <c r="AF113" s="173" t="s">
        <v>151</v>
      </c>
      <c r="AG113" s="174">
        <v>0</v>
      </c>
      <c r="AH113" s="154">
        <f>SUM($S113,$U113,$W113,$Y113)+($AA113*0.5)+$AC113+($AE113*1.5)+($AG113*0.5)</f>
        <v>16</v>
      </c>
      <c r="AI113" s="173" t="s">
        <v>235</v>
      </c>
      <c r="AJ113" s="26" t="s">
        <v>235</v>
      </c>
      <c r="AK113" s="176">
        <v>6</v>
      </c>
      <c r="AL113" s="173" t="s">
        <v>235</v>
      </c>
      <c r="AM113" s="26" t="s">
        <v>235</v>
      </c>
      <c r="AN113" s="176">
        <v>6</v>
      </c>
      <c r="AO113" s="173" t="s">
        <v>303</v>
      </c>
      <c r="AP113" s="26" t="s">
        <v>303</v>
      </c>
      <c r="AQ113" s="176">
        <v>2</v>
      </c>
      <c r="AR113" s="173" t="s">
        <v>273</v>
      </c>
      <c r="AS113" s="26" t="s">
        <v>147</v>
      </c>
      <c r="AT113" s="176">
        <v>4</v>
      </c>
      <c r="AU113" s="173" t="s">
        <v>235</v>
      </c>
      <c r="AV113" s="26" t="s">
        <v>235</v>
      </c>
      <c r="AW113" s="176">
        <v>6</v>
      </c>
      <c r="AX113" s="173" t="s">
        <v>147</v>
      </c>
      <c r="AY113" s="26" t="s">
        <v>147</v>
      </c>
      <c r="AZ113" s="176">
        <v>3</v>
      </c>
      <c r="BA113" s="173" t="s">
        <v>273</v>
      </c>
      <c r="BB113" s="26" t="s">
        <v>273</v>
      </c>
      <c r="BC113" s="176">
        <v>4</v>
      </c>
      <c r="BD113" s="173" t="s">
        <v>273</v>
      </c>
      <c r="BE113" s="26" t="s">
        <v>273</v>
      </c>
      <c r="BF113" s="176">
        <v>4</v>
      </c>
      <c r="BG113" s="173" t="s">
        <v>273</v>
      </c>
      <c r="BH113" s="26" t="s">
        <v>273</v>
      </c>
      <c r="BI113" s="176">
        <v>4</v>
      </c>
      <c r="BJ113" s="173" t="s">
        <v>235</v>
      </c>
      <c r="BK113" s="26" t="s">
        <v>235</v>
      </c>
      <c r="BL113" s="176">
        <v>6</v>
      </c>
      <c r="BM113" s="173" t="s">
        <v>151</v>
      </c>
      <c r="BN113" s="26" t="s">
        <v>151</v>
      </c>
      <c r="BO113" s="176">
        <v>1</v>
      </c>
      <c r="BP113" s="201">
        <f>MAX($BO113,$BL113,$BI113,$BF113,$BC113,$AZ113,$AW113,$AT113,$AQ113,$AN113,$AK113)</f>
        <v>6</v>
      </c>
      <c r="BQ113" s="144">
        <f>IF($K113="both",10,IF($K113="breeding",8,IF($K113="non-breeding",6,0)))</f>
        <v>8</v>
      </c>
      <c r="BR113" s="175" t="s">
        <v>165</v>
      </c>
      <c r="BS113" s="176">
        <v>7</v>
      </c>
      <c r="BT113" s="173" t="s">
        <v>165</v>
      </c>
      <c r="BU113" s="174">
        <v>8</v>
      </c>
      <c r="BV113" s="173" t="s">
        <v>152</v>
      </c>
      <c r="BW113" s="174">
        <v>5</v>
      </c>
      <c r="BX113" s="173" t="s">
        <v>146</v>
      </c>
      <c r="BY113" s="174">
        <v>6</v>
      </c>
      <c r="BZ113" s="21">
        <f>SUM($BY113,$BW113,$BU113,$BS113)</f>
        <v>26</v>
      </c>
      <c r="CA113" s="177">
        <v>9</v>
      </c>
      <c r="CB113" s="177">
        <v>8</v>
      </c>
      <c r="CC113" s="177">
        <v>9</v>
      </c>
      <c r="CD113" s="178">
        <v>5</v>
      </c>
      <c r="CE113" s="178">
        <v>10</v>
      </c>
      <c r="CF113" s="178">
        <v>5</v>
      </c>
      <c r="CG113" s="178">
        <v>9</v>
      </c>
      <c r="CH113" s="178">
        <v>8</v>
      </c>
      <c r="CI113" s="178">
        <v>6</v>
      </c>
      <c r="CJ113" s="178">
        <v>7</v>
      </c>
      <c r="CK113" s="178">
        <v>6</v>
      </c>
      <c r="CL113" s="173" t="s">
        <v>151</v>
      </c>
      <c r="CM113" s="174">
        <v>0</v>
      </c>
      <c r="CN113" s="173" t="s">
        <v>151</v>
      </c>
      <c r="CO113" s="174">
        <v>0</v>
      </c>
      <c r="CP113" s="173" t="s">
        <v>169</v>
      </c>
      <c r="CQ113" s="174">
        <v>2</v>
      </c>
      <c r="CR113" s="173" t="s">
        <v>153</v>
      </c>
      <c r="CS113" s="174">
        <v>1</v>
      </c>
      <c r="CT113" s="173" t="s">
        <v>146</v>
      </c>
      <c r="CU113" s="174">
        <v>8</v>
      </c>
      <c r="CV113" s="173" t="s">
        <v>219</v>
      </c>
      <c r="CW113" s="174">
        <v>7</v>
      </c>
      <c r="CX113" s="19">
        <f>SUM($CM113,$CO113,$CQ113,$CS113,$CU113,$CW113)</f>
        <v>18</v>
      </c>
    </row>
    <row r="114" spans="1:104" ht="20.100000000000001" customHeight="1">
      <c r="B114" s="417"/>
      <c r="C114" s="125" t="s">
        <v>135</v>
      </c>
      <c r="D114" s="125" t="s">
        <v>135</v>
      </c>
      <c r="E114" s="126" t="s">
        <v>135</v>
      </c>
      <c r="F114" s="126" t="s">
        <v>135</v>
      </c>
      <c r="G114" s="120" t="s">
        <v>453</v>
      </c>
      <c r="H114" s="119" t="s">
        <v>454</v>
      </c>
      <c r="I114" s="122" t="s">
        <v>455</v>
      </c>
      <c r="J114" s="120" t="s">
        <v>456</v>
      </c>
      <c r="K114" s="120" t="s">
        <v>196</v>
      </c>
      <c r="L114" s="16" t="s">
        <v>141</v>
      </c>
      <c r="M114" s="45"/>
      <c r="N114" s="261"/>
      <c r="O114" s="235">
        <f>SUM($AH114, $BP114, $BQ114)</f>
        <v>30</v>
      </c>
      <c r="P114" s="237">
        <f>SUM($BZ114)</f>
        <v>31</v>
      </c>
      <c r="Q114" s="240">
        <f>SUM($CX114)</f>
        <v>35</v>
      </c>
      <c r="R114" s="148" t="s">
        <v>143</v>
      </c>
      <c r="S114" s="149">
        <v>0</v>
      </c>
      <c r="T114" s="173" t="s">
        <v>144</v>
      </c>
      <c r="U114" s="174">
        <v>2</v>
      </c>
      <c r="V114" s="173" t="s">
        <v>174</v>
      </c>
      <c r="W114" s="174">
        <v>0</v>
      </c>
      <c r="X114" s="173" t="s">
        <v>144</v>
      </c>
      <c r="Y114" s="174">
        <v>2</v>
      </c>
      <c r="Z114" s="173" t="s">
        <v>151</v>
      </c>
      <c r="AA114" s="174">
        <v>8</v>
      </c>
      <c r="AB114" s="173" t="s">
        <v>147</v>
      </c>
      <c r="AC114" s="174">
        <v>4</v>
      </c>
      <c r="AD114" s="175" t="s">
        <v>144</v>
      </c>
      <c r="AE114" s="176">
        <v>2</v>
      </c>
      <c r="AF114" s="173" t="s">
        <v>154</v>
      </c>
      <c r="AG114" s="174">
        <v>2</v>
      </c>
      <c r="AH114" s="154">
        <f>SUM($S114,$U114,$W114,$Y114)+($AA114*0.5)+$AC114+($AE114*1.5)+($AG114*0.5)</f>
        <v>16</v>
      </c>
      <c r="AI114" s="173" t="s">
        <v>142</v>
      </c>
      <c r="AJ114" s="26" t="s">
        <v>142</v>
      </c>
      <c r="AK114" s="176">
        <v>5</v>
      </c>
      <c r="AL114" s="173" t="s">
        <v>147</v>
      </c>
      <c r="AM114" s="26" t="s">
        <v>143</v>
      </c>
      <c r="AN114" s="176">
        <v>2</v>
      </c>
      <c r="AO114" s="173" t="s">
        <v>143</v>
      </c>
      <c r="AP114" s="26" t="s">
        <v>143</v>
      </c>
      <c r="AQ114" s="176">
        <v>0</v>
      </c>
      <c r="AR114" s="173" t="s">
        <v>147</v>
      </c>
      <c r="AS114" s="26" t="s">
        <v>143</v>
      </c>
      <c r="AT114" s="176">
        <v>2</v>
      </c>
      <c r="AU114" s="173" t="s">
        <v>147</v>
      </c>
      <c r="AV114" s="26" t="s">
        <v>147</v>
      </c>
      <c r="AW114" s="176">
        <v>3</v>
      </c>
      <c r="AX114" s="173" t="s">
        <v>146</v>
      </c>
      <c r="AY114" s="26" t="s">
        <v>146</v>
      </c>
      <c r="AZ114" s="176">
        <v>8</v>
      </c>
      <c r="BA114" s="173" t="s">
        <v>142</v>
      </c>
      <c r="BB114" s="26" t="s">
        <v>142</v>
      </c>
      <c r="BC114" s="176">
        <v>5</v>
      </c>
      <c r="BD114" s="173" t="s">
        <v>147</v>
      </c>
      <c r="BE114" s="26" t="s">
        <v>147</v>
      </c>
      <c r="BF114" s="176">
        <v>3</v>
      </c>
      <c r="BG114" s="173" t="s">
        <v>146</v>
      </c>
      <c r="BH114" s="26" t="s">
        <v>146</v>
      </c>
      <c r="BI114" s="176">
        <v>8</v>
      </c>
      <c r="BJ114" s="173" t="s">
        <v>151</v>
      </c>
      <c r="BK114" s="26" t="s">
        <v>151</v>
      </c>
      <c r="BL114" s="176">
        <v>1</v>
      </c>
      <c r="BM114" s="173" t="s">
        <v>146</v>
      </c>
      <c r="BN114" s="26" t="s">
        <v>146</v>
      </c>
      <c r="BO114" s="176">
        <v>8</v>
      </c>
      <c r="BP114" s="201">
        <f>MAX($BO114,$BL114,$BI114,$BF114,$BC114,$AZ114,$AW114,$AT114,$AQ114,$AN114,$AK114)</f>
        <v>8</v>
      </c>
      <c r="BQ114" s="144">
        <f>IF($K114="both",10,IF($K114="breeding",8,IF($K114="non-breeding",6,0)))</f>
        <v>6</v>
      </c>
      <c r="BR114" s="175" t="s">
        <v>146</v>
      </c>
      <c r="BS114" s="176">
        <v>5</v>
      </c>
      <c r="BT114" s="173" t="s">
        <v>146</v>
      </c>
      <c r="BU114" s="174">
        <v>6</v>
      </c>
      <c r="BV114" s="173" t="s">
        <v>145</v>
      </c>
      <c r="BW114" s="174">
        <v>10</v>
      </c>
      <c r="BX114" s="173" t="s">
        <v>145</v>
      </c>
      <c r="BY114" s="174">
        <v>10</v>
      </c>
      <c r="BZ114" s="21">
        <f>SUM($BY114,$BW114,$BU114,$BS114)</f>
        <v>31</v>
      </c>
      <c r="CA114" s="177">
        <v>9</v>
      </c>
      <c r="CB114" s="177">
        <v>3</v>
      </c>
      <c r="CC114" s="177">
        <v>1</v>
      </c>
      <c r="CD114" s="178">
        <v>2</v>
      </c>
      <c r="CE114" s="178">
        <v>6</v>
      </c>
      <c r="CF114" s="178">
        <v>8</v>
      </c>
      <c r="CG114" s="178">
        <v>5</v>
      </c>
      <c r="CH114" s="178">
        <v>4</v>
      </c>
      <c r="CI114" s="178">
        <v>10</v>
      </c>
      <c r="CJ114" s="178">
        <v>7</v>
      </c>
      <c r="CK114" s="178">
        <v>11</v>
      </c>
      <c r="CL114" s="173" t="s">
        <v>145</v>
      </c>
      <c r="CM114" s="174">
        <v>10</v>
      </c>
      <c r="CN114" s="173" t="s">
        <v>151</v>
      </c>
      <c r="CO114" s="174">
        <v>0</v>
      </c>
      <c r="CP114" s="173" t="s">
        <v>146</v>
      </c>
      <c r="CQ114" s="174">
        <v>8</v>
      </c>
      <c r="CR114" s="173" t="s">
        <v>142</v>
      </c>
      <c r="CS114" s="174">
        <v>3</v>
      </c>
      <c r="CT114" s="173" t="s">
        <v>142</v>
      </c>
      <c r="CU114" s="174">
        <v>6</v>
      </c>
      <c r="CV114" s="173" t="s">
        <v>146</v>
      </c>
      <c r="CW114" s="174">
        <v>8</v>
      </c>
      <c r="CX114" s="19">
        <f>SUM($CM114,$CO114,$CQ114,$CS114,$CU114,$CW114)</f>
        <v>35</v>
      </c>
    </row>
    <row r="115" spans="1:104" ht="20.100000000000001" customHeight="1">
      <c r="B115" s="417"/>
      <c r="D115" s="419"/>
      <c r="E115" s="281"/>
      <c r="F115" s="419"/>
      <c r="G115" s="120" t="s">
        <v>457</v>
      </c>
      <c r="H115" s="119" t="s">
        <v>458</v>
      </c>
      <c r="I115" s="122" t="s">
        <v>138</v>
      </c>
      <c r="J115" s="120" t="s">
        <v>195</v>
      </c>
      <c r="K115" s="120" t="s">
        <v>196</v>
      </c>
      <c r="L115" s="16" t="s">
        <v>141</v>
      </c>
      <c r="M115" s="45"/>
      <c r="N115" s="261"/>
      <c r="O115" s="235">
        <f>SUM($AH115, $BP115, $BQ115)</f>
        <v>30</v>
      </c>
      <c r="P115" s="237">
        <f>SUM($BZ115)</f>
        <v>20</v>
      </c>
      <c r="Q115" s="240">
        <f>SUM($CX115)</f>
        <v>26</v>
      </c>
      <c r="R115" s="148" t="s">
        <v>143</v>
      </c>
      <c r="S115" s="149">
        <v>0</v>
      </c>
      <c r="T115" s="173" t="s">
        <v>174</v>
      </c>
      <c r="U115" s="174">
        <v>0</v>
      </c>
      <c r="V115" s="173" t="s">
        <v>174</v>
      </c>
      <c r="W115" s="174">
        <v>0</v>
      </c>
      <c r="X115" s="173" t="s">
        <v>144</v>
      </c>
      <c r="Y115" s="174">
        <v>2</v>
      </c>
      <c r="Z115" s="173" t="s">
        <v>151</v>
      </c>
      <c r="AA115" s="174">
        <v>8</v>
      </c>
      <c r="AB115" s="173" t="s">
        <v>147</v>
      </c>
      <c r="AC115" s="174">
        <v>4</v>
      </c>
      <c r="AD115" s="175" t="s">
        <v>144</v>
      </c>
      <c r="AE115" s="176">
        <v>2</v>
      </c>
      <c r="AF115" s="173" t="s">
        <v>147</v>
      </c>
      <c r="AG115" s="174">
        <v>4</v>
      </c>
      <c r="AH115" s="154">
        <f>SUM($S115,$U115,$W115,$Y115)+($AA115*0.5)+$AC115+($AE115*1.5)+($AG115*0.5)</f>
        <v>15</v>
      </c>
      <c r="AI115" s="173" t="s">
        <v>146</v>
      </c>
      <c r="AJ115" s="26" t="s">
        <v>142</v>
      </c>
      <c r="AK115" s="176">
        <v>7</v>
      </c>
      <c r="AL115" s="173" t="s">
        <v>143</v>
      </c>
      <c r="AM115" s="26" t="s">
        <v>143</v>
      </c>
      <c r="AN115" s="176">
        <v>0</v>
      </c>
      <c r="AO115" s="173" t="s">
        <v>147</v>
      </c>
      <c r="AP115" s="26" t="s">
        <v>143</v>
      </c>
      <c r="AQ115" s="176">
        <v>2</v>
      </c>
      <c r="AR115" s="173" t="s">
        <v>147</v>
      </c>
      <c r="AS115" s="26" t="s">
        <v>147</v>
      </c>
      <c r="AT115" s="176">
        <v>3</v>
      </c>
      <c r="AU115" s="173" t="s">
        <v>143</v>
      </c>
      <c r="AV115" s="26" t="s">
        <v>143</v>
      </c>
      <c r="AW115" s="176">
        <v>0</v>
      </c>
      <c r="AX115" s="173" t="s">
        <v>147</v>
      </c>
      <c r="AY115" s="26" t="s">
        <v>147</v>
      </c>
      <c r="AZ115" s="176">
        <v>3</v>
      </c>
      <c r="BA115" s="173" t="s">
        <v>146</v>
      </c>
      <c r="BB115" s="26" t="s">
        <v>142</v>
      </c>
      <c r="BC115" s="176">
        <v>7</v>
      </c>
      <c r="BD115" s="173" t="s">
        <v>147</v>
      </c>
      <c r="BE115" s="26" t="s">
        <v>147</v>
      </c>
      <c r="BF115" s="176">
        <v>3</v>
      </c>
      <c r="BG115" s="173" t="s">
        <v>146</v>
      </c>
      <c r="BH115" s="26" t="s">
        <v>147</v>
      </c>
      <c r="BI115" s="176">
        <v>6</v>
      </c>
      <c r="BJ115" s="173" t="s">
        <v>145</v>
      </c>
      <c r="BK115" s="26" t="s">
        <v>146</v>
      </c>
      <c r="BL115" s="176">
        <v>9</v>
      </c>
      <c r="BM115" s="173" t="s">
        <v>147</v>
      </c>
      <c r="BN115" s="26" t="s">
        <v>151</v>
      </c>
      <c r="BO115" s="176">
        <v>2</v>
      </c>
      <c r="BP115" s="201">
        <f>MAX($BO115,$BL115,$BI115,$BF115,$BC115,$AZ115,$AW115,$AT115,$AQ115,$AN115,$AK115)</f>
        <v>9</v>
      </c>
      <c r="BQ115" s="144">
        <f>IF($K115="both",10,IF($K115="breeding",8,IF($K115="non-breeding",6,0)))</f>
        <v>6</v>
      </c>
      <c r="BR115" s="175" t="s">
        <v>142</v>
      </c>
      <c r="BS115" s="176">
        <v>0</v>
      </c>
      <c r="BT115" s="173" t="s">
        <v>146</v>
      </c>
      <c r="BU115" s="174">
        <v>6</v>
      </c>
      <c r="BV115" s="173" t="s">
        <v>142</v>
      </c>
      <c r="BW115" s="174">
        <v>4</v>
      </c>
      <c r="BX115" s="173" t="s">
        <v>145</v>
      </c>
      <c r="BY115" s="174">
        <v>10</v>
      </c>
      <c r="BZ115" s="21">
        <f>SUM($BY115,$BW115,$BU115,$BS115)</f>
        <v>20</v>
      </c>
      <c r="CA115" s="177">
        <v>7</v>
      </c>
      <c r="CB115" s="177">
        <v>1</v>
      </c>
      <c r="CC115" s="177">
        <v>2</v>
      </c>
      <c r="CD115" s="178">
        <v>6</v>
      </c>
      <c r="CE115" s="178">
        <v>3</v>
      </c>
      <c r="CF115" s="178">
        <v>9</v>
      </c>
      <c r="CG115" s="178">
        <v>11</v>
      </c>
      <c r="CH115" s="178">
        <v>4</v>
      </c>
      <c r="CI115" s="178">
        <v>8</v>
      </c>
      <c r="CJ115" s="178">
        <v>10</v>
      </c>
      <c r="CK115" s="178">
        <v>5</v>
      </c>
      <c r="CL115" s="173" t="s">
        <v>146</v>
      </c>
      <c r="CM115" s="174">
        <v>7</v>
      </c>
      <c r="CN115" s="173" t="s">
        <v>151</v>
      </c>
      <c r="CO115" s="174">
        <v>0</v>
      </c>
      <c r="CP115" s="173" t="s">
        <v>142</v>
      </c>
      <c r="CQ115" s="174">
        <v>5</v>
      </c>
      <c r="CR115" s="173" t="s">
        <v>147</v>
      </c>
      <c r="CS115" s="174">
        <v>0</v>
      </c>
      <c r="CT115" s="173" t="s">
        <v>142</v>
      </c>
      <c r="CU115" s="174">
        <v>6</v>
      </c>
      <c r="CV115" s="173" t="s">
        <v>146</v>
      </c>
      <c r="CW115" s="174">
        <v>8</v>
      </c>
      <c r="CX115" s="19">
        <f>SUM($CM115,$CO115,$CQ115,$CS115,$CU115,$CW115)</f>
        <v>26</v>
      </c>
    </row>
    <row r="116" spans="1:104" ht="20.100000000000001" customHeight="1">
      <c r="A116" s="244" t="s">
        <v>392</v>
      </c>
      <c r="B116" s="61" t="s">
        <v>212</v>
      </c>
      <c r="C116" s="402"/>
      <c r="D116" s="419"/>
      <c r="E116" s="114"/>
      <c r="F116" s="419"/>
      <c r="G116" s="233" t="s">
        <v>459</v>
      </c>
      <c r="H116" s="234" t="s">
        <v>460</v>
      </c>
      <c r="I116" s="122" t="s">
        <v>160</v>
      </c>
      <c r="J116" s="120" t="s">
        <v>346</v>
      </c>
      <c r="K116" s="120" t="s">
        <v>196</v>
      </c>
      <c r="L116" s="16" t="s">
        <v>141</v>
      </c>
      <c r="M116" s="45"/>
      <c r="N116" s="261"/>
      <c r="O116" s="236">
        <f>SUM($AH116, $BP116, $BQ116)</f>
        <v>30</v>
      </c>
      <c r="P116" s="238">
        <f>SUM($BZ116)</f>
        <v>18</v>
      </c>
      <c r="Q116" s="241">
        <f>SUM($CX116)</f>
        <v>4</v>
      </c>
      <c r="R116" s="262" t="s">
        <v>143</v>
      </c>
      <c r="S116" s="263">
        <v>0</v>
      </c>
      <c r="T116" s="169" t="s">
        <v>174</v>
      </c>
      <c r="U116" s="179">
        <v>0</v>
      </c>
      <c r="V116" s="169" t="s">
        <v>174</v>
      </c>
      <c r="W116" s="179">
        <v>0</v>
      </c>
      <c r="X116" s="169" t="s">
        <v>147</v>
      </c>
      <c r="Y116" s="179">
        <v>7</v>
      </c>
      <c r="Z116" s="169" t="s">
        <v>146</v>
      </c>
      <c r="AA116" s="179">
        <v>10</v>
      </c>
      <c r="AB116" s="169" t="s">
        <v>143</v>
      </c>
      <c r="AC116" s="179">
        <v>0</v>
      </c>
      <c r="AD116" s="170" t="s">
        <v>166</v>
      </c>
      <c r="AE116" s="172">
        <v>6</v>
      </c>
      <c r="AF116" s="169" t="s">
        <v>151</v>
      </c>
      <c r="AG116" s="179">
        <v>0</v>
      </c>
      <c r="AH116" s="163">
        <f>SUM($S116,$U116,$W116,$Y116)+($AA116*0.5)+$AC116+($AE116*1.5)+($AG116*0.5)</f>
        <v>21</v>
      </c>
      <c r="AI116" s="169" t="s">
        <v>147</v>
      </c>
      <c r="AJ116" s="171" t="s">
        <v>147</v>
      </c>
      <c r="AK116" s="172">
        <v>3</v>
      </c>
      <c r="AL116" s="169" t="s">
        <v>147</v>
      </c>
      <c r="AM116" s="171" t="s">
        <v>147</v>
      </c>
      <c r="AN116" s="172">
        <v>3</v>
      </c>
      <c r="AO116" s="169" t="s">
        <v>192</v>
      </c>
      <c r="AP116" s="171" t="s">
        <v>192</v>
      </c>
      <c r="AQ116" s="172">
        <v>2</v>
      </c>
      <c r="AR116" s="169" t="s">
        <v>192</v>
      </c>
      <c r="AS116" s="171" t="s">
        <v>192</v>
      </c>
      <c r="AT116" s="172">
        <v>2</v>
      </c>
      <c r="AU116" s="169" t="s">
        <v>192</v>
      </c>
      <c r="AV116" s="171" t="s">
        <v>192</v>
      </c>
      <c r="AW116" s="172">
        <v>2</v>
      </c>
      <c r="AX116" s="169" t="s">
        <v>192</v>
      </c>
      <c r="AY116" s="171" t="s">
        <v>192</v>
      </c>
      <c r="AZ116" s="172">
        <v>2</v>
      </c>
      <c r="BA116" s="169" t="s">
        <v>192</v>
      </c>
      <c r="BB116" s="171" t="s">
        <v>192</v>
      </c>
      <c r="BC116" s="172">
        <v>2</v>
      </c>
      <c r="BD116" s="169" t="s">
        <v>147</v>
      </c>
      <c r="BE116" s="171" t="s">
        <v>147</v>
      </c>
      <c r="BF116" s="172">
        <v>3</v>
      </c>
      <c r="BG116" s="169" t="s">
        <v>192</v>
      </c>
      <c r="BH116" s="171" t="s">
        <v>192</v>
      </c>
      <c r="BI116" s="172">
        <v>2</v>
      </c>
      <c r="BJ116" s="169" t="s">
        <v>192</v>
      </c>
      <c r="BK116" s="171" t="s">
        <v>192</v>
      </c>
      <c r="BL116" s="172">
        <v>2</v>
      </c>
      <c r="BM116" s="169" t="s">
        <v>151</v>
      </c>
      <c r="BN116" s="171" t="s">
        <v>151</v>
      </c>
      <c r="BO116" s="172">
        <v>1</v>
      </c>
      <c r="BP116" s="252">
        <f>MAX($BO116,$BL116,$BI116,$BF116,$BC116,$AZ116,$AW116,$AT116,$AQ116,$AN116,$AK116)</f>
        <v>3</v>
      </c>
      <c r="BQ116" s="253">
        <f>IF($K116="both",10,IF($K116="breeding",8,IF($K116="non-breeding",6,0)))</f>
        <v>6</v>
      </c>
      <c r="BR116" s="255" t="s">
        <v>165</v>
      </c>
      <c r="BS116" s="256">
        <v>8</v>
      </c>
      <c r="BT116" s="257" t="s">
        <v>142</v>
      </c>
      <c r="BU116" s="258">
        <v>4</v>
      </c>
      <c r="BV116" s="257" t="s">
        <v>142</v>
      </c>
      <c r="BW116" s="258">
        <v>4</v>
      </c>
      <c r="BX116" s="257" t="s">
        <v>153</v>
      </c>
      <c r="BY116" s="258">
        <v>2</v>
      </c>
      <c r="BZ116" s="254">
        <f>SUM($BY116,$BW116,$BU116,$BS116)</f>
        <v>18</v>
      </c>
      <c r="CA116" s="180">
        <v>1</v>
      </c>
      <c r="CB116" s="180">
        <v>1</v>
      </c>
      <c r="CC116" s="180">
        <v>1</v>
      </c>
      <c r="CD116" s="181">
        <v>1</v>
      </c>
      <c r="CE116" s="181">
        <v>1</v>
      </c>
      <c r="CF116" s="181">
        <v>1</v>
      </c>
      <c r="CG116" s="181">
        <v>1</v>
      </c>
      <c r="CH116" s="181">
        <v>1</v>
      </c>
      <c r="CI116" s="181">
        <v>1</v>
      </c>
      <c r="CJ116" s="181">
        <v>1</v>
      </c>
      <c r="CK116" s="181">
        <v>1</v>
      </c>
      <c r="CL116" s="169" t="s">
        <v>151</v>
      </c>
      <c r="CM116" s="179">
        <v>0</v>
      </c>
      <c r="CN116" s="169" t="s">
        <v>151</v>
      </c>
      <c r="CO116" s="179">
        <v>0</v>
      </c>
      <c r="CP116" s="169" t="s">
        <v>151</v>
      </c>
      <c r="CQ116" s="179">
        <v>0</v>
      </c>
      <c r="CR116" s="169" t="s">
        <v>147</v>
      </c>
      <c r="CS116" s="179">
        <v>0</v>
      </c>
      <c r="CT116" s="169" t="s">
        <v>169</v>
      </c>
      <c r="CU116" s="179">
        <v>4</v>
      </c>
      <c r="CV116" s="169" t="s">
        <v>143</v>
      </c>
      <c r="CW116" s="179">
        <v>0</v>
      </c>
      <c r="CX116" s="19">
        <f>SUM($CM116,$CO116,$CQ116,$CS116,$CU116,$CW116)</f>
        <v>4</v>
      </c>
      <c r="CY116" s="109"/>
      <c r="CZ116" s="11"/>
    </row>
    <row r="117" spans="1:104" ht="20.100000000000001" customHeight="1">
      <c r="A117" s="61" t="s">
        <v>212</v>
      </c>
      <c r="B117" s="61" t="s">
        <v>212</v>
      </c>
      <c r="C117" s="125" t="s">
        <v>135</v>
      </c>
      <c r="D117" s="125" t="s">
        <v>135</v>
      </c>
      <c r="E117" s="114"/>
      <c r="F117" s="419"/>
      <c r="G117" s="233" t="s">
        <v>461</v>
      </c>
      <c r="H117" s="234" t="s">
        <v>462</v>
      </c>
      <c r="I117" s="122" t="s">
        <v>160</v>
      </c>
      <c r="J117" s="120" t="s">
        <v>161</v>
      </c>
      <c r="K117" s="120" t="s">
        <v>196</v>
      </c>
      <c r="L117" s="16" t="s">
        <v>141</v>
      </c>
      <c r="M117" s="45" t="s">
        <v>217</v>
      </c>
      <c r="N117" s="261" t="s">
        <v>135</v>
      </c>
      <c r="O117" s="235">
        <f>SUM($AH117, $BP117, $BQ117)</f>
        <v>30</v>
      </c>
      <c r="P117" s="237">
        <f>SUM($BZ117)</f>
        <v>28</v>
      </c>
      <c r="Q117" s="240">
        <f>SUM($CX117)</f>
        <v>23</v>
      </c>
      <c r="R117" s="134" t="s">
        <v>143</v>
      </c>
      <c r="S117" s="128">
        <v>0</v>
      </c>
      <c r="T117" s="132" t="s">
        <v>174</v>
      </c>
      <c r="U117" s="129">
        <v>0</v>
      </c>
      <c r="V117" s="132" t="s">
        <v>174</v>
      </c>
      <c r="W117" s="129">
        <v>0</v>
      </c>
      <c r="X117" s="132" t="s">
        <v>174</v>
      </c>
      <c r="Y117" s="129">
        <v>0</v>
      </c>
      <c r="Z117" s="132" t="s">
        <v>146</v>
      </c>
      <c r="AA117" s="129">
        <v>10</v>
      </c>
      <c r="AB117" s="132" t="s">
        <v>142</v>
      </c>
      <c r="AC117" s="129">
        <v>7</v>
      </c>
      <c r="AD117" s="133" t="s">
        <v>144</v>
      </c>
      <c r="AE117" s="130">
        <v>2</v>
      </c>
      <c r="AF117" s="132" t="s">
        <v>151</v>
      </c>
      <c r="AG117" s="129">
        <v>0</v>
      </c>
      <c r="AH117" s="154">
        <f>SUM($S117,$U117,$W117,$Y117)+($AA117*0.5)+$AC117+($AE117*1.5)+($AG117*0.5)</f>
        <v>15</v>
      </c>
      <c r="AI117" s="132" t="s">
        <v>147</v>
      </c>
      <c r="AJ117" s="45" t="s">
        <v>142</v>
      </c>
      <c r="AK117" s="130">
        <v>4</v>
      </c>
      <c r="AL117" s="132" t="s">
        <v>147</v>
      </c>
      <c r="AM117" s="45" t="s">
        <v>154</v>
      </c>
      <c r="AN117" s="130">
        <v>3</v>
      </c>
      <c r="AO117" s="132" t="s">
        <v>154</v>
      </c>
      <c r="AP117" s="45" t="s">
        <v>154</v>
      </c>
      <c r="AQ117" s="130">
        <v>2</v>
      </c>
      <c r="AR117" s="132" t="s">
        <v>147</v>
      </c>
      <c r="AS117" s="45" t="s">
        <v>154</v>
      </c>
      <c r="AT117" s="130">
        <v>3</v>
      </c>
      <c r="AU117" s="132" t="s">
        <v>152</v>
      </c>
      <c r="AV117" s="45" t="s">
        <v>154</v>
      </c>
      <c r="AW117" s="130">
        <v>5</v>
      </c>
      <c r="AX117" s="132" t="s">
        <v>154</v>
      </c>
      <c r="AY117" s="45" t="s">
        <v>151</v>
      </c>
      <c r="AZ117" s="130">
        <v>2</v>
      </c>
      <c r="BA117" s="132" t="s">
        <v>142</v>
      </c>
      <c r="BB117" s="45" t="s">
        <v>153</v>
      </c>
      <c r="BC117" s="130">
        <v>5</v>
      </c>
      <c r="BD117" s="132" t="s">
        <v>153</v>
      </c>
      <c r="BE117" s="45" t="s">
        <v>142</v>
      </c>
      <c r="BF117" s="130">
        <v>5</v>
      </c>
      <c r="BG117" s="132" t="s">
        <v>151</v>
      </c>
      <c r="BH117" s="45" t="s">
        <v>151</v>
      </c>
      <c r="BI117" s="130">
        <v>1</v>
      </c>
      <c r="BJ117" s="132" t="s">
        <v>145</v>
      </c>
      <c r="BK117" s="45" t="s">
        <v>146</v>
      </c>
      <c r="BL117" s="130">
        <v>9</v>
      </c>
      <c r="BM117" s="132" t="s">
        <v>151</v>
      </c>
      <c r="BN117" s="45" t="s">
        <v>151</v>
      </c>
      <c r="BO117" s="130">
        <v>1</v>
      </c>
      <c r="BP117" s="201">
        <f>MAX($BO117,$BL117,$BI117,$BF117,$BC117,$AZ117,$AW117,$AT117,$AQ117,$AN117,$AK117)</f>
        <v>9</v>
      </c>
      <c r="BQ117" s="144">
        <f>IF($K117="both",10,IF($K117="breeding",8,IF($K117="non-breeding",6,0)))</f>
        <v>6</v>
      </c>
      <c r="BR117" s="133" t="s">
        <v>152</v>
      </c>
      <c r="BS117" s="130">
        <v>3</v>
      </c>
      <c r="BT117" s="132" t="s">
        <v>145</v>
      </c>
      <c r="BU117" s="129">
        <v>10</v>
      </c>
      <c r="BV117" s="132" t="s">
        <v>152</v>
      </c>
      <c r="BW117" s="129">
        <v>5</v>
      </c>
      <c r="BX117" s="132" t="s">
        <v>145</v>
      </c>
      <c r="BY117" s="129">
        <v>10</v>
      </c>
      <c r="BZ117" s="21">
        <f>SUM($BY117,$BW117,$BU117,$BS117)</f>
        <v>28</v>
      </c>
      <c r="CA117" s="283"/>
      <c r="CB117" s="283"/>
      <c r="CC117" s="283"/>
      <c r="CD117" s="285"/>
      <c r="CE117" s="285"/>
      <c r="CF117" s="285"/>
      <c r="CG117" s="285"/>
      <c r="CH117" s="285"/>
      <c r="CI117" s="285"/>
      <c r="CJ117" s="285"/>
      <c r="CK117" s="285"/>
      <c r="CL117" s="132" t="s">
        <v>153</v>
      </c>
      <c r="CM117" s="129">
        <v>2</v>
      </c>
      <c r="CN117" s="132" t="s">
        <v>151</v>
      </c>
      <c r="CO117" s="129">
        <v>0</v>
      </c>
      <c r="CP117" s="132" t="s">
        <v>142</v>
      </c>
      <c r="CQ117" s="129">
        <v>5</v>
      </c>
      <c r="CR117" s="132" t="s">
        <v>153</v>
      </c>
      <c r="CS117" s="129">
        <v>2</v>
      </c>
      <c r="CT117" s="132" t="s">
        <v>142</v>
      </c>
      <c r="CU117" s="129">
        <v>6</v>
      </c>
      <c r="CV117" s="132" t="s">
        <v>146</v>
      </c>
      <c r="CW117" s="129">
        <v>8</v>
      </c>
      <c r="CX117" s="19">
        <f>SUM($CM117,$CO117,$CQ117,$CS117,$CU117,$CW117)</f>
        <v>23</v>
      </c>
      <c r="CY117" s="110"/>
      <c r="CZ117" s="11"/>
    </row>
    <row r="118" spans="1:104" ht="20.100000000000001" customHeight="1">
      <c r="B118" s="417"/>
      <c r="D118" s="419"/>
      <c r="E118" s="281"/>
      <c r="F118" s="419"/>
      <c r="G118" s="120" t="s">
        <v>463</v>
      </c>
      <c r="H118" s="119" t="s">
        <v>464</v>
      </c>
      <c r="I118" s="122" t="s">
        <v>138</v>
      </c>
      <c r="J118" s="120" t="s">
        <v>195</v>
      </c>
      <c r="K118" s="120" t="s">
        <v>196</v>
      </c>
      <c r="L118" s="16" t="s">
        <v>141</v>
      </c>
      <c r="M118" s="45"/>
      <c r="N118" s="261"/>
      <c r="O118" s="235">
        <f>SUM($AH118, $BP118, $BQ118)</f>
        <v>30</v>
      </c>
      <c r="P118" s="237">
        <f>SUM($BZ118)</f>
        <v>15</v>
      </c>
      <c r="Q118" s="240">
        <f>SUM($CX118)</f>
        <v>16</v>
      </c>
      <c r="R118" s="184" t="s">
        <v>143</v>
      </c>
      <c r="S118" s="149">
        <v>0</v>
      </c>
      <c r="T118" s="185" t="s">
        <v>144</v>
      </c>
      <c r="U118" s="174">
        <v>2</v>
      </c>
      <c r="V118" s="185" t="s">
        <v>174</v>
      </c>
      <c r="W118" s="174">
        <v>0</v>
      </c>
      <c r="X118" s="185" t="s">
        <v>144</v>
      </c>
      <c r="Y118" s="174">
        <v>2</v>
      </c>
      <c r="Z118" s="185" t="s">
        <v>145</v>
      </c>
      <c r="AA118" s="174">
        <v>10</v>
      </c>
      <c r="AB118" s="185" t="s">
        <v>142</v>
      </c>
      <c r="AC118" s="174">
        <v>7</v>
      </c>
      <c r="AD118" s="186" t="s">
        <v>144</v>
      </c>
      <c r="AE118" s="176">
        <v>2</v>
      </c>
      <c r="AF118" s="185" t="s">
        <v>151</v>
      </c>
      <c r="AG118" s="174">
        <v>0</v>
      </c>
      <c r="AH118" s="154">
        <f>SUM($S118,$U118,$W118,$Y118)+($AA118*0.5)+$AC118+($AE118*1.5)+($AG118*0.5)</f>
        <v>19</v>
      </c>
      <c r="AI118" s="185" t="s">
        <v>143</v>
      </c>
      <c r="AJ118" s="10" t="s">
        <v>142</v>
      </c>
      <c r="AK118" s="176">
        <v>3</v>
      </c>
      <c r="AL118" s="185" t="s">
        <v>143</v>
      </c>
      <c r="AM118" s="10" t="s">
        <v>143</v>
      </c>
      <c r="AN118" s="176">
        <v>0</v>
      </c>
      <c r="AO118" s="185" t="s">
        <v>143</v>
      </c>
      <c r="AP118" s="10" t="s">
        <v>143</v>
      </c>
      <c r="AQ118" s="176">
        <v>0</v>
      </c>
      <c r="AR118" s="185" t="s">
        <v>143</v>
      </c>
      <c r="AS118" s="10" t="s">
        <v>142</v>
      </c>
      <c r="AT118" s="176">
        <v>3</v>
      </c>
      <c r="AU118" s="185" t="s">
        <v>143</v>
      </c>
      <c r="AV118" s="10" t="s">
        <v>151</v>
      </c>
      <c r="AW118" s="176">
        <v>1</v>
      </c>
      <c r="AX118" s="185" t="s">
        <v>143</v>
      </c>
      <c r="AY118" s="10" t="s">
        <v>147</v>
      </c>
      <c r="AZ118" s="176">
        <v>2</v>
      </c>
      <c r="BA118" s="185" t="s">
        <v>147</v>
      </c>
      <c r="BB118" s="10" t="s">
        <v>147</v>
      </c>
      <c r="BC118" s="176">
        <v>3</v>
      </c>
      <c r="BD118" s="185" t="s">
        <v>143</v>
      </c>
      <c r="BE118" s="10" t="s">
        <v>143</v>
      </c>
      <c r="BF118" s="176">
        <v>0</v>
      </c>
      <c r="BG118" s="185" t="s">
        <v>147</v>
      </c>
      <c r="BH118" s="10" t="s">
        <v>147</v>
      </c>
      <c r="BI118" s="176">
        <v>3</v>
      </c>
      <c r="BJ118" s="185" t="s">
        <v>142</v>
      </c>
      <c r="BK118" s="10" t="s">
        <v>142</v>
      </c>
      <c r="BL118" s="176">
        <v>5</v>
      </c>
      <c r="BM118" s="185" t="s">
        <v>147</v>
      </c>
      <c r="BN118" s="10" t="s">
        <v>151</v>
      </c>
      <c r="BO118" s="176">
        <v>2</v>
      </c>
      <c r="BP118" s="201">
        <f>MAX($BO118,$BL118,$BI118,$BF118,$BC118,$AZ118,$AW118,$AT118,$AQ118,$AN118,$AK118)</f>
        <v>5</v>
      </c>
      <c r="BQ118" s="144">
        <f>IF($K118="both",10,IF($K118="breeding",8,IF($K118="non-breeding",6,0)))</f>
        <v>6</v>
      </c>
      <c r="BR118" s="186" t="s">
        <v>146</v>
      </c>
      <c r="BS118" s="176">
        <v>5</v>
      </c>
      <c r="BT118" s="185" t="s">
        <v>146</v>
      </c>
      <c r="BU118" s="174">
        <v>6</v>
      </c>
      <c r="BV118" s="185" t="s">
        <v>142</v>
      </c>
      <c r="BW118" s="174">
        <v>4</v>
      </c>
      <c r="BX118" s="185" t="s">
        <v>147</v>
      </c>
      <c r="BY118" s="174">
        <v>0</v>
      </c>
      <c r="BZ118" s="21">
        <f>SUM($BY118,$BW118,$BU118,$BS118)</f>
        <v>15</v>
      </c>
      <c r="CA118" s="189">
        <v>8</v>
      </c>
      <c r="CB118" s="189">
        <v>4</v>
      </c>
      <c r="CC118" s="189">
        <v>2</v>
      </c>
      <c r="CD118" s="190">
        <v>5</v>
      </c>
      <c r="CE118" s="190">
        <v>7</v>
      </c>
      <c r="CF118" s="190">
        <v>9</v>
      </c>
      <c r="CG118" s="190">
        <v>10</v>
      </c>
      <c r="CH118" s="190">
        <v>1</v>
      </c>
      <c r="CI118" s="190">
        <v>6</v>
      </c>
      <c r="CJ118" s="190">
        <v>11</v>
      </c>
      <c r="CK118" s="190">
        <v>3</v>
      </c>
      <c r="CL118" s="185" t="s">
        <v>146</v>
      </c>
      <c r="CM118" s="174">
        <v>7</v>
      </c>
      <c r="CN118" s="185" t="s">
        <v>151</v>
      </c>
      <c r="CO118" s="174">
        <v>0</v>
      </c>
      <c r="CP118" s="185" t="s">
        <v>146</v>
      </c>
      <c r="CQ118" s="174">
        <v>8</v>
      </c>
      <c r="CR118" s="185" t="s">
        <v>147</v>
      </c>
      <c r="CS118" s="174">
        <v>0</v>
      </c>
      <c r="CT118" s="185" t="s">
        <v>151</v>
      </c>
      <c r="CU118" s="174">
        <v>1</v>
      </c>
      <c r="CV118" s="185" t="s">
        <v>143</v>
      </c>
      <c r="CW118" s="174">
        <v>0</v>
      </c>
      <c r="CX118" s="19">
        <f>SUM($CM118,$CO118,$CQ118,$CS118,$CU118,$CW118)</f>
        <v>16</v>
      </c>
    </row>
    <row r="119" spans="1:104" ht="20.100000000000001" customHeight="1">
      <c r="A119" s="244" t="s">
        <v>392</v>
      </c>
      <c r="B119" s="61" t="s">
        <v>182</v>
      </c>
      <c r="C119" s="402"/>
      <c r="D119" s="419"/>
      <c r="E119" s="126" t="s">
        <v>135</v>
      </c>
      <c r="F119" s="126" t="s">
        <v>135</v>
      </c>
      <c r="G119" s="233" t="s">
        <v>465</v>
      </c>
      <c r="H119" s="234" t="s">
        <v>466</v>
      </c>
      <c r="I119" s="122" t="s">
        <v>243</v>
      </c>
      <c r="J119" s="120" t="s">
        <v>244</v>
      </c>
      <c r="K119" s="120" t="s">
        <v>196</v>
      </c>
      <c r="L119" s="16" t="s">
        <v>141</v>
      </c>
      <c r="M119" s="45"/>
      <c r="N119" s="261"/>
      <c r="O119" s="236">
        <f>SUM($AH119, $BP119, $BQ119)</f>
        <v>30</v>
      </c>
      <c r="P119" s="238">
        <f>SUM($BZ119)</f>
        <v>8</v>
      </c>
      <c r="Q119" s="241">
        <f>SUM($CX119)</f>
        <v>33</v>
      </c>
      <c r="R119" s="262" t="s">
        <v>143</v>
      </c>
      <c r="S119" s="263">
        <v>0</v>
      </c>
      <c r="T119" s="169" t="s">
        <v>174</v>
      </c>
      <c r="U119" s="179">
        <v>0</v>
      </c>
      <c r="V119" s="169" t="s">
        <v>206</v>
      </c>
      <c r="W119" s="179">
        <v>1</v>
      </c>
      <c r="X119" s="169" t="s">
        <v>144</v>
      </c>
      <c r="Y119" s="179">
        <v>2</v>
      </c>
      <c r="Z119" s="169" t="s">
        <v>143</v>
      </c>
      <c r="AA119" s="179">
        <v>6</v>
      </c>
      <c r="AB119" s="169" t="s">
        <v>142</v>
      </c>
      <c r="AC119" s="179">
        <v>7</v>
      </c>
      <c r="AD119" s="170" t="s">
        <v>174</v>
      </c>
      <c r="AE119" s="172">
        <v>0</v>
      </c>
      <c r="AF119" s="169" t="s">
        <v>146</v>
      </c>
      <c r="AG119" s="179">
        <v>8</v>
      </c>
      <c r="AH119" s="163">
        <f>SUM($S119,$U119,$W119,$Y119)+($AA119*0.5)+$AC119+($AE119*1.5)+($AG119*0.5)</f>
        <v>17</v>
      </c>
      <c r="AI119" s="169" t="s">
        <v>147</v>
      </c>
      <c r="AJ119" s="171" t="s">
        <v>147</v>
      </c>
      <c r="AK119" s="172">
        <v>3</v>
      </c>
      <c r="AL119" s="169" t="s">
        <v>146</v>
      </c>
      <c r="AM119" s="171" t="s">
        <v>142</v>
      </c>
      <c r="AN119" s="172">
        <v>7</v>
      </c>
      <c r="AO119" s="169" t="s">
        <v>146</v>
      </c>
      <c r="AP119" s="171" t="s">
        <v>142</v>
      </c>
      <c r="AQ119" s="172">
        <v>7</v>
      </c>
      <c r="AR119" s="169" t="s">
        <v>143</v>
      </c>
      <c r="AS119" s="171" t="s">
        <v>143</v>
      </c>
      <c r="AT119" s="172">
        <v>0</v>
      </c>
      <c r="AU119" s="169" t="s">
        <v>145</v>
      </c>
      <c r="AV119" s="171" t="s">
        <v>143</v>
      </c>
      <c r="AW119" s="172">
        <v>5</v>
      </c>
      <c r="AX119" s="169" t="s">
        <v>151</v>
      </c>
      <c r="AY119" s="171" t="s">
        <v>151</v>
      </c>
      <c r="AZ119" s="172">
        <v>1</v>
      </c>
      <c r="BA119" s="169" t="s">
        <v>153</v>
      </c>
      <c r="BB119" s="171" t="s">
        <v>147</v>
      </c>
      <c r="BC119" s="172">
        <v>4</v>
      </c>
      <c r="BD119" s="169" t="s">
        <v>143</v>
      </c>
      <c r="BE119" s="171" t="s">
        <v>143</v>
      </c>
      <c r="BF119" s="172">
        <v>0</v>
      </c>
      <c r="BG119" s="169" t="s">
        <v>147</v>
      </c>
      <c r="BH119" s="171" t="s">
        <v>151</v>
      </c>
      <c r="BI119" s="172">
        <v>2</v>
      </c>
      <c r="BJ119" s="169" t="s">
        <v>147</v>
      </c>
      <c r="BK119" s="171" t="s">
        <v>142</v>
      </c>
      <c r="BL119" s="172">
        <v>4</v>
      </c>
      <c r="BM119" s="169" t="s">
        <v>151</v>
      </c>
      <c r="BN119" s="171" t="s">
        <v>151</v>
      </c>
      <c r="BO119" s="172">
        <v>1</v>
      </c>
      <c r="BP119" s="252">
        <f>MAX($BO119,$BL119,$BI119,$BF119,$BC119,$AZ119,$AW119,$AT119,$AQ119,$AN119,$AK119)</f>
        <v>7</v>
      </c>
      <c r="BQ119" s="253">
        <f>IF($K119="both",10,IF($K119="breeding",8,IF($K119="non-breeding",6,0)))</f>
        <v>6</v>
      </c>
      <c r="BR119" s="255" t="s">
        <v>142</v>
      </c>
      <c r="BS119" s="256">
        <v>0</v>
      </c>
      <c r="BT119" s="257" t="s">
        <v>142</v>
      </c>
      <c r="BU119" s="258">
        <v>4</v>
      </c>
      <c r="BV119" s="257" t="s">
        <v>142</v>
      </c>
      <c r="BW119" s="258">
        <v>4</v>
      </c>
      <c r="BX119" s="257" t="s">
        <v>147</v>
      </c>
      <c r="BY119" s="258">
        <v>0</v>
      </c>
      <c r="BZ119" s="254">
        <f>SUM($BY119,$BW119,$BU119,$BS119)</f>
        <v>8</v>
      </c>
      <c r="CA119" s="180">
        <v>9</v>
      </c>
      <c r="CB119" s="180">
        <v>11</v>
      </c>
      <c r="CC119" s="180">
        <v>10</v>
      </c>
      <c r="CD119" s="181">
        <v>7</v>
      </c>
      <c r="CE119" s="181">
        <v>2</v>
      </c>
      <c r="CF119" s="181">
        <v>5</v>
      </c>
      <c r="CG119" s="181">
        <v>7</v>
      </c>
      <c r="CH119" s="181">
        <v>2</v>
      </c>
      <c r="CI119" s="181">
        <v>4</v>
      </c>
      <c r="CJ119" s="181">
        <v>8</v>
      </c>
      <c r="CK119" s="181">
        <v>4</v>
      </c>
      <c r="CL119" s="169" t="s">
        <v>146</v>
      </c>
      <c r="CM119" s="179">
        <v>7</v>
      </c>
      <c r="CN119" s="169" t="s">
        <v>147</v>
      </c>
      <c r="CO119" s="179">
        <v>1</v>
      </c>
      <c r="CP119" s="169" t="s">
        <v>146</v>
      </c>
      <c r="CQ119" s="179">
        <v>8</v>
      </c>
      <c r="CR119" s="169" t="s">
        <v>152</v>
      </c>
      <c r="CS119" s="179">
        <v>5</v>
      </c>
      <c r="CT119" s="169" t="s">
        <v>142</v>
      </c>
      <c r="CU119" s="179">
        <v>6</v>
      </c>
      <c r="CV119" s="169" t="s">
        <v>142</v>
      </c>
      <c r="CW119" s="179">
        <v>6</v>
      </c>
      <c r="CX119" s="19">
        <f>SUM($CM119,$CO119,$CQ119,$CS119,$CU119,$CW119)</f>
        <v>33</v>
      </c>
      <c r="CY119" s="109"/>
      <c r="CZ119" s="11"/>
    </row>
    <row r="120" spans="1:104" ht="20.100000000000001" customHeight="1">
      <c r="B120" s="417"/>
      <c r="D120" s="419"/>
      <c r="E120" s="281"/>
      <c r="F120" s="419"/>
      <c r="G120" s="120" t="s">
        <v>467</v>
      </c>
      <c r="H120" s="119" t="s">
        <v>468</v>
      </c>
      <c r="I120" s="122" t="s">
        <v>138</v>
      </c>
      <c r="J120" s="120" t="s">
        <v>195</v>
      </c>
      <c r="K120" s="120" t="s">
        <v>196</v>
      </c>
      <c r="L120" s="16" t="s">
        <v>141</v>
      </c>
      <c r="M120" s="45"/>
      <c r="N120" s="261"/>
      <c r="O120" s="235">
        <f>SUM($AH120, $BP120, $BQ120)</f>
        <v>30</v>
      </c>
      <c r="P120" s="237">
        <f>SUM($BZ120)</f>
        <v>15</v>
      </c>
      <c r="Q120" s="240">
        <f>SUM($CX120)</f>
        <v>16</v>
      </c>
      <c r="R120" s="184" t="s">
        <v>143</v>
      </c>
      <c r="S120" s="149">
        <v>0</v>
      </c>
      <c r="T120" s="185" t="s">
        <v>144</v>
      </c>
      <c r="U120" s="174">
        <v>2</v>
      </c>
      <c r="V120" s="185" t="s">
        <v>174</v>
      </c>
      <c r="W120" s="174">
        <v>0</v>
      </c>
      <c r="X120" s="185" t="s">
        <v>144</v>
      </c>
      <c r="Y120" s="174">
        <v>2</v>
      </c>
      <c r="Z120" s="185" t="s">
        <v>145</v>
      </c>
      <c r="AA120" s="174">
        <v>10</v>
      </c>
      <c r="AB120" s="185" t="s">
        <v>142</v>
      </c>
      <c r="AC120" s="174">
        <v>7</v>
      </c>
      <c r="AD120" s="186" t="s">
        <v>144</v>
      </c>
      <c r="AE120" s="176">
        <v>2</v>
      </c>
      <c r="AF120" s="185" t="s">
        <v>151</v>
      </c>
      <c r="AG120" s="174">
        <v>0</v>
      </c>
      <c r="AH120" s="154">
        <f>SUM($S120,$U120,$W120,$Y120)+($AA120*0.5)+$AC120+($AE120*1.5)+($AG120*0.5)</f>
        <v>19</v>
      </c>
      <c r="AI120" s="185" t="s">
        <v>143</v>
      </c>
      <c r="AJ120" s="10" t="s">
        <v>142</v>
      </c>
      <c r="AK120" s="176">
        <v>3</v>
      </c>
      <c r="AL120" s="185" t="s">
        <v>143</v>
      </c>
      <c r="AM120" s="10" t="s">
        <v>151</v>
      </c>
      <c r="AN120" s="176">
        <v>1</v>
      </c>
      <c r="AO120" s="185" t="s">
        <v>143</v>
      </c>
      <c r="AP120" s="10" t="s">
        <v>143</v>
      </c>
      <c r="AQ120" s="176">
        <v>0</v>
      </c>
      <c r="AR120" s="185" t="s">
        <v>143</v>
      </c>
      <c r="AS120" s="10" t="s">
        <v>142</v>
      </c>
      <c r="AT120" s="176">
        <v>3</v>
      </c>
      <c r="AU120" s="185" t="s">
        <v>154</v>
      </c>
      <c r="AV120" s="10" t="s">
        <v>151</v>
      </c>
      <c r="AW120" s="176">
        <v>2</v>
      </c>
      <c r="AX120" s="185" t="s">
        <v>143</v>
      </c>
      <c r="AY120" s="10" t="s">
        <v>147</v>
      </c>
      <c r="AZ120" s="176">
        <v>2</v>
      </c>
      <c r="BA120" s="185" t="s">
        <v>147</v>
      </c>
      <c r="BB120" s="10" t="s">
        <v>147</v>
      </c>
      <c r="BC120" s="176">
        <v>3</v>
      </c>
      <c r="BD120" s="185" t="s">
        <v>143</v>
      </c>
      <c r="BE120" s="10" t="s">
        <v>143</v>
      </c>
      <c r="BF120" s="176">
        <v>0</v>
      </c>
      <c r="BG120" s="185" t="s">
        <v>147</v>
      </c>
      <c r="BH120" s="10" t="s">
        <v>147</v>
      </c>
      <c r="BI120" s="176">
        <v>3</v>
      </c>
      <c r="BJ120" s="185" t="s">
        <v>142</v>
      </c>
      <c r="BK120" s="10" t="s">
        <v>142</v>
      </c>
      <c r="BL120" s="176">
        <v>5</v>
      </c>
      <c r="BM120" s="185" t="s">
        <v>147</v>
      </c>
      <c r="BN120" s="10" t="s">
        <v>151</v>
      </c>
      <c r="BO120" s="176">
        <v>2</v>
      </c>
      <c r="BP120" s="201">
        <f>MAX($BO120,$BL120,$BI120,$BF120,$BC120,$AZ120,$AW120,$AT120,$AQ120,$AN120,$AK120)</f>
        <v>5</v>
      </c>
      <c r="BQ120" s="144">
        <f>IF($K120="both",10,IF($K120="breeding",8,IF($K120="non-breeding",6,0)))</f>
        <v>6</v>
      </c>
      <c r="BR120" s="186" t="s">
        <v>146</v>
      </c>
      <c r="BS120" s="176">
        <v>5</v>
      </c>
      <c r="BT120" s="185" t="s">
        <v>146</v>
      </c>
      <c r="BU120" s="174">
        <v>6</v>
      </c>
      <c r="BV120" s="185" t="s">
        <v>142</v>
      </c>
      <c r="BW120" s="174">
        <v>4</v>
      </c>
      <c r="BX120" s="185" t="s">
        <v>147</v>
      </c>
      <c r="BY120" s="174">
        <v>0</v>
      </c>
      <c r="BZ120" s="21">
        <f>SUM($BY120,$BW120,$BU120,$BS120)</f>
        <v>15</v>
      </c>
      <c r="CA120" s="189">
        <v>8</v>
      </c>
      <c r="CB120" s="189">
        <v>4</v>
      </c>
      <c r="CC120" s="189">
        <v>2</v>
      </c>
      <c r="CD120" s="190">
        <v>5</v>
      </c>
      <c r="CE120" s="190">
        <v>7</v>
      </c>
      <c r="CF120" s="190">
        <v>9</v>
      </c>
      <c r="CG120" s="190">
        <v>10</v>
      </c>
      <c r="CH120" s="190">
        <v>1</v>
      </c>
      <c r="CI120" s="190">
        <v>6</v>
      </c>
      <c r="CJ120" s="190">
        <v>11</v>
      </c>
      <c r="CK120" s="190">
        <v>3</v>
      </c>
      <c r="CL120" s="185" t="s">
        <v>146</v>
      </c>
      <c r="CM120" s="174">
        <v>7</v>
      </c>
      <c r="CN120" s="185" t="s">
        <v>151</v>
      </c>
      <c r="CO120" s="174">
        <v>0</v>
      </c>
      <c r="CP120" s="185" t="s">
        <v>146</v>
      </c>
      <c r="CQ120" s="174">
        <v>8</v>
      </c>
      <c r="CR120" s="185" t="s">
        <v>147</v>
      </c>
      <c r="CS120" s="174">
        <v>0</v>
      </c>
      <c r="CT120" s="185" t="s">
        <v>151</v>
      </c>
      <c r="CU120" s="174">
        <v>1</v>
      </c>
      <c r="CV120" s="185" t="s">
        <v>143</v>
      </c>
      <c r="CW120" s="174">
        <v>0</v>
      </c>
      <c r="CX120" s="19">
        <f>SUM($CM120,$CO120,$CQ120,$CS120,$CU120,$CW120)</f>
        <v>16</v>
      </c>
    </row>
    <row r="121" spans="1:104" ht="20.100000000000001" customHeight="1">
      <c r="B121" s="417"/>
      <c r="D121" s="419"/>
      <c r="E121" s="281"/>
      <c r="F121" s="419"/>
      <c r="G121" s="120" t="s">
        <v>469</v>
      </c>
      <c r="H121" s="119" t="s">
        <v>470</v>
      </c>
      <c r="I121" s="122" t="s">
        <v>138</v>
      </c>
      <c r="J121" s="120" t="s">
        <v>195</v>
      </c>
      <c r="K121" s="120" t="s">
        <v>196</v>
      </c>
      <c r="L121" s="16" t="s">
        <v>141</v>
      </c>
      <c r="M121" s="45"/>
      <c r="N121" s="261"/>
      <c r="O121" s="235">
        <f>SUM($AH121, $BP121, $BQ121)</f>
        <v>30</v>
      </c>
      <c r="P121" s="237">
        <f>SUM($BZ121)</f>
        <v>20</v>
      </c>
      <c r="Q121" s="240">
        <f>SUM($CX121)</f>
        <v>26</v>
      </c>
      <c r="R121" s="184" t="s">
        <v>143</v>
      </c>
      <c r="S121" s="149">
        <v>0</v>
      </c>
      <c r="T121" s="185" t="s">
        <v>174</v>
      </c>
      <c r="U121" s="174">
        <v>0</v>
      </c>
      <c r="V121" s="185" t="s">
        <v>206</v>
      </c>
      <c r="W121" s="174">
        <v>1</v>
      </c>
      <c r="X121" s="185" t="s">
        <v>144</v>
      </c>
      <c r="Y121" s="174">
        <v>2</v>
      </c>
      <c r="Z121" s="185" t="s">
        <v>143</v>
      </c>
      <c r="AA121" s="174">
        <v>6</v>
      </c>
      <c r="AB121" s="185" t="s">
        <v>147</v>
      </c>
      <c r="AC121" s="174">
        <v>4</v>
      </c>
      <c r="AD121" s="186" t="s">
        <v>144</v>
      </c>
      <c r="AE121" s="176">
        <v>2</v>
      </c>
      <c r="AF121" s="185" t="s">
        <v>147</v>
      </c>
      <c r="AG121" s="174">
        <v>4</v>
      </c>
      <c r="AH121" s="154">
        <f>SUM($S121,$U121,$W121,$Y121)+($AA121*0.5)+$AC121+($AE121*1.5)+($AG121*0.5)</f>
        <v>15</v>
      </c>
      <c r="AI121" s="185" t="s">
        <v>146</v>
      </c>
      <c r="AJ121" s="10" t="s">
        <v>142</v>
      </c>
      <c r="AK121" s="176">
        <v>7</v>
      </c>
      <c r="AL121" s="185" t="s">
        <v>143</v>
      </c>
      <c r="AM121" s="10" t="s">
        <v>143</v>
      </c>
      <c r="AN121" s="176">
        <v>0</v>
      </c>
      <c r="AO121" s="185" t="s">
        <v>147</v>
      </c>
      <c r="AP121" s="10" t="s">
        <v>143</v>
      </c>
      <c r="AQ121" s="176">
        <v>2</v>
      </c>
      <c r="AR121" s="185" t="s">
        <v>147</v>
      </c>
      <c r="AS121" s="10" t="s">
        <v>147</v>
      </c>
      <c r="AT121" s="176">
        <v>3</v>
      </c>
      <c r="AU121" s="185" t="s">
        <v>143</v>
      </c>
      <c r="AV121" s="10" t="s">
        <v>143</v>
      </c>
      <c r="AW121" s="176">
        <v>0</v>
      </c>
      <c r="AX121" s="185" t="s">
        <v>143</v>
      </c>
      <c r="AY121" s="10" t="s">
        <v>143</v>
      </c>
      <c r="AZ121" s="176">
        <v>0</v>
      </c>
      <c r="BA121" s="185" t="s">
        <v>146</v>
      </c>
      <c r="BB121" s="10" t="s">
        <v>142</v>
      </c>
      <c r="BC121" s="176">
        <v>7</v>
      </c>
      <c r="BD121" s="185" t="s">
        <v>147</v>
      </c>
      <c r="BE121" s="10" t="s">
        <v>147</v>
      </c>
      <c r="BF121" s="176">
        <v>3</v>
      </c>
      <c r="BG121" s="185" t="s">
        <v>142</v>
      </c>
      <c r="BH121" s="10" t="s">
        <v>147</v>
      </c>
      <c r="BI121" s="176">
        <v>4</v>
      </c>
      <c r="BJ121" s="185" t="s">
        <v>145</v>
      </c>
      <c r="BK121" s="10" t="s">
        <v>146</v>
      </c>
      <c r="BL121" s="176">
        <v>9</v>
      </c>
      <c r="BM121" s="185" t="s">
        <v>147</v>
      </c>
      <c r="BN121" s="10" t="s">
        <v>151</v>
      </c>
      <c r="BO121" s="176">
        <v>2</v>
      </c>
      <c r="BP121" s="201">
        <f>MAX($BO121,$BL121,$BI121,$BF121,$BC121,$AZ121,$AW121,$AT121,$AQ121,$AN121,$AK121)</f>
        <v>9</v>
      </c>
      <c r="BQ121" s="144">
        <f>IF($K121="both",10,IF($K121="breeding",8,IF($K121="non-breeding",6,0)))</f>
        <v>6</v>
      </c>
      <c r="BR121" s="186" t="s">
        <v>142</v>
      </c>
      <c r="BS121" s="176">
        <v>0</v>
      </c>
      <c r="BT121" s="185" t="s">
        <v>146</v>
      </c>
      <c r="BU121" s="174">
        <v>6</v>
      </c>
      <c r="BV121" s="185" t="s">
        <v>142</v>
      </c>
      <c r="BW121" s="174">
        <v>4</v>
      </c>
      <c r="BX121" s="185" t="s">
        <v>145</v>
      </c>
      <c r="BY121" s="174">
        <v>10</v>
      </c>
      <c r="BZ121" s="21">
        <f>SUM($BY121,$BW121,$BU121,$BS121)</f>
        <v>20</v>
      </c>
      <c r="CA121" s="189">
        <v>7</v>
      </c>
      <c r="CB121" s="189">
        <v>1</v>
      </c>
      <c r="CC121" s="189">
        <v>2</v>
      </c>
      <c r="CD121" s="190">
        <v>6</v>
      </c>
      <c r="CE121" s="190">
        <v>3</v>
      </c>
      <c r="CF121" s="190">
        <v>9</v>
      </c>
      <c r="CG121" s="190">
        <v>11</v>
      </c>
      <c r="CH121" s="190">
        <v>4</v>
      </c>
      <c r="CI121" s="190">
        <v>8</v>
      </c>
      <c r="CJ121" s="190">
        <v>10</v>
      </c>
      <c r="CK121" s="190">
        <v>5</v>
      </c>
      <c r="CL121" s="185" t="s">
        <v>146</v>
      </c>
      <c r="CM121" s="174">
        <v>7</v>
      </c>
      <c r="CN121" s="185" t="s">
        <v>151</v>
      </c>
      <c r="CO121" s="174">
        <v>0</v>
      </c>
      <c r="CP121" s="185" t="s">
        <v>142</v>
      </c>
      <c r="CQ121" s="174">
        <v>5</v>
      </c>
      <c r="CR121" s="185" t="s">
        <v>147</v>
      </c>
      <c r="CS121" s="174">
        <v>0</v>
      </c>
      <c r="CT121" s="185" t="s">
        <v>142</v>
      </c>
      <c r="CU121" s="174">
        <v>6</v>
      </c>
      <c r="CV121" s="185" t="s">
        <v>146</v>
      </c>
      <c r="CW121" s="174">
        <v>8</v>
      </c>
      <c r="CX121" s="19">
        <f>SUM($CM121,$CO121,$CQ121,$CS121,$CU121,$CW121)</f>
        <v>26</v>
      </c>
    </row>
    <row r="122" spans="1:104" ht="20.100000000000001" customHeight="1">
      <c r="B122" s="417"/>
      <c r="D122" s="419"/>
      <c r="E122" s="281"/>
      <c r="F122" s="419"/>
      <c r="G122" s="120" t="s">
        <v>471</v>
      </c>
      <c r="H122" s="119" t="s">
        <v>472</v>
      </c>
      <c r="I122" s="122" t="s">
        <v>160</v>
      </c>
      <c r="J122" s="120" t="s">
        <v>190</v>
      </c>
      <c r="K122" s="120" t="s">
        <v>157</v>
      </c>
      <c r="L122" s="16" t="s">
        <v>141</v>
      </c>
      <c r="M122" s="45"/>
      <c r="N122" s="261"/>
      <c r="O122" s="235">
        <f>SUM($AH122, $BP122, $BQ122)</f>
        <v>30</v>
      </c>
      <c r="P122" s="237">
        <f>SUM($BZ122)</f>
        <v>20</v>
      </c>
      <c r="Q122" s="240">
        <f>SUM($CX122)</f>
        <v>25</v>
      </c>
      <c r="R122" s="184" t="s">
        <v>143</v>
      </c>
      <c r="S122" s="149">
        <v>0</v>
      </c>
      <c r="T122" s="185" t="s">
        <v>174</v>
      </c>
      <c r="U122" s="174">
        <v>0</v>
      </c>
      <c r="V122" s="185" t="s">
        <v>174</v>
      </c>
      <c r="W122" s="174">
        <v>0</v>
      </c>
      <c r="X122" s="185" t="s">
        <v>144</v>
      </c>
      <c r="Y122" s="174">
        <v>2</v>
      </c>
      <c r="Z122" s="185" t="s">
        <v>187</v>
      </c>
      <c r="AA122" s="174">
        <v>4</v>
      </c>
      <c r="AB122" s="185" t="s">
        <v>191</v>
      </c>
      <c r="AC122" s="174">
        <v>1</v>
      </c>
      <c r="AD122" s="186" t="s">
        <v>151</v>
      </c>
      <c r="AE122" s="176">
        <v>6</v>
      </c>
      <c r="AF122" s="185" t="s">
        <v>151</v>
      </c>
      <c r="AG122" s="174">
        <v>0</v>
      </c>
      <c r="AH122" s="154">
        <f>SUM($S122,$U122,$W122,$Y122)+($AA122*0.5)+$AC122+($AE122*1.5)+($AG122*0.5)</f>
        <v>14</v>
      </c>
      <c r="AI122" s="185" t="s">
        <v>142</v>
      </c>
      <c r="AJ122" s="10" t="s">
        <v>152</v>
      </c>
      <c r="AK122" s="176">
        <v>6</v>
      </c>
      <c r="AL122" s="185" t="s">
        <v>146</v>
      </c>
      <c r="AM122" s="10" t="s">
        <v>152</v>
      </c>
      <c r="AN122" s="176">
        <v>8</v>
      </c>
      <c r="AO122" s="185" t="s">
        <v>147</v>
      </c>
      <c r="AP122" s="10" t="s">
        <v>147</v>
      </c>
      <c r="AQ122" s="176">
        <v>3</v>
      </c>
      <c r="AR122" s="185" t="s">
        <v>147</v>
      </c>
      <c r="AS122" s="10" t="s">
        <v>153</v>
      </c>
      <c r="AT122" s="176">
        <v>4</v>
      </c>
      <c r="AU122" s="185" t="s">
        <v>147</v>
      </c>
      <c r="AV122" s="10" t="s">
        <v>153</v>
      </c>
      <c r="AW122" s="176">
        <v>4</v>
      </c>
      <c r="AX122" s="185" t="s">
        <v>147</v>
      </c>
      <c r="AY122" s="10" t="s">
        <v>147</v>
      </c>
      <c r="AZ122" s="176">
        <v>3</v>
      </c>
      <c r="BA122" s="185" t="s">
        <v>146</v>
      </c>
      <c r="BB122" s="10" t="s">
        <v>142</v>
      </c>
      <c r="BC122" s="176">
        <v>7</v>
      </c>
      <c r="BD122" s="185" t="s">
        <v>153</v>
      </c>
      <c r="BE122" s="10" t="s">
        <v>147</v>
      </c>
      <c r="BF122" s="176">
        <v>4</v>
      </c>
      <c r="BG122" s="185" t="s">
        <v>153</v>
      </c>
      <c r="BH122" s="10" t="s">
        <v>153</v>
      </c>
      <c r="BI122" s="176">
        <v>4</v>
      </c>
      <c r="BJ122" s="185" t="s">
        <v>142</v>
      </c>
      <c r="BK122" s="10" t="s">
        <v>153</v>
      </c>
      <c r="BL122" s="176">
        <v>5</v>
      </c>
      <c r="BM122" s="185" t="s">
        <v>151</v>
      </c>
      <c r="BN122" s="10" t="s">
        <v>151</v>
      </c>
      <c r="BO122" s="176">
        <v>1</v>
      </c>
      <c r="BP122" s="201">
        <f>MAX($BO122,$BL122,$BI122,$BF122,$BC122,$AZ122,$AW122,$AT122,$AQ122,$AN122,$AK122)</f>
        <v>8</v>
      </c>
      <c r="BQ122" s="144">
        <f>IF($K122="both",10,IF($K122="breeding",8,IF($K122="non-breeding",6,0)))</f>
        <v>8</v>
      </c>
      <c r="BR122" s="186" t="s">
        <v>146</v>
      </c>
      <c r="BS122" s="176">
        <v>5</v>
      </c>
      <c r="BT122" s="185" t="s">
        <v>142</v>
      </c>
      <c r="BU122" s="174">
        <v>4</v>
      </c>
      <c r="BV122" s="185" t="s">
        <v>152</v>
      </c>
      <c r="BW122" s="174">
        <v>5</v>
      </c>
      <c r="BX122" s="185" t="s">
        <v>146</v>
      </c>
      <c r="BY122" s="174">
        <v>6</v>
      </c>
      <c r="BZ122" s="21">
        <f>SUM($BY122,$BW122,$BU122,$BS122)</f>
        <v>20</v>
      </c>
      <c r="CA122" s="187"/>
      <c r="CB122" s="187"/>
      <c r="CC122" s="187"/>
      <c r="CD122" s="188"/>
      <c r="CE122" s="188"/>
      <c r="CF122" s="188"/>
      <c r="CG122" s="188"/>
      <c r="CH122" s="188"/>
      <c r="CI122" s="188"/>
      <c r="CJ122" s="188"/>
      <c r="CK122" s="188"/>
      <c r="CL122" s="185" t="s">
        <v>147</v>
      </c>
      <c r="CM122" s="174">
        <v>1</v>
      </c>
      <c r="CN122" s="185" t="s">
        <v>151</v>
      </c>
      <c r="CO122" s="174">
        <v>0</v>
      </c>
      <c r="CP122" s="185" t="s">
        <v>142</v>
      </c>
      <c r="CQ122" s="174">
        <v>5</v>
      </c>
      <c r="CR122" s="185" t="s">
        <v>153</v>
      </c>
      <c r="CS122" s="174">
        <v>2</v>
      </c>
      <c r="CT122" s="185" t="s">
        <v>145</v>
      </c>
      <c r="CU122" s="174">
        <v>10</v>
      </c>
      <c r="CV122" s="185" t="s">
        <v>152</v>
      </c>
      <c r="CW122" s="174">
        <v>7</v>
      </c>
      <c r="CX122" s="19">
        <f>SUM($CM122,$CO122,$CQ122,$CS122,$CU122,$CW122)</f>
        <v>25</v>
      </c>
    </row>
    <row r="123" spans="1:104" ht="20.100000000000001" customHeight="1">
      <c r="B123" s="417"/>
      <c r="C123" s="125" t="s">
        <v>135</v>
      </c>
      <c r="D123" s="125" t="s">
        <v>135</v>
      </c>
      <c r="E123" s="126" t="s">
        <v>135</v>
      </c>
      <c r="F123" s="126" t="s">
        <v>135</v>
      </c>
      <c r="G123" s="120" t="s">
        <v>473</v>
      </c>
      <c r="H123" s="119" t="s">
        <v>474</v>
      </c>
      <c r="I123" s="122" t="s">
        <v>138</v>
      </c>
      <c r="J123" s="120" t="s">
        <v>195</v>
      </c>
      <c r="K123" s="120" t="s">
        <v>196</v>
      </c>
      <c r="L123" s="16" t="s">
        <v>141</v>
      </c>
      <c r="M123" s="45"/>
      <c r="N123" s="261"/>
      <c r="O123" s="235">
        <f>SUM($AH123, $BP123, $BQ123)</f>
        <v>29.5</v>
      </c>
      <c r="P123" s="237">
        <f>SUM($BZ123)</f>
        <v>27</v>
      </c>
      <c r="Q123" s="240">
        <f>SUM($CX123)</f>
        <v>29</v>
      </c>
      <c r="R123" s="184" t="s">
        <v>143</v>
      </c>
      <c r="S123" s="149">
        <v>0</v>
      </c>
      <c r="T123" s="185" t="s">
        <v>144</v>
      </c>
      <c r="U123" s="174">
        <v>2</v>
      </c>
      <c r="V123" s="185" t="s">
        <v>144</v>
      </c>
      <c r="W123" s="174">
        <v>2</v>
      </c>
      <c r="X123" s="185" t="s">
        <v>144</v>
      </c>
      <c r="Y123" s="174">
        <v>2</v>
      </c>
      <c r="Z123" s="185" t="s">
        <v>191</v>
      </c>
      <c r="AA123" s="174">
        <v>7</v>
      </c>
      <c r="AB123" s="185" t="s">
        <v>151</v>
      </c>
      <c r="AC123" s="174">
        <v>2</v>
      </c>
      <c r="AD123" s="186" t="s">
        <v>144</v>
      </c>
      <c r="AE123" s="176">
        <v>2</v>
      </c>
      <c r="AF123" s="185" t="s">
        <v>151</v>
      </c>
      <c r="AG123" s="174">
        <v>0</v>
      </c>
      <c r="AH123" s="154">
        <f>SUM($S123,$U123,$W123,$Y123)+($AA123*0.5)+$AC123+($AE123*1.5)+($AG123*0.5)</f>
        <v>14.5</v>
      </c>
      <c r="AI123" s="185" t="s">
        <v>146</v>
      </c>
      <c r="AJ123" s="10" t="s">
        <v>142</v>
      </c>
      <c r="AK123" s="176">
        <v>7</v>
      </c>
      <c r="AL123" s="185" t="s">
        <v>143</v>
      </c>
      <c r="AM123" s="10" t="s">
        <v>143</v>
      </c>
      <c r="AN123" s="176">
        <v>0</v>
      </c>
      <c r="AO123" s="185" t="s">
        <v>147</v>
      </c>
      <c r="AP123" s="10" t="s">
        <v>143</v>
      </c>
      <c r="AQ123" s="176">
        <v>2</v>
      </c>
      <c r="AR123" s="185" t="s">
        <v>147</v>
      </c>
      <c r="AS123" s="10" t="s">
        <v>147</v>
      </c>
      <c r="AT123" s="176">
        <v>3</v>
      </c>
      <c r="AU123" s="185" t="s">
        <v>147</v>
      </c>
      <c r="AV123" s="10" t="s">
        <v>143</v>
      </c>
      <c r="AW123" s="176">
        <v>2</v>
      </c>
      <c r="AX123" s="185" t="s">
        <v>147</v>
      </c>
      <c r="AY123" s="10" t="s">
        <v>147</v>
      </c>
      <c r="AZ123" s="176">
        <v>3</v>
      </c>
      <c r="BA123" s="185" t="s">
        <v>146</v>
      </c>
      <c r="BB123" s="10" t="s">
        <v>142</v>
      </c>
      <c r="BC123" s="176">
        <v>7</v>
      </c>
      <c r="BD123" s="185" t="s">
        <v>147</v>
      </c>
      <c r="BE123" s="10" t="s">
        <v>147</v>
      </c>
      <c r="BF123" s="176">
        <v>3</v>
      </c>
      <c r="BG123" s="185" t="s">
        <v>146</v>
      </c>
      <c r="BH123" s="10" t="s">
        <v>147</v>
      </c>
      <c r="BI123" s="176">
        <v>6</v>
      </c>
      <c r="BJ123" s="185" t="s">
        <v>145</v>
      </c>
      <c r="BK123" s="10" t="s">
        <v>146</v>
      </c>
      <c r="BL123" s="176">
        <v>9</v>
      </c>
      <c r="BM123" s="185" t="s">
        <v>147</v>
      </c>
      <c r="BN123" s="10" t="s">
        <v>151</v>
      </c>
      <c r="BO123" s="176">
        <v>2</v>
      </c>
      <c r="BP123" s="201">
        <f>MAX($BO123,$BL123,$BI123,$BF123,$BC123,$AZ123,$AW123,$AT123,$AQ123,$AN123,$AK123)</f>
        <v>9</v>
      </c>
      <c r="BQ123" s="144">
        <f>IF($K123="both",10,IF($K123="breeding",8,IF($K123="non-breeding",6,0)))</f>
        <v>6</v>
      </c>
      <c r="BR123" s="186" t="s">
        <v>146</v>
      </c>
      <c r="BS123" s="176">
        <v>5</v>
      </c>
      <c r="BT123" s="185" t="s">
        <v>146</v>
      </c>
      <c r="BU123" s="174">
        <v>6</v>
      </c>
      <c r="BV123" s="185" t="s">
        <v>146</v>
      </c>
      <c r="BW123" s="174">
        <v>6</v>
      </c>
      <c r="BX123" s="185" t="s">
        <v>145</v>
      </c>
      <c r="BY123" s="174">
        <v>10</v>
      </c>
      <c r="BZ123" s="21">
        <f>SUM($BY123,$BW123,$BU123,$BS123)</f>
        <v>27</v>
      </c>
      <c r="CA123" s="189">
        <v>6</v>
      </c>
      <c r="CB123" s="189">
        <v>1</v>
      </c>
      <c r="CC123" s="189">
        <v>2</v>
      </c>
      <c r="CD123" s="190">
        <v>5</v>
      </c>
      <c r="CE123" s="190">
        <v>7</v>
      </c>
      <c r="CF123" s="190">
        <v>9</v>
      </c>
      <c r="CG123" s="190">
        <v>11</v>
      </c>
      <c r="CH123" s="190">
        <v>3</v>
      </c>
      <c r="CI123" s="190">
        <v>8</v>
      </c>
      <c r="CJ123" s="190">
        <v>10</v>
      </c>
      <c r="CK123" s="190">
        <v>4</v>
      </c>
      <c r="CL123" s="185" t="s">
        <v>146</v>
      </c>
      <c r="CM123" s="174">
        <v>7</v>
      </c>
      <c r="CN123" s="185" t="s">
        <v>151</v>
      </c>
      <c r="CO123" s="174">
        <v>0</v>
      </c>
      <c r="CP123" s="185" t="s">
        <v>146</v>
      </c>
      <c r="CQ123" s="174">
        <v>8</v>
      </c>
      <c r="CR123" s="185" t="s">
        <v>147</v>
      </c>
      <c r="CS123" s="174">
        <v>0</v>
      </c>
      <c r="CT123" s="185" t="s">
        <v>142</v>
      </c>
      <c r="CU123" s="174">
        <v>6</v>
      </c>
      <c r="CV123" s="185" t="s">
        <v>146</v>
      </c>
      <c r="CW123" s="174">
        <v>8</v>
      </c>
      <c r="CX123" s="19">
        <f>SUM($CM123,$CO123,$CQ123,$CS123,$CU123,$CW123)</f>
        <v>29</v>
      </c>
    </row>
    <row r="124" spans="1:104" ht="20.100000000000001" customHeight="1">
      <c r="B124" s="417"/>
      <c r="D124" s="419"/>
      <c r="E124" s="281"/>
      <c r="F124" s="419"/>
      <c r="G124" s="233" t="s">
        <v>475</v>
      </c>
      <c r="H124" s="234" t="s">
        <v>476</v>
      </c>
      <c r="I124" s="122" t="s">
        <v>160</v>
      </c>
      <c r="J124" s="120" t="s">
        <v>352</v>
      </c>
      <c r="K124" s="120" t="s">
        <v>157</v>
      </c>
      <c r="L124" s="16" t="s">
        <v>141</v>
      </c>
      <c r="M124" s="45"/>
      <c r="N124" s="261" t="s">
        <v>135</v>
      </c>
      <c r="O124" s="236">
        <f>SUM($AH124, $BP124, $BQ124)</f>
        <v>29.5</v>
      </c>
      <c r="P124" s="238">
        <f>SUM($BZ124)</f>
        <v>18</v>
      </c>
      <c r="Q124" s="241">
        <f>SUM($CX124)</f>
        <v>20</v>
      </c>
      <c r="R124" s="262" t="s">
        <v>143</v>
      </c>
      <c r="S124" s="263">
        <v>0</v>
      </c>
      <c r="T124" s="169" t="s">
        <v>174</v>
      </c>
      <c r="U124" s="179">
        <v>0</v>
      </c>
      <c r="V124" s="169" t="s">
        <v>206</v>
      </c>
      <c r="W124" s="179">
        <v>1</v>
      </c>
      <c r="X124" s="169" t="s">
        <v>187</v>
      </c>
      <c r="Y124" s="179">
        <v>3</v>
      </c>
      <c r="Z124" s="169" t="s">
        <v>187</v>
      </c>
      <c r="AA124" s="179">
        <v>4</v>
      </c>
      <c r="AB124" s="169" t="s">
        <v>143</v>
      </c>
      <c r="AC124" s="179">
        <v>0</v>
      </c>
      <c r="AD124" s="170" t="s">
        <v>218</v>
      </c>
      <c r="AE124" s="172">
        <v>5</v>
      </c>
      <c r="AF124" s="169" t="s">
        <v>151</v>
      </c>
      <c r="AG124" s="179">
        <v>0</v>
      </c>
      <c r="AH124" s="163">
        <f>SUM($S124,$U124,$W124,$Y124)+($AA124*0.5)+$AC124+($AE124*1.5)+($AG124*0.5)</f>
        <v>13.5</v>
      </c>
      <c r="AI124" s="169" t="s">
        <v>152</v>
      </c>
      <c r="AJ124" s="171" t="s">
        <v>168</v>
      </c>
      <c r="AK124" s="172">
        <v>7</v>
      </c>
      <c r="AL124" s="169" t="s">
        <v>146</v>
      </c>
      <c r="AM124" s="171" t="s">
        <v>152</v>
      </c>
      <c r="AN124" s="172">
        <v>8</v>
      </c>
      <c r="AO124" s="169" t="s">
        <v>154</v>
      </c>
      <c r="AP124" s="171" t="s">
        <v>169</v>
      </c>
      <c r="AQ124" s="172">
        <v>3</v>
      </c>
      <c r="AR124" s="169" t="s">
        <v>168</v>
      </c>
      <c r="AS124" s="171" t="s">
        <v>169</v>
      </c>
      <c r="AT124" s="172">
        <v>5</v>
      </c>
      <c r="AU124" s="169" t="s">
        <v>169</v>
      </c>
      <c r="AV124" s="171" t="s">
        <v>169</v>
      </c>
      <c r="AW124" s="172">
        <v>3</v>
      </c>
      <c r="AX124" s="169" t="s">
        <v>154</v>
      </c>
      <c r="AY124" s="171" t="s">
        <v>154</v>
      </c>
      <c r="AZ124" s="172">
        <v>2</v>
      </c>
      <c r="BA124" s="169" t="s">
        <v>152</v>
      </c>
      <c r="BB124" s="171" t="s">
        <v>152</v>
      </c>
      <c r="BC124" s="172">
        <v>7</v>
      </c>
      <c r="BD124" s="169" t="s">
        <v>168</v>
      </c>
      <c r="BE124" s="171" t="s">
        <v>168</v>
      </c>
      <c r="BF124" s="172">
        <v>6</v>
      </c>
      <c r="BG124" s="169" t="s">
        <v>153</v>
      </c>
      <c r="BH124" s="171" t="s">
        <v>153</v>
      </c>
      <c r="BI124" s="172">
        <v>4</v>
      </c>
      <c r="BJ124" s="169" t="s">
        <v>167</v>
      </c>
      <c r="BK124" s="171" t="s">
        <v>169</v>
      </c>
      <c r="BL124" s="172">
        <v>4</v>
      </c>
      <c r="BM124" s="169" t="s">
        <v>151</v>
      </c>
      <c r="BN124" s="171" t="s">
        <v>151</v>
      </c>
      <c r="BO124" s="172">
        <v>1</v>
      </c>
      <c r="BP124" s="252">
        <f>MAX($BO124,$BL124,$BI124,$BF124,$BC124,$AZ124,$AW124,$AT124,$AQ124,$AN124,$AK124)</f>
        <v>8</v>
      </c>
      <c r="BQ124" s="253">
        <f>IF($K124="both",10,IF($K124="breeding",8,IF($K124="non-breeding",6,0)))</f>
        <v>8</v>
      </c>
      <c r="BR124" s="255" t="s">
        <v>164</v>
      </c>
      <c r="BS124" s="256">
        <v>5</v>
      </c>
      <c r="BT124" s="257" t="s">
        <v>168</v>
      </c>
      <c r="BU124" s="258">
        <v>3</v>
      </c>
      <c r="BV124" s="257" t="s">
        <v>152</v>
      </c>
      <c r="BW124" s="258">
        <v>5</v>
      </c>
      <c r="BX124" s="257" t="s">
        <v>152</v>
      </c>
      <c r="BY124" s="258">
        <v>5</v>
      </c>
      <c r="BZ124" s="254">
        <f>SUM($BY124,$BW124,$BU124,$BS124)</f>
        <v>18</v>
      </c>
      <c r="CA124" s="180">
        <v>7</v>
      </c>
      <c r="CB124" s="180">
        <v>7</v>
      </c>
      <c r="CC124" s="180">
        <v>5</v>
      </c>
      <c r="CD124" s="181">
        <v>4</v>
      </c>
      <c r="CE124" s="181">
        <v>6</v>
      </c>
      <c r="CF124" s="181">
        <v>3</v>
      </c>
      <c r="CG124" s="181">
        <v>7</v>
      </c>
      <c r="CH124" s="181">
        <v>7</v>
      </c>
      <c r="CI124" s="181">
        <v>7</v>
      </c>
      <c r="CJ124" s="181">
        <v>7</v>
      </c>
      <c r="CK124" s="181">
        <v>8</v>
      </c>
      <c r="CL124" s="169" t="s">
        <v>154</v>
      </c>
      <c r="CM124" s="179">
        <v>1</v>
      </c>
      <c r="CN124" s="169" t="s">
        <v>151</v>
      </c>
      <c r="CO124" s="179">
        <v>0</v>
      </c>
      <c r="CP124" s="169" t="s">
        <v>167</v>
      </c>
      <c r="CQ124" s="179">
        <v>4</v>
      </c>
      <c r="CR124" s="169" t="s">
        <v>153</v>
      </c>
      <c r="CS124" s="179">
        <v>2</v>
      </c>
      <c r="CT124" s="169" t="s">
        <v>146</v>
      </c>
      <c r="CU124" s="179">
        <v>8</v>
      </c>
      <c r="CV124" s="169" t="s">
        <v>167</v>
      </c>
      <c r="CW124" s="179">
        <v>5</v>
      </c>
      <c r="CX124" s="19">
        <f>SUM($CM124,$CO124,$CQ124,$CS124,$CU124,$CW124)</f>
        <v>20</v>
      </c>
    </row>
    <row r="125" spans="1:104" ht="20.100000000000001" customHeight="1">
      <c r="B125" s="417"/>
      <c r="C125" s="125" t="s">
        <v>135</v>
      </c>
      <c r="D125" s="125" t="s">
        <v>135</v>
      </c>
      <c r="E125" s="281"/>
      <c r="F125" s="419"/>
      <c r="G125" s="233" t="s">
        <v>477</v>
      </c>
      <c r="H125" s="234" t="s">
        <v>478</v>
      </c>
      <c r="I125" s="122" t="s">
        <v>293</v>
      </c>
      <c r="J125" s="120" t="s">
        <v>336</v>
      </c>
      <c r="K125" s="120" t="s">
        <v>157</v>
      </c>
      <c r="L125" s="16" t="s">
        <v>141</v>
      </c>
      <c r="M125" s="45"/>
      <c r="N125" s="261"/>
      <c r="O125" s="236">
        <f>SUM($AH125, $BP125, $BQ125)</f>
        <v>29</v>
      </c>
      <c r="P125" s="238">
        <f>SUM($BZ125)</f>
        <v>28</v>
      </c>
      <c r="Q125" s="241">
        <f>SUM($CX125)</f>
        <v>20</v>
      </c>
      <c r="R125" s="262" t="s">
        <v>143</v>
      </c>
      <c r="S125" s="263">
        <v>0</v>
      </c>
      <c r="T125" s="169" t="s">
        <v>144</v>
      </c>
      <c r="U125" s="179">
        <v>2</v>
      </c>
      <c r="V125" s="169" t="s">
        <v>206</v>
      </c>
      <c r="W125" s="179">
        <v>1</v>
      </c>
      <c r="X125" s="169" t="s">
        <v>163</v>
      </c>
      <c r="Y125" s="179">
        <v>2</v>
      </c>
      <c r="Z125" s="169" t="s">
        <v>147</v>
      </c>
      <c r="AA125" s="179">
        <v>8</v>
      </c>
      <c r="AB125" s="169" t="s">
        <v>147</v>
      </c>
      <c r="AC125" s="179">
        <v>4</v>
      </c>
      <c r="AD125" s="170" t="s">
        <v>206</v>
      </c>
      <c r="AE125" s="172">
        <v>1</v>
      </c>
      <c r="AF125" s="169" t="s">
        <v>169</v>
      </c>
      <c r="AG125" s="179">
        <v>3</v>
      </c>
      <c r="AH125" s="163">
        <f>SUM($S125,$U125,$W125,$Y125)+($AA125*0.5)+$AC125+($AE125*1.5)+($AG125*0.5)</f>
        <v>16</v>
      </c>
      <c r="AI125" s="169" t="s">
        <v>147</v>
      </c>
      <c r="AJ125" s="171" t="s">
        <v>153</v>
      </c>
      <c r="AK125" s="172">
        <v>4</v>
      </c>
      <c r="AL125" s="169" t="s">
        <v>153</v>
      </c>
      <c r="AM125" s="171" t="s">
        <v>143</v>
      </c>
      <c r="AN125" s="172">
        <v>2</v>
      </c>
      <c r="AO125" s="169" t="s">
        <v>147</v>
      </c>
      <c r="AP125" s="171" t="s">
        <v>152</v>
      </c>
      <c r="AQ125" s="172">
        <v>5</v>
      </c>
      <c r="AR125" s="169" t="s">
        <v>147</v>
      </c>
      <c r="AS125" s="171" t="s">
        <v>154</v>
      </c>
      <c r="AT125" s="172">
        <v>3</v>
      </c>
      <c r="AU125" s="169" t="s">
        <v>192</v>
      </c>
      <c r="AV125" s="171" t="s">
        <v>154</v>
      </c>
      <c r="AW125" s="172">
        <v>2</v>
      </c>
      <c r="AX125" s="169" t="s">
        <v>154</v>
      </c>
      <c r="AY125" s="171" t="s">
        <v>153</v>
      </c>
      <c r="AZ125" s="172">
        <v>3</v>
      </c>
      <c r="BA125" s="169" t="s">
        <v>153</v>
      </c>
      <c r="BB125" s="171" t="s">
        <v>153</v>
      </c>
      <c r="BC125" s="172">
        <v>4</v>
      </c>
      <c r="BD125" s="169" t="s">
        <v>154</v>
      </c>
      <c r="BE125" s="171" t="s">
        <v>154</v>
      </c>
      <c r="BF125" s="172">
        <v>2</v>
      </c>
      <c r="BG125" s="169" t="s">
        <v>154</v>
      </c>
      <c r="BH125" s="171" t="s">
        <v>153</v>
      </c>
      <c r="BI125" s="172">
        <v>3</v>
      </c>
      <c r="BJ125" s="169" t="s">
        <v>153</v>
      </c>
      <c r="BK125" s="171" t="s">
        <v>154</v>
      </c>
      <c r="BL125" s="172">
        <v>3</v>
      </c>
      <c r="BM125" s="169" t="s">
        <v>154</v>
      </c>
      <c r="BN125" s="171" t="s">
        <v>154</v>
      </c>
      <c r="BO125" s="172">
        <v>2</v>
      </c>
      <c r="BP125" s="252">
        <f>MAX($BO125,$BL125,$BI125,$BF125,$BC125,$AZ125,$AW125,$AT125,$AQ125,$AN125,$AK125)</f>
        <v>5</v>
      </c>
      <c r="BQ125" s="253">
        <f>IF($K125="both",10,IF($K125="breeding",8,IF($K125="non-breeding",6,0)))</f>
        <v>8</v>
      </c>
      <c r="BR125" s="255" t="s">
        <v>165</v>
      </c>
      <c r="BS125" s="256">
        <v>8</v>
      </c>
      <c r="BT125" s="257" t="s">
        <v>164</v>
      </c>
      <c r="BU125" s="258">
        <v>7</v>
      </c>
      <c r="BV125" s="257" t="s">
        <v>152</v>
      </c>
      <c r="BW125" s="258">
        <v>5</v>
      </c>
      <c r="BX125" s="257" t="s">
        <v>165</v>
      </c>
      <c r="BY125" s="258">
        <v>8</v>
      </c>
      <c r="BZ125" s="254">
        <f>SUM($BY125,$BW125,$BU125,$BS125)</f>
        <v>28</v>
      </c>
      <c r="CA125" s="180">
        <v>5</v>
      </c>
      <c r="CB125" s="180">
        <v>7</v>
      </c>
      <c r="CC125" s="180">
        <v>3</v>
      </c>
      <c r="CD125" s="181">
        <v>3</v>
      </c>
      <c r="CE125" s="181">
        <v>1</v>
      </c>
      <c r="CF125" s="181">
        <v>6</v>
      </c>
      <c r="CG125" s="181">
        <v>6</v>
      </c>
      <c r="CH125" s="181">
        <v>4</v>
      </c>
      <c r="CI125" s="181">
        <v>3</v>
      </c>
      <c r="CJ125" s="181">
        <v>6</v>
      </c>
      <c r="CK125" s="181">
        <v>7</v>
      </c>
      <c r="CL125" s="169" t="s">
        <v>167</v>
      </c>
      <c r="CM125" s="179">
        <v>4</v>
      </c>
      <c r="CN125" s="169" t="s">
        <v>151</v>
      </c>
      <c r="CO125" s="179">
        <v>0</v>
      </c>
      <c r="CP125" s="169" t="s">
        <v>167</v>
      </c>
      <c r="CQ125" s="179">
        <v>4</v>
      </c>
      <c r="CR125" s="169" t="s">
        <v>147</v>
      </c>
      <c r="CS125" s="179">
        <v>0</v>
      </c>
      <c r="CT125" s="169" t="s">
        <v>146</v>
      </c>
      <c r="CU125" s="179">
        <v>8</v>
      </c>
      <c r="CV125" s="169" t="s">
        <v>147</v>
      </c>
      <c r="CW125" s="179">
        <v>4</v>
      </c>
      <c r="CX125" s="19">
        <f>SUM($CM125,$CO125,$CQ125,$CS125,$CU125,$CW125)</f>
        <v>20</v>
      </c>
    </row>
    <row r="126" spans="1:104" ht="20.100000000000001" customHeight="1">
      <c r="B126" s="417"/>
      <c r="C126" s="125" t="s">
        <v>135</v>
      </c>
      <c r="D126" s="125" t="s">
        <v>135</v>
      </c>
      <c r="E126" s="281"/>
      <c r="F126" s="419"/>
      <c r="G126" s="120" t="s">
        <v>479</v>
      </c>
      <c r="H126" s="119" t="s">
        <v>480</v>
      </c>
      <c r="I126" s="122" t="s">
        <v>160</v>
      </c>
      <c r="J126" s="120" t="s">
        <v>481</v>
      </c>
      <c r="K126" s="120" t="s">
        <v>157</v>
      </c>
      <c r="L126" s="16" t="s">
        <v>141</v>
      </c>
      <c r="M126" s="45"/>
      <c r="N126" s="261"/>
      <c r="O126" s="235">
        <f>SUM($AH126, $BP126, $BQ126)</f>
        <v>29</v>
      </c>
      <c r="P126" s="237">
        <f>SUM($BZ126)</f>
        <v>40</v>
      </c>
      <c r="Q126" s="240">
        <f>SUM($CX126)</f>
        <v>13</v>
      </c>
      <c r="R126" s="184" t="s">
        <v>143</v>
      </c>
      <c r="S126" s="149">
        <v>0</v>
      </c>
      <c r="T126" s="185" t="s">
        <v>174</v>
      </c>
      <c r="U126" s="174">
        <v>0</v>
      </c>
      <c r="V126" s="185" t="s">
        <v>174</v>
      </c>
      <c r="W126" s="174">
        <v>0</v>
      </c>
      <c r="X126" s="185" t="s">
        <v>143</v>
      </c>
      <c r="Y126" s="174">
        <v>4</v>
      </c>
      <c r="Z126" s="185" t="s">
        <v>187</v>
      </c>
      <c r="AA126" s="174">
        <v>4</v>
      </c>
      <c r="AB126" s="185" t="s">
        <v>147</v>
      </c>
      <c r="AC126" s="174">
        <v>4</v>
      </c>
      <c r="AD126" s="186" t="s">
        <v>151</v>
      </c>
      <c r="AE126" s="176">
        <v>6</v>
      </c>
      <c r="AF126" s="185" t="s">
        <v>151</v>
      </c>
      <c r="AG126" s="174">
        <v>0</v>
      </c>
      <c r="AH126" s="154">
        <f>SUM($S126,$U126,$W126,$Y126)+($AA126*0.5)+$AC126+($AE126*1.5)+($AG126*0.5)</f>
        <v>19</v>
      </c>
      <c r="AI126" s="185" t="s">
        <v>147</v>
      </c>
      <c r="AJ126" s="10" t="s">
        <v>151</v>
      </c>
      <c r="AK126" s="176">
        <v>2</v>
      </c>
      <c r="AL126" s="185" t="s">
        <v>151</v>
      </c>
      <c r="AM126" s="10" t="s">
        <v>151</v>
      </c>
      <c r="AN126" s="176">
        <v>1</v>
      </c>
      <c r="AO126" s="185" t="s">
        <v>143</v>
      </c>
      <c r="AP126" s="10" t="s">
        <v>143</v>
      </c>
      <c r="AQ126" s="176">
        <v>0</v>
      </c>
      <c r="AR126" s="185" t="s">
        <v>143</v>
      </c>
      <c r="AS126" s="10" t="s">
        <v>143</v>
      </c>
      <c r="AT126" s="176">
        <v>0</v>
      </c>
      <c r="AU126" s="185" t="s">
        <v>151</v>
      </c>
      <c r="AV126" s="10" t="s">
        <v>151</v>
      </c>
      <c r="AW126" s="176">
        <v>1</v>
      </c>
      <c r="AX126" s="185" t="s">
        <v>151</v>
      </c>
      <c r="AY126" s="10" t="s">
        <v>151</v>
      </c>
      <c r="AZ126" s="176">
        <v>1</v>
      </c>
      <c r="BA126" s="185" t="s">
        <v>151</v>
      </c>
      <c r="BB126" s="10" t="s">
        <v>151</v>
      </c>
      <c r="BC126" s="176">
        <v>1</v>
      </c>
      <c r="BD126" s="185" t="s">
        <v>143</v>
      </c>
      <c r="BE126" s="10" t="s">
        <v>143</v>
      </c>
      <c r="BF126" s="176">
        <v>0</v>
      </c>
      <c r="BG126" s="185" t="s">
        <v>151</v>
      </c>
      <c r="BH126" s="10" t="s">
        <v>151</v>
      </c>
      <c r="BI126" s="176">
        <v>1</v>
      </c>
      <c r="BJ126" s="185" t="s">
        <v>151</v>
      </c>
      <c r="BK126" s="10" t="s">
        <v>151</v>
      </c>
      <c r="BL126" s="176">
        <v>1</v>
      </c>
      <c r="BM126" s="185" t="s">
        <v>151</v>
      </c>
      <c r="BN126" s="10" t="s">
        <v>151</v>
      </c>
      <c r="BO126" s="176">
        <v>1</v>
      </c>
      <c r="BP126" s="201">
        <f>MAX($BO126,$BL126,$BI126,$BF126,$BC126,$AZ126,$AW126,$AT126,$AQ126,$AN126,$AK126)</f>
        <v>2</v>
      </c>
      <c r="BQ126" s="144">
        <f>IF($K126="both",10,IF($K126="breeding",8,IF($K126="non-breeding",6,0)))</f>
        <v>8</v>
      </c>
      <c r="BR126" s="186" t="s">
        <v>145</v>
      </c>
      <c r="BS126" s="176">
        <v>10</v>
      </c>
      <c r="BT126" s="185" t="s">
        <v>145</v>
      </c>
      <c r="BU126" s="174">
        <v>10</v>
      </c>
      <c r="BV126" s="185" t="s">
        <v>145</v>
      </c>
      <c r="BW126" s="174">
        <v>10</v>
      </c>
      <c r="BX126" s="185" t="s">
        <v>145</v>
      </c>
      <c r="BY126" s="174">
        <v>10</v>
      </c>
      <c r="BZ126" s="21">
        <f>SUM($BY126,$BW126,$BU126,$BS126)</f>
        <v>40</v>
      </c>
      <c r="CA126" s="187"/>
      <c r="CB126" s="187"/>
      <c r="CC126" s="187"/>
      <c r="CD126" s="188"/>
      <c r="CE126" s="188"/>
      <c r="CF126" s="188"/>
      <c r="CG126" s="188"/>
      <c r="CH126" s="188"/>
      <c r="CI126" s="188"/>
      <c r="CJ126" s="188"/>
      <c r="CK126" s="188"/>
      <c r="CL126" s="185" t="s">
        <v>151</v>
      </c>
      <c r="CM126" s="174">
        <v>0</v>
      </c>
      <c r="CN126" s="185" t="s">
        <v>151</v>
      </c>
      <c r="CO126" s="174">
        <v>0</v>
      </c>
      <c r="CP126" s="185" t="s">
        <v>142</v>
      </c>
      <c r="CQ126" s="174">
        <v>5</v>
      </c>
      <c r="CR126" s="185" t="s">
        <v>147</v>
      </c>
      <c r="CS126" s="174">
        <v>0</v>
      </c>
      <c r="CT126" s="185" t="s">
        <v>146</v>
      </c>
      <c r="CU126" s="174">
        <v>8</v>
      </c>
      <c r="CV126" s="185" t="s">
        <v>143</v>
      </c>
      <c r="CW126" s="174">
        <v>0</v>
      </c>
      <c r="CX126" s="19">
        <f>SUM($CM126,$CO126,$CQ126,$CS126,$CU126,$CW126)</f>
        <v>13</v>
      </c>
    </row>
    <row r="127" spans="1:104" ht="20.100000000000001" customHeight="1">
      <c r="B127" s="417"/>
      <c r="D127" s="419"/>
      <c r="E127" s="281"/>
      <c r="F127" s="419"/>
      <c r="G127" s="120" t="s">
        <v>482</v>
      </c>
      <c r="H127" s="119" t="s">
        <v>483</v>
      </c>
      <c r="I127" s="122" t="s">
        <v>138</v>
      </c>
      <c r="J127" s="120" t="s">
        <v>195</v>
      </c>
      <c r="K127" s="120" t="s">
        <v>196</v>
      </c>
      <c r="L127" s="16" t="s">
        <v>141</v>
      </c>
      <c r="M127" s="45"/>
      <c r="N127" s="261"/>
      <c r="O127" s="235">
        <f>SUM($AH127, $BP127, $BQ127)</f>
        <v>28.5</v>
      </c>
      <c r="P127" s="237">
        <f>SUM($BZ127)</f>
        <v>15</v>
      </c>
      <c r="Q127" s="240">
        <f>SUM($CX127)</f>
        <v>16</v>
      </c>
      <c r="R127" s="184" t="s">
        <v>143</v>
      </c>
      <c r="S127" s="149">
        <v>0</v>
      </c>
      <c r="T127" s="185" t="s">
        <v>144</v>
      </c>
      <c r="U127" s="174">
        <v>2</v>
      </c>
      <c r="V127" s="185" t="s">
        <v>144</v>
      </c>
      <c r="W127" s="174">
        <v>2</v>
      </c>
      <c r="X127" s="185" t="s">
        <v>144</v>
      </c>
      <c r="Y127" s="174">
        <v>2</v>
      </c>
      <c r="Z127" s="185" t="s">
        <v>153</v>
      </c>
      <c r="AA127" s="174">
        <v>9</v>
      </c>
      <c r="AB127" s="185" t="s">
        <v>147</v>
      </c>
      <c r="AC127" s="174">
        <v>4</v>
      </c>
      <c r="AD127" s="186" t="s">
        <v>144</v>
      </c>
      <c r="AE127" s="176">
        <v>2</v>
      </c>
      <c r="AF127" s="185" t="s">
        <v>151</v>
      </c>
      <c r="AG127" s="174">
        <v>0</v>
      </c>
      <c r="AH127" s="154">
        <f>SUM($S127,$U127,$W127,$Y127)+($AA127*0.5)+$AC127+($AE127*1.5)+($AG127*0.5)</f>
        <v>17.5</v>
      </c>
      <c r="AI127" s="185" t="s">
        <v>143</v>
      </c>
      <c r="AJ127" s="10" t="s">
        <v>142</v>
      </c>
      <c r="AK127" s="176">
        <v>3</v>
      </c>
      <c r="AL127" s="185" t="s">
        <v>143</v>
      </c>
      <c r="AM127" s="10" t="s">
        <v>143</v>
      </c>
      <c r="AN127" s="176">
        <v>0</v>
      </c>
      <c r="AO127" s="185" t="s">
        <v>143</v>
      </c>
      <c r="AP127" s="10" t="s">
        <v>143</v>
      </c>
      <c r="AQ127" s="176">
        <v>0</v>
      </c>
      <c r="AR127" s="185" t="s">
        <v>143</v>
      </c>
      <c r="AS127" s="10" t="s">
        <v>142</v>
      </c>
      <c r="AT127" s="176">
        <v>3</v>
      </c>
      <c r="AU127" s="185" t="s">
        <v>143</v>
      </c>
      <c r="AV127" s="10" t="s">
        <v>151</v>
      </c>
      <c r="AW127" s="176">
        <v>1</v>
      </c>
      <c r="AX127" s="185" t="s">
        <v>143</v>
      </c>
      <c r="AY127" s="10" t="s">
        <v>147</v>
      </c>
      <c r="AZ127" s="176">
        <v>2</v>
      </c>
      <c r="BA127" s="185" t="s">
        <v>147</v>
      </c>
      <c r="BB127" s="10" t="s">
        <v>147</v>
      </c>
      <c r="BC127" s="176">
        <v>3</v>
      </c>
      <c r="BD127" s="185" t="s">
        <v>143</v>
      </c>
      <c r="BE127" s="10" t="s">
        <v>143</v>
      </c>
      <c r="BF127" s="176">
        <v>0</v>
      </c>
      <c r="BG127" s="185" t="s">
        <v>147</v>
      </c>
      <c r="BH127" s="10" t="s">
        <v>147</v>
      </c>
      <c r="BI127" s="176">
        <v>3</v>
      </c>
      <c r="BJ127" s="185" t="s">
        <v>142</v>
      </c>
      <c r="BK127" s="10" t="s">
        <v>142</v>
      </c>
      <c r="BL127" s="176">
        <v>5</v>
      </c>
      <c r="BM127" s="185" t="s">
        <v>147</v>
      </c>
      <c r="BN127" s="10" t="s">
        <v>151</v>
      </c>
      <c r="BO127" s="176">
        <v>2</v>
      </c>
      <c r="BP127" s="201">
        <f>MAX($BO127,$BL127,$BI127,$BF127,$BC127,$AZ127,$AW127,$AT127,$AQ127,$AN127,$AK127)</f>
        <v>5</v>
      </c>
      <c r="BQ127" s="144">
        <f>IF($K127="both",10,IF($K127="breeding",8,IF($K127="non-breeding",6,0)))</f>
        <v>6</v>
      </c>
      <c r="BR127" s="186" t="s">
        <v>146</v>
      </c>
      <c r="BS127" s="176">
        <v>5</v>
      </c>
      <c r="BT127" s="185" t="s">
        <v>146</v>
      </c>
      <c r="BU127" s="174">
        <v>6</v>
      </c>
      <c r="BV127" s="185" t="s">
        <v>142</v>
      </c>
      <c r="BW127" s="174">
        <v>4</v>
      </c>
      <c r="BX127" s="185" t="s">
        <v>147</v>
      </c>
      <c r="BY127" s="174">
        <v>0</v>
      </c>
      <c r="BZ127" s="21">
        <f>SUM($BY127,$BW127,$BU127,$BS127)</f>
        <v>15</v>
      </c>
      <c r="CA127" s="189">
        <v>8</v>
      </c>
      <c r="CB127" s="189">
        <v>4</v>
      </c>
      <c r="CC127" s="189">
        <v>2</v>
      </c>
      <c r="CD127" s="190">
        <v>5</v>
      </c>
      <c r="CE127" s="190">
        <v>7</v>
      </c>
      <c r="CF127" s="190">
        <v>9</v>
      </c>
      <c r="CG127" s="190">
        <v>10</v>
      </c>
      <c r="CH127" s="190">
        <v>1</v>
      </c>
      <c r="CI127" s="190">
        <v>6</v>
      </c>
      <c r="CJ127" s="190">
        <v>11</v>
      </c>
      <c r="CK127" s="190">
        <v>3</v>
      </c>
      <c r="CL127" s="185" t="s">
        <v>146</v>
      </c>
      <c r="CM127" s="174">
        <v>7</v>
      </c>
      <c r="CN127" s="185" t="s">
        <v>151</v>
      </c>
      <c r="CO127" s="174">
        <v>0</v>
      </c>
      <c r="CP127" s="185" t="s">
        <v>146</v>
      </c>
      <c r="CQ127" s="174">
        <v>8</v>
      </c>
      <c r="CR127" s="185" t="s">
        <v>147</v>
      </c>
      <c r="CS127" s="174">
        <v>0</v>
      </c>
      <c r="CT127" s="185" t="s">
        <v>151</v>
      </c>
      <c r="CU127" s="174">
        <v>1</v>
      </c>
      <c r="CV127" s="185" t="s">
        <v>143</v>
      </c>
      <c r="CW127" s="174">
        <v>0</v>
      </c>
      <c r="CX127" s="19">
        <f>SUM($CM127,$CO127,$CQ127,$CS127,$CU127,$CW127)</f>
        <v>16</v>
      </c>
    </row>
    <row r="128" spans="1:104" ht="20.100000000000001" customHeight="1">
      <c r="B128" s="417"/>
      <c r="D128" s="419"/>
      <c r="E128" s="126" t="s">
        <v>135</v>
      </c>
      <c r="F128" s="126" t="s">
        <v>135</v>
      </c>
      <c r="G128" s="120" t="s">
        <v>484</v>
      </c>
      <c r="H128" s="119" t="s">
        <v>485</v>
      </c>
      <c r="I128" s="122" t="s">
        <v>243</v>
      </c>
      <c r="J128" s="120" t="s">
        <v>244</v>
      </c>
      <c r="K128" s="120" t="s">
        <v>196</v>
      </c>
      <c r="L128" s="16" t="s">
        <v>141</v>
      </c>
      <c r="M128" s="45"/>
      <c r="N128" s="261"/>
      <c r="O128" s="235">
        <f>SUM($AH128, $BP128, $BQ128)</f>
        <v>28</v>
      </c>
      <c r="P128" s="237">
        <f>SUM($BZ128)</f>
        <v>21</v>
      </c>
      <c r="Q128" s="240">
        <f>SUM($CX128)</f>
        <v>28</v>
      </c>
      <c r="R128" s="184" t="s">
        <v>143</v>
      </c>
      <c r="S128" s="149">
        <v>0</v>
      </c>
      <c r="T128" s="185" t="s">
        <v>144</v>
      </c>
      <c r="U128" s="174">
        <v>2</v>
      </c>
      <c r="V128" s="185" t="s">
        <v>174</v>
      </c>
      <c r="W128" s="174">
        <v>0</v>
      </c>
      <c r="X128" s="185" t="s">
        <v>144</v>
      </c>
      <c r="Y128" s="174">
        <v>2</v>
      </c>
      <c r="Z128" s="185" t="s">
        <v>143</v>
      </c>
      <c r="AA128" s="174">
        <v>6</v>
      </c>
      <c r="AB128" s="185" t="s">
        <v>147</v>
      </c>
      <c r="AC128" s="174">
        <v>4</v>
      </c>
      <c r="AD128" s="186" t="s">
        <v>144</v>
      </c>
      <c r="AE128" s="176">
        <v>2</v>
      </c>
      <c r="AF128" s="185" t="s">
        <v>142</v>
      </c>
      <c r="AG128" s="174">
        <v>6</v>
      </c>
      <c r="AH128" s="154">
        <f>SUM($S128,$U128,$W128,$Y128)+($AA128*0.5)+$AC128+($AE128*1.5)+($AG128*0.5)</f>
        <v>17</v>
      </c>
      <c r="AI128" s="185" t="s">
        <v>147</v>
      </c>
      <c r="AJ128" s="10" t="s">
        <v>147</v>
      </c>
      <c r="AK128" s="176">
        <v>3</v>
      </c>
      <c r="AL128" s="185" t="s">
        <v>143</v>
      </c>
      <c r="AM128" s="10" t="s">
        <v>143</v>
      </c>
      <c r="AN128" s="176">
        <v>0</v>
      </c>
      <c r="AO128" s="185" t="s">
        <v>147</v>
      </c>
      <c r="AP128" s="10" t="s">
        <v>147</v>
      </c>
      <c r="AQ128" s="176">
        <v>3</v>
      </c>
      <c r="AR128" s="185" t="s">
        <v>143</v>
      </c>
      <c r="AS128" s="10" t="s">
        <v>143</v>
      </c>
      <c r="AT128" s="176">
        <v>0</v>
      </c>
      <c r="AU128" s="185" t="s">
        <v>145</v>
      </c>
      <c r="AV128" s="10" t="s">
        <v>143</v>
      </c>
      <c r="AW128" s="176">
        <v>5</v>
      </c>
      <c r="AX128" s="185" t="s">
        <v>151</v>
      </c>
      <c r="AY128" s="10" t="s">
        <v>151</v>
      </c>
      <c r="AZ128" s="176">
        <v>1</v>
      </c>
      <c r="BA128" s="185" t="s">
        <v>147</v>
      </c>
      <c r="BB128" s="10" t="s">
        <v>147</v>
      </c>
      <c r="BC128" s="176">
        <v>3</v>
      </c>
      <c r="BD128" s="185" t="s">
        <v>151</v>
      </c>
      <c r="BE128" s="10" t="s">
        <v>151</v>
      </c>
      <c r="BF128" s="176">
        <v>1</v>
      </c>
      <c r="BG128" s="185" t="s">
        <v>147</v>
      </c>
      <c r="BH128" s="10" t="s">
        <v>147</v>
      </c>
      <c r="BI128" s="176">
        <v>3</v>
      </c>
      <c r="BJ128" s="185" t="s">
        <v>147</v>
      </c>
      <c r="BK128" s="10" t="s">
        <v>147</v>
      </c>
      <c r="BL128" s="176">
        <v>3</v>
      </c>
      <c r="BM128" s="185" t="s">
        <v>151</v>
      </c>
      <c r="BN128" s="10" t="s">
        <v>151</v>
      </c>
      <c r="BO128" s="176">
        <v>1</v>
      </c>
      <c r="BP128" s="201">
        <f>MAX($BO128,$BL128,$BI128,$BF128,$BC128,$AZ128,$AW128,$AT128,$AQ128,$AN128,$AK128)</f>
        <v>5</v>
      </c>
      <c r="BQ128" s="144">
        <f>IF($K128="both",10,IF($K128="breeding",8,IF($K128="non-breeding",6,0)))</f>
        <v>6</v>
      </c>
      <c r="BR128" s="186" t="s">
        <v>146</v>
      </c>
      <c r="BS128" s="176">
        <v>5</v>
      </c>
      <c r="BT128" s="185" t="s">
        <v>146</v>
      </c>
      <c r="BU128" s="174">
        <v>6</v>
      </c>
      <c r="BV128" s="185" t="s">
        <v>142</v>
      </c>
      <c r="BW128" s="174">
        <v>4</v>
      </c>
      <c r="BX128" s="185" t="s">
        <v>146</v>
      </c>
      <c r="BY128" s="174">
        <v>6</v>
      </c>
      <c r="BZ128" s="21">
        <f>SUM($BY128,$BW128,$BU128,$BS128)</f>
        <v>21</v>
      </c>
      <c r="CA128" s="189">
        <v>6</v>
      </c>
      <c r="CB128" s="189">
        <v>3</v>
      </c>
      <c r="CC128" s="189">
        <v>8</v>
      </c>
      <c r="CD128" s="190">
        <v>2</v>
      </c>
      <c r="CE128" s="190">
        <v>9</v>
      </c>
      <c r="CF128" s="190">
        <v>4</v>
      </c>
      <c r="CG128" s="190">
        <v>7</v>
      </c>
      <c r="CH128" s="190">
        <v>1</v>
      </c>
      <c r="CI128" s="190">
        <v>11</v>
      </c>
      <c r="CJ128" s="190">
        <v>10</v>
      </c>
      <c r="CK128" s="190">
        <v>5</v>
      </c>
      <c r="CL128" s="185" t="s">
        <v>146</v>
      </c>
      <c r="CM128" s="174">
        <v>7</v>
      </c>
      <c r="CN128" s="185" t="s">
        <v>151</v>
      </c>
      <c r="CO128" s="174">
        <v>0</v>
      </c>
      <c r="CP128" s="185" t="s">
        <v>146</v>
      </c>
      <c r="CQ128" s="174">
        <v>8</v>
      </c>
      <c r="CR128" s="185" t="s">
        <v>142</v>
      </c>
      <c r="CS128" s="174">
        <v>3</v>
      </c>
      <c r="CT128" s="185" t="s">
        <v>142</v>
      </c>
      <c r="CU128" s="174">
        <v>6</v>
      </c>
      <c r="CV128" s="185" t="s">
        <v>147</v>
      </c>
      <c r="CW128" s="174">
        <v>4</v>
      </c>
      <c r="CX128" s="19">
        <f>SUM($CM128,$CO128,$CQ128,$CS128,$CU128,$CW128)</f>
        <v>28</v>
      </c>
    </row>
    <row r="129" spans="1:104" ht="20.100000000000001" customHeight="1">
      <c r="A129" s="244" t="s">
        <v>392</v>
      </c>
      <c r="B129" s="61" t="s">
        <v>135</v>
      </c>
      <c r="C129" s="405"/>
      <c r="D129" s="419"/>
      <c r="E129" s="114"/>
      <c r="F129" s="419"/>
      <c r="G129" s="120" t="s">
        <v>486</v>
      </c>
      <c r="H129" s="119" t="s">
        <v>487</v>
      </c>
      <c r="I129" s="122" t="s">
        <v>185</v>
      </c>
      <c r="J129" s="120" t="s">
        <v>186</v>
      </c>
      <c r="K129" s="120" t="s">
        <v>140</v>
      </c>
      <c r="L129" s="16" t="s">
        <v>141</v>
      </c>
      <c r="M129" s="45"/>
      <c r="N129" s="261"/>
      <c r="O129" s="235">
        <f>SUM($AH129, $BP129, $BQ129)</f>
        <v>28</v>
      </c>
      <c r="P129" s="237">
        <f>SUM($BZ129)</f>
        <v>23</v>
      </c>
      <c r="Q129" s="240">
        <f>SUM($CX129)</f>
        <v>26</v>
      </c>
      <c r="R129" s="184" t="s">
        <v>143</v>
      </c>
      <c r="S129" s="149">
        <v>0</v>
      </c>
      <c r="T129" s="185" t="s">
        <v>174</v>
      </c>
      <c r="U129" s="174">
        <v>0</v>
      </c>
      <c r="V129" s="185" t="s">
        <v>174</v>
      </c>
      <c r="W129" s="174">
        <v>0</v>
      </c>
      <c r="X129" s="185" t="s">
        <v>143</v>
      </c>
      <c r="Y129" s="174">
        <v>4</v>
      </c>
      <c r="Z129" s="185" t="s">
        <v>143</v>
      </c>
      <c r="AA129" s="174">
        <v>6</v>
      </c>
      <c r="AB129" s="185" t="s">
        <v>151</v>
      </c>
      <c r="AC129" s="174">
        <v>2</v>
      </c>
      <c r="AD129" s="186" t="s">
        <v>143</v>
      </c>
      <c r="AE129" s="176">
        <v>4</v>
      </c>
      <c r="AF129" s="185" t="s">
        <v>151</v>
      </c>
      <c r="AG129" s="174">
        <v>0</v>
      </c>
      <c r="AH129" s="154">
        <f>SUM($S129,$U129,$W129,$Y129)+($AA129*0.5)+$AC129+($AE129*1.5)+($AG129*0.5)</f>
        <v>15</v>
      </c>
      <c r="AI129" s="185" t="s">
        <v>147</v>
      </c>
      <c r="AJ129" s="10" t="s">
        <v>147</v>
      </c>
      <c r="AK129" s="176">
        <v>3</v>
      </c>
      <c r="AL129" s="185" t="s">
        <v>143</v>
      </c>
      <c r="AM129" s="10" t="s">
        <v>143</v>
      </c>
      <c r="AN129" s="176">
        <v>0</v>
      </c>
      <c r="AO129" s="185" t="s">
        <v>147</v>
      </c>
      <c r="AP129" s="10" t="s">
        <v>147</v>
      </c>
      <c r="AQ129" s="176">
        <v>3</v>
      </c>
      <c r="AR129" s="185" t="s">
        <v>147</v>
      </c>
      <c r="AS129" s="10" t="s">
        <v>143</v>
      </c>
      <c r="AT129" s="176">
        <v>2</v>
      </c>
      <c r="AU129" s="185" t="s">
        <v>143</v>
      </c>
      <c r="AV129" s="10" t="s">
        <v>143</v>
      </c>
      <c r="AW129" s="176">
        <v>0</v>
      </c>
      <c r="AX129" s="185" t="s">
        <v>143</v>
      </c>
      <c r="AY129" s="10" t="s">
        <v>147</v>
      </c>
      <c r="AZ129" s="176">
        <v>2</v>
      </c>
      <c r="BA129" s="185" t="s">
        <v>147</v>
      </c>
      <c r="BB129" s="10" t="s">
        <v>147</v>
      </c>
      <c r="BC129" s="176">
        <v>3</v>
      </c>
      <c r="BD129" s="185" t="s">
        <v>143</v>
      </c>
      <c r="BE129" s="10" t="s">
        <v>143</v>
      </c>
      <c r="BF129" s="176">
        <v>0</v>
      </c>
      <c r="BG129" s="185" t="s">
        <v>143</v>
      </c>
      <c r="BH129" s="10" t="s">
        <v>143</v>
      </c>
      <c r="BI129" s="176">
        <v>0</v>
      </c>
      <c r="BJ129" s="185" t="s">
        <v>151</v>
      </c>
      <c r="BK129" s="10" t="s">
        <v>151</v>
      </c>
      <c r="BL129" s="176">
        <v>1</v>
      </c>
      <c r="BM129" s="185" t="s">
        <v>147</v>
      </c>
      <c r="BN129" s="10" t="s">
        <v>147</v>
      </c>
      <c r="BO129" s="176">
        <v>3</v>
      </c>
      <c r="BP129" s="201">
        <f>MAX($BO129,$BL129,$BI129,$BF129,$BC129,$AZ129,$AW129,$AT129,$AQ129,$AN129,$AK129)</f>
        <v>3</v>
      </c>
      <c r="BQ129" s="144">
        <f>IF($K129="both",10,IF($K129="breeding",8,IF($K129="non-breeding",6,0)))</f>
        <v>10</v>
      </c>
      <c r="BR129" s="186" t="s">
        <v>165</v>
      </c>
      <c r="BS129" s="176">
        <v>7</v>
      </c>
      <c r="BT129" s="185" t="s">
        <v>152</v>
      </c>
      <c r="BU129" s="174">
        <v>5</v>
      </c>
      <c r="BV129" s="185" t="s">
        <v>152</v>
      </c>
      <c r="BW129" s="174">
        <v>5</v>
      </c>
      <c r="BX129" s="185" t="s">
        <v>146</v>
      </c>
      <c r="BY129" s="174">
        <v>6</v>
      </c>
      <c r="BZ129" s="21">
        <f>SUM($BY129,$BW129,$BU129,$BS129)</f>
        <v>23</v>
      </c>
      <c r="CA129" s="189">
        <v>8</v>
      </c>
      <c r="CB129" s="189">
        <v>10</v>
      </c>
      <c r="CC129" s="189">
        <v>8</v>
      </c>
      <c r="CD129" s="190">
        <v>7</v>
      </c>
      <c r="CE129" s="190">
        <v>6</v>
      </c>
      <c r="CF129" s="190">
        <v>5</v>
      </c>
      <c r="CG129" s="190">
        <v>10</v>
      </c>
      <c r="CH129" s="190">
        <v>11</v>
      </c>
      <c r="CI129" s="190">
        <v>5</v>
      </c>
      <c r="CJ129" s="190">
        <v>7</v>
      </c>
      <c r="CK129" s="190">
        <v>8</v>
      </c>
      <c r="CL129" s="185" t="s">
        <v>167</v>
      </c>
      <c r="CM129" s="174">
        <v>3</v>
      </c>
      <c r="CN129" s="185" t="s">
        <v>151</v>
      </c>
      <c r="CO129" s="174">
        <v>0</v>
      </c>
      <c r="CP129" s="185" t="s">
        <v>152</v>
      </c>
      <c r="CQ129" s="174">
        <v>6</v>
      </c>
      <c r="CR129" s="185" t="s">
        <v>153</v>
      </c>
      <c r="CS129" s="174">
        <v>1</v>
      </c>
      <c r="CT129" s="185" t="s">
        <v>145</v>
      </c>
      <c r="CU129" s="174">
        <v>10</v>
      </c>
      <c r="CV129" s="185" t="s">
        <v>168</v>
      </c>
      <c r="CW129" s="174">
        <v>6</v>
      </c>
      <c r="CX129" s="19">
        <f>SUM($CM129,$CO129,$CQ129,$CS129,$CU129,$CW129)</f>
        <v>26</v>
      </c>
      <c r="CY129" s="110"/>
      <c r="CZ129" s="11"/>
    </row>
    <row r="130" spans="1:104" ht="20.100000000000001" customHeight="1">
      <c r="B130" s="417"/>
      <c r="D130" s="419"/>
      <c r="E130" s="281"/>
      <c r="F130" s="419"/>
      <c r="G130" s="120" t="s">
        <v>488</v>
      </c>
      <c r="H130" s="119" t="s">
        <v>489</v>
      </c>
      <c r="I130" s="122" t="s">
        <v>160</v>
      </c>
      <c r="J130" s="120" t="s">
        <v>272</v>
      </c>
      <c r="K130" s="120" t="s">
        <v>157</v>
      </c>
      <c r="L130" s="16" t="s">
        <v>141</v>
      </c>
      <c r="M130" s="45"/>
      <c r="N130" s="261"/>
      <c r="O130" s="235">
        <f>SUM($AH130, $BP130, $BQ130)</f>
        <v>28</v>
      </c>
      <c r="P130" s="237">
        <f>SUM($BZ130)</f>
        <v>18</v>
      </c>
      <c r="Q130" s="240">
        <f>SUM($CX130)</f>
        <v>19</v>
      </c>
      <c r="R130" s="184" t="s">
        <v>143</v>
      </c>
      <c r="S130" s="149">
        <v>0</v>
      </c>
      <c r="T130" s="185" t="s">
        <v>174</v>
      </c>
      <c r="U130" s="174">
        <v>0</v>
      </c>
      <c r="V130" s="185" t="s">
        <v>174</v>
      </c>
      <c r="W130" s="174">
        <v>0</v>
      </c>
      <c r="X130" s="185" t="s">
        <v>143</v>
      </c>
      <c r="Y130" s="174">
        <v>4</v>
      </c>
      <c r="Z130" s="185" t="s">
        <v>162</v>
      </c>
      <c r="AA130" s="174">
        <v>5</v>
      </c>
      <c r="AB130" s="185" t="s">
        <v>191</v>
      </c>
      <c r="AC130" s="174">
        <v>1</v>
      </c>
      <c r="AD130" s="186" t="s">
        <v>187</v>
      </c>
      <c r="AE130" s="176">
        <v>3</v>
      </c>
      <c r="AF130" s="185" t="s">
        <v>151</v>
      </c>
      <c r="AG130" s="174">
        <v>0</v>
      </c>
      <c r="AH130" s="154">
        <f>SUM($S130,$U130,$W130,$Y130)+($AA130*0.5)+$AC130+($AE130*1.5)+($AG130*0.5)</f>
        <v>12</v>
      </c>
      <c r="AI130" s="185" t="s">
        <v>152</v>
      </c>
      <c r="AJ130" s="10" t="s">
        <v>146</v>
      </c>
      <c r="AK130" s="176">
        <v>8</v>
      </c>
      <c r="AL130" s="185" t="s">
        <v>146</v>
      </c>
      <c r="AM130" s="10" t="s">
        <v>146</v>
      </c>
      <c r="AN130" s="176">
        <v>8</v>
      </c>
      <c r="AO130" s="185" t="s">
        <v>154</v>
      </c>
      <c r="AP130" s="10" t="s">
        <v>153</v>
      </c>
      <c r="AQ130" s="176">
        <v>3</v>
      </c>
      <c r="AR130" s="185" t="s">
        <v>153</v>
      </c>
      <c r="AS130" s="10" t="s">
        <v>142</v>
      </c>
      <c r="AT130" s="176">
        <v>5</v>
      </c>
      <c r="AU130" s="185" t="s">
        <v>153</v>
      </c>
      <c r="AV130" s="10" t="s">
        <v>153</v>
      </c>
      <c r="AW130" s="176">
        <v>4</v>
      </c>
      <c r="AX130" s="185" t="s">
        <v>153</v>
      </c>
      <c r="AY130" s="10" t="s">
        <v>153</v>
      </c>
      <c r="AZ130" s="176">
        <v>4</v>
      </c>
      <c r="BA130" s="185" t="s">
        <v>146</v>
      </c>
      <c r="BB130" s="10" t="s">
        <v>152</v>
      </c>
      <c r="BC130" s="176">
        <v>8</v>
      </c>
      <c r="BD130" s="185" t="s">
        <v>152</v>
      </c>
      <c r="BE130" s="10" t="s">
        <v>152</v>
      </c>
      <c r="BF130" s="176">
        <v>7</v>
      </c>
      <c r="BG130" s="185" t="s">
        <v>153</v>
      </c>
      <c r="BH130" s="10" t="s">
        <v>152</v>
      </c>
      <c r="BI130" s="176">
        <v>6</v>
      </c>
      <c r="BJ130" s="185" t="s">
        <v>165</v>
      </c>
      <c r="BK130" s="10" t="s">
        <v>152</v>
      </c>
      <c r="BL130" s="176">
        <v>8</v>
      </c>
      <c r="BM130" s="185" t="s">
        <v>151</v>
      </c>
      <c r="BN130" s="10" t="s">
        <v>151</v>
      </c>
      <c r="BO130" s="176">
        <v>1</v>
      </c>
      <c r="BP130" s="201">
        <f>MAX($BO130,$BL130,$BI130,$BF130,$BC130,$AZ130,$AW130,$AT130,$AQ130,$AN130,$AK130)</f>
        <v>8</v>
      </c>
      <c r="BQ130" s="144">
        <f>IF($K130="both",10,IF($K130="breeding",8,IF($K130="non-breeding",6,0)))</f>
        <v>8</v>
      </c>
      <c r="BR130" s="186" t="s">
        <v>152</v>
      </c>
      <c r="BS130" s="176">
        <v>2</v>
      </c>
      <c r="BT130" s="185" t="s">
        <v>152</v>
      </c>
      <c r="BU130" s="174">
        <v>5</v>
      </c>
      <c r="BV130" s="185" t="s">
        <v>152</v>
      </c>
      <c r="BW130" s="174">
        <v>5</v>
      </c>
      <c r="BX130" s="185" t="s">
        <v>146</v>
      </c>
      <c r="BY130" s="174">
        <v>6</v>
      </c>
      <c r="BZ130" s="21">
        <f>SUM($BY130,$BW130,$BU130,$BS130)</f>
        <v>18</v>
      </c>
      <c r="CA130" s="189">
        <v>7</v>
      </c>
      <c r="CB130" s="189">
        <v>7</v>
      </c>
      <c r="CC130" s="189">
        <v>6</v>
      </c>
      <c r="CD130" s="190">
        <v>4</v>
      </c>
      <c r="CE130" s="190">
        <v>5</v>
      </c>
      <c r="CF130" s="190">
        <v>3</v>
      </c>
      <c r="CG130" s="190">
        <v>6</v>
      </c>
      <c r="CH130" s="190">
        <v>7</v>
      </c>
      <c r="CI130" s="190">
        <v>7</v>
      </c>
      <c r="CJ130" s="190">
        <v>7</v>
      </c>
      <c r="CK130" s="190">
        <v>8</v>
      </c>
      <c r="CL130" s="185" t="s">
        <v>151</v>
      </c>
      <c r="CM130" s="174">
        <v>0</v>
      </c>
      <c r="CN130" s="185" t="s">
        <v>151</v>
      </c>
      <c r="CO130" s="174">
        <v>0</v>
      </c>
      <c r="CP130" s="185" t="s">
        <v>167</v>
      </c>
      <c r="CQ130" s="174">
        <v>4</v>
      </c>
      <c r="CR130" s="185" t="s">
        <v>153</v>
      </c>
      <c r="CS130" s="174">
        <v>1</v>
      </c>
      <c r="CT130" s="185" t="s">
        <v>146</v>
      </c>
      <c r="CU130" s="174">
        <v>8</v>
      </c>
      <c r="CV130" s="185" t="s">
        <v>168</v>
      </c>
      <c r="CW130" s="174">
        <v>6</v>
      </c>
      <c r="CX130" s="19">
        <f>SUM($CM130,$CO130,$CQ130,$CS130,$CU130,$CW130)</f>
        <v>19</v>
      </c>
    </row>
    <row r="131" spans="1:104" ht="20.100000000000001" customHeight="1">
      <c r="B131" s="417"/>
      <c r="D131" s="419"/>
      <c r="E131" s="281"/>
      <c r="F131" s="419"/>
      <c r="G131" s="233" t="s">
        <v>490</v>
      </c>
      <c r="H131" s="234" t="s">
        <v>491</v>
      </c>
      <c r="I131" s="122" t="s">
        <v>492</v>
      </c>
      <c r="J131" s="120" t="s">
        <v>493</v>
      </c>
      <c r="K131" s="120" t="s">
        <v>157</v>
      </c>
      <c r="L131" s="16" t="s">
        <v>141</v>
      </c>
      <c r="M131" s="45"/>
      <c r="N131" s="261" t="s">
        <v>135</v>
      </c>
      <c r="O131" s="236">
        <f>SUM($AH131, $BP131, $BQ131)</f>
        <v>27.5</v>
      </c>
      <c r="P131" s="238">
        <f>SUM($BZ131)</f>
        <v>11</v>
      </c>
      <c r="Q131" s="241">
        <f>SUM($CX131)</f>
        <v>22</v>
      </c>
      <c r="R131" s="262" t="s">
        <v>143</v>
      </c>
      <c r="S131" s="263">
        <v>0</v>
      </c>
      <c r="T131" s="169" t="s">
        <v>174</v>
      </c>
      <c r="U131" s="179">
        <v>0</v>
      </c>
      <c r="V131" s="169" t="s">
        <v>174</v>
      </c>
      <c r="W131" s="179">
        <v>0</v>
      </c>
      <c r="X131" s="169" t="s">
        <v>143</v>
      </c>
      <c r="Y131" s="179">
        <v>4</v>
      </c>
      <c r="Z131" s="169" t="s">
        <v>187</v>
      </c>
      <c r="AA131" s="179">
        <v>4</v>
      </c>
      <c r="AB131" s="169" t="s">
        <v>143</v>
      </c>
      <c r="AC131" s="179">
        <v>0</v>
      </c>
      <c r="AD131" s="170" t="s">
        <v>191</v>
      </c>
      <c r="AE131" s="172">
        <v>5</v>
      </c>
      <c r="AF131" s="169" t="s">
        <v>154</v>
      </c>
      <c r="AG131" s="179">
        <v>2</v>
      </c>
      <c r="AH131" s="163">
        <f>SUM($S131,$U131,$W131,$Y131)+($AA131*0.5)+$AC131+($AE131*1.5)+($AG131*0.5)</f>
        <v>14.5</v>
      </c>
      <c r="AI131" s="169" t="s">
        <v>358</v>
      </c>
      <c r="AJ131" s="171" t="s">
        <v>288</v>
      </c>
      <c r="AK131" s="172">
        <v>5</v>
      </c>
      <c r="AL131" s="169" t="s">
        <v>168</v>
      </c>
      <c r="AM131" s="171" t="s">
        <v>166</v>
      </c>
      <c r="AN131" s="172">
        <v>5</v>
      </c>
      <c r="AO131" s="169" t="s">
        <v>166</v>
      </c>
      <c r="AP131" s="171" t="s">
        <v>192</v>
      </c>
      <c r="AQ131" s="172">
        <v>3</v>
      </c>
      <c r="AR131" s="169" t="s">
        <v>191</v>
      </c>
      <c r="AS131" s="171" t="s">
        <v>191</v>
      </c>
      <c r="AT131" s="172">
        <v>1</v>
      </c>
      <c r="AU131" s="169" t="s">
        <v>166</v>
      </c>
      <c r="AV131" s="171" t="s">
        <v>166</v>
      </c>
      <c r="AW131" s="172">
        <v>3</v>
      </c>
      <c r="AX131" s="169" t="s">
        <v>169</v>
      </c>
      <c r="AY131" s="171" t="s">
        <v>167</v>
      </c>
      <c r="AZ131" s="172">
        <v>4</v>
      </c>
      <c r="BA131" s="169" t="s">
        <v>168</v>
      </c>
      <c r="BB131" s="171" t="s">
        <v>153</v>
      </c>
      <c r="BC131" s="172">
        <v>5</v>
      </c>
      <c r="BD131" s="169" t="s">
        <v>192</v>
      </c>
      <c r="BE131" s="171" t="s">
        <v>192</v>
      </c>
      <c r="BF131" s="172">
        <v>2</v>
      </c>
      <c r="BG131" s="169" t="s">
        <v>192</v>
      </c>
      <c r="BH131" s="171" t="s">
        <v>192</v>
      </c>
      <c r="BI131" s="172">
        <v>2</v>
      </c>
      <c r="BJ131" s="169" t="s">
        <v>154</v>
      </c>
      <c r="BK131" s="171" t="s">
        <v>154</v>
      </c>
      <c r="BL131" s="172">
        <v>2</v>
      </c>
      <c r="BM131" s="169" t="s">
        <v>151</v>
      </c>
      <c r="BN131" s="171" t="s">
        <v>151</v>
      </c>
      <c r="BO131" s="172">
        <v>1</v>
      </c>
      <c r="BP131" s="252">
        <f>MAX($BO131,$BL131,$BI131,$BF131,$BC131,$AZ131,$AW131,$AT131,$AQ131,$AN131,$AK131)</f>
        <v>5</v>
      </c>
      <c r="BQ131" s="253">
        <f>IF($K131="both",10,IF($K131="breeding",8,IF($K131="non-breeding",6,0)))</f>
        <v>8</v>
      </c>
      <c r="BR131" s="255" t="s">
        <v>152</v>
      </c>
      <c r="BS131" s="256">
        <v>3</v>
      </c>
      <c r="BT131" s="257" t="s">
        <v>153</v>
      </c>
      <c r="BU131" s="258">
        <v>2</v>
      </c>
      <c r="BV131" s="257" t="s">
        <v>142</v>
      </c>
      <c r="BW131" s="258">
        <v>4</v>
      </c>
      <c r="BX131" s="257" t="s">
        <v>153</v>
      </c>
      <c r="BY131" s="258">
        <v>2</v>
      </c>
      <c r="BZ131" s="254">
        <f>SUM($BY131,$BW131,$BU131,$BS131)</f>
        <v>11</v>
      </c>
      <c r="CA131" s="180">
        <v>10</v>
      </c>
      <c r="CB131" s="180">
        <v>7</v>
      </c>
      <c r="CC131" s="180">
        <v>9</v>
      </c>
      <c r="CD131" s="181">
        <v>6</v>
      </c>
      <c r="CE131" s="181">
        <v>3</v>
      </c>
      <c r="CF131" s="181">
        <v>8</v>
      </c>
      <c r="CG131" s="181">
        <v>11</v>
      </c>
      <c r="CH131" s="181">
        <v>2</v>
      </c>
      <c r="CI131" s="181">
        <v>4</v>
      </c>
      <c r="CJ131" s="181">
        <v>6</v>
      </c>
      <c r="CK131" s="181">
        <v>4</v>
      </c>
      <c r="CL131" s="169" t="s">
        <v>169</v>
      </c>
      <c r="CM131" s="179">
        <v>2</v>
      </c>
      <c r="CN131" s="169" t="s">
        <v>151</v>
      </c>
      <c r="CO131" s="179">
        <v>0</v>
      </c>
      <c r="CP131" s="169" t="s">
        <v>167</v>
      </c>
      <c r="CQ131" s="179">
        <v>4</v>
      </c>
      <c r="CR131" s="169" t="s">
        <v>153</v>
      </c>
      <c r="CS131" s="179">
        <v>2</v>
      </c>
      <c r="CT131" s="169" t="s">
        <v>146</v>
      </c>
      <c r="CU131" s="179">
        <v>8</v>
      </c>
      <c r="CV131" s="169" t="s">
        <v>168</v>
      </c>
      <c r="CW131" s="179">
        <v>6</v>
      </c>
      <c r="CX131" s="19">
        <f>SUM($CM131,$CO131,$CQ131,$CS131,$CU131,$CW131)</f>
        <v>22</v>
      </c>
    </row>
    <row r="132" spans="1:104" ht="20.100000000000001" customHeight="1">
      <c r="B132" s="417"/>
      <c r="C132" s="125" t="s">
        <v>135</v>
      </c>
      <c r="D132" s="125" t="s">
        <v>135</v>
      </c>
      <c r="E132" s="281"/>
      <c r="F132" s="419"/>
      <c r="G132" s="120" t="s">
        <v>494</v>
      </c>
      <c r="H132" s="119" t="s">
        <v>495</v>
      </c>
      <c r="I132" s="122" t="s">
        <v>496</v>
      </c>
      <c r="J132" s="120" t="s">
        <v>497</v>
      </c>
      <c r="K132" s="120" t="s">
        <v>196</v>
      </c>
      <c r="L132" s="16" t="s">
        <v>141</v>
      </c>
      <c r="M132" s="45"/>
      <c r="N132" s="261"/>
      <c r="O132" s="235">
        <f>SUM($AH132, $BP132, $BQ132)</f>
        <v>27.5</v>
      </c>
      <c r="P132" s="237">
        <f>SUM($BZ132)</f>
        <v>40</v>
      </c>
      <c r="Q132" s="240">
        <f>SUM($CX132)</f>
        <v>21</v>
      </c>
      <c r="R132" s="267" t="s">
        <v>143</v>
      </c>
      <c r="S132" s="268">
        <v>0</v>
      </c>
      <c r="T132" s="185" t="s">
        <v>144</v>
      </c>
      <c r="U132" s="174">
        <v>2</v>
      </c>
      <c r="V132" s="185" t="s">
        <v>174</v>
      </c>
      <c r="W132" s="174">
        <v>0</v>
      </c>
      <c r="X132" s="185" t="s">
        <v>144</v>
      </c>
      <c r="Y132" s="174">
        <v>2</v>
      </c>
      <c r="Z132" s="185" t="s">
        <v>142</v>
      </c>
      <c r="AA132" s="174">
        <v>9</v>
      </c>
      <c r="AB132" s="185" t="s">
        <v>147</v>
      </c>
      <c r="AC132" s="174">
        <v>4</v>
      </c>
      <c r="AD132" s="186" t="s">
        <v>144</v>
      </c>
      <c r="AE132" s="176">
        <v>2</v>
      </c>
      <c r="AF132" s="185" t="s">
        <v>142</v>
      </c>
      <c r="AG132" s="174">
        <v>6</v>
      </c>
      <c r="AH132" s="154">
        <f>SUM($S132,$U132,$W132,$Y132)+($AA132*0.5)+$AC132+($AE132*1.5)+($AG132*0.5)</f>
        <v>18.5</v>
      </c>
      <c r="AI132" s="185" t="s">
        <v>147</v>
      </c>
      <c r="AJ132" s="10" t="s">
        <v>143</v>
      </c>
      <c r="AK132" s="176">
        <v>2</v>
      </c>
      <c r="AL132" s="185" t="s">
        <v>142</v>
      </c>
      <c r="AM132" s="10" t="s">
        <v>143</v>
      </c>
      <c r="AN132" s="176">
        <v>3</v>
      </c>
      <c r="AO132" s="185" t="s">
        <v>143</v>
      </c>
      <c r="AP132" s="10" t="s">
        <v>143</v>
      </c>
      <c r="AQ132" s="176">
        <v>0</v>
      </c>
      <c r="AR132" s="185" t="s">
        <v>147</v>
      </c>
      <c r="AS132" s="10" t="s">
        <v>143</v>
      </c>
      <c r="AT132" s="176">
        <v>2</v>
      </c>
      <c r="AU132" s="185" t="s">
        <v>143</v>
      </c>
      <c r="AV132" s="10" t="s">
        <v>143</v>
      </c>
      <c r="AW132" s="176">
        <v>0</v>
      </c>
      <c r="AX132" s="185" t="s">
        <v>143</v>
      </c>
      <c r="AY132" s="10" t="s">
        <v>143</v>
      </c>
      <c r="AZ132" s="176">
        <v>0</v>
      </c>
      <c r="BA132" s="185" t="s">
        <v>147</v>
      </c>
      <c r="BB132" s="10" t="s">
        <v>143</v>
      </c>
      <c r="BC132" s="176">
        <v>2</v>
      </c>
      <c r="BD132" s="185" t="s">
        <v>143</v>
      </c>
      <c r="BE132" s="10" t="s">
        <v>143</v>
      </c>
      <c r="BF132" s="176">
        <v>0</v>
      </c>
      <c r="BG132" s="185" t="s">
        <v>143</v>
      </c>
      <c r="BH132" s="10" t="s">
        <v>143</v>
      </c>
      <c r="BI132" s="176">
        <v>0</v>
      </c>
      <c r="BJ132" s="185" t="s">
        <v>143</v>
      </c>
      <c r="BK132" s="10" t="s">
        <v>143</v>
      </c>
      <c r="BL132" s="176">
        <v>0</v>
      </c>
      <c r="BM132" s="185" t="s">
        <v>151</v>
      </c>
      <c r="BN132" s="10" t="s">
        <v>151</v>
      </c>
      <c r="BO132" s="176">
        <v>1</v>
      </c>
      <c r="BP132" s="201">
        <f>MAX($BO132,$BL132,$BI132,$BF132,$BC132,$AZ132,$AW132,$AT132,$AQ132,$AN132,$AK132)</f>
        <v>3</v>
      </c>
      <c r="BQ132" s="144">
        <f>IF($K132="both",10,IF($K132="breeding",8,IF($K132="non-breeding",6,0)))</f>
        <v>6</v>
      </c>
      <c r="BR132" s="186" t="s">
        <v>145</v>
      </c>
      <c r="BS132" s="176">
        <v>10</v>
      </c>
      <c r="BT132" s="185" t="s">
        <v>145</v>
      </c>
      <c r="BU132" s="174">
        <v>10</v>
      </c>
      <c r="BV132" s="185" t="s">
        <v>145</v>
      </c>
      <c r="BW132" s="174">
        <v>10</v>
      </c>
      <c r="BX132" s="185" t="s">
        <v>145</v>
      </c>
      <c r="BY132" s="174">
        <v>10</v>
      </c>
      <c r="BZ132" s="21">
        <f>SUM($BY132,$BW132,$BU132,$BS132)</f>
        <v>40</v>
      </c>
      <c r="CA132" s="189">
        <v>8</v>
      </c>
      <c r="CB132" s="189">
        <v>9</v>
      </c>
      <c r="CC132" s="189">
        <v>1</v>
      </c>
      <c r="CD132" s="190">
        <v>7</v>
      </c>
      <c r="CE132" s="190">
        <v>2</v>
      </c>
      <c r="CF132" s="190">
        <v>4</v>
      </c>
      <c r="CG132" s="190">
        <v>11</v>
      </c>
      <c r="CH132" s="190">
        <v>5</v>
      </c>
      <c r="CI132" s="190">
        <v>3</v>
      </c>
      <c r="CJ132" s="190">
        <v>10</v>
      </c>
      <c r="CK132" s="190">
        <v>6</v>
      </c>
      <c r="CL132" s="185" t="s">
        <v>146</v>
      </c>
      <c r="CM132" s="174">
        <v>7</v>
      </c>
      <c r="CN132" s="185" t="s">
        <v>151</v>
      </c>
      <c r="CO132" s="174">
        <v>0</v>
      </c>
      <c r="CP132" s="185" t="s">
        <v>146</v>
      </c>
      <c r="CQ132" s="174">
        <v>8</v>
      </c>
      <c r="CR132" s="185" t="s">
        <v>147</v>
      </c>
      <c r="CS132" s="174">
        <v>0</v>
      </c>
      <c r="CT132" s="185" t="s">
        <v>142</v>
      </c>
      <c r="CU132" s="174">
        <v>6</v>
      </c>
      <c r="CV132" s="185" t="s">
        <v>143</v>
      </c>
      <c r="CW132" s="174">
        <v>0</v>
      </c>
      <c r="CX132" s="19">
        <f>SUM($CM132,$CO132,$CQ132,$CS132,$CU132,$CW132)</f>
        <v>21</v>
      </c>
    </row>
    <row r="133" spans="1:104" ht="20.100000000000001" customHeight="1">
      <c r="A133" s="244" t="s">
        <v>392</v>
      </c>
      <c r="B133" s="61" t="s">
        <v>135</v>
      </c>
      <c r="C133" s="402"/>
      <c r="D133" s="421"/>
      <c r="E133" s="114"/>
      <c r="F133" s="419"/>
      <c r="G133" s="233" t="s">
        <v>498</v>
      </c>
      <c r="H133" s="234" t="s">
        <v>499</v>
      </c>
      <c r="I133" s="122" t="s">
        <v>160</v>
      </c>
      <c r="J133" s="120" t="s">
        <v>190</v>
      </c>
      <c r="K133" s="120" t="s">
        <v>157</v>
      </c>
      <c r="L133" s="16" t="s">
        <v>141</v>
      </c>
      <c r="M133" s="45"/>
      <c r="N133" s="261"/>
      <c r="O133" s="236">
        <f>SUM($AH133, $BP133, $BQ133)</f>
        <v>27</v>
      </c>
      <c r="P133" s="238">
        <f>SUM($BZ133)</f>
        <v>17</v>
      </c>
      <c r="Q133" s="241">
        <f>SUM($CX133)</f>
        <v>24</v>
      </c>
      <c r="R133" s="262" t="s">
        <v>143</v>
      </c>
      <c r="S133" s="263">
        <v>0</v>
      </c>
      <c r="T133" s="169" t="s">
        <v>174</v>
      </c>
      <c r="U133" s="179">
        <v>0</v>
      </c>
      <c r="V133" s="169" t="s">
        <v>174</v>
      </c>
      <c r="W133" s="179">
        <v>0</v>
      </c>
      <c r="X133" s="169" t="s">
        <v>144</v>
      </c>
      <c r="Y133" s="179">
        <v>2</v>
      </c>
      <c r="Z133" s="169" t="s">
        <v>187</v>
      </c>
      <c r="AA133" s="179">
        <v>4</v>
      </c>
      <c r="AB133" s="169" t="s">
        <v>147</v>
      </c>
      <c r="AC133" s="179">
        <v>4</v>
      </c>
      <c r="AD133" s="170" t="s">
        <v>144</v>
      </c>
      <c r="AE133" s="172">
        <v>2</v>
      </c>
      <c r="AF133" s="169" t="s">
        <v>151</v>
      </c>
      <c r="AG133" s="179">
        <v>0</v>
      </c>
      <c r="AH133" s="163">
        <f>SUM($S133,$U133,$W133,$Y133)+($AA133*0.5)+$AC133+($AE133*1.5)+($AG133*0.5)</f>
        <v>11</v>
      </c>
      <c r="AI133" s="169" t="s">
        <v>142</v>
      </c>
      <c r="AJ133" s="171" t="s">
        <v>153</v>
      </c>
      <c r="AK133" s="172">
        <v>5</v>
      </c>
      <c r="AL133" s="169" t="s">
        <v>153</v>
      </c>
      <c r="AM133" s="171" t="s">
        <v>153</v>
      </c>
      <c r="AN133" s="172">
        <v>4</v>
      </c>
      <c r="AO133" s="169" t="s">
        <v>154</v>
      </c>
      <c r="AP133" s="171" t="s">
        <v>154</v>
      </c>
      <c r="AQ133" s="172">
        <v>2</v>
      </c>
      <c r="AR133" s="169" t="s">
        <v>154</v>
      </c>
      <c r="AS133" s="171" t="s">
        <v>169</v>
      </c>
      <c r="AT133" s="172">
        <v>3</v>
      </c>
      <c r="AU133" s="169" t="s">
        <v>153</v>
      </c>
      <c r="AV133" s="171" t="s">
        <v>153</v>
      </c>
      <c r="AW133" s="172">
        <v>4</v>
      </c>
      <c r="AX133" s="169" t="s">
        <v>147</v>
      </c>
      <c r="AY133" s="171" t="s">
        <v>147</v>
      </c>
      <c r="AZ133" s="172">
        <v>3</v>
      </c>
      <c r="BA133" s="169" t="s">
        <v>147</v>
      </c>
      <c r="BB133" s="171" t="s">
        <v>153</v>
      </c>
      <c r="BC133" s="172">
        <v>4</v>
      </c>
      <c r="BD133" s="169" t="s">
        <v>152</v>
      </c>
      <c r="BE133" s="171" t="s">
        <v>153</v>
      </c>
      <c r="BF133" s="172">
        <v>6</v>
      </c>
      <c r="BG133" s="169" t="s">
        <v>168</v>
      </c>
      <c r="BH133" s="171" t="s">
        <v>154</v>
      </c>
      <c r="BI133" s="172">
        <v>4</v>
      </c>
      <c r="BJ133" s="169" t="s">
        <v>146</v>
      </c>
      <c r="BK133" s="171" t="s">
        <v>152</v>
      </c>
      <c r="BL133" s="172">
        <v>8</v>
      </c>
      <c r="BM133" s="169" t="s">
        <v>151</v>
      </c>
      <c r="BN133" s="171" t="s">
        <v>151</v>
      </c>
      <c r="BO133" s="172">
        <v>1</v>
      </c>
      <c r="BP133" s="252">
        <f>MAX($BO133,$BL133,$BI133,$BF133,$BC133,$AZ133,$AW133,$AT133,$AQ133,$AN133,$AK133)</f>
        <v>8</v>
      </c>
      <c r="BQ133" s="253">
        <f>IF($K133="both",10,IF($K133="breeding",8,IF($K133="non-breeding",6,0)))</f>
        <v>8</v>
      </c>
      <c r="BR133" s="255" t="s">
        <v>142</v>
      </c>
      <c r="BS133" s="256">
        <v>0</v>
      </c>
      <c r="BT133" s="257" t="s">
        <v>164</v>
      </c>
      <c r="BU133" s="258">
        <v>7</v>
      </c>
      <c r="BV133" s="257" t="s">
        <v>152</v>
      </c>
      <c r="BW133" s="258">
        <v>5</v>
      </c>
      <c r="BX133" s="257" t="s">
        <v>152</v>
      </c>
      <c r="BY133" s="258">
        <v>5</v>
      </c>
      <c r="BZ133" s="254">
        <f>SUM($BY133,$BW133,$BU133,$BS133)</f>
        <v>17</v>
      </c>
      <c r="CA133" s="180">
        <v>8</v>
      </c>
      <c r="CB133" s="180">
        <v>5</v>
      </c>
      <c r="CC133" s="180">
        <v>4</v>
      </c>
      <c r="CD133" s="181">
        <v>4</v>
      </c>
      <c r="CE133" s="181">
        <v>7</v>
      </c>
      <c r="CF133" s="181">
        <v>2</v>
      </c>
      <c r="CG133" s="181">
        <v>9</v>
      </c>
      <c r="CH133" s="181">
        <v>10</v>
      </c>
      <c r="CI133" s="181">
        <v>10</v>
      </c>
      <c r="CJ133" s="181">
        <v>9</v>
      </c>
      <c r="CK133" s="181">
        <v>2</v>
      </c>
      <c r="CL133" s="169" t="s">
        <v>154</v>
      </c>
      <c r="CM133" s="179">
        <v>1</v>
      </c>
      <c r="CN133" s="169" t="s">
        <v>151</v>
      </c>
      <c r="CO133" s="179">
        <v>0</v>
      </c>
      <c r="CP133" s="169" t="s">
        <v>167</v>
      </c>
      <c r="CQ133" s="179">
        <v>4</v>
      </c>
      <c r="CR133" s="169" t="s">
        <v>152</v>
      </c>
      <c r="CS133" s="179">
        <v>5</v>
      </c>
      <c r="CT133" s="169" t="s">
        <v>146</v>
      </c>
      <c r="CU133" s="179">
        <v>8</v>
      </c>
      <c r="CV133" s="169" t="s">
        <v>168</v>
      </c>
      <c r="CW133" s="179">
        <v>6</v>
      </c>
      <c r="CX133" s="19">
        <f>SUM($CM133,$CO133,$CQ133,$CS133,$CU133,$CW133)</f>
        <v>24</v>
      </c>
      <c r="CY133" s="110"/>
      <c r="CZ133" s="11"/>
    </row>
    <row r="134" spans="1:104" ht="20.100000000000001" customHeight="1">
      <c r="B134" s="417"/>
      <c r="D134" s="419"/>
      <c r="E134" s="281"/>
      <c r="F134" s="419"/>
      <c r="G134" s="233" t="s">
        <v>500</v>
      </c>
      <c r="H134" s="234" t="s">
        <v>501</v>
      </c>
      <c r="I134" s="122" t="s">
        <v>160</v>
      </c>
      <c r="J134" s="120" t="s">
        <v>190</v>
      </c>
      <c r="K134" s="120" t="s">
        <v>157</v>
      </c>
      <c r="L134" s="16" t="s">
        <v>141</v>
      </c>
      <c r="M134" s="45"/>
      <c r="N134" s="261"/>
      <c r="O134" s="236">
        <f>SUM($AH134, $BP134, $BQ134)</f>
        <v>27</v>
      </c>
      <c r="P134" s="238">
        <f>SUM($BZ134)</f>
        <v>20</v>
      </c>
      <c r="Q134" s="241">
        <f>SUM($CX134)</f>
        <v>21</v>
      </c>
      <c r="R134" s="262" t="s">
        <v>143</v>
      </c>
      <c r="S134" s="263">
        <v>0</v>
      </c>
      <c r="T134" s="169" t="s">
        <v>174</v>
      </c>
      <c r="U134" s="179">
        <v>0</v>
      </c>
      <c r="V134" s="169" t="s">
        <v>174</v>
      </c>
      <c r="W134" s="179">
        <v>0</v>
      </c>
      <c r="X134" s="169" t="s">
        <v>144</v>
      </c>
      <c r="Y134" s="179">
        <v>2</v>
      </c>
      <c r="Z134" s="169" t="s">
        <v>143</v>
      </c>
      <c r="AA134" s="179">
        <v>6</v>
      </c>
      <c r="AB134" s="169" t="s">
        <v>147</v>
      </c>
      <c r="AC134" s="179">
        <v>4</v>
      </c>
      <c r="AD134" s="170" t="s">
        <v>162</v>
      </c>
      <c r="AE134" s="172">
        <v>4</v>
      </c>
      <c r="AF134" s="169" t="s">
        <v>151</v>
      </c>
      <c r="AG134" s="179">
        <v>0</v>
      </c>
      <c r="AH134" s="163">
        <f>SUM($S134,$U134,$W134,$Y134)+($AA134*0.5)+$AC134+($AE134*1.5)+($AG134*0.5)</f>
        <v>15</v>
      </c>
      <c r="AI134" s="169" t="s">
        <v>169</v>
      </c>
      <c r="AJ134" s="171" t="s">
        <v>169</v>
      </c>
      <c r="AK134" s="172">
        <v>3</v>
      </c>
      <c r="AL134" s="169" t="s">
        <v>169</v>
      </c>
      <c r="AM134" s="171" t="s">
        <v>167</v>
      </c>
      <c r="AN134" s="172">
        <v>4</v>
      </c>
      <c r="AO134" s="169" t="s">
        <v>192</v>
      </c>
      <c r="AP134" s="171" t="s">
        <v>192</v>
      </c>
      <c r="AQ134" s="172">
        <v>2</v>
      </c>
      <c r="AR134" s="169" t="s">
        <v>154</v>
      </c>
      <c r="AS134" s="171" t="s">
        <v>154</v>
      </c>
      <c r="AT134" s="172">
        <v>2</v>
      </c>
      <c r="AU134" s="169" t="s">
        <v>147</v>
      </c>
      <c r="AV134" s="171" t="s">
        <v>169</v>
      </c>
      <c r="AW134" s="172">
        <v>3</v>
      </c>
      <c r="AX134" s="169" t="s">
        <v>192</v>
      </c>
      <c r="AY134" s="171" t="s">
        <v>192</v>
      </c>
      <c r="AZ134" s="172">
        <v>2</v>
      </c>
      <c r="BA134" s="169" t="s">
        <v>147</v>
      </c>
      <c r="BB134" s="171" t="s">
        <v>154</v>
      </c>
      <c r="BC134" s="172">
        <v>3</v>
      </c>
      <c r="BD134" s="169" t="s">
        <v>154</v>
      </c>
      <c r="BE134" s="171" t="s">
        <v>154</v>
      </c>
      <c r="BF134" s="172">
        <v>2</v>
      </c>
      <c r="BG134" s="169" t="s">
        <v>167</v>
      </c>
      <c r="BH134" s="171" t="s">
        <v>154</v>
      </c>
      <c r="BI134" s="172">
        <v>4</v>
      </c>
      <c r="BJ134" s="169" t="s">
        <v>167</v>
      </c>
      <c r="BK134" s="171" t="s">
        <v>169</v>
      </c>
      <c r="BL134" s="172">
        <v>4</v>
      </c>
      <c r="BM134" s="169" t="s">
        <v>151</v>
      </c>
      <c r="BN134" s="171" t="s">
        <v>151</v>
      </c>
      <c r="BO134" s="172">
        <v>1</v>
      </c>
      <c r="BP134" s="252">
        <f>MAX($BO134,$BL134,$BI134,$BF134,$BC134,$AZ134,$AW134,$AT134,$AQ134,$AN134,$AK134)</f>
        <v>4</v>
      </c>
      <c r="BQ134" s="253">
        <f>IF($K134="both",10,IF($K134="breeding",8,IF($K134="non-breeding",6,0)))</f>
        <v>8</v>
      </c>
      <c r="BR134" s="255" t="s">
        <v>152</v>
      </c>
      <c r="BS134" s="256">
        <v>3</v>
      </c>
      <c r="BT134" s="257" t="s">
        <v>164</v>
      </c>
      <c r="BU134" s="258">
        <v>7</v>
      </c>
      <c r="BV134" s="257" t="s">
        <v>152</v>
      </c>
      <c r="BW134" s="258">
        <v>5</v>
      </c>
      <c r="BX134" s="257" t="s">
        <v>152</v>
      </c>
      <c r="BY134" s="258">
        <v>5</v>
      </c>
      <c r="BZ134" s="254">
        <f>SUM($BY134,$BW134,$BU134,$BS134)</f>
        <v>20</v>
      </c>
      <c r="CA134" s="180">
        <v>2</v>
      </c>
      <c r="CB134" s="180">
        <v>3</v>
      </c>
      <c r="CC134" s="180">
        <v>1</v>
      </c>
      <c r="CD134" s="181">
        <v>1</v>
      </c>
      <c r="CE134" s="181">
        <v>9</v>
      </c>
      <c r="CF134" s="181">
        <v>1</v>
      </c>
      <c r="CG134" s="181">
        <v>9</v>
      </c>
      <c r="CH134" s="181">
        <v>3</v>
      </c>
      <c r="CI134" s="181">
        <v>6</v>
      </c>
      <c r="CJ134" s="181">
        <v>5</v>
      </c>
      <c r="CK134" s="181">
        <v>1</v>
      </c>
      <c r="CL134" s="169" t="s">
        <v>154</v>
      </c>
      <c r="CM134" s="179">
        <v>1</v>
      </c>
      <c r="CN134" s="169" t="s">
        <v>151</v>
      </c>
      <c r="CO134" s="179">
        <v>0</v>
      </c>
      <c r="CP134" s="169" t="s">
        <v>152</v>
      </c>
      <c r="CQ134" s="179">
        <v>7</v>
      </c>
      <c r="CR134" s="169" t="s">
        <v>153</v>
      </c>
      <c r="CS134" s="179">
        <v>2</v>
      </c>
      <c r="CT134" s="169" t="s">
        <v>146</v>
      </c>
      <c r="CU134" s="179">
        <v>8</v>
      </c>
      <c r="CV134" s="169" t="s">
        <v>154</v>
      </c>
      <c r="CW134" s="179">
        <v>3</v>
      </c>
      <c r="CX134" s="19">
        <f>SUM($CM134,$CO134,$CQ134,$CS134,$CU134,$CW134)</f>
        <v>21</v>
      </c>
    </row>
    <row r="135" spans="1:104" ht="20.100000000000001" customHeight="1">
      <c r="B135" s="417"/>
      <c r="D135" s="419"/>
      <c r="E135" s="281"/>
      <c r="F135" s="419"/>
      <c r="G135" s="120" t="s">
        <v>502</v>
      </c>
      <c r="H135" s="119" t="s">
        <v>503</v>
      </c>
      <c r="I135" s="122" t="s">
        <v>160</v>
      </c>
      <c r="J135" s="120" t="s">
        <v>504</v>
      </c>
      <c r="K135" s="120" t="s">
        <v>140</v>
      </c>
      <c r="L135" s="16" t="s">
        <v>141</v>
      </c>
      <c r="M135" s="45"/>
      <c r="N135" s="261"/>
      <c r="O135" s="235">
        <f>SUM($AH135, $BP135, $BQ135)</f>
        <v>27</v>
      </c>
      <c r="P135" s="237">
        <f>SUM($BZ135)</f>
        <v>20</v>
      </c>
      <c r="Q135" s="240">
        <f>SUM($CX135)</f>
        <v>8</v>
      </c>
      <c r="R135" s="148" t="s">
        <v>143</v>
      </c>
      <c r="S135" s="149">
        <v>0</v>
      </c>
      <c r="T135" s="173" t="s">
        <v>174</v>
      </c>
      <c r="U135" s="174">
        <v>0</v>
      </c>
      <c r="V135" s="173" t="s">
        <v>174</v>
      </c>
      <c r="W135" s="174">
        <v>0</v>
      </c>
      <c r="X135" s="173" t="s">
        <v>144</v>
      </c>
      <c r="Y135" s="174">
        <v>2</v>
      </c>
      <c r="Z135" s="173" t="s">
        <v>187</v>
      </c>
      <c r="AA135" s="174">
        <v>4</v>
      </c>
      <c r="AB135" s="173" t="s">
        <v>147</v>
      </c>
      <c r="AC135" s="174">
        <v>4</v>
      </c>
      <c r="AD135" s="175" t="s">
        <v>144</v>
      </c>
      <c r="AE135" s="176">
        <v>2</v>
      </c>
      <c r="AF135" s="173" t="s">
        <v>151</v>
      </c>
      <c r="AG135" s="174">
        <v>0</v>
      </c>
      <c r="AH135" s="154">
        <f>SUM($S135,$U135,$W135,$Y135)+($AA135*0.5)+$AC135+($AE135*1.5)+($AG135*0.5)</f>
        <v>11</v>
      </c>
      <c r="AI135" s="173" t="s">
        <v>273</v>
      </c>
      <c r="AJ135" s="26" t="s">
        <v>273</v>
      </c>
      <c r="AK135" s="176">
        <v>4</v>
      </c>
      <c r="AL135" s="173" t="s">
        <v>273</v>
      </c>
      <c r="AM135" s="26" t="s">
        <v>273</v>
      </c>
      <c r="AN135" s="176">
        <v>4</v>
      </c>
      <c r="AO135" s="173" t="s">
        <v>303</v>
      </c>
      <c r="AP135" s="26" t="s">
        <v>303</v>
      </c>
      <c r="AQ135" s="176">
        <v>2</v>
      </c>
      <c r="AR135" s="173" t="s">
        <v>273</v>
      </c>
      <c r="AS135" s="26" t="s">
        <v>273</v>
      </c>
      <c r="AT135" s="176">
        <v>4</v>
      </c>
      <c r="AU135" s="173" t="s">
        <v>235</v>
      </c>
      <c r="AV135" s="26" t="s">
        <v>235</v>
      </c>
      <c r="AW135" s="176">
        <v>6</v>
      </c>
      <c r="AX135" s="173" t="s">
        <v>235</v>
      </c>
      <c r="AY135" s="26" t="s">
        <v>235</v>
      </c>
      <c r="AZ135" s="176">
        <v>6</v>
      </c>
      <c r="BA135" s="173" t="s">
        <v>235</v>
      </c>
      <c r="BB135" s="26" t="s">
        <v>235</v>
      </c>
      <c r="BC135" s="176">
        <v>6</v>
      </c>
      <c r="BD135" s="173" t="s">
        <v>235</v>
      </c>
      <c r="BE135" s="26" t="s">
        <v>235</v>
      </c>
      <c r="BF135" s="176">
        <v>6</v>
      </c>
      <c r="BG135" s="173" t="s">
        <v>235</v>
      </c>
      <c r="BH135" s="26" t="s">
        <v>235</v>
      </c>
      <c r="BI135" s="176">
        <v>6</v>
      </c>
      <c r="BJ135" s="173" t="s">
        <v>235</v>
      </c>
      <c r="BK135" s="26" t="s">
        <v>235</v>
      </c>
      <c r="BL135" s="176">
        <v>6</v>
      </c>
      <c r="BM135" s="173" t="s">
        <v>151</v>
      </c>
      <c r="BN135" s="26" t="s">
        <v>151</v>
      </c>
      <c r="BO135" s="176">
        <v>1</v>
      </c>
      <c r="BP135" s="201">
        <f>MAX($BO135,$BL135,$BI135,$BF135,$BC135,$AZ135,$AW135,$AT135,$AQ135,$AN135,$AK135)</f>
        <v>6</v>
      </c>
      <c r="BQ135" s="144">
        <f>IF($K135="both",10,IF($K135="breeding",8,IF($K135="non-breeding",6,0)))</f>
        <v>10</v>
      </c>
      <c r="BR135" s="175" t="s">
        <v>146</v>
      </c>
      <c r="BS135" s="176">
        <v>5</v>
      </c>
      <c r="BT135" s="173" t="s">
        <v>152</v>
      </c>
      <c r="BU135" s="174">
        <v>5</v>
      </c>
      <c r="BV135" s="173" t="s">
        <v>152</v>
      </c>
      <c r="BW135" s="174">
        <v>5</v>
      </c>
      <c r="BX135" s="173" t="s">
        <v>152</v>
      </c>
      <c r="BY135" s="174">
        <v>5</v>
      </c>
      <c r="BZ135" s="21">
        <f>SUM($BY135,$BW135,$BU135,$BS135)</f>
        <v>20</v>
      </c>
      <c r="CA135" s="177">
        <v>8</v>
      </c>
      <c r="CB135" s="177">
        <v>8</v>
      </c>
      <c r="CC135" s="177">
        <v>11</v>
      </c>
      <c r="CD135" s="178">
        <v>4</v>
      </c>
      <c r="CE135" s="178">
        <v>8</v>
      </c>
      <c r="CF135" s="178">
        <v>8</v>
      </c>
      <c r="CG135" s="178">
        <v>8</v>
      </c>
      <c r="CH135" s="178">
        <v>11</v>
      </c>
      <c r="CI135" s="178">
        <v>8</v>
      </c>
      <c r="CJ135" s="178">
        <v>11</v>
      </c>
      <c r="CK135" s="178">
        <v>11</v>
      </c>
      <c r="CL135" s="173" t="s">
        <v>151</v>
      </c>
      <c r="CM135" s="174">
        <v>0</v>
      </c>
      <c r="CN135" s="173" t="s">
        <v>151</v>
      </c>
      <c r="CO135" s="174">
        <v>0</v>
      </c>
      <c r="CP135" s="173" t="s">
        <v>151</v>
      </c>
      <c r="CQ135" s="174">
        <v>0</v>
      </c>
      <c r="CR135" s="173" t="s">
        <v>153</v>
      </c>
      <c r="CS135" s="174">
        <v>1</v>
      </c>
      <c r="CT135" s="173" t="s">
        <v>152</v>
      </c>
      <c r="CU135" s="174">
        <v>7</v>
      </c>
      <c r="CV135" s="173" t="s">
        <v>143</v>
      </c>
      <c r="CW135" s="174">
        <v>0</v>
      </c>
      <c r="CX135" s="19">
        <f>SUM($CM135,$CO135,$CQ135,$CS135,$CU135,$CW135)</f>
        <v>8</v>
      </c>
    </row>
    <row r="136" spans="1:104" ht="20.100000000000001" customHeight="1">
      <c r="B136" s="417"/>
      <c r="C136" s="415" t="s">
        <v>347</v>
      </c>
      <c r="D136" s="419"/>
      <c r="E136" s="281"/>
      <c r="F136" s="419"/>
      <c r="G136" s="233" t="s">
        <v>505</v>
      </c>
      <c r="H136" s="234" t="s">
        <v>506</v>
      </c>
      <c r="I136" s="122" t="s">
        <v>407</v>
      </c>
      <c r="J136" s="120" t="s">
        <v>408</v>
      </c>
      <c r="K136" s="120" t="s">
        <v>157</v>
      </c>
      <c r="L136" s="16" t="s">
        <v>141</v>
      </c>
      <c r="M136" s="45"/>
      <c r="N136" s="261"/>
      <c r="O136" s="236">
        <f>SUM($AH136, $BP136, $BQ136)</f>
        <v>27</v>
      </c>
      <c r="P136" s="238">
        <f>SUM($BZ136)</f>
        <v>24</v>
      </c>
      <c r="Q136" s="241">
        <f>SUM($CX136)</f>
        <v>20</v>
      </c>
      <c r="R136" s="262" t="s">
        <v>143</v>
      </c>
      <c r="S136" s="263">
        <v>0</v>
      </c>
      <c r="T136" s="169" t="s">
        <v>174</v>
      </c>
      <c r="U136" s="179">
        <v>0</v>
      </c>
      <c r="V136" s="169" t="s">
        <v>174</v>
      </c>
      <c r="W136" s="179">
        <v>0</v>
      </c>
      <c r="X136" s="169" t="s">
        <v>187</v>
      </c>
      <c r="Y136" s="179">
        <v>3</v>
      </c>
      <c r="Z136" s="169" t="s">
        <v>162</v>
      </c>
      <c r="AA136" s="179">
        <v>5</v>
      </c>
      <c r="AB136" s="169" t="s">
        <v>143</v>
      </c>
      <c r="AC136" s="179">
        <v>0</v>
      </c>
      <c r="AD136" s="170" t="s">
        <v>191</v>
      </c>
      <c r="AE136" s="172">
        <v>5</v>
      </c>
      <c r="AF136" s="169" t="s">
        <v>151</v>
      </c>
      <c r="AG136" s="179">
        <v>0</v>
      </c>
      <c r="AH136" s="163">
        <f>SUM($S136,$U136,$W136,$Y136)+($AA136*0.5)+$AC136+($AE136*1.5)+($AG136*0.5)</f>
        <v>13</v>
      </c>
      <c r="AI136" s="169" t="s">
        <v>168</v>
      </c>
      <c r="AJ136" s="171" t="s">
        <v>168</v>
      </c>
      <c r="AK136" s="172">
        <v>6</v>
      </c>
      <c r="AL136" s="169" t="s">
        <v>168</v>
      </c>
      <c r="AM136" s="171" t="s">
        <v>168</v>
      </c>
      <c r="AN136" s="172">
        <v>6</v>
      </c>
      <c r="AO136" s="169" t="s">
        <v>154</v>
      </c>
      <c r="AP136" s="171" t="s">
        <v>192</v>
      </c>
      <c r="AQ136" s="172">
        <v>2</v>
      </c>
      <c r="AR136" s="169" t="s">
        <v>153</v>
      </c>
      <c r="AS136" s="171" t="s">
        <v>153</v>
      </c>
      <c r="AT136" s="172">
        <v>4</v>
      </c>
      <c r="AU136" s="169" t="s">
        <v>288</v>
      </c>
      <c r="AV136" s="171" t="s">
        <v>288</v>
      </c>
      <c r="AW136" s="172">
        <v>4</v>
      </c>
      <c r="AX136" s="169" t="s">
        <v>153</v>
      </c>
      <c r="AY136" s="171" t="s">
        <v>166</v>
      </c>
      <c r="AZ136" s="172">
        <v>4</v>
      </c>
      <c r="BA136" s="169" t="s">
        <v>168</v>
      </c>
      <c r="BB136" s="171" t="s">
        <v>168</v>
      </c>
      <c r="BC136" s="172">
        <v>6</v>
      </c>
      <c r="BD136" s="169" t="s">
        <v>168</v>
      </c>
      <c r="BE136" s="171" t="s">
        <v>288</v>
      </c>
      <c r="BF136" s="172">
        <v>5</v>
      </c>
      <c r="BG136" s="169" t="s">
        <v>168</v>
      </c>
      <c r="BH136" s="171" t="s">
        <v>168</v>
      </c>
      <c r="BI136" s="172">
        <v>6</v>
      </c>
      <c r="BJ136" s="169" t="s">
        <v>167</v>
      </c>
      <c r="BK136" s="171" t="s">
        <v>167</v>
      </c>
      <c r="BL136" s="172">
        <v>5</v>
      </c>
      <c r="BM136" s="169" t="s">
        <v>167</v>
      </c>
      <c r="BN136" s="171" t="s">
        <v>167</v>
      </c>
      <c r="BO136" s="172">
        <v>5</v>
      </c>
      <c r="BP136" s="252">
        <f>MAX($BO136,$BL136,$BI136,$BF136,$BC136,$AZ136,$AW136,$AT136,$AQ136,$AN136,$AK136)</f>
        <v>6</v>
      </c>
      <c r="BQ136" s="253">
        <f>IF($K136="both",10,IF($K136="breeding",8,IF($K136="non-breeding",6,0)))</f>
        <v>8</v>
      </c>
      <c r="BR136" s="255" t="s">
        <v>152</v>
      </c>
      <c r="BS136" s="256">
        <v>3</v>
      </c>
      <c r="BT136" s="257" t="s">
        <v>164</v>
      </c>
      <c r="BU136" s="258">
        <v>7</v>
      </c>
      <c r="BV136" s="257" t="s">
        <v>146</v>
      </c>
      <c r="BW136" s="258">
        <v>6</v>
      </c>
      <c r="BX136" s="257" t="s">
        <v>165</v>
      </c>
      <c r="BY136" s="258">
        <v>8</v>
      </c>
      <c r="BZ136" s="254">
        <f>SUM($BY136,$BW136,$BU136,$BS136)</f>
        <v>24</v>
      </c>
      <c r="CA136" s="180">
        <v>8</v>
      </c>
      <c r="CB136" s="180">
        <v>8</v>
      </c>
      <c r="CC136" s="180">
        <v>7</v>
      </c>
      <c r="CD136" s="181">
        <v>7</v>
      </c>
      <c r="CE136" s="181">
        <v>7</v>
      </c>
      <c r="CF136" s="181">
        <v>3</v>
      </c>
      <c r="CG136" s="181">
        <v>6</v>
      </c>
      <c r="CH136" s="181">
        <v>9</v>
      </c>
      <c r="CI136" s="181">
        <v>9</v>
      </c>
      <c r="CJ136" s="181">
        <v>7</v>
      </c>
      <c r="CK136" s="181">
        <v>11</v>
      </c>
      <c r="CL136" s="169" t="s">
        <v>154</v>
      </c>
      <c r="CM136" s="179">
        <v>1</v>
      </c>
      <c r="CN136" s="169" t="s">
        <v>151</v>
      </c>
      <c r="CO136" s="179">
        <v>0</v>
      </c>
      <c r="CP136" s="169" t="s">
        <v>167</v>
      </c>
      <c r="CQ136" s="179">
        <v>4</v>
      </c>
      <c r="CR136" s="169" t="s">
        <v>153</v>
      </c>
      <c r="CS136" s="179">
        <v>2</v>
      </c>
      <c r="CT136" s="169" t="s">
        <v>146</v>
      </c>
      <c r="CU136" s="179">
        <v>8</v>
      </c>
      <c r="CV136" s="169" t="s">
        <v>167</v>
      </c>
      <c r="CW136" s="179">
        <v>5</v>
      </c>
      <c r="CX136" s="19">
        <f>SUM($CM136,$CO136,$CQ136,$CS136,$CU136,$CW136)</f>
        <v>20</v>
      </c>
    </row>
    <row r="137" spans="1:104" ht="20.100000000000001" customHeight="1">
      <c r="B137" s="417"/>
      <c r="D137" s="419"/>
      <c r="E137" s="281"/>
      <c r="F137" s="419"/>
      <c r="G137" s="120" t="s">
        <v>507</v>
      </c>
      <c r="H137" s="119" t="s">
        <v>508</v>
      </c>
      <c r="I137" s="122" t="s">
        <v>276</v>
      </c>
      <c r="J137" s="120" t="s">
        <v>277</v>
      </c>
      <c r="K137" s="120" t="s">
        <v>140</v>
      </c>
      <c r="L137" s="16" t="s">
        <v>141</v>
      </c>
      <c r="M137" s="45"/>
      <c r="N137" s="261"/>
      <c r="O137" s="235">
        <f>SUM($AH137, $BP137, $BQ137)</f>
        <v>27</v>
      </c>
      <c r="P137" s="237">
        <f>SUM($BZ137)</f>
        <v>18</v>
      </c>
      <c r="Q137" s="240">
        <f>SUM($CX137)</f>
        <v>18</v>
      </c>
      <c r="R137" s="148" t="s">
        <v>143</v>
      </c>
      <c r="S137" s="149">
        <v>0</v>
      </c>
      <c r="T137" s="173" t="s">
        <v>187</v>
      </c>
      <c r="U137" s="174">
        <v>3</v>
      </c>
      <c r="V137" s="173" t="s">
        <v>174</v>
      </c>
      <c r="W137" s="174">
        <v>0</v>
      </c>
      <c r="X137" s="173" t="s">
        <v>144</v>
      </c>
      <c r="Y137" s="174">
        <v>2</v>
      </c>
      <c r="Z137" s="173" t="s">
        <v>162</v>
      </c>
      <c r="AA137" s="174">
        <v>6</v>
      </c>
      <c r="AB137" s="173" t="s">
        <v>143</v>
      </c>
      <c r="AC137" s="174">
        <v>0</v>
      </c>
      <c r="AD137" s="175" t="s">
        <v>144</v>
      </c>
      <c r="AE137" s="176">
        <v>2</v>
      </c>
      <c r="AF137" s="173" t="s">
        <v>151</v>
      </c>
      <c r="AG137" s="174">
        <v>0</v>
      </c>
      <c r="AH137" s="154">
        <f>SUM($S137,$U137,$W137,$Y137)+($AA137*0.5)+$AC137+($AE137*1.5)+($AG137*0.5)</f>
        <v>11</v>
      </c>
      <c r="AI137" s="173" t="s">
        <v>235</v>
      </c>
      <c r="AJ137" s="26" t="s">
        <v>235</v>
      </c>
      <c r="AK137" s="176">
        <v>6</v>
      </c>
      <c r="AL137" s="173" t="s">
        <v>235</v>
      </c>
      <c r="AM137" s="26" t="s">
        <v>235</v>
      </c>
      <c r="AN137" s="176">
        <v>6</v>
      </c>
      <c r="AO137" s="173" t="s">
        <v>151</v>
      </c>
      <c r="AP137" s="26" t="s">
        <v>151</v>
      </c>
      <c r="AQ137" s="176">
        <v>1</v>
      </c>
      <c r="AR137" s="173" t="s">
        <v>273</v>
      </c>
      <c r="AS137" s="26" t="s">
        <v>273</v>
      </c>
      <c r="AT137" s="176">
        <v>4</v>
      </c>
      <c r="AU137" s="173" t="s">
        <v>237</v>
      </c>
      <c r="AV137" s="26" t="s">
        <v>237</v>
      </c>
      <c r="AW137" s="176">
        <v>4</v>
      </c>
      <c r="AX137" s="173" t="s">
        <v>239</v>
      </c>
      <c r="AY137" s="26" t="s">
        <v>239</v>
      </c>
      <c r="AZ137" s="176">
        <v>3</v>
      </c>
      <c r="BA137" s="173" t="s">
        <v>307</v>
      </c>
      <c r="BB137" s="26" t="s">
        <v>307</v>
      </c>
      <c r="BC137" s="176">
        <v>5</v>
      </c>
      <c r="BD137" s="173" t="s">
        <v>235</v>
      </c>
      <c r="BE137" s="26" t="s">
        <v>235</v>
      </c>
      <c r="BF137" s="176">
        <v>6</v>
      </c>
      <c r="BG137" s="173" t="s">
        <v>237</v>
      </c>
      <c r="BH137" s="26" t="s">
        <v>237</v>
      </c>
      <c r="BI137" s="176">
        <v>4</v>
      </c>
      <c r="BJ137" s="173" t="s">
        <v>237</v>
      </c>
      <c r="BK137" s="26" t="s">
        <v>237</v>
      </c>
      <c r="BL137" s="176">
        <v>4</v>
      </c>
      <c r="BM137" s="173" t="s">
        <v>151</v>
      </c>
      <c r="BN137" s="26" t="s">
        <v>151</v>
      </c>
      <c r="BO137" s="176">
        <v>1</v>
      </c>
      <c r="BP137" s="201">
        <f>MAX($BO137,$BL137,$BI137,$BF137,$BC137,$AZ137,$AW137,$AT137,$AQ137,$AN137,$AK137)</f>
        <v>6</v>
      </c>
      <c r="BQ137" s="144">
        <f>IF($K137="both",10,IF($K137="breeding",8,IF($K137="non-breeding",6,0)))</f>
        <v>10</v>
      </c>
      <c r="BR137" s="175" t="s">
        <v>146</v>
      </c>
      <c r="BS137" s="176">
        <v>5</v>
      </c>
      <c r="BT137" s="173" t="s">
        <v>152</v>
      </c>
      <c r="BU137" s="174">
        <v>4</v>
      </c>
      <c r="BV137" s="173" t="s">
        <v>152</v>
      </c>
      <c r="BW137" s="174">
        <v>4</v>
      </c>
      <c r="BX137" s="173" t="s">
        <v>152</v>
      </c>
      <c r="BY137" s="174">
        <v>5</v>
      </c>
      <c r="BZ137" s="21">
        <f>SUM($BY137,$BW137,$BU137,$BS137)</f>
        <v>18</v>
      </c>
      <c r="CA137" s="177">
        <v>6</v>
      </c>
      <c r="CB137" s="177">
        <v>9</v>
      </c>
      <c r="CC137" s="177">
        <v>6</v>
      </c>
      <c r="CD137" s="178">
        <v>7</v>
      </c>
      <c r="CE137" s="178">
        <v>5</v>
      </c>
      <c r="CF137" s="178">
        <v>6</v>
      </c>
      <c r="CG137" s="178">
        <v>8</v>
      </c>
      <c r="CH137" s="178">
        <v>9</v>
      </c>
      <c r="CI137" s="178">
        <v>6</v>
      </c>
      <c r="CJ137" s="178">
        <v>8</v>
      </c>
      <c r="CK137" s="178">
        <v>11</v>
      </c>
      <c r="CL137" s="173" t="s">
        <v>167</v>
      </c>
      <c r="CM137" s="174">
        <v>2</v>
      </c>
      <c r="CN137" s="173" t="s">
        <v>151</v>
      </c>
      <c r="CO137" s="174">
        <v>0</v>
      </c>
      <c r="CP137" s="173" t="s">
        <v>167</v>
      </c>
      <c r="CQ137" s="174">
        <v>2</v>
      </c>
      <c r="CR137" s="173" t="s">
        <v>153</v>
      </c>
      <c r="CS137" s="174">
        <v>2</v>
      </c>
      <c r="CT137" s="173" t="s">
        <v>145</v>
      </c>
      <c r="CU137" s="174">
        <v>10</v>
      </c>
      <c r="CV137" s="173" t="s">
        <v>192</v>
      </c>
      <c r="CW137" s="174">
        <v>2</v>
      </c>
      <c r="CX137" s="19">
        <f>SUM($CM137,$CO137,$CQ137,$CS137,$CU137,$CW137)</f>
        <v>18</v>
      </c>
    </row>
    <row r="138" spans="1:104" ht="20.100000000000001" customHeight="1">
      <c r="B138" s="417"/>
      <c r="D138" s="419"/>
      <c r="E138" s="126" t="s">
        <v>135</v>
      </c>
      <c r="F138" s="126" t="s">
        <v>135</v>
      </c>
      <c r="G138" s="120" t="s">
        <v>509</v>
      </c>
      <c r="H138" s="119" t="s">
        <v>510</v>
      </c>
      <c r="I138" s="122" t="s">
        <v>172</v>
      </c>
      <c r="J138" s="120" t="s">
        <v>222</v>
      </c>
      <c r="K138" s="120" t="s">
        <v>140</v>
      </c>
      <c r="L138" s="16" t="s">
        <v>141</v>
      </c>
      <c r="M138" s="45"/>
      <c r="N138" s="261"/>
      <c r="O138" s="235">
        <f>SUM($AH138, $BP138, $BQ138)</f>
        <v>27</v>
      </c>
      <c r="P138" s="237">
        <f>SUM($BZ138)</f>
        <v>11</v>
      </c>
      <c r="Q138" s="240">
        <f>SUM($CX138)</f>
        <v>28</v>
      </c>
      <c r="R138" s="184" t="s">
        <v>143</v>
      </c>
      <c r="S138" s="149">
        <v>0</v>
      </c>
      <c r="T138" s="185" t="s">
        <v>174</v>
      </c>
      <c r="U138" s="174">
        <v>0</v>
      </c>
      <c r="V138" s="185" t="s">
        <v>174</v>
      </c>
      <c r="W138" s="174">
        <v>0</v>
      </c>
      <c r="X138" s="185" t="s">
        <v>163</v>
      </c>
      <c r="Y138" s="174">
        <v>2</v>
      </c>
      <c r="Z138" s="185" t="s">
        <v>191</v>
      </c>
      <c r="AA138" s="174">
        <v>7</v>
      </c>
      <c r="AB138" s="185" t="s">
        <v>191</v>
      </c>
      <c r="AC138" s="174">
        <v>1</v>
      </c>
      <c r="AD138" s="186" t="s">
        <v>206</v>
      </c>
      <c r="AE138" s="176">
        <v>1</v>
      </c>
      <c r="AF138" s="185" t="s">
        <v>147</v>
      </c>
      <c r="AG138" s="174">
        <v>4</v>
      </c>
      <c r="AH138" s="154">
        <f>SUM($S138,$U138,$W138,$Y138)+($AA138*0.5)+$AC138+($AE138*1.5)+($AG138*0.5)</f>
        <v>10</v>
      </c>
      <c r="AI138" s="185" t="s">
        <v>142</v>
      </c>
      <c r="AJ138" s="10" t="s">
        <v>153</v>
      </c>
      <c r="AK138" s="176">
        <v>5</v>
      </c>
      <c r="AL138" s="185" t="s">
        <v>152</v>
      </c>
      <c r="AM138" s="10" t="s">
        <v>153</v>
      </c>
      <c r="AN138" s="176">
        <v>6</v>
      </c>
      <c r="AO138" s="185" t="s">
        <v>151</v>
      </c>
      <c r="AP138" s="10" t="s">
        <v>151</v>
      </c>
      <c r="AQ138" s="176">
        <v>1</v>
      </c>
      <c r="AR138" s="185" t="s">
        <v>153</v>
      </c>
      <c r="AS138" s="10" t="s">
        <v>153</v>
      </c>
      <c r="AT138" s="176">
        <v>4</v>
      </c>
      <c r="AU138" s="185" t="s">
        <v>153</v>
      </c>
      <c r="AV138" s="10" t="s">
        <v>153</v>
      </c>
      <c r="AW138" s="176">
        <v>4</v>
      </c>
      <c r="AX138" s="185" t="s">
        <v>153</v>
      </c>
      <c r="AY138" s="10" t="s">
        <v>153</v>
      </c>
      <c r="AZ138" s="176">
        <v>4</v>
      </c>
      <c r="BA138" s="185" t="s">
        <v>152</v>
      </c>
      <c r="BB138" s="10" t="s">
        <v>142</v>
      </c>
      <c r="BC138" s="176">
        <v>6</v>
      </c>
      <c r="BD138" s="185" t="s">
        <v>152</v>
      </c>
      <c r="BE138" s="10" t="s">
        <v>153</v>
      </c>
      <c r="BF138" s="176">
        <v>6</v>
      </c>
      <c r="BG138" s="185" t="s">
        <v>152</v>
      </c>
      <c r="BH138" s="10" t="s">
        <v>152</v>
      </c>
      <c r="BI138" s="176">
        <v>7</v>
      </c>
      <c r="BJ138" s="185" t="s">
        <v>146</v>
      </c>
      <c r="BK138" s="10" t="s">
        <v>153</v>
      </c>
      <c r="BL138" s="176">
        <v>6</v>
      </c>
      <c r="BM138" s="185" t="s">
        <v>154</v>
      </c>
      <c r="BN138" s="10" t="s">
        <v>151</v>
      </c>
      <c r="BO138" s="176">
        <v>2</v>
      </c>
      <c r="BP138" s="201">
        <f>MAX($BO138,$BL138,$BI138,$BF138,$BC138,$AZ138,$AW138,$AT138,$AQ138,$AN138,$AK138)</f>
        <v>7</v>
      </c>
      <c r="BQ138" s="144">
        <f>IF($K138="both",10,IF($K138="breeding",8,IF($K138="non-breeding",6,0)))</f>
        <v>10</v>
      </c>
      <c r="BR138" s="186" t="s">
        <v>152</v>
      </c>
      <c r="BS138" s="176">
        <v>2</v>
      </c>
      <c r="BT138" s="185" t="s">
        <v>168</v>
      </c>
      <c r="BU138" s="174">
        <v>3</v>
      </c>
      <c r="BV138" s="185" t="s">
        <v>168</v>
      </c>
      <c r="BW138" s="174">
        <v>3</v>
      </c>
      <c r="BX138" s="185" t="s">
        <v>168</v>
      </c>
      <c r="BY138" s="174">
        <v>3</v>
      </c>
      <c r="BZ138" s="21">
        <f>SUM($BY138,$BW138,$BU138,$BS138)</f>
        <v>11</v>
      </c>
      <c r="CA138" s="189">
        <v>7</v>
      </c>
      <c r="CB138" s="189">
        <v>3</v>
      </c>
      <c r="CC138" s="189">
        <v>7</v>
      </c>
      <c r="CD138" s="190">
        <v>7</v>
      </c>
      <c r="CE138" s="190">
        <v>5</v>
      </c>
      <c r="CF138" s="190">
        <v>5</v>
      </c>
      <c r="CG138" s="190">
        <v>10</v>
      </c>
      <c r="CH138" s="190">
        <v>8</v>
      </c>
      <c r="CI138" s="190">
        <v>8</v>
      </c>
      <c r="CJ138" s="190">
        <v>9</v>
      </c>
      <c r="CK138" s="190">
        <v>9</v>
      </c>
      <c r="CL138" s="185" t="s">
        <v>167</v>
      </c>
      <c r="CM138" s="174">
        <v>3</v>
      </c>
      <c r="CN138" s="185" t="s">
        <v>151</v>
      </c>
      <c r="CO138" s="174">
        <v>0</v>
      </c>
      <c r="CP138" s="185" t="s">
        <v>167</v>
      </c>
      <c r="CQ138" s="174">
        <v>4</v>
      </c>
      <c r="CR138" s="185" t="s">
        <v>146</v>
      </c>
      <c r="CS138" s="174">
        <v>7</v>
      </c>
      <c r="CT138" s="185" t="s">
        <v>165</v>
      </c>
      <c r="CU138" s="174">
        <v>9</v>
      </c>
      <c r="CV138" s="185" t="s">
        <v>153</v>
      </c>
      <c r="CW138" s="174">
        <v>5</v>
      </c>
      <c r="CX138" s="19">
        <f>SUM($CM138,$CO138,$CQ138,$CS138,$CU138,$CW138)</f>
        <v>28</v>
      </c>
    </row>
    <row r="139" spans="1:104" ht="20.100000000000001" customHeight="1">
      <c r="B139" s="417"/>
      <c r="C139" s="125" t="s">
        <v>135</v>
      </c>
      <c r="D139" s="125" t="s">
        <v>135</v>
      </c>
      <c r="E139" s="281"/>
      <c r="F139" s="419"/>
      <c r="G139" s="120" t="s">
        <v>511</v>
      </c>
      <c r="H139" s="119" t="s">
        <v>512</v>
      </c>
      <c r="I139" s="122" t="s">
        <v>160</v>
      </c>
      <c r="J139" s="120" t="s">
        <v>481</v>
      </c>
      <c r="K139" s="120" t="s">
        <v>157</v>
      </c>
      <c r="L139" s="16" t="s">
        <v>141</v>
      </c>
      <c r="M139" s="45"/>
      <c r="N139" s="261"/>
      <c r="O139" s="235">
        <f>SUM($AH139, $BP139, $BQ139)</f>
        <v>27</v>
      </c>
      <c r="P139" s="237">
        <f>SUM($BZ139)</f>
        <v>35</v>
      </c>
      <c r="Q139" s="240">
        <f>SUM($CX139)</f>
        <v>15</v>
      </c>
      <c r="R139" s="131" t="s">
        <v>143</v>
      </c>
      <c r="S139" s="127">
        <v>0</v>
      </c>
      <c r="T139" s="132" t="s">
        <v>174</v>
      </c>
      <c r="U139" s="129">
        <v>0</v>
      </c>
      <c r="V139" s="132" t="s">
        <v>174</v>
      </c>
      <c r="W139" s="129">
        <v>0</v>
      </c>
      <c r="X139" s="132" t="s">
        <v>144</v>
      </c>
      <c r="Y139" s="129">
        <v>2</v>
      </c>
      <c r="Z139" s="132" t="s">
        <v>187</v>
      </c>
      <c r="AA139" s="129">
        <v>4</v>
      </c>
      <c r="AB139" s="132" t="s">
        <v>147</v>
      </c>
      <c r="AC139" s="129">
        <v>4</v>
      </c>
      <c r="AD139" s="133" t="s">
        <v>151</v>
      </c>
      <c r="AE139" s="130">
        <v>6</v>
      </c>
      <c r="AF139" s="132" t="s">
        <v>151</v>
      </c>
      <c r="AG139" s="129">
        <v>0</v>
      </c>
      <c r="AH139" s="154">
        <f>SUM($S139,$U139,$W139,$Y139)+($AA139*0.5)+$AC139+($AE139*1.5)+($AG139*0.5)</f>
        <v>17</v>
      </c>
      <c r="AI139" s="132" t="s">
        <v>147</v>
      </c>
      <c r="AJ139" s="45" t="s">
        <v>151</v>
      </c>
      <c r="AK139" s="130">
        <v>2</v>
      </c>
      <c r="AL139" s="132" t="s">
        <v>151</v>
      </c>
      <c r="AM139" s="45" t="s">
        <v>151</v>
      </c>
      <c r="AN139" s="130">
        <v>1</v>
      </c>
      <c r="AO139" s="132" t="s">
        <v>143</v>
      </c>
      <c r="AP139" s="45" t="s">
        <v>143</v>
      </c>
      <c r="AQ139" s="130">
        <v>0</v>
      </c>
      <c r="AR139" s="132" t="s">
        <v>143</v>
      </c>
      <c r="AS139" s="45" t="s">
        <v>143</v>
      </c>
      <c r="AT139" s="130">
        <v>0</v>
      </c>
      <c r="AU139" s="132" t="s">
        <v>151</v>
      </c>
      <c r="AV139" s="45" t="s">
        <v>151</v>
      </c>
      <c r="AW139" s="130">
        <v>1</v>
      </c>
      <c r="AX139" s="132" t="s">
        <v>151</v>
      </c>
      <c r="AY139" s="45" t="s">
        <v>151</v>
      </c>
      <c r="AZ139" s="130">
        <v>1</v>
      </c>
      <c r="BA139" s="132" t="s">
        <v>151</v>
      </c>
      <c r="BB139" s="45" t="s">
        <v>151</v>
      </c>
      <c r="BC139" s="130">
        <v>1</v>
      </c>
      <c r="BD139" s="132" t="s">
        <v>143</v>
      </c>
      <c r="BE139" s="45" t="s">
        <v>143</v>
      </c>
      <c r="BF139" s="130">
        <v>0</v>
      </c>
      <c r="BG139" s="132" t="s">
        <v>151</v>
      </c>
      <c r="BH139" s="45" t="s">
        <v>151</v>
      </c>
      <c r="BI139" s="130">
        <v>1</v>
      </c>
      <c r="BJ139" s="132" t="s">
        <v>151</v>
      </c>
      <c r="BK139" s="45" t="s">
        <v>151</v>
      </c>
      <c r="BL139" s="130">
        <v>1</v>
      </c>
      <c r="BM139" s="132" t="s">
        <v>151</v>
      </c>
      <c r="BN139" s="45" t="s">
        <v>151</v>
      </c>
      <c r="BO139" s="130">
        <v>1</v>
      </c>
      <c r="BP139" s="201">
        <f>MAX($BO139,$BL139,$BI139,$BF139,$BC139,$AZ139,$AW139,$AT139,$AQ139,$AN139,$AK139)</f>
        <v>2</v>
      </c>
      <c r="BQ139" s="144">
        <f>IF($K139="both",10,IF($K139="breeding",8,IF($K139="non-breeding",6,0)))</f>
        <v>8</v>
      </c>
      <c r="BR139" s="133" t="s">
        <v>146</v>
      </c>
      <c r="BS139" s="130">
        <v>5</v>
      </c>
      <c r="BT139" s="132" t="s">
        <v>145</v>
      </c>
      <c r="BU139" s="129">
        <v>10</v>
      </c>
      <c r="BV139" s="132" t="s">
        <v>145</v>
      </c>
      <c r="BW139" s="129">
        <v>10</v>
      </c>
      <c r="BX139" s="132" t="s">
        <v>145</v>
      </c>
      <c r="BY139" s="129">
        <v>10</v>
      </c>
      <c r="BZ139" s="21">
        <f>SUM($BY139,$BW139,$BU139,$BS139)</f>
        <v>35</v>
      </c>
      <c r="CA139" s="231">
        <v>4</v>
      </c>
      <c r="CB139" s="231">
        <v>3</v>
      </c>
      <c r="CC139" s="231">
        <v>1</v>
      </c>
      <c r="CD139" s="232">
        <v>1</v>
      </c>
      <c r="CE139" s="232">
        <v>2</v>
      </c>
      <c r="CF139" s="232">
        <v>11</v>
      </c>
      <c r="CG139" s="232">
        <v>5</v>
      </c>
      <c r="CH139" s="232">
        <v>1</v>
      </c>
      <c r="CI139" s="232">
        <v>7</v>
      </c>
      <c r="CJ139" s="232">
        <v>7</v>
      </c>
      <c r="CK139" s="232">
        <v>1</v>
      </c>
      <c r="CL139" s="132" t="s">
        <v>151</v>
      </c>
      <c r="CM139" s="129">
        <v>0</v>
      </c>
      <c r="CN139" s="132" t="s">
        <v>151</v>
      </c>
      <c r="CO139" s="129">
        <v>0</v>
      </c>
      <c r="CP139" s="132" t="s">
        <v>142</v>
      </c>
      <c r="CQ139" s="129">
        <v>5</v>
      </c>
      <c r="CR139" s="132" t="s">
        <v>153</v>
      </c>
      <c r="CS139" s="129">
        <v>1</v>
      </c>
      <c r="CT139" s="132" t="s">
        <v>146</v>
      </c>
      <c r="CU139" s="129">
        <v>8</v>
      </c>
      <c r="CV139" s="132" t="s">
        <v>191</v>
      </c>
      <c r="CW139" s="129">
        <v>1</v>
      </c>
      <c r="CX139" s="19">
        <f>SUM($CM139,$CO139,$CQ139,$CS139,$CU139,$CW139)</f>
        <v>15</v>
      </c>
    </row>
    <row r="140" spans="1:104" ht="20.100000000000001" customHeight="1">
      <c r="B140" s="417"/>
      <c r="D140" s="419"/>
      <c r="E140" s="281"/>
      <c r="F140" s="419"/>
      <c r="G140" s="120" t="s">
        <v>513</v>
      </c>
      <c r="H140" s="119" t="s">
        <v>514</v>
      </c>
      <c r="I140" s="122" t="s">
        <v>138</v>
      </c>
      <c r="J140" s="120" t="s">
        <v>195</v>
      </c>
      <c r="K140" s="120" t="s">
        <v>196</v>
      </c>
      <c r="L140" s="16" t="s">
        <v>141</v>
      </c>
      <c r="M140" s="45"/>
      <c r="N140" s="261"/>
      <c r="O140" s="235">
        <f>SUM($AH140, $BP140, $BQ140)</f>
        <v>27</v>
      </c>
      <c r="P140" s="237">
        <f>SUM($BZ140)</f>
        <v>22</v>
      </c>
      <c r="Q140" s="240">
        <f>SUM($CX140)</f>
        <v>22</v>
      </c>
      <c r="R140" s="131" t="s">
        <v>143</v>
      </c>
      <c r="S140" s="127">
        <v>0</v>
      </c>
      <c r="T140" s="132" t="s">
        <v>144</v>
      </c>
      <c r="U140" s="129">
        <v>2</v>
      </c>
      <c r="V140" s="132" t="s">
        <v>174</v>
      </c>
      <c r="W140" s="129">
        <v>0</v>
      </c>
      <c r="X140" s="132" t="s">
        <v>144</v>
      </c>
      <c r="Y140" s="129">
        <v>2</v>
      </c>
      <c r="Z140" s="132" t="s">
        <v>151</v>
      </c>
      <c r="AA140" s="129">
        <v>8</v>
      </c>
      <c r="AB140" s="132" t="s">
        <v>151</v>
      </c>
      <c r="AC140" s="129">
        <v>2</v>
      </c>
      <c r="AD140" s="133" t="s">
        <v>144</v>
      </c>
      <c r="AE140" s="130">
        <v>2</v>
      </c>
      <c r="AF140" s="132" t="s">
        <v>151</v>
      </c>
      <c r="AG140" s="129">
        <v>0</v>
      </c>
      <c r="AH140" s="154">
        <f>SUM($S140,$U140,$W140,$Y140)+($AA140*0.5)+$AC140+($AE140*1.5)+($AG140*0.5)</f>
        <v>13</v>
      </c>
      <c r="AI140" s="132" t="s">
        <v>142</v>
      </c>
      <c r="AJ140" s="45" t="s">
        <v>147</v>
      </c>
      <c r="AK140" s="130">
        <v>4</v>
      </c>
      <c r="AL140" s="132" t="s">
        <v>143</v>
      </c>
      <c r="AM140" s="45" t="s">
        <v>143</v>
      </c>
      <c r="AN140" s="130">
        <v>0</v>
      </c>
      <c r="AO140" s="132" t="s">
        <v>147</v>
      </c>
      <c r="AP140" s="45" t="s">
        <v>143</v>
      </c>
      <c r="AQ140" s="130">
        <v>2</v>
      </c>
      <c r="AR140" s="132" t="s">
        <v>147</v>
      </c>
      <c r="AS140" s="45" t="s">
        <v>147</v>
      </c>
      <c r="AT140" s="130">
        <v>3</v>
      </c>
      <c r="AU140" s="132" t="s">
        <v>143</v>
      </c>
      <c r="AV140" s="45" t="s">
        <v>143</v>
      </c>
      <c r="AW140" s="130">
        <v>0</v>
      </c>
      <c r="AX140" s="132" t="s">
        <v>143</v>
      </c>
      <c r="AY140" s="45" t="s">
        <v>143</v>
      </c>
      <c r="AZ140" s="130">
        <v>0</v>
      </c>
      <c r="BA140" s="132" t="s">
        <v>142</v>
      </c>
      <c r="BB140" s="45" t="s">
        <v>147</v>
      </c>
      <c r="BC140" s="130">
        <v>4</v>
      </c>
      <c r="BD140" s="132" t="s">
        <v>147</v>
      </c>
      <c r="BE140" s="45" t="s">
        <v>147</v>
      </c>
      <c r="BF140" s="130">
        <v>3</v>
      </c>
      <c r="BG140" s="132" t="s">
        <v>147</v>
      </c>
      <c r="BH140" s="45" t="s">
        <v>147</v>
      </c>
      <c r="BI140" s="130">
        <v>3</v>
      </c>
      <c r="BJ140" s="132" t="s">
        <v>146</v>
      </c>
      <c r="BK140" s="45" t="s">
        <v>146</v>
      </c>
      <c r="BL140" s="130">
        <v>8</v>
      </c>
      <c r="BM140" s="132" t="s">
        <v>147</v>
      </c>
      <c r="BN140" s="45" t="s">
        <v>151</v>
      </c>
      <c r="BO140" s="130">
        <v>2</v>
      </c>
      <c r="BP140" s="201">
        <f>MAX($BO140,$BL140,$BI140,$BF140,$BC140,$AZ140,$AW140,$AT140,$AQ140,$AN140,$AK140)</f>
        <v>8</v>
      </c>
      <c r="BQ140" s="144">
        <f>IF($K140="both",10,IF($K140="breeding",8,IF($K140="non-breeding",6,0)))</f>
        <v>6</v>
      </c>
      <c r="BR140" s="133" t="s">
        <v>142</v>
      </c>
      <c r="BS140" s="130">
        <v>0</v>
      </c>
      <c r="BT140" s="132" t="s">
        <v>146</v>
      </c>
      <c r="BU140" s="129">
        <v>6</v>
      </c>
      <c r="BV140" s="132" t="s">
        <v>146</v>
      </c>
      <c r="BW140" s="129">
        <v>6</v>
      </c>
      <c r="BX140" s="132" t="s">
        <v>145</v>
      </c>
      <c r="BY140" s="129">
        <v>10</v>
      </c>
      <c r="BZ140" s="21">
        <f>SUM($BY140,$BW140,$BU140,$BS140)</f>
        <v>22</v>
      </c>
      <c r="CA140" s="146">
        <v>8</v>
      </c>
      <c r="CB140" s="146">
        <v>1</v>
      </c>
      <c r="CC140" s="146">
        <v>2</v>
      </c>
      <c r="CD140" s="147">
        <v>6</v>
      </c>
      <c r="CE140" s="147">
        <v>3</v>
      </c>
      <c r="CF140" s="147">
        <v>9</v>
      </c>
      <c r="CG140" s="147">
        <v>10</v>
      </c>
      <c r="CH140" s="147">
        <v>4</v>
      </c>
      <c r="CI140" s="147">
        <v>7</v>
      </c>
      <c r="CJ140" s="147">
        <v>11</v>
      </c>
      <c r="CK140" s="147">
        <v>5</v>
      </c>
      <c r="CL140" s="132" t="s">
        <v>146</v>
      </c>
      <c r="CM140" s="129">
        <v>7</v>
      </c>
      <c r="CN140" s="132" t="s">
        <v>151</v>
      </c>
      <c r="CO140" s="129">
        <v>0</v>
      </c>
      <c r="CP140" s="132" t="s">
        <v>142</v>
      </c>
      <c r="CQ140" s="129">
        <v>5</v>
      </c>
      <c r="CR140" s="132" t="s">
        <v>147</v>
      </c>
      <c r="CS140" s="129">
        <v>0</v>
      </c>
      <c r="CT140" s="132" t="s">
        <v>142</v>
      </c>
      <c r="CU140" s="129">
        <v>6</v>
      </c>
      <c r="CV140" s="132" t="s">
        <v>147</v>
      </c>
      <c r="CW140" s="129">
        <v>4</v>
      </c>
      <c r="CX140" s="19">
        <f>SUM($CM140,$CO140,$CQ140,$CS140,$CU140,$CW140)</f>
        <v>22</v>
      </c>
    </row>
    <row r="141" spans="1:104" ht="20.100000000000001" customHeight="1">
      <c r="B141" s="417"/>
      <c r="C141" s="125" t="s">
        <v>135</v>
      </c>
      <c r="D141" s="125" t="s">
        <v>135</v>
      </c>
      <c r="E141" s="281"/>
      <c r="F141" s="419"/>
      <c r="G141" s="120" t="s">
        <v>515</v>
      </c>
      <c r="H141" s="119" t="s">
        <v>516</v>
      </c>
      <c r="I141" s="122" t="s">
        <v>138</v>
      </c>
      <c r="J141" s="120" t="s">
        <v>195</v>
      </c>
      <c r="K141" s="120" t="s">
        <v>196</v>
      </c>
      <c r="L141" s="16" t="s">
        <v>141</v>
      </c>
      <c r="M141" s="45"/>
      <c r="N141" s="261"/>
      <c r="O141" s="235">
        <f>SUM($AH141, $BP141, $BQ141)</f>
        <v>27</v>
      </c>
      <c r="P141" s="237">
        <f>SUM($BZ141)</f>
        <v>25</v>
      </c>
      <c r="Q141" s="240">
        <f>SUM($CX141)</f>
        <v>25</v>
      </c>
      <c r="R141" s="184" t="s">
        <v>143</v>
      </c>
      <c r="S141" s="149">
        <v>0</v>
      </c>
      <c r="T141" s="185" t="s">
        <v>144</v>
      </c>
      <c r="U141" s="174">
        <v>2</v>
      </c>
      <c r="V141" s="185" t="s">
        <v>174</v>
      </c>
      <c r="W141" s="174">
        <v>0</v>
      </c>
      <c r="X141" s="185" t="s">
        <v>144</v>
      </c>
      <c r="Y141" s="174">
        <v>2</v>
      </c>
      <c r="Z141" s="185" t="s">
        <v>151</v>
      </c>
      <c r="AA141" s="174">
        <v>8</v>
      </c>
      <c r="AB141" s="185" t="s">
        <v>151</v>
      </c>
      <c r="AC141" s="174">
        <v>2</v>
      </c>
      <c r="AD141" s="186" t="s">
        <v>143</v>
      </c>
      <c r="AE141" s="176">
        <v>4</v>
      </c>
      <c r="AF141" s="185" t="s">
        <v>151</v>
      </c>
      <c r="AG141" s="174">
        <v>0</v>
      </c>
      <c r="AH141" s="154">
        <f>SUM($S141,$U141,$W141,$Y141)+($AA141*0.5)+$AC141+($AE141*1.5)+($AG141*0.5)</f>
        <v>16</v>
      </c>
      <c r="AI141" s="185" t="s">
        <v>142</v>
      </c>
      <c r="AJ141" s="10" t="s">
        <v>147</v>
      </c>
      <c r="AK141" s="176">
        <v>4</v>
      </c>
      <c r="AL141" s="185" t="s">
        <v>143</v>
      </c>
      <c r="AM141" s="10" t="s">
        <v>143</v>
      </c>
      <c r="AN141" s="176">
        <v>0</v>
      </c>
      <c r="AO141" s="185" t="s">
        <v>147</v>
      </c>
      <c r="AP141" s="10" t="s">
        <v>147</v>
      </c>
      <c r="AQ141" s="176">
        <v>3</v>
      </c>
      <c r="AR141" s="185" t="s">
        <v>147</v>
      </c>
      <c r="AS141" s="10" t="s">
        <v>147</v>
      </c>
      <c r="AT141" s="176">
        <v>3</v>
      </c>
      <c r="AU141" s="185" t="s">
        <v>142</v>
      </c>
      <c r="AV141" s="10" t="s">
        <v>142</v>
      </c>
      <c r="AW141" s="176">
        <v>5</v>
      </c>
      <c r="AX141" s="185" t="s">
        <v>147</v>
      </c>
      <c r="AY141" s="10" t="s">
        <v>147</v>
      </c>
      <c r="AZ141" s="176">
        <v>3</v>
      </c>
      <c r="BA141" s="185" t="s">
        <v>142</v>
      </c>
      <c r="BB141" s="10" t="s">
        <v>147</v>
      </c>
      <c r="BC141" s="176">
        <v>4</v>
      </c>
      <c r="BD141" s="185" t="s">
        <v>147</v>
      </c>
      <c r="BE141" s="10" t="s">
        <v>147</v>
      </c>
      <c r="BF141" s="176">
        <v>3</v>
      </c>
      <c r="BG141" s="185" t="s">
        <v>147</v>
      </c>
      <c r="BH141" s="10" t="s">
        <v>143</v>
      </c>
      <c r="BI141" s="176">
        <v>2</v>
      </c>
      <c r="BJ141" s="185" t="s">
        <v>142</v>
      </c>
      <c r="BK141" s="10" t="s">
        <v>142</v>
      </c>
      <c r="BL141" s="176">
        <v>5</v>
      </c>
      <c r="BM141" s="185" t="s">
        <v>147</v>
      </c>
      <c r="BN141" s="10" t="s">
        <v>151</v>
      </c>
      <c r="BO141" s="176">
        <v>2</v>
      </c>
      <c r="BP141" s="201">
        <f>MAX($BO141,$BL141,$BI141,$BF141,$BC141,$AZ141,$AW141,$AT141,$AQ141,$AN141,$AK141)</f>
        <v>5</v>
      </c>
      <c r="BQ141" s="144">
        <f>IF($K141="both",10,IF($K141="breeding",8,IF($K141="non-breeding",6,0)))</f>
        <v>6</v>
      </c>
      <c r="BR141" s="186" t="s">
        <v>146</v>
      </c>
      <c r="BS141" s="176">
        <v>5</v>
      </c>
      <c r="BT141" s="185" t="s">
        <v>146</v>
      </c>
      <c r="BU141" s="174">
        <v>6</v>
      </c>
      <c r="BV141" s="185" t="s">
        <v>142</v>
      </c>
      <c r="BW141" s="174">
        <v>4</v>
      </c>
      <c r="BX141" s="185" t="s">
        <v>145</v>
      </c>
      <c r="BY141" s="174">
        <v>10</v>
      </c>
      <c r="BZ141" s="21">
        <f>SUM($BY141,$BW141,$BU141,$BS141)</f>
        <v>25</v>
      </c>
      <c r="CA141" s="189">
        <v>3</v>
      </c>
      <c r="CB141" s="189">
        <v>1</v>
      </c>
      <c r="CC141" s="189">
        <v>2</v>
      </c>
      <c r="CD141" s="190">
        <v>6</v>
      </c>
      <c r="CE141" s="190">
        <v>9</v>
      </c>
      <c r="CF141" s="190">
        <v>8</v>
      </c>
      <c r="CG141" s="190">
        <v>11</v>
      </c>
      <c r="CH141" s="190">
        <v>4</v>
      </c>
      <c r="CI141" s="190">
        <v>7</v>
      </c>
      <c r="CJ141" s="190">
        <v>10</v>
      </c>
      <c r="CK141" s="190">
        <v>5</v>
      </c>
      <c r="CL141" s="185" t="s">
        <v>146</v>
      </c>
      <c r="CM141" s="174">
        <v>7</v>
      </c>
      <c r="CN141" s="185" t="s">
        <v>151</v>
      </c>
      <c r="CO141" s="174">
        <v>0</v>
      </c>
      <c r="CP141" s="185" t="s">
        <v>146</v>
      </c>
      <c r="CQ141" s="174">
        <v>8</v>
      </c>
      <c r="CR141" s="185" t="s">
        <v>147</v>
      </c>
      <c r="CS141" s="174">
        <v>0</v>
      </c>
      <c r="CT141" s="185" t="s">
        <v>142</v>
      </c>
      <c r="CU141" s="174">
        <v>6</v>
      </c>
      <c r="CV141" s="185" t="s">
        <v>147</v>
      </c>
      <c r="CW141" s="174">
        <v>4</v>
      </c>
      <c r="CX141" s="19">
        <f>SUM($CM141,$CO141,$CQ141,$CS141,$CU141,$CW141)</f>
        <v>25</v>
      </c>
    </row>
    <row r="142" spans="1:104" ht="20.100000000000001" customHeight="1">
      <c r="B142" s="417"/>
      <c r="C142" s="125" t="s">
        <v>135</v>
      </c>
      <c r="D142" s="125" t="s">
        <v>135</v>
      </c>
      <c r="E142" s="281"/>
      <c r="F142" s="419"/>
      <c r="G142" s="233" t="s">
        <v>517</v>
      </c>
      <c r="H142" s="234" t="s">
        <v>518</v>
      </c>
      <c r="I142" s="122" t="s">
        <v>160</v>
      </c>
      <c r="J142" s="120" t="s">
        <v>519</v>
      </c>
      <c r="K142" s="120" t="s">
        <v>140</v>
      </c>
      <c r="L142" s="16" t="s">
        <v>141</v>
      </c>
      <c r="M142" s="45"/>
      <c r="N142" s="261" t="s">
        <v>135</v>
      </c>
      <c r="O142" s="235">
        <f>SUM($AH142, $BP142, $BQ142)</f>
        <v>27</v>
      </c>
      <c r="P142" s="237">
        <f>SUM($BZ142)</f>
        <v>40</v>
      </c>
      <c r="Q142" s="240">
        <f>SUM($CX142)</f>
        <v>21</v>
      </c>
      <c r="R142" s="184" t="s">
        <v>143</v>
      </c>
      <c r="S142" s="149">
        <v>0</v>
      </c>
      <c r="T142" s="185" t="s">
        <v>174</v>
      </c>
      <c r="U142" s="174">
        <v>0</v>
      </c>
      <c r="V142" s="185" t="s">
        <v>174</v>
      </c>
      <c r="W142" s="174">
        <v>0</v>
      </c>
      <c r="X142" s="185" t="s">
        <v>144</v>
      </c>
      <c r="Y142" s="174">
        <v>2</v>
      </c>
      <c r="Z142" s="185" t="s">
        <v>151</v>
      </c>
      <c r="AA142" s="174">
        <v>8</v>
      </c>
      <c r="AB142" s="185" t="s">
        <v>143</v>
      </c>
      <c r="AC142" s="174">
        <v>0</v>
      </c>
      <c r="AD142" s="186" t="s">
        <v>144</v>
      </c>
      <c r="AE142" s="176">
        <v>2</v>
      </c>
      <c r="AF142" s="185" t="s">
        <v>151</v>
      </c>
      <c r="AG142" s="174">
        <v>0</v>
      </c>
      <c r="AH142" s="154">
        <f>SUM($S142,$U142,$W142,$Y142)+($AA142*0.5)+$AC142+($AE142*1.5)+($AG142*0.5)</f>
        <v>9</v>
      </c>
      <c r="AI142" s="185" t="s">
        <v>147</v>
      </c>
      <c r="AJ142" s="10" t="s">
        <v>142</v>
      </c>
      <c r="AK142" s="176">
        <v>4</v>
      </c>
      <c r="AL142" s="185" t="s">
        <v>147</v>
      </c>
      <c r="AM142" s="10" t="s">
        <v>142</v>
      </c>
      <c r="AN142" s="176">
        <v>4</v>
      </c>
      <c r="AO142" s="185" t="s">
        <v>147</v>
      </c>
      <c r="AP142" s="10" t="s">
        <v>147</v>
      </c>
      <c r="AQ142" s="176">
        <v>3</v>
      </c>
      <c r="AR142" s="185" t="s">
        <v>147</v>
      </c>
      <c r="AS142" s="10" t="s">
        <v>147</v>
      </c>
      <c r="AT142" s="176">
        <v>3</v>
      </c>
      <c r="AU142" s="185" t="s">
        <v>147</v>
      </c>
      <c r="AV142" s="10" t="s">
        <v>147</v>
      </c>
      <c r="AW142" s="176">
        <v>3</v>
      </c>
      <c r="AX142" s="185" t="s">
        <v>143</v>
      </c>
      <c r="AY142" s="10" t="s">
        <v>143</v>
      </c>
      <c r="AZ142" s="176">
        <v>0</v>
      </c>
      <c r="BA142" s="185" t="s">
        <v>142</v>
      </c>
      <c r="BB142" s="10" t="s">
        <v>147</v>
      </c>
      <c r="BC142" s="176">
        <v>4</v>
      </c>
      <c r="BD142" s="185" t="s">
        <v>142</v>
      </c>
      <c r="BE142" s="10" t="s">
        <v>142</v>
      </c>
      <c r="BF142" s="176">
        <v>5</v>
      </c>
      <c r="BG142" s="185" t="s">
        <v>151</v>
      </c>
      <c r="BH142" s="10" t="s">
        <v>151</v>
      </c>
      <c r="BI142" s="176">
        <v>1</v>
      </c>
      <c r="BJ142" s="185" t="s">
        <v>146</v>
      </c>
      <c r="BK142" s="10" t="s">
        <v>146</v>
      </c>
      <c r="BL142" s="176">
        <v>8</v>
      </c>
      <c r="BM142" s="185" t="s">
        <v>143</v>
      </c>
      <c r="BN142" s="10" t="s">
        <v>143</v>
      </c>
      <c r="BO142" s="176">
        <v>0</v>
      </c>
      <c r="BP142" s="201">
        <f>MAX($BO142,$BL142,$BI142,$BF142,$BC142,$AZ142,$AW142,$AT142,$AQ142,$AN142,$AK142)</f>
        <v>8</v>
      </c>
      <c r="BQ142" s="144">
        <f>IF($K142="both",10,IF($K142="breeding",8,IF($K142="non-breeding",6,0)))</f>
        <v>10</v>
      </c>
      <c r="BR142" s="186" t="s">
        <v>145</v>
      </c>
      <c r="BS142" s="176">
        <v>10</v>
      </c>
      <c r="BT142" s="185" t="s">
        <v>145</v>
      </c>
      <c r="BU142" s="174">
        <v>10</v>
      </c>
      <c r="BV142" s="185" t="s">
        <v>145</v>
      </c>
      <c r="BW142" s="174">
        <v>10</v>
      </c>
      <c r="BX142" s="185" t="s">
        <v>145</v>
      </c>
      <c r="BY142" s="174">
        <v>10</v>
      </c>
      <c r="BZ142" s="21">
        <f>SUM($BY142,$BW142,$BU142,$BS142)</f>
        <v>40</v>
      </c>
      <c r="CA142" s="187"/>
      <c r="CB142" s="187"/>
      <c r="CC142" s="187"/>
      <c r="CD142" s="188"/>
      <c r="CE142" s="188"/>
      <c r="CF142" s="188"/>
      <c r="CG142" s="188"/>
      <c r="CH142" s="188"/>
      <c r="CI142" s="188"/>
      <c r="CJ142" s="188"/>
      <c r="CK142" s="188"/>
      <c r="CL142" s="185" t="s">
        <v>146</v>
      </c>
      <c r="CM142" s="174">
        <v>7</v>
      </c>
      <c r="CN142" s="185" t="s">
        <v>151</v>
      </c>
      <c r="CO142" s="174">
        <v>0</v>
      </c>
      <c r="CP142" s="185" t="s">
        <v>151</v>
      </c>
      <c r="CQ142" s="174">
        <v>0</v>
      </c>
      <c r="CR142" s="185" t="s">
        <v>147</v>
      </c>
      <c r="CS142" s="174">
        <v>0</v>
      </c>
      <c r="CT142" s="185" t="s">
        <v>145</v>
      </c>
      <c r="CU142" s="174">
        <v>10</v>
      </c>
      <c r="CV142" s="185" t="s">
        <v>147</v>
      </c>
      <c r="CW142" s="174">
        <v>4</v>
      </c>
      <c r="CX142" s="19">
        <f>SUM($CM142,$CO142,$CQ142,$CS142,$CU142,$CW142)</f>
        <v>21</v>
      </c>
    </row>
    <row r="143" spans="1:104" ht="20.100000000000001" customHeight="1">
      <c r="A143" s="61" t="s">
        <v>212</v>
      </c>
      <c r="B143" s="61" t="s">
        <v>212</v>
      </c>
      <c r="C143" s="125" t="s">
        <v>135</v>
      </c>
      <c r="D143" s="125" t="s">
        <v>135</v>
      </c>
      <c r="E143" s="114"/>
      <c r="F143" s="419"/>
      <c r="G143" s="233" t="s">
        <v>520</v>
      </c>
      <c r="H143" s="234" t="s">
        <v>521</v>
      </c>
      <c r="I143" s="122" t="s">
        <v>160</v>
      </c>
      <c r="J143" s="120" t="s">
        <v>481</v>
      </c>
      <c r="K143" s="120" t="s">
        <v>196</v>
      </c>
      <c r="L143" s="16" t="s">
        <v>141</v>
      </c>
      <c r="M143" s="45" t="s">
        <v>217</v>
      </c>
      <c r="N143" s="261"/>
      <c r="O143" s="235">
        <f>SUM($AH143, $BP143, $BQ143)</f>
        <v>27</v>
      </c>
      <c r="P143" s="237">
        <f>SUM($BZ143)</f>
        <v>40</v>
      </c>
      <c r="Q143" s="240">
        <f>SUM($CX143)</f>
        <v>15</v>
      </c>
      <c r="R143" s="221" t="s">
        <v>143</v>
      </c>
      <c r="S143" s="222">
        <v>0</v>
      </c>
      <c r="T143" s="185" t="s">
        <v>174</v>
      </c>
      <c r="U143" s="174">
        <v>0</v>
      </c>
      <c r="V143" s="185" t="s">
        <v>174</v>
      </c>
      <c r="W143" s="174">
        <v>0</v>
      </c>
      <c r="X143" s="185" t="s">
        <v>144</v>
      </c>
      <c r="Y143" s="174">
        <v>2</v>
      </c>
      <c r="Z143" s="185" t="s">
        <v>151</v>
      </c>
      <c r="AA143" s="174">
        <v>8</v>
      </c>
      <c r="AB143" s="185" t="s">
        <v>145</v>
      </c>
      <c r="AC143" s="174">
        <v>10</v>
      </c>
      <c r="AD143" s="186" t="s">
        <v>144</v>
      </c>
      <c r="AE143" s="176">
        <v>2</v>
      </c>
      <c r="AF143" s="185" t="s">
        <v>151</v>
      </c>
      <c r="AG143" s="174">
        <v>0</v>
      </c>
      <c r="AH143" s="154">
        <f>SUM($S143,$U143,$W143,$Y143)+($AA143*0.5)+$AC143+($AE143*1.5)+($AG143*0.5)</f>
        <v>19</v>
      </c>
      <c r="AI143" s="185" t="s">
        <v>147</v>
      </c>
      <c r="AJ143" s="10" t="s">
        <v>151</v>
      </c>
      <c r="AK143" s="174">
        <v>2</v>
      </c>
      <c r="AL143" s="186" t="s">
        <v>151</v>
      </c>
      <c r="AM143" s="10" t="s">
        <v>151</v>
      </c>
      <c r="AN143" s="174">
        <v>1</v>
      </c>
      <c r="AO143" s="186" t="s">
        <v>143</v>
      </c>
      <c r="AP143" s="10" t="s">
        <v>143</v>
      </c>
      <c r="AQ143" s="174">
        <v>0</v>
      </c>
      <c r="AR143" s="186" t="s">
        <v>143</v>
      </c>
      <c r="AS143" s="10" t="s">
        <v>143</v>
      </c>
      <c r="AT143" s="174">
        <v>0</v>
      </c>
      <c r="AU143" s="186" t="s">
        <v>151</v>
      </c>
      <c r="AV143" s="10" t="s">
        <v>151</v>
      </c>
      <c r="AW143" s="174">
        <v>1</v>
      </c>
      <c r="AX143" s="186" t="s">
        <v>151</v>
      </c>
      <c r="AY143" s="10" t="s">
        <v>151</v>
      </c>
      <c r="AZ143" s="174">
        <v>1</v>
      </c>
      <c r="BA143" s="186" t="s">
        <v>151</v>
      </c>
      <c r="BB143" s="10" t="s">
        <v>151</v>
      </c>
      <c r="BC143" s="174">
        <v>1</v>
      </c>
      <c r="BD143" s="186" t="s">
        <v>143</v>
      </c>
      <c r="BE143" s="10" t="s">
        <v>143</v>
      </c>
      <c r="BF143" s="174">
        <v>0</v>
      </c>
      <c r="BG143" s="186" t="s">
        <v>151</v>
      </c>
      <c r="BH143" s="10" t="s">
        <v>151</v>
      </c>
      <c r="BI143" s="174">
        <v>1</v>
      </c>
      <c r="BJ143" s="186" t="s">
        <v>151</v>
      </c>
      <c r="BK143" s="10" t="s">
        <v>151</v>
      </c>
      <c r="BL143" s="174">
        <v>1</v>
      </c>
      <c r="BM143" s="186" t="s">
        <v>151</v>
      </c>
      <c r="BN143" s="10" t="s">
        <v>151</v>
      </c>
      <c r="BO143" s="174">
        <v>1</v>
      </c>
      <c r="BP143" s="201">
        <f>MAX($BO143,$BL143,$BI143,$BF143,$BC143,$AZ143,$AW143,$AT143,$AQ143,$AN143,$AK143)</f>
        <v>2</v>
      </c>
      <c r="BQ143" s="144">
        <f>IF($K143="both",10,IF($K143="breeding",8,IF($K143="non-breeding",6,0)))</f>
        <v>6</v>
      </c>
      <c r="BR143" s="186" t="s">
        <v>145</v>
      </c>
      <c r="BS143" s="176">
        <v>10</v>
      </c>
      <c r="BT143" s="185" t="s">
        <v>145</v>
      </c>
      <c r="BU143" s="174">
        <v>10</v>
      </c>
      <c r="BV143" s="185" t="s">
        <v>145</v>
      </c>
      <c r="BW143" s="174">
        <v>10</v>
      </c>
      <c r="BX143" s="185" t="s">
        <v>145</v>
      </c>
      <c r="BY143" s="174">
        <v>10</v>
      </c>
      <c r="BZ143" s="21">
        <f>SUM($BY143,$BW143,$BU143,$BS143)</f>
        <v>40</v>
      </c>
      <c r="CA143" s="187"/>
      <c r="CB143" s="187"/>
      <c r="CC143" s="187"/>
      <c r="CD143" s="188"/>
      <c r="CE143" s="188"/>
      <c r="CF143" s="188"/>
      <c r="CG143" s="188"/>
      <c r="CH143" s="188"/>
      <c r="CI143" s="188"/>
      <c r="CJ143" s="188"/>
      <c r="CK143" s="188"/>
      <c r="CL143" s="185" t="s">
        <v>151</v>
      </c>
      <c r="CM143" s="174">
        <v>0</v>
      </c>
      <c r="CN143" s="185" t="s">
        <v>151</v>
      </c>
      <c r="CO143" s="174">
        <v>0</v>
      </c>
      <c r="CP143" s="185" t="s">
        <v>142</v>
      </c>
      <c r="CQ143" s="174">
        <v>5</v>
      </c>
      <c r="CR143" s="185" t="s">
        <v>147</v>
      </c>
      <c r="CS143" s="174">
        <v>0</v>
      </c>
      <c r="CT143" s="185" t="s">
        <v>146</v>
      </c>
      <c r="CU143" s="174">
        <v>8</v>
      </c>
      <c r="CV143" s="185" t="s">
        <v>151</v>
      </c>
      <c r="CW143" s="174">
        <v>2</v>
      </c>
      <c r="CX143" s="19">
        <f>SUM($CM143,$CO143,$CQ143,$CS143,$CU143,$CW143)</f>
        <v>15</v>
      </c>
      <c r="CY143" s="109"/>
      <c r="CZ143" s="11"/>
    </row>
    <row r="144" spans="1:104" ht="20.100000000000001" customHeight="1">
      <c r="B144" s="417"/>
      <c r="C144" s="125" t="s">
        <v>135</v>
      </c>
      <c r="D144" s="125" t="s">
        <v>135</v>
      </c>
      <c r="E144" s="281"/>
      <c r="F144" s="419"/>
      <c r="G144" s="120" t="s">
        <v>522</v>
      </c>
      <c r="H144" s="119" t="s">
        <v>523</v>
      </c>
      <c r="I144" s="122" t="s">
        <v>160</v>
      </c>
      <c r="J144" s="120" t="s">
        <v>519</v>
      </c>
      <c r="K144" s="120" t="s">
        <v>196</v>
      </c>
      <c r="L144" s="16" t="s">
        <v>141</v>
      </c>
      <c r="M144" s="45"/>
      <c r="N144" s="261"/>
      <c r="O144" s="235">
        <f>SUM($AH144, $BP144, $BQ144)</f>
        <v>27</v>
      </c>
      <c r="P144" s="237">
        <f>SUM($BZ144)</f>
        <v>40</v>
      </c>
      <c r="Q144" s="240">
        <f>SUM($CX144)</f>
        <v>17</v>
      </c>
      <c r="R144" s="184" t="s">
        <v>143</v>
      </c>
      <c r="S144" s="149">
        <v>0</v>
      </c>
      <c r="T144" s="185" t="s">
        <v>174</v>
      </c>
      <c r="U144" s="174">
        <v>0</v>
      </c>
      <c r="V144" s="185" t="s">
        <v>174</v>
      </c>
      <c r="W144" s="174">
        <v>0</v>
      </c>
      <c r="X144" s="185" t="s">
        <v>144</v>
      </c>
      <c r="Y144" s="174">
        <v>2</v>
      </c>
      <c r="Z144" s="185" t="s">
        <v>151</v>
      </c>
      <c r="AA144" s="174">
        <v>8</v>
      </c>
      <c r="AB144" s="185" t="s">
        <v>147</v>
      </c>
      <c r="AC144" s="174">
        <v>4</v>
      </c>
      <c r="AD144" s="186" t="s">
        <v>144</v>
      </c>
      <c r="AE144" s="176">
        <v>2</v>
      </c>
      <c r="AF144" s="185" t="s">
        <v>151</v>
      </c>
      <c r="AG144" s="174">
        <v>0</v>
      </c>
      <c r="AH144" s="154">
        <f>SUM($S144,$U144,$W144,$Y144)+($AA144*0.5)+$AC144+($AE144*1.5)+($AG144*0.5)</f>
        <v>13</v>
      </c>
      <c r="AI144" s="185" t="s">
        <v>147</v>
      </c>
      <c r="AJ144" s="10" t="s">
        <v>142</v>
      </c>
      <c r="AK144" s="174">
        <v>4</v>
      </c>
      <c r="AL144" s="186" t="s">
        <v>147</v>
      </c>
      <c r="AM144" s="10" t="s">
        <v>142</v>
      </c>
      <c r="AN144" s="174">
        <v>4</v>
      </c>
      <c r="AO144" s="186" t="s">
        <v>147</v>
      </c>
      <c r="AP144" s="10" t="s">
        <v>147</v>
      </c>
      <c r="AQ144" s="174">
        <v>3</v>
      </c>
      <c r="AR144" s="186" t="s">
        <v>147</v>
      </c>
      <c r="AS144" s="10" t="s">
        <v>147</v>
      </c>
      <c r="AT144" s="174">
        <v>3</v>
      </c>
      <c r="AU144" s="186" t="s">
        <v>147</v>
      </c>
      <c r="AV144" s="10" t="s">
        <v>147</v>
      </c>
      <c r="AW144" s="174">
        <v>3</v>
      </c>
      <c r="AX144" s="186" t="s">
        <v>143</v>
      </c>
      <c r="AY144" s="10" t="s">
        <v>143</v>
      </c>
      <c r="AZ144" s="174">
        <v>0</v>
      </c>
      <c r="BA144" s="186" t="s">
        <v>142</v>
      </c>
      <c r="BB144" s="10" t="s">
        <v>147</v>
      </c>
      <c r="BC144" s="174">
        <v>4</v>
      </c>
      <c r="BD144" s="186" t="s">
        <v>142</v>
      </c>
      <c r="BE144" s="10" t="s">
        <v>142</v>
      </c>
      <c r="BF144" s="174">
        <v>5</v>
      </c>
      <c r="BG144" s="186" t="s">
        <v>151</v>
      </c>
      <c r="BH144" s="10" t="s">
        <v>151</v>
      </c>
      <c r="BI144" s="174">
        <v>1</v>
      </c>
      <c r="BJ144" s="186" t="s">
        <v>146</v>
      </c>
      <c r="BK144" s="10" t="s">
        <v>146</v>
      </c>
      <c r="BL144" s="174">
        <v>8</v>
      </c>
      <c r="BM144" s="186" t="s">
        <v>143</v>
      </c>
      <c r="BN144" s="10" t="s">
        <v>143</v>
      </c>
      <c r="BO144" s="174">
        <v>0</v>
      </c>
      <c r="BP144" s="201">
        <f>MAX($BO144,$BL144,$BI144,$BF144,$BC144,$AZ144,$AW144,$AT144,$AQ144,$AN144,$AK144)</f>
        <v>8</v>
      </c>
      <c r="BQ144" s="144">
        <f>IF($K144="both",10,IF($K144="breeding",8,IF($K144="non-breeding",6,0)))</f>
        <v>6</v>
      </c>
      <c r="BR144" s="186" t="s">
        <v>145</v>
      </c>
      <c r="BS144" s="176">
        <v>10</v>
      </c>
      <c r="BT144" s="185" t="s">
        <v>145</v>
      </c>
      <c r="BU144" s="174">
        <v>10</v>
      </c>
      <c r="BV144" s="185" t="s">
        <v>145</v>
      </c>
      <c r="BW144" s="174">
        <v>10</v>
      </c>
      <c r="BX144" s="185" t="s">
        <v>145</v>
      </c>
      <c r="BY144" s="174">
        <v>10</v>
      </c>
      <c r="BZ144" s="21">
        <f>SUM($BY144,$BW144,$BU144,$BS144)</f>
        <v>40</v>
      </c>
      <c r="CA144" s="187"/>
      <c r="CB144" s="187"/>
      <c r="CC144" s="187"/>
      <c r="CD144" s="188"/>
      <c r="CE144" s="188"/>
      <c r="CF144" s="188"/>
      <c r="CG144" s="188"/>
      <c r="CH144" s="188"/>
      <c r="CI144" s="188"/>
      <c r="CJ144" s="188"/>
      <c r="CK144" s="188"/>
      <c r="CL144" s="185" t="s">
        <v>146</v>
      </c>
      <c r="CM144" s="174">
        <v>7</v>
      </c>
      <c r="CN144" s="185" t="s">
        <v>151</v>
      </c>
      <c r="CO144" s="174">
        <v>0</v>
      </c>
      <c r="CP144" s="185" t="s">
        <v>151</v>
      </c>
      <c r="CQ144" s="174">
        <v>0</v>
      </c>
      <c r="CR144" s="185" t="s">
        <v>147</v>
      </c>
      <c r="CS144" s="174">
        <v>0</v>
      </c>
      <c r="CT144" s="185" t="s">
        <v>142</v>
      </c>
      <c r="CU144" s="174">
        <v>6</v>
      </c>
      <c r="CV144" s="185" t="s">
        <v>147</v>
      </c>
      <c r="CW144" s="174">
        <v>4</v>
      </c>
      <c r="CX144" s="19">
        <f>SUM($CM144,$CO144,$CQ144,$CS144,$CU144,$CW144)</f>
        <v>17</v>
      </c>
    </row>
    <row r="145" spans="1:104" ht="20.100000000000001" customHeight="1">
      <c r="B145" s="417"/>
      <c r="C145" s="125" t="s">
        <v>135</v>
      </c>
      <c r="D145" s="125" t="s">
        <v>135</v>
      </c>
      <c r="E145" s="281"/>
      <c r="F145" s="419"/>
      <c r="G145" s="120" t="s">
        <v>524</v>
      </c>
      <c r="H145" s="119" t="s">
        <v>525</v>
      </c>
      <c r="I145" s="122" t="s">
        <v>138</v>
      </c>
      <c r="J145" s="120" t="s">
        <v>195</v>
      </c>
      <c r="K145" s="120" t="s">
        <v>196</v>
      </c>
      <c r="L145" s="16" t="s">
        <v>141</v>
      </c>
      <c r="M145" s="45"/>
      <c r="N145" s="261"/>
      <c r="O145" s="235">
        <f>SUM($AH145, $BP145, $BQ145)</f>
        <v>27</v>
      </c>
      <c r="P145" s="237">
        <f>SUM($BZ145)</f>
        <v>31</v>
      </c>
      <c r="Q145" s="240">
        <f>SUM($CX145)</f>
        <v>26</v>
      </c>
      <c r="R145" s="184" t="s">
        <v>143</v>
      </c>
      <c r="S145" s="149">
        <v>0</v>
      </c>
      <c r="T145" s="185" t="s">
        <v>144</v>
      </c>
      <c r="U145" s="174">
        <v>2</v>
      </c>
      <c r="V145" s="185" t="s">
        <v>174</v>
      </c>
      <c r="W145" s="174">
        <v>0</v>
      </c>
      <c r="X145" s="185" t="s">
        <v>144</v>
      </c>
      <c r="Y145" s="174">
        <v>2</v>
      </c>
      <c r="Z145" s="185" t="s">
        <v>151</v>
      </c>
      <c r="AA145" s="174">
        <v>8</v>
      </c>
      <c r="AB145" s="185" t="s">
        <v>151</v>
      </c>
      <c r="AC145" s="174">
        <v>2</v>
      </c>
      <c r="AD145" s="186" t="s">
        <v>144</v>
      </c>
      <c r="AE145" s="176">
        <v>2</v>
      </c>
      <c r="AF145" s="185" t="s">
        <v>151</v>
      </c>
      <c r="AG145" s="174">
        <v>0</v>
      </c>
      <c r="AH145" s="154">
        <f>SUM($S145,$U145,$W145,$Y145)+($AA145*0.5)+$AC145+($AE145*1.5)+($AG145*0.5)</f>
        <v>13</v>
      </c>
      <c r="AI145" s="185" t="s">
        <v>147</v>
      </c>
      <c r="AJ145" s="10" t="s">
        <v>143</v>
      </c>
      <c r="AK145" s="174">
        <v>2</v>
      </c>
      <c r="AL145" s="186" t="s">
        <v>143</v>
      </c>
      <c r="AM145" s="10" t="s">
        <v>143</v>
      </c>
      <c r="AN145" s="174">
        <v>0</v>
      </c>
      <c r="AO145" s="186" t="s">
        <v>142</v>
      </c>
      <c r="AP145" s="10" t="s">
        <v>142</v>
      </c>
      <c r="AQ145" s="174">
        <v>5</v>
      </c>
      <c r="AR145" s="186" t="s">
        <v>147</v>
      </c>
      <c r="AS145" s="10" t="s">
        <v>147</v>
      </c>
      <c r="AT145" s="174">
        <v>3</v>
      </c>
      <c r="AU145" s="186" t="s">
        <v>143</v>
      </c>
      <c r="AV145" s="10" t="s">
        <v>143</v>
      </c>
      <c r="AW145" s="174">
        <v>0</v>
      </c>
      <c r="AX145" s="186" t="s">
        <v>145</v>
      </c>
      <c r="AY145" s="10" t="s">
        <v>142</v>
      </c>
      <c r="AZ145" s="174">
        <v>8</v>
      </c>
      <c r="BA145" s="186" t="s">
        <v>145</v>
      </c>
      <c r="BB145" s="10" t="s">
        <v>142</v>
      </c>
      <c r="BC145" s="174">
        <v>8</v>
      </c>
      <c r="BD145" s="186" t="s">
        <v>143</v>
      </c>
      <c r="BE145" s="10" t="s">
        <v>143</v>
      </c>
      <c r="BF145" s="174">
        <v>0</v>
      </c>
      <c r="BG145" s="186" t="s">
        <v>147</v>
      </c>
      <c r="BH145" s="10" t="s">
        <v>143</v>
      </c>
      <c r="BI145" s="174">
        <v>2</v>
      </c>
      <c r="BJ145" s="186" t="s">
        <v>147</v>
      </c>
      <c r="BK145" s="10" t="s">
        <v>147</v>
      </c>
      <c r="BL145" s="174">
        <v>3</v>
      </c>
      <c r="BM145" s="186" t="s">
        <v>147</v>
      </c>
      <c r="BN145" s="10" t="s">
        <v>151</v>
      </c>
      <c r="BO145" s="174">
        <v>2</v>
      </c>
      <c r="BP145" s="201">
        <f>MAX($BO145,$BL145,$BI145,$BF145,$BC145,$AZ145,$AW145,$AT145,$AQ145,$AN145,$AK145)</f>
        <v>8</v>
      </c>
      <c r="BQ145" s="144">
        <f>IF($K145="both",10,IF($K145="breeding",8,IF($K145="non-breeding",6,0)))</f>
        <v>6</v>
      </c>
      <c r="BR145" s="186" t="s">
        <v>146</v>
      </c>
      <c r="BS145" s="176">
        <v>5</v>
      </c>
      <c r="BT145" s="185" t="s">
        <v>145</v>
      </c>
      <c r="BU145" s="174">
        <v>10</v>
      </c>
      <c r="BV145" s="185" t="s">
        <v>146</v>
      </c>
      <c r="BW145" s="174">
        <v>6</v>
      </c>
      <c r="BX145" s="185" t="s">
        <v>145</v>
      </c>
      <c r="BY145" s="174">
        <v>10</v>
      </c>
      <c r="BZ145" s="21">
        <f>SUM($BY145,$BW145,$BU145,$BS145)</f>
        <v>31</v>
      </c>
      <c r="CA145" s="189">
        <v>6</v>
      </c>
      <c r="CB145" s="189">
        <v>1</v>
      </c>
      <c r="CC145" s="189">
        <v>10</v>
      </c>
      <c r="CD145" s="190">
        <v>5</v>
      </c>
      <c r="CE145" s="190">
        <v>2</v>
      </c>
      <c r="CF145" s="190">
        <v>9</v>
      </c>
      <c r="CG145" s="190">
        <v>11</v>
      </c>
      <c r="CH145" s="190">
        <v>3</v>
      </c>
      <c r="CI145" s="190">
        <v>8</v>
      </c>
      <c r="CJ145" s="190">
        <v>7</v>
      </c>
      <c r="CK145" s="190">
        <v>4</v>
      </c>
      <c r="CL145" s="185" t="s">
        <v>146</v>
      </c>
      <c r="CM145" s="174">
        <v>7</v>
      </c>
      <c r="CN145" s="185" t="s">
        <v>151</v>
      </c>
      <c r="CO145" s="174">
        <v>0</v>
      </c>
      <c r="CP145" s="185" t="s">
        <v>142</v>
      </c>
      <c r="CQ145" s="174">
        <v>5</v>
      </c>
      <c r="CR145" s="185" t="s">
        <v>147</v>
      </c>
      <c r="CS145" s="174">
        <v>0</v>
      </c>
      <c r="CT145" s="185" t="s">
        <v>142</v>
      </c>
      <c r="CU145" s="174">
        <v>6</v>
      </c>
      <c r="CV145" s="185" t="s">
        <v>146</v>
      </c>
      <c r="CW145" s="174">
        <v>8</v>
      </c>
      <c r="CX145" s="19">
        <f>SUM($CM145,$CO145,$CQ145,$CS145,$CU145,$CW145)</f>
        <v>26</v>
      </c>
    </row>
    <row r="146" spans="1:104" ht="20.100000000000001" customHeight="1">
      <c r="B146" s="417"/>
      <c r="C146" s="125" t="s">
        <v>135</v>
      </c>
      <c r="D146" s="125" t="s">
        <v>135</v>
      </c>
      <c r="E146" s="244" t="s">
        <v>392</v>
      </c>
      <c r="F146" s="126" t="s">
        <v>135</v>
      </c>
      <c r="G146" s="233" t="s">
        <v>526</v>
      </c>
      <c r="H146" s="234" t="s">
        <v>527</v>
      </c>
      <c r="I146" s="122" t="s">
        <v>185</v>
      </c>
      <c r="J146" s="120" t="s">
        <v>186</v>
      </c>
      <c r="K146" s="120" t="s">
        <v>140</v>
      </c>
      <c r="L146" s="16" t="s">
        <v>141</v>
      </c>
      <c r="M146" s="45"/>
      <c r="N146" s="261"/>
      <c r="O146" s="236">
        <f>SUM($AH146, $BP146, $BQ146)</f>
        <v>27</v>
      </c>
      <c r="P146" s="238">
        <f>SUM($BZ146)</f>
        <v>24</v>
      </c>
      <c r="Q146" s="241">
        <f>SUM($CX146)</f>
        <v>23</v>
      </c>
      <c r="R146" s="262" t="s">
        <v>143</v>
      </c>
      <c r="S146" s="263">
        <v>0</v>
      </c>
      <c r="T146" s="169" t="s">
        <v>174</v>
      </c>
      <c r="U146" s="179">
        <v>0</v>
      </c>
      <c r="V146" s="169" t="s">
        <v>174</v>
      </c>
      <c r="W146" s="179">
        <v>0</v>
      </c>
      <c r="X146" s="169" t="s">
        <v>206</v>
      </c>
      <c r="Y146" s="179">
        <v>1</v>
      </c>
      <c r="Z146" s="169" t="s">
        <v>147</v>
      </c>
      <c r="AA146" s="179">
        <v>8</v>
      </c>
      <c r="AB146" s="169" t="s">
        <v>147</v>
      </c>
      <c r="AC146" s="179">
        <v>4</v>
      </c>
      <c r="AD146" s="170" t="s">
        <v>144</v>
      </c>
      <c r="AE146" s="172">
        <v>2</v>
      </c>
      <c r="AF146" s="169" t="s">
        <v>151</v>
      </c>
      <c r="AG146" s="179">
        <v>0</v>
      </c>
      <c r="AH146" s="163">
        <f>SUM($S146,$U146,$W146,$Y146)+($AA146*0.5)+$AC146+($AE146*1.5)+($AG146*0.5)</f>
        <v>12</v>
      </c>
      <c r="AI146" s="169" t="s">
        <v>154</v>
      </c>
      <c r="AJ146" s="171" t="s">
        <v>169</v>
      </c>
      <c r="AK146" s="179">
        <v>3</v>
      </c>
      <c r="AL146" s="170" t="s">
        <v>153</v>
      </c>
      <c r="AM146" s="171" t="s">
        <v>167</v>
      </c>
      <c r="AN146" s="179">
        <v>5</v>
      </c>
      <c r="AO146" s="170" t="s">
        <v>191</v>
      </c>
      <c r="AP146" s="171" t="s">
        <v>191</v>
      </c>
      <c r="AQ146" s="179">
        <v>1</v>
      </c>
      <c r="AR146" s="170" t="s">
        <v>191</v>
      </c>
      <c r="AS146" s="171" t="s">
        <v>191</v>
      </c>
      <c r="AT146" s="179">
        <v>1</v>
      </c>
      <c r="AU146" s="170" t="s">
        <v>147</v>
      </c>
      <c r="AV146" s="171" t="s">
        <v>169</v>
      </c>
      <c r="AW146" s="179">
        <v>3</v>
      </c>
      <c r="AX146" s="170" t="s">
        <v>192</v>
      </c>
      <c r="AY146" s="171" t="s">
        <v>192</v>
      </c>
      <c r="AZ146" s="179">
        <v>2</v>
      </c>
      <c r="BA146" s="170" t="s">
        <v>168</v>
      </c>
      <c r="BB146" s="171" t="s">
        <v>147</v>
      </c>
      <c r="BC146" s="179">
        <v>5</v>
      </c>
      <c r="BD146" s="170" t="s">
        <v>192</v>
      </c>
      <c r="BE146" s="171" t="s">
        <v>192</v>
      </c>
      <c r="BF146" s="179">
        <v>2</v>
      </c>
      <c r="BG146" s="170" t="s">
        <v>154</v>
      </c>
      <c r="BH146" s="171" t="s">
        <v>154</v>
      </c>
      <c r="BI146" s="179">
        <v>2</v>
      </c>
      <c r="BJ146" s="170" t="s">
        <v>169</v>
      </c>
      <c r="BK146" s="171" t="s">
        <v>169</v>
      </c>
      <c r="BL146" s="179">
        <v>3</v>
      </c>
      <c r="BM146" s="170" t="s">
        <v>151</v>
      </c>
      <c r="BN146" s="171" t="s">
        <v>151</v>
      </c>
      <c r="BO146" s="179">
        <v>1</v>
      </c>
      <c r="BP146" s="252">
        <f>MAX($BO146,$BL146,$BI146,$BF146,$BC146,$AZ146,$AW146,$AT146,$AQ146,$AN146,$AK146)</f>
        <v>5</v>
      </c>
      <c r="BQ146" s="253">
        <f>IF($K146="both",10,IF($K146="breeding",8,IF($K146="non-breeding",6,0)))</f>
        <v>10</v>
      </c>
      <c r="BR146" s="255" t="s">
        <v>146</v>
      </c>
      <c r="BS146" s="256">
        <v>5</v>
      </c>
      <c r="BT146" s="257" t="s">
        <v>145</v>
      </c>
      <c r="BU146" s="258">
        <v>10</v>
      </c>
      <c r="BV146" s="257" t="s">
        <v>152</v>
      </c>
      <c r="BW146" s="258">
        <v>5</v>
      </c>
      <c r="BX146" s="257" t="s">
        <v>142</v>
      </c>
      <c r="BY146" s="258">
        <v>4</v>
      </c>
      <c r="BZ146" s="254">
        <f>SUM($BY146,$BW146,$BU146,$BS146)</f>
        <v>24</v>
      </c>
      <c r="CA146" s="180">
        <v>3</v>
      </c>
      <c r="CB146" s="180">
        <v>5</v>
      </c>
      <c r="CC146" s="180">
        <v>2</v>
      </c>
      <c r="CD146" s="181">
        <v>2</v>
      </c>
      <c r="CE146" s="181">
        <v>7</v>
      </c>
      <c r="CF146" s="181">
        <v>2</v>
      </c>
      <c r="CG146" s="181">
        <v>8</v>
      </c>
      <c r="CH146" s="181">
        <v>3</v>
      </c>
      <c r="CI146" s="181">
        <v>4</v>
      </c>
      <c r="CJ146" s="181">
        <v>4</v>
      </c>
      <c r="CK146" s="181">
        <v>1</v>
      </c>
      <c r="CL146" s="169" t="s">
        <v>167</v>
      </c>
      <c r="CM146" s="179">
        <v>4</v>
      </c>
      <c r="CN146" s="169" t="s">
        <v>151</v>
      </c>
      <c r="CO146" s="179">
        <v>0</v>
      </c>
      <c r="CP146" s="169" t="s">
        <v>167</v>
      </c>
      <c r="CQ146" s="179">
        <v>4</v>
      </c>
      <c r="CR146" s="169" t="s">
        <v>142</v>
      </c>
      <c r="CS146" s="179">
        <v>3</v>
      </c>
      <c r="CT146" s="169" t="s">
        <v>146</v>
      </c>
      <c r="CU146" s="179">
        <v>8</v>
      </c>
      <c r="CV146" s="169" t="s">
        <v>147</v>
      </c>
      <c r="CW146" s="179">
        <v>4</v>
      </c>
      <c r="CX146" s="19">
        <f>SUM($CM146,$CO146,$CQ146,$CS146,$CU146,$CW146)</f>
        <v>23</v>
      </c>
    </row>
    <row r="147" spans="1:104" ht="20.100000000000001" customHeight="1">
      <c r="A147" s="61" t="s">
        <v>212</v>
      </c>
      <c r="B147" s="61" t="s">
        <v>212</v>
      </c>
      <c r="C147" s="405"/>
      <c r="D147" s="419"/>
      <c r="E147" s="115"/>
      <c r="F147" s="419"/>
      <c r="G147" s="120" t="s">
        <v>528</v>
      </c>
      <c r="H147" s="119" t="s">
        <v>529</v>
      </c>
      <c r="I147" s="122" t="s">
        <v>160</v>
      </c>
      <c r="J147" s="120" t="s">
        <v>481</v>
      </c>
      <c r="K147" s="120" t="s">
        <v>157</v>
      </c>
      <c r="L147" s="16" t="s">
        <v>141</v>
      </c>
      <c r="M147" s="45" t="s">
        <v>217</v>
      </c>
      <c r="N147" s="261"/>
      <c r="O147" s="235">
        <f>SUM($AH147, $BP147, $BQ147)</f>
        <v>26.5</v>
      </c>
      <c r="P147" s="237">
        <f>SUM($BZ147)</f>
        <v>23</v>
      </c>
      <c r="Q147" s="240">
        <f>SUM($CX147)</f>
        <v>19</v>
      </c>
      <c r="R147" s="148" t="s">
        <v>143</v>
      </c>
      <c r="S147" s="149">
        <v>0</v>
      </c>
      <c r="T147" s="173" t="s">
        <v>174</v>
      </c>
      <c r="U147" s="174">
        <v>0</v>
      </c>
      <c r="V147" s="173" t="s">
        <v>174</v>
      </c>
      <c r="W147" s="174">
        <v>0</v>
      </c>
      <c r="X147" s="173" t="s">
        <v>144</v>
      </c>
      <c r="Y147" s="174">
        <v>2</v>
      </c>
      <c r="Z147" s="173" t="s">
        <v>142</v>
      </c>
      <c r="AA147" s="174">
        <v>9</v>
      </c>
      <c r="AB147" s="173" t="s">
        <v>153</v>
      </c>
      <c r="AC147" s="174">
        <v>5</v>
      </c>
      <c r="AD147" s="175" t="s">
        <v>144</v>
      </c>
      <c r="AE147" s="176">
        <v>2</v>
      </c>
      <c r="AF147" s="173" t="s">
        <v>151</v>
      </c>
      <c r="AG147" s="174">
        <v>0</v>
      </c>
      <c r="AH147" s="154">
        <f>SUM($S147,$U147,$W147,$Y147)+($AA147*0.5)+$AC147+($AE147*1.5)+($AG147*0.5)</f>
        <v>14.5</v>
      </c>
      <c r="AI147" s="173" t="s">
        <v>284</v>
      </c>
      <c r="AJ147" s="26" t="s">
        <v>284</v>
      </c>
      <c r="AK147" s="307">
        <v>3</v>
      </c>
      <c r="AL147" s="175" t="s">
        <v>284</v>
      </c>
      <c r="AM147" s="26" t="s">
        <v>284</v>
      </c>
      <c r="AN147" s="174">
        <v>3</v>
      </c>
      <c r="AO147" s="175" t="s">
        <v>282</v>
      </c>
      <c r="AP147" s="26" t="s">
        <v>282</v>
      </c>
      <c r="AQ147" s="174">
        <v>2</v>
      </c>
      <c r="AR147" s="175" t="s">
        <v>282</v>
      </c>
      <c r="AS147" s="26" t="s">
        <v>282</v>
      </c>
      <c r="AT147" s="174">
        <v>2</v>
      </c>
      <c r="AU147" s="175" t="s">
        <v>147</v>
      </c>
      <c r="AV147" s="26" t="s">
        <v>273</v>
      </c>
      <c r="AW147" s="174">
        <v>4</v>
      </c>
      <c r="AX147" s="175" t="s">
        <v>303</v>
      </c>
      <c r="AY147" s="26" t="s">
        <v>303</v>
      </c>
      <c r="AZ147" s="174">
        <v>2</v>
      </c>
      <c r="BA147" s="175" t="s">
        <v>147</v>
      </c>
      <c r="BB147" s="26" t="s">
        <v>147</v>
      </c>
      <c r="BC147" s="174">
        <v>3</v>
      </c>
      <c r="BD147" s="175" t="s">
        <v>273</v>
      </c>
      <c r="BE147" s="26" t="s">
        <v>273</v>
      </c>
      <c r="BF147" s="174">
        <v>4</v>
      </c>
      <c r="BG147" s="175" t="s">
        <v>303</v>
      </c>
      <c r="BH147" s="26" t="s">
        <v>303</v>
      </c>
      <c r="BI147" s="174">
        <v>2</v>
      </c>
      <c r="BJ147" s="175" t="s">
        <v>151</v>
      </c>
      <c r="BK147" s="26" t="s">
        <v>151</v>
      </c>
      <c r="BL147" s="174">
        <v>1</v>
      </c>
      <c r="BM147" s="175" t="s">
        <v>151</v>
      </c>
      <c r="BN147" s="26" t="s">
        <v>151</v>
      </c>
      <c r="BO147" s="174">
        <v>1</v>
      </c>
      <c r="BP147" s="201">
        <f>MAX($BO147,$BL147,$BI147,$BF147,$BC147,$AZ147,$AW147,$AT147,$AQ147,$AN147,$AK147)</f>
        <v>4</v>
      </c>
      <c r="BQ147" s="144">
        <f>IF($K147="both",10,IF($K147="breeding",8,IF($K147="non-breeding",6,0)))</f>
        <v>8</v>
      </c>
      <c r="BR147" s="175" t="s">
        <v>142</v>
      </c>
      <c r="BS147" s="176">
        <v>0</v>
      </c>
      <c r="BT147" s="173" t="s">
        <v>145</v>
      </c>
      <c r="BU147" s="174">
        <v>10</v>
      </c>
      <c r="BV147" s="173" t="s">
        <v>152</v>
      </c>
      <c r="BW147" s="174">
        <v>5</v>
      </c>
      <c r="BX147" s="173" t="s">
        <v>165</v>
      </c>
      <c r="BY147" s="174">
        <v>8</v>
      </c>
      <c r="BZ147" s="21">
        <f>SUM($BY147,$BW147,$BU147,$BS147)</f>
        <v>23</v>
      </c>
      <c r="CA147" s="177">
        <v>7</v>
      </c>
      <c r="CB147" s="177">
        <v>7</v>
      </c>
      <c r="CC147" s="177">
        <v>2</v>
      </c>
      <c r="CD147" s="178">
        <v>4</v>
      </c>
      <c r="CE147" s="178">
        <v>4</v>
      </c>
      <c r="CF147" s="178">
        <v>3</v>
      </c>
      <c r="CG147" s="178">
        <v>9</v>
      </c>
      <c r="CH147" s="178">
        <v>6</v>
      </c>
      <c r="CI147" s="178">
        <v>7</v>
      </c>
      <c r="CJ147" s="178">
        <v>4</v>
      </c>
      <c r="CK147" s="178">
        <v>2</v>
      </c>
      <c r="CL147" s="173" t="s">
        <v>151</v>
      </c>
      <c r="CM147" s="174">
        <v>0</v>
      </c>
      <c r="CN147" s="173" t="s">
        <v>151</v>
      </c>
      <c r="CO147" s="174">
        <v>0</v>
      </c>
      <c r="CP147" s="173" t="s">
        <v>142</v>
      </c>
      <c r="CQ147" s="174">
        <v>5</v>
      </c>
      <c r="CR147" s="173" t="s">
        <v>153</v>
      </c>
      <c r="CS147" s="174">
        <v>1</v>
      </c>
      <c r="CT147" s="173" t="s">
        <v>146</v>
      </c>
      <c r="CU147" s="174">
        <v>8</v>
      </c>
      <c r="CV147" s="173" t="s">
        <v>167</v>
      </c>
      <c r="CW147" s="174">
        <v>5</v>
      </c>
      <c r="CX147" s="19">
        <f>SUM($CM147,$CO147,$CQ147,$CS147,$CU147,$CW147)</f>
        <v>19</v>
      </c>
      <c r="CY147" s="110"/>
      <c r="CZ147" s="11"/>
    </row>
    <row r="148" spans="1:104" ht="20.100000000000001" customHeight="1">
      <c r="B148" s="417"/>
      <c r="D148" s="419"/>
      <c r="E148" s="281"/>
      <c r="F148" s="419"/>
      <c r="G148" s="233" t="s">
        <v>530</v>
      </c>
      <c r="H148" s="234" t="s">
        <v>531</v>
      </c>
      <c r="I148" s="122" t="s">
        <v>215</v>
      </c>
      <c r="J148" s="120" t="s">
        <v>532</v>
      </c>
      <c r="K148" s="120" t="s">
        <v>157</v>
      </c>
      <c r="L148" s="16" t="s">
        <v>141</v>
      </c>
      <c r="M148" s="45"/>
      <c r="N148" s="261"/>
      <c r="O148" s="236">
        <f>SUM($AH148, $BP148, $BQ148)</f>
        <v>26.5</v>
      </c>
      <c r="P148" s="238">
        <f>SUM($BZ148)</f>
        <v>13</v>
      </c>
      <c r="Q148" s="241">
        <f>SUM($CX148)</f>
        <v>27</v>
      </c>
      <c r="R148" s="262" t="s">
        <v>143</v>
      </c>
      <c r="S148" s="263">
        <v>0</v>
      </c>
      <c r="T148" s="169" t="s">
        <v>163</v>
      </c>
      <c r="U148" s="179">
        <v>3</v>
      </c>
      <c r="V148" s="169" t="s">
        <v>174</v>
      </c>
      <c r="W148" s="179">
        <v>0</v>
      </c>
      <c r="X148" s="169" t="s">
        <v>206</v>
      </c>
      <c r="Y148" s="179">
        <v>1</v>
      </c>
      <c r="Z148" s="169" t="s">
        <v>147</v>
      </c>
      <c r="AA148" s="179">
        <v>8</v>
      </c>
      <c r="AB148" s="169" t="s">
        <v>154</v>
      </c>
      <c r="AC148" s="179">
        <v>3</v>
      </c>
      <c r="AD148" s="170" t="s">
        <v>174</v>
      </c>
      <c r="AE148" s="172">
        <v>0</v>
      </c>
      <c r="AF148" s="169" t="s">
        <v>153</v>
      </c>
      <c r="AG148" s="179">
        <v>5</v>
      </c>
      <c r="AH148" s="163">
        <f>SUM($S148,$U148,$W148,$Y148)+($AA148*0.5)+$AC148+($AE148*1.5)+($AG148*0.5)</f>
        <v>13.5</v>
      </c>
      <c r="AI148" s="169" t="s">
        <v>143</v>
      </c>
      <c r="AJ148" s="171" t="s">
        <v>143</v>
      </c>
      <c r="AK148" s="172">
        <v>0</v>
      </c>
      <c r="AL148" s="169" t="s">
        <v>143</v>
      </c>
      <c r="AM148" s="171" t="s">
        <v>143</v>
      </c>
      <c r="AN148" s="172">
        <v>0</v>
      </c>
      <c r="AO148" s="169" t="s">
        <v>147</v>
      </c>
      <c r="AP148" s="171" t="s">
        <v>147</v>
      </c>
      <c r="AQ148" s="172">
        <v>3</v>
      </c>
      <c r="AR148" s="169" t="s">
        <v>147</v>
      </c>
      <c r="AS148" s="171" t="s">
        <v>142</v>
      </c>
      <c r="AT148" s="172">
        <v>4</v>
      </c>
      <c r="AU148" s="169" t="s">
        <v>142</v>
      </c>
      <c r="AV148" s="171" t="s">
        <v>142</v>
      </c>
      <c r="AW148" s="172">
        <v>5</v>
      </c>
      <c r="AX148" s="169" t="s">
        <v>147</v>
      </c>
      <c r="AY148" s="171" t="s">
        <v>147</v>
      </c>
      <c r="AZ148" s="172">
        <v>3</v>
      </c>
      <c r="BA148" s="169" t="s">
        <v>147</v>
      </c>
      <c r="BB148" s="171" t="s">
        <v>142</v>
      </c>
      <c r="BC148" s="172">
        <v>4</v>
      </c>
      <c r="BD148" s="169" t="s">
        <v>143</v>
      </c>
      <c r="BE148" s="171" t="s">
        <v>147</v>
      </c>
      <c r="BF148" s="172">
        <v>2</v>
      </c>
      <c r="BG148" s="169" t="s">
        <v>147</v>
      </c>
      <c r="BH148" s="171" t="s">
        <v>147</v>
      </c>
      <c r="BI148" s="172">
        <v>3</v>
      </c>
      <c r="BJ148" s="169" t="s">
        <v>143</v>
      </c>
      <c r="BK148" s="171" t="s">
        <v>143</v>
      </c>
      <c r="BL148" s="172">
        <v>0</v>
      </c>
      <c r="BM148" s="169" t="s">
        <v>151</v>
      </c>
      <c r="BN148" s="171" t="s">
        <v>151</v>
      </c>
      <c r="BO148" s="172">
        <v>1</v>
      </c>
      <c r="BP148" s="252">
        <f>MAX($BO148,$BL148,$BI148,$BF148,$BC148,$AZ148,$AW148,$AT148,$AQ148,$AN148,$AK148)</f>
        <v>5</v>
      </c>
      <c r="BQ148" s="253">
        <f>IF($K148="both",10,IF($K148="breeding",8,IF($K148="non-breeding",6,0)))</f>
        <v>8</v>
      </c>
      <c r="BR148" s="255" t="s">
        <v>152</v>
      </c>
      <c r="BS148" s="256">
        <v>3</v>
      </c>
      <c r="BT148" s="257" t="s">
        <v>168</v>
      </c>
      <c r="BU148" s="258">
        <v>3</v>
      </c>
      <c r="BV148" s="257" t="s">
        <v>142</v>
      </c>
      <c r="BW148" s="258">
        <v>4</v>
      </c>
      <c r="BX148" s="257" t="s">
        <v>168</v>
      </c>
      <c r="BY148" s="258">
        <v>3</v>
      </c>
      <c r="BZ148" s="254">
        <f>SUM($BY148,$BW148,$BU148,$BS148)</f>
        <v>13</v>
      </c>
      <c r="CA148" s="180">
        <v>2</v>
      </c>
      <c r="CB148" s="180">
        <v>3</v>
      </c>
      <c r="CC148" s="180">
        <v>4</v>
      </c>
      <c r="CD148" s="181">
        <v>5</v>
      </c>
      <c r="CE148" s="181">
        <v>1</v>
      </c>
      <c r="CF148" s="181">
        <v>6</v>
      </c>
      <c r="CG148" s="181">
        <v>11</v>
      </c>
      <c r="CH148" s="181">
        <v>8</v>
      </c>
      <c r="CI148" s="181">
        <v>10</v>
      </c>
      <c r="CJ148" s="181">
        <v>7</v>
      </c>
      <c r="CK148" s="181">
        <v>9</v>
      </c>
      <c r="CL148" s="169" t="s">
        <v>168</v>
      </c>
      <c r="CM148" s="179">
        <v>4</v>
      </c>
      <c r="CN148" s="169" t="s">
        <v>151</v>
      </c>
      <c r="CO148" s="179">
        <v>0</v>
      </c>
      <c r="CP148" s="169" t="s">
        <v>152</v>
      </c>
      <c r="CQ148" s="179">
        <v>7</v>
      </c>
      <c r="CR148" s="169" t="s">
        <v>168</v>
      </c>
      <c r="CS148" s="179">
        <v>4</v>
      </c>
      <c r="CT148" s="169" t="s">
        <v>146</v>
      </c>
      <c r="CU148" s="179">
        <v>8</v>
      </c>
      <c r="CV148" s="169" t="s">
        <v>147</v>
      </c>
      <c r="CW148" s="179">
        <v>4</v>
      </c>
      <c r="CX148" s="19">
        <f>SUM($CM148,$CO148,$CQ148,$CS148,$CU148,$CW148)</f>
        <v>27</v>
      </c>
    </row>
    <row r="149" spans="1:104" ht="20.100000000000001" customHeight="1">
      <c r="B149" s="417"/>
      <c r="D149" s="419"/>
      <c r="E149" s="281"/>
      <c r="F149" s="419"/>
      <c r="G149" s="120" t="s">
        <v>533</v>
      </c>
      <c r="H149" s="119" t="s">
        <v>534</v>
      </c>
      <c r="I149" s="122" t="s">
        <v>160</v>
      </c>
      <c r="J149" s="120" t="s">
        <v>190</v>
      </c>
      <c r="K149" s="120" t="s">
        <v>157</v>
      </c>
      <c r="L149" s="16" t="s">
        <v>141</v>
      </c>
      <c r="M149" s="45"/>
      <c r="N149" s="261"/>
      <c r="O149" s="235">
        <f>SUM($AH149, $BP149, $BQ149)</f>
        <v>26.5</v>
      </c>
      <c r="P149" s="237">
        <f>SUM($BZ149)</f>
        <v>22</v>
      </c>
      <c r="Q149" s="240">
        <f>SUM($CX149)</f>
        <v>22</v>
      </c>
      <c r="R149" s="148" t="s">
        <v>143</v>
      </c>
      <c r="S149" s="149">
        <v>0</v>
      </c>
      <c r="T149" s="173" t="s">
        <v>206</v>
      </c>
      <c r="U149" s="174">
        <v>1</v>
      </c>
      <c r="V149" s="173" t="s">
        <v>306</v>
      </c>
      <c r="W149" s="174">
        <v>1</v>
      </c>
      <c r="X149" s="173" t="s">
        <v>143</v>
      </c>
      <c r="Y149" s="174">
        <v>4</v>
      </c>
      <c r="Z149" s="173" t="s">
        <v>151</v>
      </c>
      <c r="AA149" s="174">
        <v>8</v>
      </c>
      <c r="AB149" s="173" t="s">
        <v>143</v>
      </c>
      <c r="AC149" s="174">
        <v>0</v>
      </c>
      <c r="AD149" s="175" t="s">
        <v>206</v>
      </c>
      <c r="AE149" s="176">
        <v>1</v>
      </c>
      <c r="AF149" s="173" t="s">
        <v>151</v>
      </c>
      <c r="AG149" s="174">
        <v>0</v>
      </c>
      <c r="AH149" s="154">
        <f>SUM($S149,$U149,$W149,$Y149)+($AA149*0.5)+$AC149+($AE149*1.5)+($AG149*0.5)</f>
        <v>11.5</v>
      </c>
      <c r="AI149" s="173" t="s">
        <v>235</v>
      </c>
      <c r="AJ149" s="26" t="s">
        <v>283</v>
      </c>
      <c r="AK149" s="176">
        <v>7</v>
      </c>
      <c r="AL149" s="173" t="s">
        <v>235</v>
      </c>
      <c r="AM149" s="26" t="s">
        <v>283</v>
      </c>
      <c r="AN149" s="176">
        <v>7</v>
      </c>
      <c r="AO149" s="173" t="s">
        <v>303</v>
      </c>
      <c r="AP149" s="26" t="s">
        <v>284</v>
      </c>
      <c r="AQ149" s="176">
        <v>3</v>
      </c>
      <c r="AR149" s="173" t="s">
        <v>273</v>
      </c>
      <c r="AS149" s="26" t="s">
        <v>273</v>
      </c>
      <c r="AT149" s="176">
        <v>4</v>
      </c>
      <c r="AU149" s="173" t="s">
        <v>235</v>
      </c>
      <c r="AV149" s="26" t="s">
        <v>283</v>
      </c>
      <c r="AW149" s="176">
        <v>7</v>
      </c>
      <c r="AX149" s="173" t="s">
        <v>147</v>
      </c>
      <c r="AY149" s="26" t="s">
        <v>147</v>
      </c>
      <c r="AZ149" s="176">
        <v>3</v>
      </c>
      <c r="BA149" s="173" t="s">
        <v>273</v>
      </c>
      <c r="BB149" s="26" t="s">
        <v>142</v>
      </c>
      <c r="BC149" s="176">
        <v>5</v>
      </c>
      <c r="BD149" s="173" t="s">
        <v>273</v>
      </c>
      <c r="BE149" s="26" t="s">
        <v>142</v>
      </c>
      <c r="BF149" s="176">
        <v>5</v>
      </c>
      <c r="BG149" s="173" t="s">
        <v>273</v>
      </c>
      <c r="BH149" s="26" t="s">
        <v>273</v>
      </c>
      <c r="BI149" s="176">
        <v>3</v>
      </c>
      <c r="BJ149" s="173" t="s">
        <v>235</v>
      </c>
      <c r="BK149" s="26" t="s">
        <v>235</v>
      </c>
      <c r="BL149" s="176">
        <v>6</v>
      </c>
      <c r="BM149" s="173" t="s">
        <v>303</v>
      </c>
      <c r="BN149" s="26" t="s">
        <v>303</v>
      </c>
      <c r="BO149" s="176">
        <v>2</v>
      </c>
      <c r="BP149" s="201">
        <f>MAX($BO149,$BL149,$BI149,$BF149,$BC149,$AZ149,$AW149,$AT149,$AQ149,$AN149,$AK149)</f>
        <v>7</v>
      </c>
      <c r="BQ149" s="144">
        <f>IF($K149="both",10,IF($K149="breeding",8,IF($K149="non-breeding",6,0)))</f>
        <v>8</v>
      </c>
      <c r="BR149" s="175" t="s">
        <v>152</v>
      </c>
      <c r="BS149" s="176">
        <v>4</v>
      </c>
      <c r="BT149" s="173" t="s">
        <v>165</v>
      </c>
      <c r="BU149" s="174">
        <v>7</v>
      </c>
      <c r="BV149" s="173" t="s">
        <v>152</v>
      </c>
      <c r="BW149" s="174">
        <v>5</v>
      </c>
      <c r="BX149" s="173" t="s">
        <v>146</v>
      </c>
      <c r="BY149" s="174">
        <v>6</v>
      </c>
      <c r="BZ149" s="21">
        <f>SUM($BY149,$BW149,$BU149,$BS149)</f>
        <v>22</v>
      </c>
      <c r="CA149" s="182"/>
      <c r="CB149" s="182"/>
      <c r="CC149" s="182"/>
      <c r="CD149" s="183"/>
      <c r="CE149" s="183"/>
      <c r="CF149" s="183"/>
      <c r="CG149" s="183"/>
      <c r="CH149" s="183"/>
      <c r="CI149" s="183"/>
      <c r="CJ149" s="183"/>
      <c r="CK149" s="183"/>
      <c r="CL149" s="173" t="s">
        <v>153</v>
      </c>
      <c r="CM149" s="174">
        <v>2</v>
      </c>
      <c r="CN149" s="173" t="s">
        <v>151</v>
      </c>
      <c r="CO149" s="174">
        <v>0</v>
      </c>
      <c r="CP149" s="173" t="s">
        <v>142</v>
      </c>
      <c r="CQ149" s="174">
        <v>5</v>
      </c>
      <c r="CR149" s="173" t="s">
        <v>153</v>
      </c>
      <c r="CS149" s="174">
        <v>2</v>
      </c>
      <c r="CT149" s="173" t="s">
        <v>146</v>
      </c>
      <c r="CU149" s="174">
        <v>8</v>
      </c>
      <c r="CV149" s="173" t="s">
        <v>153</v>
      </c>
      <c r="CW149" s="174">
        <v>5</v>
      </c>
      <c r="CX149" s="19">
        <f>SUM($CM149,$CO149,$CQ149,$CS149,$CU149,$CW149)</f>
        <v>22</v>
      </c>
    </row>
    <row r="150" spans="1:104" ht="20.100000000000001" customHeight="1">
      <c r="B150" s="417"/>
      <c r="D150" s="419"/>
      <c r="E150" s="281"/>
      <c r="F150" s="419"/>
      <c r="G150" s="120" t="s">
        <v>535</v>
      </c>
      <c r="H150" s="119" t="s">
        <v>536</v>
      </c>
      <c r="I150" s="122" t="s">
        <v>160</v>
      </c>
      <c r="J150" s="120" t="s">
        <v>161</v>
      </c>
      <c r="K150" s="120" t="s">
        <v>140</v>
      </c>
      <c r="L150" s="16" t="s">
        <v>141</v>
      </c>
      <c r="M150" s="45"/>
      <c r="N150" s="261"/>
      <c r="O150" s="235">
        <f>SUM($AH150, $BP150, $BQ150)</f>
        <v>26.5</v>
      </c>
      <c r="P150" s="237">
        <f>SUM($BZ150)</f>
        <v>14</v>
      </c>
      <c r="Q150" s="240">
        <f>SUM($CX150)</f>
        <v>19</v>
      </c>
      <c r="R150" s="148" t="s">
        <v>143</v>
      </c>
      <c r="S150" s="149">
        <v>0</v>
      </c>
      <c r="T150" s="173" t="s">
        <v>174</v>
      </c>
      <c r="U150" s="174">
        <v>0</v>
      </c>
      <c r="V150" s="173" t="s">
        <v>174</v>
      </c>
      <c r="W150" s="174">
        <v>0</v>
      </c>
      <c r="X150" s="173" t="s">
        <v>163</v>
      </c>
      <c r="Y150" s="174">
        <v>2</v>
      </c>
      <c r="Z150" s="173" t="s">
        <v>162</v>
      </c>
      <c r="AA150" s="174">
        <v>3</v>
      </c>
      <c r="AB150" s="173" t="s">
        <v>143</v>
      </c>
      <c r="AC150" s="174">
        <v>0</v>
      </c>
      <c r="AD150" s="175" t="s">
        <v>191</v>
      </c>
      <c r="AE150" s="176">
        <v>4</v>
      </c>
      <c r="AF150" s="173" t="s">
        <v>151</v>
      </c>
      <c r="AG150" s="174">
        <v>0</v>
      </c>
      <c r="AH150" s="154">
        <f>SUM($S150,$U150,$W150,$Y150)+($AA150*0.5)+$AC150+($AE150*1.5)+($AG150*0.5)</f>
        <v>9.5</v>
      </c>
      <c r="AI150" s="173" t="s">
        <v>235</v>
      </c>
      <c r="AJ150" s="26" t="s">
        <v>235</v>
      </c>
      <c r="AK150" s="176">
        <v>6</v>
      </c>
      <c r="AL150" s="173" t="s">
        <v>240</v>
      </c>
      <c r="AM150" s="26" t="s">
        <v>283</v>
      </c>
      <c r="AN150" s="176">
        <v>7</v>
      </c>
      <c r="AO150" s="173" t="s">
        <v>303</v>
      </c>
      <c r="AP150" s="26" t="s">
        <v>237</v>
      </c>
      <c r="AQ150" s="176">
        <v>3</v>
      </c>
      <c r="AR150" s="173" t="s">
        <v>273</v>
      </c>
      <c r="AS150" s="26" t="s">
        <v>273</v>
      </c>
      <c r="AT150" s="176">
        <v>4</v>
      </c>
      <c r="AU150" s="173" t="s">
        <v>237</v>
      </c>
      <c r="AV150" s="26" t="s">
        <v>237</v>
      </c>
      <c r="AW150" s="176">
        <v>4</v>
      </c>
      <c r="AX150" s="173" t="s">
        <v>239</v>
      </c>
      <c r="AY150" s="26" t="s">
        <v>239</v>
      </c>
      <c r="AZ150" s="176">
        <v>3</v>
      </c>
      <c r="BA150" s="173" t="s">
        <v>235</v>
      </c>
      <c r="BB150" s="26" t="s">
        <v>235</v>
      </c>
      <c r="BC150" s="176">
        <v>6</v>
      </c>
      <c r="BD150" s="173" t="s">
        <v>307</v>
      </c>
      <c r="BE150" s="26" t="s">
        <v>284</v>
      </c>
      <c r="BF150" s="176">
        <v>4</v>
      </c>
      <c r="BG150" s="173" t="s">
        <v>239</v>
      </c>
      <c r="BH150" s="26" t="s">
        <v>239</v>
      </c>
      <c r="BI150" s="176">
        <v>3</v>
      </c>
      <c r="BJ150" s="173" t="s">
        <v>238</v>
      </c>
      <c r="BK150" s="26" t="s">
        <v>237</v>
      </c>
      <c r="BL150" s="176">
        <v>5</v>
      </c>
      <c r="BM150" s="173" t="s">
        <v>303</v>
      </c>
      <c r="BN150" s="26" t="s">
        <v>151</v>
      </c>
      <c r="BO150" s="176">
        <v>2</v>
      </c>
      <c r="BP150" s="201">
        <f>MAX($BO150,$BL150,$BI150,$BF150,$BC150,$AZ150,$AW150,$AT150,$AQ150,$AN150,$AK150)</f>
        <v>7</v>
      </c>
      <c r="BQ150" s="144">
        <f>IF($K150="both",10,IF($K150="breeding",8,IF($K150="non-breeding",6,0)))</f>
        <v>10</v>
      </c>
      <c r="BR150" s="175" t="s">
        <v>152</v>
      </c>
      <c r="BS150" s="176">
        <v>1</v>
      </c>
      <c r="BT150" s="173" t="s">
        <v>168</v>
      </c>
      <c r="BU150" s="174">
        <v>3</v>
      </c>
      <c r="BV150" s="173" t="s">
        <v>152</v>
      </c>
      <c r="BW150" s="174">
        <v>4</v>
      </c>
      <c r="BX150" s="173" t="s">
        <v>164</v>
      </c>
      <c r="BY150" s="174">
        <v>6</v>
      </c>
      <c r="BZ150" s="21">
        <f>SUM($BY150,$BW150,$BU150,$BS150)</f>
        <v>14</v>
      </c>
      <c r="CA150" s="177">
        <v>6</v>
      </c>
      <c r="CB150" s="177">
        <v>8</v>
      </c>
      <c r="CC150" s="177">
        <v>5</v>
      </c>
      <c r="CD150" s="178">
        <v>4</v>
      </c>
      <c r="CE150" s="178">
        <v>3</v>
      </c>
      <c r="CF150" s="178">
        <v>4</v>
      </c>
      <c r="CG150" s="178">
        <v>7</v>
      </c>
      <c r="CH150" s="178">
        <v>8</v>
      </c>
      <c r="CI150" s="178">
        <v>3</v>
      </c>
      <c r="CJ150" s="178">
        <v>7</v>
      </c>
      <c r="CK150" s="178">
        <v>7</v>
      </c>
      <c r="CL150" s="173" t="s">
        <v>147</v>
      </c>
      <c r="CM150" s="174">
        <v>1</v>
      </c>
      <c r="CN150" s="173" t="s">
        <v>151</v>
      </c>
      <c r="CO150" s="174">
        <v>0</v>
      </c>
      <c r="CP150" s="173" t="s">
        <v>167</v>
      </c>
      <c r="CQ150" s="174">
        <v>4</v>
      </c>
      <c r="CR150" s="173" t="s">
        <v>153</v>
      </c>
      <c r="CS150" s="174">
        <v>1</v>
      </c>
      <c r="CT150" s="173" t="s">
        <v>165</v>
      </c>
      <c r="CU150" s="174">
        <v>9</v>
      </c>
      <c r="CV150" s="173" t="s">
        <v>288</v>
      </c>
      <c r="CW150" s="174">
        <v>4</v>
      </c>
      <c r="CX150" s="19">
        <f>SUM($CM150,$CO150,$CQ150,$CS150,$CU150,$CW150)</f>
        <v>19</v>
      </c>
    </row>
    <row r="151" spans="1:104" ht="20.100000000000001" customHeight="1">
      <c r="B151" s="417"/>
      <c r="C151" s="125" t="s">
        <v>135</v>
      </c>
      <c r="D151" s="125" t="s">
        <v>135</v>
      </c>
      <c r="E151" s="126" t="s">
        <v>135</v>
      </c>
      <c r="F151" s="126" t="s">
        <v>135</v>
      </c>
      <c r="G151" s="120" t="s">
        <v>537</v>
      </c>
      <c r="H151" s="119" t="s">
        <v>538</v>
      </c>
      <c r="I151" s="122" t="s">
        <v>160</v>
      </c>
      <c r="J151" s="120" t="s">
        <v>539</v>
      </c>
      <c r="K151" s="120" t="s">
        <v>157</v>
      </c>
      <c r="L151" s="16" t="s">
        <v>141</v>
      </c>
      <c r="M151" s="45"/>
      <c r="N151" s="261"/>
      <c r="O151" s="235">
        <f>SUM($AH151, $BP151, $BQ151)</f>
        <v>26.5</v>
      </c>
      <c r="P151" s="237">
        <f>SUM($BZ151)</f>
        <v>24</v>
      </c>
      <c r="Q151" s="240">
        <f>SUM($CX151)</f>
        <v>29</v>
      </c>
      <c r="R151" s="184" t="s">
        <v>143</v>
      </c>
      <c r="S151" s="149">
        <v>0</v>
      </c>
      <c r="T151" s="185" t="s">
        <v>174</v>
      </c>
      <c r="U151" s="174">
        <v>0</v>
      </c>
      <c r="V151" s="185" t="s">
        <v>174</v>
      </c>
      <c r="W151" s="174">
        <v>0</v>
      </c>
      <c r="X151" s="185" t="s">
        <v>174</v>
      </c>
      <c r="Y151" s="174">
        <v>0</v>
      </c>
      <c r="Z151" s="185" t="s">
        <v>191</v>
      </c>
      <c r="AA151" s="174">
        <v>7</v>
      </c>
      <c r="AB151" s="185" t="s">
        <v>147</v>
      </c>
      <c r="AC151" s="174">
        <v>4</v>
      </c>
      <c r="AD151" s="186" t="s">
        <v>144</v>
      </c>
      <c r="AE151" s="176">
        <v>2</v>
      </c>
      <c r="AF151" s="185" t="s">
        <v>151</v>
      </c>
      <c r="AG151" s="174">
        <v>0</v>
      </c>
      <c r="AH151" s="154">
        <f>SUM($S151,$U151,$W151,$Y151)+($AA151*0.5)+$AC151+($AE151*1.5)+($AG151*0.5)</f>
        <v>10.5</v>
      </c>
      <c r="AI151" s="185" t="s">
        <v>152</v>
      </c>
      <c r="AJ151" s="10" t="s">
        <v>152</v>
      </c>
      <c r="AK151" s="176">
        <v>7</v>
      </c>
      <c r="AL151" s="185" t="s">
        <v>146</v>
      </c>
      <c r="AM151" s="10" t="s">
        <v>146</v>
      </c>
      <c r="AN151" s="176">
        <v>8</v>
      </c>
      <c r="AO151" s="185" t="s">
        <v>153</v>
      </c>
      <c r="AP151" s="10" t="s">
        <v>153</v>
      </c>
      <c r="AQ151" s="176">
        <v>4</v>
      </c>
      <c r="AR151" s="185" t="s">
        <v>153</v>
      </c>
      <c r="AS151" s="10" t="s">
        <v>153</v>
      </c>
      <c r="AT151" s="176">
        <v>4</v>
      </c>
      <c r="AU151" s="185" t="s">
        <v>153</v>
      </c>
      <c r="AV151" s="10" t="s">
        <v>153</v>
      </c>
      <c r="AW151" s="176">
        <v>4</v>
      </c>
      <c r="AX151" s="185" t="s">
        <v>153</v>
      </c>
      <c r="AY151" s="10" t="s">
        <v>153</v>
      </c>
      <c r="AZ151" s="176">
        <v>4</v>
      </c>
      <c r="BA151" s="185" t="s">
        <v>142</v>
      </c>
      <c r="BB151" s="10" t="s">
        <v>142</v>
      </c>
      <c r="BC151" s="176">
        <v>5</v>
      </c>
      <c r="BD151" s="185" t="s">
        <v>152</v>
      </c>
      <c r="BE151" s="10" t="s">
        <v>152</v>
      </c>
      <c r="BF151" s="176">
        <v>7</v>
      </c>
      <c r="BG151" s="185" t="s">
        <v>147</v>
      </c>
      <c r="BH151" s="10" t="s">
        <v>147</v>
      </c>
      <c r="BI151" s="176">
        <v>3</v>
      </c>
      <c r="BJ151" s="185" t="s">
        <v>153</v>
      </c>
      <c r="BK151" s="10" t="s">
        <v>153</v>
      </c>
      <c r="BL151" s="176">
        <v>4</v>
      </c>
      <c r="BM151" s="185" t="s">
        <v>147</v>
      </c>
      <c r="BN151" s="10" t="s">
        <v>147</v>
      </c>
      <c r="BO151" s="176">
        <v>3</v>
      </c>
      <c r="BP151" s="201">
        <f>MAX($BO151,$BL151,$BI151,$BF151,$BC151,$AZ151,$AW151,$AT151,$AQ151,$AN151,$AK151)</f>
        <v>8</v>
      </c>
      <c r="BQ151" s="144">
        <f>IF($K151="both",10,IF($K151="breeding",8,IF($K151="non-breeding",6,0)))</f>
        <v>8</v>
      </c>
      <c r="BR151" s="186" t="s">
        <v>165</v>
      </c>
      <c r="BS151" s="176">
        <v>8</v>
      </c>
      <c r="BT151" s="185" t="s">
        <v>152</v>
      </c>
      <c r="BU151" s="174">
        <v>5</v>
      </c>
      <c r="BV151" s="185" t="s">
        <v>152</v>
      </c>
      <c r="BW151" s="174">
        <v>5</v>
      </c>
      <c r="BX151" s="185" t="s">
        <v>146</v>
      </c>
      <c r="BY151" s="174">
        <v>6</v>
      </c>
      <c r="BZ151" s="21">
        <f>SUM($BY151,$BW151,$BU151,$BS151)</f>
        <v>24</v>
      </c>
      <c r="CA151" s="187"/>
      <c r="CB151" s="187"/>
      <c r="CC151" s="187"/>
      <c r="CD151" s="188"/>
      <c r="CE151" s="188"/>
      <c r="CF151" s="188"/>
      <c r="CG151" s="188"/>
      <c r="CH151" s="188"/>
      <c r="CI151" s="188"/>
      <c r="CJ151" s="188"/>
      <c r="CK151" s="188"/>
      <c r="CL151" s="185" t="s">
        <v>152</v>
      </c>
      <c r="CM151" s="174">
        <v>4</v>
      </c>
      <c r="CN151" s="185" t="s">
        <v>151</v>
      </c>
      <c r="CO151" s="174">
        <v>0</v>
      </c>
      <c r="CP151" s="185" t="s">
        <v>152</v>
      </c>
      <c r="CQ151" s="174">
        <v>7</v>
      </c>
      <c r="CR151" s="185" t="s">
        <v>153</v>
      </c>
      <c r="CS151" s="174">
        <v>2</v>
      </c>
      <c r="CT151" s="185" t="s">
        <v>145</v>
      </c>
      <c r="CU151" s="174">
        <v>10</v>
      </c>
      <c r="CV151" s="185" t="s">
        <v>142</v>
      </c>
      <c r="CW151" s="174">
        <v>6</v>
      </c>
      <c r="CX151" s="19">
        <f>SUM($CM151,$CO151,$CQ151,$CS151,$CU151,$CW151)</f>
        <v>29</v>
      </c>
    </row>
    <row r="152" spans="1:104" ht="20.100000000000001" customHeight="1">
      <c r="A152" s="282" t="s">
        <v>392</v>
      </c>
      <c r="B152" s="61" t="s">
        <v>212</v>
      </c>
      <c r="C152" s="402"/>
      <c r="D152" s="419"/>
      <c r="E152" s="114"/>
      <c r="F152" s="419"/>
      <c r="G152" s="233" t="s">
        <v>540</v>
      </c>
      <c r="H152" s="234" t="s">
        <v>541</v>
      </c>
      <c r="I152" s="122" t="s">
        <v>160</v>
      </c>
      <c r="J152" s="120" t="s">
        <v>341</v>
      </c>
      <c r="K152" s="120" t="s">
        <v>196</v>
      </c>
      <c r="L152" s="16" t="s">
        <v>141</v>
      </c>
      <c r="M152" s="45"/>
      <c r="N152" s="261"/>
      <c r="O152" s="236">
        <f>SUM($AH152, $BP152, $BQ152)</f>
        <v>26</v>
      </c>
      <c r="P152" s="238">
        <f>SUM($BZ152)</f>
        <v>18</v>
      </c>
      <c r="Q152" s="241">
        <f>SUM($CX152)</f>
        <v>7</v>
      </c>
      <c r="R152" s="265" t="s">
        <v>143</v>
      </c>
      <c r="S152" s="266">
        <v>0</v>
      </c>
      <c r="T152" s="169" t="s">
        <v>174</v>
      </c>
      <c r="U152" s="179">
        <v>0</v>
      </c>
      <c r="V152" s="169" t="s">
        <v>174</v>
      </c>
      <c r="W152" s="179">
        <v>0</v>
      </c>
      <c r="X152" s="169" t="s">
        <v>144</v>
      </c>
      <c r="Y152" s="179">
        <v>2</v>
      </c>
      <c r="Z152" s="169" t="s">
        <v>145</v>
      </c>
      <c r="AA152" s="179">
        <v>10</v>
      </c>
      <c r="AB152" s="169" t="s">
        <v>210</v>
      </c>
      <c r="AC152" s="179">
        <v>6</v>
      </c>
      <c r="AD152" s="170" t="s">
        <v>144</v>
      </c>
      <c r="AE152" s="172">
        <v>2</v>
      </c>
      <c r="AF152" s="169" t="s">
        <v>151</v>
      </c>
      <c r="AG152" s="179">
        <v>0</v>
      </c>
      <c r="AH152" s="163">
        <f>SUM($S152,$U152,$W152,$Y152)+($AA152*0.5)+$AC152+($AE152*1.5)+($AG152*0.5)</f>
        <v>16</v>
      </c>
      <c r="AI152" s="169" t="s">
        <v>147</v>
      </c>
      <c r="AJ152" s="171" t="s">
        <v>153</v>
      </c>
      <c r="AK152" s="172">
        <v>4</v>
      </c>
      <c r="AL152" s="169" t="s">
        <v>153</v>
      </c>
      <c r="AM152" s="171" t="s">
        <v>147</v>
      </c>
      <c r="AN152" s="172">
        <v>4</v>
      </c>
      <c r="AO152" s="169" t="s">
        <v>192</v>
      </c>
      <c r="AP152" s="171" t="s">
        <v>192</v>
      </c>
      <c r="AQ152" s="172">
        <v>2</v>
      </c>
      <c r="AR152" s="169" t="s">
        <v>166</v>
      </c>
      <c r="AS152" s="171" t="s">
        <v>166</v>
      </c>
      <c r="AT152" s="172">
        <v>3</v>
      </c>
      <c r="AU152" s="169" t="s">
        <v>147</v>
      </c>
      <c r="AV152" s="171" t="s">
        <v>147</v>
      </c>
      <c r="AW152" s="172">
        <v>3</v>
      </c>
      <c r="AX152" s="169" t="s">
        <v>192</v>
      </c>
      <c r="AY152" s="171" t="s">
        <v>192</v>
      </c>
      <c r="AZ152" s="172">
        <v>2</v>
      </c>
      <c r="BA152" s="169" t="s">
        <v>147</v>
      </c>
      <c r="BB152" s="171" t="s">
        <v>147</v>
      </c>
      <c r="BC152" s="172">
        <v>3</v>
      </c>
      <c r="BD152" s="169" t="s">
        <v>147</v>
      </c>
      <c r="BE152" s="171" t="s">
        <v>147</v>
      </c>
      <c r="BF152" s="172">
        <v>3</v>
      </c>
      <c r="BG152" s="169" t="s">
        <v>147</v>
      </c>
      <c r="BH152" s="171" t="s">
        <v>147</v>
      </c>
      <c r="BI152" s="172">
        <v>3</v>
      </c>
      <c r="BJ152" s="169" t="s">
        <v>192</v>
      </c>
      <c r="BK152" s="171" t="s">
        <v>192</v>
      </c>
      <c r="BL152" s="172">
        <v>2</v>
      </c>
      <c r="BM152" s="169" t="s">
        <v>154</v>
      </c>
      <c r="BN152" s="171" t="s">
        <v>169</v>
      </c>
      <c r="BO152" s="172">
        <v>3</v>
      </c>
      <c r="BP152" s="252">
        <f>MAX($BO152,$BL152,$BI152,$BF152,$BC152,$AZ152,$AW152,$AT152,$AQ152,$AN152,$AK152)</f>
        <v>4</v>
      </c>
      <c r="BQ152" s="253">
        <f>IF($K152="both",10,IF($K152="breeding",8,IF($K152="non-breeding",6,0)))</f>
        <v>6</v>
      </c>
      <c r="BR152" s="255" t="s">
        <v>152</v>
      </c>
      <c r="BS152" s="256">
        <v>3</v>
      </c>
      <c r="BT152" s="257" t="s">
        <v>152</v>
      </c>
      <c r="BU152" s="258">
        <v>5</v>
      </c>
      <c r="BV152" s="257" t="s">
        <v>152</v>
      </c>
      <c r="BW152" s="258">
        <v>5</v>
      </c>
      <c r="BX152" s="257" t="s">
        <v>152</v>
      </c>
      <c r="BY152" s="258">
        <v>5</v>
      </c>
      <c r="BZ152" s="254">
        <f>SUM($BY152,$BW152,$BU152,$BS152)</f>
        <v>18</v>
      </c>
      <c r="CA152" s="180">
        <v>1</v>
      </c>
      <c r="CB152" s="180">
        <v>1</v>
      </c>
      <c r="CC152" s="180">
        <v>1</v>
      </c>
      <c r="CD152" s="181">
        <v>1</v>
      </c>
      <c r="CE152" s="181">
        <v>1</v>
      </c>
      <c r="CF152" s="181">
        <v>1</v>
      </c>
      <c r="CG152" s="181">
        <v>1</v>
      </c>
      <c r="CH152" s="181">
        <v>1</v>
      </c>
      <c r="CI152" s="181">
        <v>1</v>
      </c>
      <c r="CJ152" s="181">
        <v>1</v>
      </c>
      <c r="CK152" s="181">
        <v>1</v>
      </c>
      <c r="CL152" s="169" t="s">
        <v>167</v>
      </c>
      <c r="CM152" s="179">
        <v>4</v>
      </c>
      <c r="CN152" s="169" t="s">
        <v>151</v>
      </c>
      <c r="CO152" s="179">
        <v>0</v>
      </c>
      <c r="CP152" s="169" t="s">
        <v>151</v>
      </c>
      <c r="CQ152" s="179">
        <v>0</v>
      </c>
      <c r="CR152" s="169" t="s">
        <v>153</v>
      </c>
      <c r="CS152" s="179">
        <v>2</v>
      </c>
      <c r="CT152" s="169" t="s">
        <v>151</v>
      </c>
      <c r="CU152" s="179">
        <v>1</v>
      </c>
      <c r="CV152" s="169" t="s">
        <v>143</v>
      </c>
      <c r="CW152" s="179">
        <v>0</v>
      </c>
      <c r="CX152" s="19">
        <f>SUM($CM152,$CO152,$CQ152,$CS152,$CU152,$CW152)</f>
        <v>7</v>
      </c>
      <c r="CY152" s="110"/>
      <c r="CZ152" s="11"/>
    </row>
    <row r="153" spans="1:104" ht="20.100000000000001" customHeight="1">
      <c r="B153" s="417"/>
      <c r="D153" s="419"/>
      <c r="E153" s="281"/>
      <c r="F153" s="419"/>
      <c r="G153" s="120" t="s">
        <v>542</v>
      </c>
      <c r="H153" s="119" t="s">
        <v>543</v>
      </c>
      <c r="I153" s="122" t="s">
        <v>243</v>
      </c>
      <c r="J153" s="120" t="s">
        <v>244</v>
      </c>
      <c r="K153" s="120" t="s">
        <v>196</v>
      </c>
      <c r="L153" s="16" t="s">
        <v>141</v>
      </c>
      <c r="M153" s="45"/>
      <c r="N153" s="261"/>
      <c r="O153" s="235">
        <f>SUM($AH153, $BP153, $BQ153)</f>
        <v>26</v>
      </c>
      <c r="P153" s="237">
        <f>SUM($BZ153)</f>
        <v>14</v>
      </c>
      <c r="Q153" s="240">
        <f>SUM($CX153)</f>
        <v>25</v>
      </c>
      <c r="R153" s="298" t="s">
        <v>143</v>
      </c>
      <c r="S153" s="197">
        <v>0</v>
      </c>
      <c r="T153" s="173" t="s">
        <v>144</v>
      </c>
      <c r="U153" s="174">
        <v>2</v>
      </c>
      <c r="V153" s="173" t="s">
        <v>174</v>
      </c>
      <c r="W153" s="174">
        <v>0</v>
      </c>
      <c r="X153" s="173" t="s">
        <v>144</v>
      </c>
      <c r="Y153" s="174">
        <v>2</v>
      </c>
      <c r="Z153" s="173" t="s">
        <v>147</v>
      </c>
      <c r="AA153" s="174">
        <v>8</v>
      </c>
      <c r="AB153" s="173" t="s">
        <v>147</v>
      </c>
      <c r="AC153" s="174">
        <v>4</v>
      </c>
      <c r="AD153" s="175" t="s">
        <v>144</v>
      </c>
      <c r="AE153" s="176">
        <v>2</v>
      </c>
      <c r="AF153" s="173" t="s">
        <v>151</v>
      </c>
      <c r="AG153" s="174">
        <v>0</v>
      </c>
      <c r="AH153" s="154">
        <f>SUM($S153,$U153,$W153,$Y153)+($AA153*0.5)+$AC153+($AE153*1.5)+($AG153*0.5)</f>
        <v>15</v>
      </c>
      <c r="AI153" s="173" t="s">
        <v>147</v>
      </c>
      <c r="AJ153" s="26" t="s">
        <v>147</v>
      </c>
      <c r="AK153" s="176">
        <v>3</v>
      </c>
      <c r="AL153" s="173" t="s">
        <v>143</v>
      </c>
      <c r="AM153" s="26" t="s">
        <v>143</v>
      </c>
      <c r="AN153" s="176">
        <v>0</v>
      </c>
      <c r="AO153" s="173" t="s">
        <v>147</v>
      </c>
      <c r="AP153" s="26" t="s">
        <v>147</v>
      </c>
      <c r="AQ153" s="176">
        <v>3</v>
      </c>
      <c r="AR153" s="173" t="s">
        <v>143</v>
      </c>
      <c r="AS153" s="26" t="s">
        <v>143</v>
      </c>
      <c r="AT153" s="176">
        <v>0</v>
      </c>
      <c r="AU153" s="173" t="s">
        <v>145</v>
      </c>
      <c r="AV153" s="26" t="s">
        <v>143</v>
      </c>
      <c r="AW153" s="176">
        <v>5</v>
      </c>
      <c r="AX153" s="173" t="s">
        <v>151</v>
      </c>
      <c r="AY153" s="26" t="s">
        <v>151</v>
      </c>
      <c r="AZ153" s="176">
        <v>1</v>
      </c>
      <c r="BA153" s="173" t="s">
        <v>147</v>
      </c>
      <c r="BB153" s="26" t="s">
        <v>147</v>
      </c>
      <c r="BC153" s="176">
        <v>3</v>
      </c>
      <c r="BD153" s="173" t="s">
        <v>151</v>
      </c>
      <c r="BE153" s="26" t="s">
        <v>151</v>
      </c>
      <c r="BF153" s="176">
        <v>1</v>
      </c>
      <c r="BG153" s="173" t="s">
        <v>147</v>
      </c>
      <c r="BH153" s="26" t="s">
        <v>147</v>
      </c>
      <c r="BI153" s="176">
        <v>3</v>
      </c>
      <c r="BJ153" s="173" t="s">
        <v>147</v>
      </c>
      <c r="BK153" s="26" t="s">
        <v>147</v>
      </c>
      <c r="BL153" s="176">
        <v>3</v>
      </c>
      <c r="BM153" s="173" t="s">
        <v>151</v>
      </c>
      <c r="BN153" s="26" t="s">
        <v>151</v>
      </c>
      <c r="BO153" s="176">
        <v>1</v>
      </c>
      <c r="BP153" s="201">
        <f>MAX($BO153,$BL153,$BI153,$BF153,$BC153,$AZ153,$AW153,$AT153,$AQ153,$AN153,$AK153)</f>
        <v>5</v>
      </c>
      <c r="BQ153" s="144">
        <f>IF($K153="both",10,IF($K153="breeding",8,IF($K153="non-breeding",6,0)))</f>
        <v>6</v>
      </c>
      <c r="BR153" s="175" t="s">
        <v>142</v>
      </c>
      <c r="BS153" s="176">
        <v>0</v>
      </c>
      <c r="BT153" s="173" t="s">
        <v>142</v>
      </c>
      <c r="BU153" s="174">
        <v>4</v>
      </c>
      <c r="BV153" s="173" t="s">
        <v>142</v>
      </c>
      <c r="BW153" s="174">
        <v>4</v>
      </c>
      <c r="BX153" s="173" t="s">
        <v>146</v>
      </c>
      <c r="BY153" s="174">
        <v>6</v>
      </c>
      <c r="BZ153" s="21">
        <f>SUM($BY153,$BW153,$BU153,$BS153)</f>
        <v>14</v>
      </c>
      <c r="CA153" s="177">
        <v>10</v>
      </c>
      <c r="CB153" s="177">
        <v>3</v>
      </c>
      <c r="CC153" s="177">
        <v>7</v>
      </c>
      <c r="CD153" s="178">
        <v>4</v>
      </c>
      <c r="CE153" s="178">
        <v>5</v>
      </c>
      <c r="CF153" s="178">
        <v>6</v>
      </c>
      <c r="CG153" s="178">
        <v>9</v>
      </c>
      <c r="CH153" s="178">
        <v>1</v>
      </c>
      <c r="CI153" s="178">
        <v>11</v>
      </c>
      <c r="CJ153" s="178">
        <v>8</v>
      </c>
      <c r="CK153" s="178">
        <v>2</v>
      </c>
      <c r="CL153" s="173" t="s">
        <v>146</v>
      </c>
      <c r="CM153" s="174">
        <v>7</v>
      </c>
      <c r="CN153" s="173" t="s">
        <v>151</v>
      </c>
      <c r="CO153" s="174">
        <v>0</v>
      </c>
      <c r="CP153" s="173" t="s">
        <v>142</v>
      </c>
      <c r="CQ153" s="174">
        <v>5</v>
      </c>
      <c r="CR153" s="173" t="s">
        <v>142</v>
      </c>
      <c r="CS153" s="174">
        <v>3</v>
      </c>
      <c r="CT153" s="173" t="s">
        <v>142</v>
      </c>
      <c r="CU153" s="174">
        <v>6</v>
      </c>
      <c r="CV153" s="173" t="s">
        <v>147</v>
      </c>
      <c r="CW153" s="174">
        <v>4</v>
      </c>
      <c r="CX153" s="19">
        <f>SUM($CM153,$CO153,$CQ153,$CS153,$CU153,$CW153)</f>
        <v>25</v>
      </c>
    </row>
    <row r="154" spans="1:104" ht="20.100000000000001" customHeight="1">
      <c r="A154" s="282" t="s">
        <v>392</v>
      </c>
      <c r="B154" s="61" t="s">
        <v>212</v>
      </c>
      <c r="C154" s="125" t="s">
        <v>135</v>
      </c>
      <c r="D154" s="125" t="s">
        <v>135</v>
      </c>
      <c r="E154" s="116"/>
      <c r="F154" s="419"/>
      <c r="G154" s="233" t="s">
        <v>544</v>
      </c>
      <c r="H154" s="234" t="s">
        <v>545</v>
      </c>
      <c r="I154" s="122" t="s">
        <v>160</v>
      </c>
      <c r="J154" s="120" t="s">
        <v>546</v>
      </c>
      <c r="K154" s="120" t="s">
        <v>140</v>
      </c>
      <c r="L154" s="16" t="s">
        <v>141</v>
      </c>
      <c r="M154" s="45"/>
      <c r="N154" s="261"/>
      <c r="O154" s="236">
        <f>SUM($AH154, $BP154, $BQ154)</f>
        <v>26</v>
      </c>
      <c r="P154" s="238">
        <f>SUM($BZ154)</f>
        <v>25</v>
      </c>
      <c r="Q154" s="241">
        <f>SUM($CX154)</f>
        <v>18</v>
      </c>
      <c r="R154" s="265" t="s">
        <v>143</v>
      </c>
      <c r="S154" s="266">
        <v>0</v>
      </c>
      <c r="T154" s="169" t="s">
        <v>174</v>
      </c>
      <c r="U154" s="179">
        <v>0</v>
      </c>
      <c r="V154" s="169" t="s">
        <v>174</v>
      </c>
      <c r="W154" s="179">
        <v>0</v>
      </c>
      <c r="X154" s="169" t="s">
        <v>144</v>
      </c>
      <c r="Y154" s="179">
        <v>2</v>
      </c>
      <c r="Z154" s="169" t="s">
        <v>142</v>
      </c>
      <c r="AA154" s="179">
        <v>9</v>
      </c>
      <c r="AB154" s="169" t="s">
        <v>147</v>
      </c>
      <c r="AC154" s="179">
        <v>4</v>
      </c>
      <c r="AD154" s="170" t="s">
        <v>206</v>
      </c>
      <c r="AE154" s="172">
        <v>1</v>
      </c>
      <c r="AF154" s="169" t="s">
        <v>151</v>
      </c>
      <c r="AG154" s="179">
        <v>0</v>
      </c>
      <c r="AH154" s="163">
        <f>SUM($S154,$U154,$W154,$Y154)+($AA154*0.5)+$AC154+($AE154*1.5)+($AG154*0.5)</f>
        <v>12</v>
      </c>
      <c r="AI154" s="169" t="s">
        <v>147</v>
      </c>
      <c r="AJ154" s="171" t="s">
        <v>147</v>
      </c>
      <c r="AK154" s="172">
        <v>3</v>
      </c>
      <c r="AL154" s="169" t="s">
        <v>154</v>
      </c>
      <c r="AM154" s="171" t="s">
        <v>154</v>
      </c>
      <c r="AN154" s="172">
        <v>2</v>
      </c>
      <c r="AO154" s="169" t="s">
        <v>154</v>
      </c>
      <c r="AP154" s="171" t="s">
        <v>154</v>
      </c>
      <c r="AQ154" s="172">
        <v>2</v>
      </c>
      <c r="AR154" s="169" t="s">
        <v>147</v>
      </c>
      <c r="AS154" s="171" t="s">
        <v>147</v>
      </c>
      <c r="AT154" s="172">
        <v>3</v>
      </c>
      <c r="AU154" s="169" t="s">
        <v>147</v>
      </c>
      <c r="AV154" s="171" t="s">
        <v>147</v>
      </c>
      <c r="AW154" s="172">
        <v>3</v>
      </c>
      <c r="AX154" s="169" t="s">
        <v>153</v>
      </c>
      <c r="AY154" s="171" t="s">
        <v>153</v>
      </c>
      <c r="AZ154" s="172">
        <v>4</v>
      </c>
      <c r="BA154" s="169" t="s">
        <v>154</v>
      </c>
      <c r="BB154" s="171" t="s">
        <v>154</v>
      </c>
      <c r="BC154" s="172">
        <v>2</v>
      </c>
      <c r="BD154" s="169" t="s">
        <v>154</v>
      </c>
      <c r="BE154" s="171" t="s">
        <v>154</v>
      </c>
      <c r="BF154" s="172">
        <v>2</v>
      </c>
      <c r="BG154" s="169" t="s">
        <v>147</v>
      </c>
      <c r="BH154" s="171" t="s">
        <v>147</v>
      </c>
      <c r="BI154" s="172">
        <v>3</v>
      </c>
      <c r="BJ154" s="169" t="s">
        <v>153</v>
      </c>
      <c r="BK154" s="171" t="s">
        <v>147</v>
      </c>
      <c r="BL154" s="172">
        <v>4</v>
      </c>
      <c r="BM154" s="169" t="s">
        <v>151</v>
      </c>
      <c r="BN154" s="171" t="s">
        <v>151</v>
      </c>
      <c r="BO154" s="172">
        <v>1</v>
      </c>
      <c r="BP154" s="252">
        <f>MAX($BO154,$BL154,$BI154,$BF154,$BC154,$AZ154,$AW154,$AT154,$AQ154,$AN154,$AK154)</f>
        <v>4</v>
      </c>
      <c r="BQ154" s="253">
        <f>IF($K154="both",10,IF($K154="breeding",8,IF($K154="non-breeding",6,0)))</f>
        <v>10</v>
      </c>
      <c r="BR154" s="255" t="s">
        <v>146</v>
      </c>
      <c r="BS154" s="256">
        <v>5</v>
      </c>
      <c r="BT154" s="257" t="s">
        <v>165</v>
      </c>
      <c r="BU154" s="258">
        <v>8</v>
      </c>
      <c r="BV154" s="257" t="s">
        <v>146</v>
      </c>
      <c r="BW154" s="258">
        <v>6</v>
      </c>
      <c r="BX154" s="257" t="s">
        <v>146</v>
      </c>
      <c r="BY154" s="258">
        <v>6</v>
      </c>
      <c r="BZ154" s="254">
        <f>SUM($BY154,$BW154,$BU154,$BS154)</f>
        <v>25</v>
      </c>
      <c r="CA154" s="180">
        <v>7</v>
      </c>
      <c r="CB154" s="180">
        <v>1</v>
      </c>
      <c r="CC154" s="180">
        <v>4</v>
      </c>
      <c r="CD154" s="181">
        <v>3</v>
      </c>
      <c r="CE154" s="181">
        <v>3</v>
      </c>
      <c r="CF154" s="181">
        <v>7</v>
      </c>
      <c r="CG154" s="181">
        <v>3</v>
      </c>
      <c r="CH154" s="181">
        <v>1</v>
      </c>
      <c r="CI154" s="181">
        <v>3</v>
      </c>
      <c r="CJ154" s="181">
        <v>4</v>
      </c>
      <c r="CK154" s="181">
        <v>5</v>
      </c>
      <c r="CL154" s="169" t="s">
        <v>147</v>
      </c>
      <c r="CM154" s="179">
        <v>1</v>
      </c>
      <c r="CN154" s="169" t="s">
        <v>151</v>
      </c>
      <c r="CO154" s="179">
        <v>0</v>
      </c>
      <c r="CP154" s="169" t="s">
        <v>167</v>
      </c>
      <c r="CQ154" s="179">
        <v>4</v>
      </c>
      <c r="CR154" s="169" t="s">
        <v>142</v>
      </c>
      <c r="CS154" s="179">
        <v>3</v>
      </c>
      <c r="CT154" s="169" t="s">
        <v>145</v>
      </c>
      <c r="CU154" s="179">
        <v>10</v>
      </c>
      <c r="CV154" s="169" t="s">
        <v>143</v>
      </c>
      <c r="CW154" s="179">
        <v>0</v>
      </c>
      <c r="CX154" s="19">
        <f>SUM($CM154,$CO154,$CQ154,$CS154,$CU154,$CW154)</f>
        <v>18</v>
      </c>
      <c r="CY154" s="111"/>
      <c r="CZ154" s="15"/>
    </row>
    <row r="155" spans="1:104" ht="20.100000000000001" customHeight="1">
      <c r="B155" s="417"/>
      <c r="D155" s="419"/>
      <c r="E155" s="126" t="s">
        <v>135</v>
      </c>
      <c r="F155" s="126" t="s">
        <v>135</v>
      </c>
      <c r="G155" s="120" t="s">
        <v>547</v>
      </c>
      <c r="H155" s="119" t="s">
        <v>548</v>
      </c>
      <c r="I155" s="122" t="s">
        <v>243</v>
      </c>
      <c r="J155" s="120" t="s">
        <v>244</v>
      </c>
      <c r="K155" s="120" t="s">
        <v>196</v>
      </c>
      <c r="L155" s="16" t="s">
        <v>141</v>
      </c>
      <c r="M155" s="45"/>
      <c r="N155" s="261"/>
      <c r="O155" s="235">
        <f>SUM($AH155, $BP155, $BQ155)</f>
        <v>26</v>
      </c>
      <c r="P155" s="237">
        <f>SUM($BZ155)</f>
        <v>14</v>
      </c>
      <c r="Q155" s="240">
        <f>SUM($CX155)</f>
        <v>30</v>
      </c>
      <c r="R155" s="196" t="s">
        <v>143</v>
      </c>
      <c r="S155" s="197">
        <v>0</v>
      </c>
      <c r="T155" s="185" t="s">
        <v>144</v>
      </c>
      <c r="U155" s="174">
        <v>2</v>
      </c>
      <c r="V155" s="185" t="s">
        <v>174</v>
      </c>
      <c r="W155" s="174">
        <v>0</v>
      </c>
      <c r="X155" s="185" t="s">
        <v>144</v>
      </c>
      <c r="Y155" s="174">
        <v>2</v>
      </c>
      <c r="Z155" s="185" t="s">
        <v>151</v>
      </c>
      <c r="AA155" s="174">
        <v>8</v>
      </c>
      <c r="AB155" s="185" t="s">
        <v>147</v>
      </c>
      <c r="AC155" s="174">
        <v>4</v>
      </c>
      <c r="AD155" s="186" t="s">
        <v>144</v>
      </c>
      <c r="AE155" s="176">
        <v>2</v>
      </c>
      <c r="AF155" s="185" t="s">
        <v>151</v>
      </c>
      <c r="AG155" s="174">
        <v>0</v>
      </c>
      <c r="AH155" s="154">
        <f>SUM($S155,$U155,$W155,$Y155)+($AA155*0.5)+$AC155+($AE155*1.5)+($AG155*0.5)</f>
        <v>15</v>
      </c>
      <c r="AI155" s="185" t="s">
        <v>147</v>
      </c>
      <c r="AJ155" s="10" t="s">
        <v>147</v>
      </c>
      <c r="AK155" s="176">
        <v>3</v>
      </c>
      <c r="AL155" s="185" t="s">
        <v>143</v>
      </c>
      <c r="AM155" s="10" t="s">
        <v>143</v>
      </c>
      <c r="AN155" s="176">
        <v>0</v>
      </c>
      <c r="AO155" s="185" t="s">
        <v>147</v>
      </c>
      <c r="AP155" s="10" t="s">
        <v>147</v>
      </c>
      <c r="AQ155" s="176">
        <v>3</v>
      </c>
      <c r="AR155" s="185" t="s">
        <v>143</v>
      </c>
      <c r="AS155" s="10" t="s">
        <v>143</v>
      </c>
      <c r="AT155" s="176">
        <v>0</v>
      </c>
      <c r="AU155" s="185" t="s">
        <v>145</v>
      </c>
      <c r="AV155" s="10" t="s">
        <v>143</v>
      </c>
      <c r="AW155" s="176">
        <v>5</v>
      </c>
      <c r="AX155" s="185" t="s">
        <v>151</v>
      </c>
      <c r="AY155" s="10" t="s">
        <v>151</v>
      </c>
      <c r="AZ155" s="176">
        <v>1</v>
      </c>
      <c r="BA155" s="185" t="s">
        <v>147</v>
      </c>
      <c r="BB155" s="10" t="s">
        <v>147</v>
      </c>
      <c r="BC155" s="176">
        <v>3</v>
      </c>
      <c r="BD155" s="185" t="s">
        <v>151</v>
      </c>
      <c r="BE155" s="10" t="s">
        <v>151</v>
      </c>
      <c r="BF155" s="176">
        <v>1</v>
      </c>
      <c r="BG155" s="185" t="s">
        <v>142</v>
      </c>
      <c r="BH155" s="10" t="s">
        <v>151</v>
      </c>
      <c r="BI155" s="176">
        <v>3</v>
      </c>
      <c r="BJ155" s="185" t="s">
        <v>142</v>
      </c>
      <c r="BK155" s="10" t="s">
        <v>151</v>
      </c>
      <c r="BL155" s="176">
        <v>3</v>
      </c>
      <c r="BM155" s="185" t="s">
        <v>151</v>
      </c>
      <c r="BN155" s="10" t="s">
        <v>151</v>
      </c>
      <c r="BO155" s="176">
        <v>1</v>
      </c>
      <c r="BP155" s="201">
        <f>MAX($BO155,$BL155,$BI155,$BF155,$BC155,$AZ155,$AW155,$AT155,$AQ155,$AN155,$AK155)</f>
        <v>5</v>
      </c>
      <c r="BQ155" s="144">
        <f>IF($K155="both",10,IF($K155="breeding",8,IF($K155="non-breeding",6,0)))</f>
        <v>6</v>
      </c>
      <c r="BR155" s="186" t="s">
        <v>142</v>
      </c>
      <c r="BS155" s="176">
        <v>0</v>
      </c>
      <c r="BT155" s="185" t="s">
        <v>142</v>
      </c>
      <c r="BU155" s="174">
        <v>4</v>
      </c>
      <c r="BV155" s="185" t="s">
        <v>142</v>
      </c>
      <c r="BW155" s="174">
        <v>4</v>
      </c>
      <c r="BX155" s="185" t="s">
        <v>146</v>
      </c>
      <c r="BY155" s="174">
        <v>6</v>
      </c>
      <c r="BZ155" s="21">
        <f>SUM($BY155,$BW155,$BU155,$BS155)</f>
        <v>14</v>
      </c>
      <c r="CA155" s="189">
        <v>10</v>
      </c>
      <c r="CB155" s="189">
        <v>4</v>
      </c>
      <c r="CC155" s="189">
        <v>6</v>
      </c>
      <c r="CD155" s="190">
        <v>1</v>
      </c>
      <c r="CE155" s="190">
        <v>8</v>
      </c>
      <c r="CF155" s="190">
        <v>3</v>
      </c>
      <c r="CG155" s="190">
        <v>9</v>
      </c>
      <c r="CH155" s="190">
        <v>2</v>
      </c>
      <c r="CI155" s="190">
        <v>11</v>
      </c>
      <c r="CJ155" s="190">
        <v>7</v>
      </c>
      <c r="CK155" s="190">
        <v>5</v>
      </c>
      <c r="CL155" s="185" t="s">
        <v>146</v>
      </c>
      <c r="CM155" s="174">
        <v>7</v>
      </c>
      <c r="CN155" s="185" t="s">
        <v>151</v>
      </c>
      <c r="CO155" s="174">
        <v>0</v>
      </c>
      <c r="CP155" s="185" t="s">
        <v>146</v>
      </c>
      <c r="CQ155" s="174">
        <v>8</v>
      </c>
      <c r="CR155" s="185" t="s">
        <v>142</v>
      </c>
      <c r="CS155" s="174">
        <v>3</v>
      </c>
      <c r="CT155" s="185" t="s">
        <v>142</v>
      </c>
      <c r="CU155" s="174">
        <v>6</v>
      </c>
      <c r="CV155" s="185" t="s">
        <v>142</v>
      </c>
      <c r="CW155" s="174">
        <v>6</v>
      </c>
      <c r="CX155" s="19">
        <f>SUM($CM155,$CO155,$CQ155,$CS155,$CU155,$CW155)</f>
        <v>30</v>
      </c>
    </row>
    <row r="156" spans="1:104" ht="20.100000000000001" customHeight="1">
      <c r="B156" s="417"/>
      <c r="C156" s="125" t="s">
        <v>135</v>
      </c>
      <c r="D156" s="125" t="s">
        <v>135</v>
      </c>
      <c r="E156" s="281"/>
      <c r="F156" s="419"/>
      <c r="G156" s="120" t="s">
        <v>549</v>
      </c>
      <c r="H156" s="119" t="s">
        <v>550</v>
      </c>
      <c r="I156" s="122" t="s">
        <v>138</v>
      </c>
      <c r="J156" s="120" t="s">
        <v>195</v>
      </c>
      <c r="K156" s="120" t="s">
        <v>196</v>
      </c>
      <c r="L156" s="16" t="s">
        <v>141</v>
      </c>
      <c r="M156" s="45"/>
      <c r="N156" s="261"/>
      <c r="O156" s="235">
        <f>SUM($AH156, $BP156, $BQ156)</f>
        <v>26</v>
      </c>
      <c r="P156" s="237">
        <f>SUM($BZ156)</f>
        <v>25</v>
      </c>
      <c r="Q156" s="240">
        <f>SUM($CX156)</f>
        <v>25</v>
      </c>
      <c r="R156" s="196" t="s">
        <v>143</v>
      </c>
      <c r="S156" s="197">
        <v>0</v>
      </c>
      <c r="T156" s="185" t="s">
        <v>144</v>
      </c>
      <c r="U156" s="174">
        <v>2</v>
      </c>
      <c r="V156" s="185" t="s">
        <v>174</v>
      </c>
      <c r="W156" s="174">
        <v>0</v>
      </c>
      <c r="X156" s="185" t="s">
        <v>144</v>
      </c>
      <c r="Y156" s="174">
        <v>2</v>
      </c>
      <c r="Z156" s="185" t="s">
        <v>151</v>
      </c>
      <c r="AA156" s="174">
        <v>8</v>
      </c>
      <c r="AB156" s="185" t="s">
        <v>151</v>
      </c>
      <c r="AC156" s="174">
        <v>2</v>
      </c>
      <c r="AD156" s="186" t="s">
        <v>144</v>
      </c>
      <c r="AE156" s="176">
        <v>2</v>
      </c>
      <c r="AF156" s="185" t="s">
        <v>151</v>
      </c>
      <c r="AG156" s="174">
        <v>0</v>
      </c>
      <c r="AH156" s="154">
        <f>SUM($S156,$U156,$W156,$Y156)+($AA156*0.5)+$AC156+($AE156*1.5)+($AG156*0.5)</f>
        <v>13</v>
      </c>
      <c r="AI156" s="185" t="s">
        <v>145</v>
      </c>
      <c r="AJ156" s="10" t="s">
        <v>147</v>
      </c>
      <c r="AK156" s="176">
        <v>7</v>
      </c>
      <c r="AL156" s="185" t="s">
        <v>143</v>
      </c>
      <c r="AM156" s="10" t="s">
        <v>143</v>
      </c>
      <c r="AN156" s="176">
        <v>0</v>
      </c>
      <c r="AO156" s="185" t="s">
        <v>147</v>
      </c>
      <c r="AP156" s="10" t="s">
        <v>147</v>
      </c>
      <c r="AQ156" s="176">
        <v>3</v>
      </c>
      <c r="AR156" s="185" t="s">
        <v>147</v>
      </c>
      <c r="AS156" s="10" t="s">
        <v>147</v>
      </c>
      <c r="AT156" s="176">
        <v>3</v>
      </c>
      <c r="AU156" s="185" t="s">
        <v>142</v>
      </c>
      <c r="AV156" s="10" t="s">
        <v>142</v>
      </c>
      <c r="AW156" s="176">
        <v>5</v>
      </c>
      <c r="AX156" s="185" t="s">
        <v>147</v>
      </c>
      <c r="AY156" s="10" t="s">
        <v>147</v>
      </c>
      <c r="AZ156" s="176">
        <v>3</v>
      </c>
      <c r="BA156" s="185" t="s">
        <v>142</v>
      </c>
      <c r="BB156" s="10" t="s">
        <v>147</v>
      </c>
      <c r="BC156" s="176">
        <v>4</v>
      </c>
      <c r="BD156" s="185" t="s">
        <v>147</v>
      </c>
      <c r="BE156" s="10" t="s">
        <v>147</v>
      </c>
      <c r="BF156" s="176">
        <v>3</v>
      </c>
      <c r="BG156" s="185" t="s">
        <v>147</v>
      </c>
      <c r="BH156" s="10" t="s">
        <v>143</v>
      </c>
      <c r="BI156" s="176">
        <v>2</v>
      </c>
      <c r="BJ156" s="185" t="s">
        <v>142</v>
      </c>
      <c r="BK156" s="10" t="s">
        <v>142</v>
      </c>
      <c r="BL156" s="176">
        <v>5</v>
      </c>
      <c r="BM156" s="185" t="s">
        <v>147</v>
      </c>
      <c r="BN156" s="10" t="s">
        <v>151</v>
      </c>
      <c r="BO156" s="176">
        <v>2</v>
      </c>
      <c r="BP156" s="201">
        <f>MAX($BO156,$BL156,$BI156,$BF156,$BC156,$AZ156,$AW156,$AT156,$AQ156,$AN156,$AK156)</f>
        <v>7</v>
      </c>
      <c r="BQ156" s="144">
        <f>IF($K156="both",10,IF($K156="breeding",8,IF($K156="non-breeding",6,0)))</f>
        <v>6</v>
      </c>
      <c r="BR156" s="186" t="s">
        <v>146</v>
      </c>
      <c r="BS156" s="176">
        <v>5</v>
      </c>
      <c r="BT156" s="185" t="s">
        <v>146</v>
      </c>
      <c r="BU156" s="174">
        <v>6</v>
      </c>
      <c r="BV156" s="185" t="s">
        <v>142</v>
      </c>
      <c r="BW156" s="174">
        <v>4</v>
      </c>
      <c r="BX156" s="185" t="s">
        <v>145</v>
      </c>
      <c r="BY156" s="174">
        <v>10</v>
      </c>
      <c r="BZ156" s="21">
        <f>SUM($BY156,$BW156,$BU156,$BS156)</f>
        <v>25</v>
      </c>
      <c r="CA156" s="189">
        <v>3</v>
      </c>
      <c r="CB156" s="189">
        <v>1</v>
      </c>
      <c r="CC156" s="189">
        <v>2</v>
      </c>
      <c r="CD156" s="190">
        <v>6</v>
      </c>
      <c r="CE156" s="190">
        <v>9</v>
      </c>
      <c r="CF156" s="190">
        <v>8</v>
      </c>
      <c r="CG156" s="190">
        <v>11</v>
      </c>
      <c r="CH156" s="190">
        <v>4</v>
      </c>
      <c r="CI156" s="190">
        <v>7</v>
      </c>
      <c r="CJ156" s="190">
        <v>10</v>
      </c>
      <c r="CK156" s="190">
        <v>5</v>
      </c>
      <c r="CL156" s="185" t="s">
        <v>146</v>
      </c>
      <c r="CM156" s="174">
        <v>7</v>
      </c>
      <c r="CN156" s="185" t="s">
        <v>151</v>
      </c>
      <c r="CO156" s="174">
        <v>0</v>
      </c>
      <c r="CP156" s="185" t="s">
        <v>146</v>
      </c>
      <c r="CQ156" s="174">
        <v>8</v>
      </c>
      <c r="CR156" s="185" t="s">
        <v>147</v>
      </c>
      <c r="CS156" s="174">
        <v>0</v>
      </c>
      <c r="CT156" s="185" t="s">
        <v>142</v>
      </c>
      <c r="CU156" s="174">
        <v>6</v>
      </c>
      <c r="CV156" s="185" t="s">
        <v>147</v>
      </c>
      <c r="CW156" s="174">
        <v>4</v>
      </c>
      <c r="CX156" s="19">
        <f>SUM($CM156,$CO156,$CQ156,$CS156,$CU156,$CW156)</f>
        <v>25</v>
      </c>
    </row>
    <row r="157" spans="1:104" ht="20.100000000000001" customHeight="1">
      <c r="A157" s="61" t="s">
        <v>182</v>
      </c>
      <c r="B157" s="61" t="s">
        <v>182</v>
      </c>
      <c r="C157" s="402"/>
      <c r="D157" s="419"/>
      <c r="E157" s="114"/>
      <c r="F157" s="419"/>
      <c r="G157" s="233" t="s">
        <v>551</v>
      </c>
      <c r="H157" s="234" t="s">
        <v>552</v>
      </c>
      <c r="I157" s="122" t="s">
        <v>160</v>
      </c>
      <c r="J157" s="120" t="s">
        <v>190</v>
      </c>
      <c r="K157" s="120" t="s">
        <v>157</v>
      </c>
      <c r="L157" s="16" t="s">
        <v>141</v>
      </c>
      <c r="M157" s="45" t="s">
        <v>141</v>
      </c>
      <c r="N157" s="261" t="s">
        <v>135</v>
      </c>
      <c r="O157" s="235">
        <f>SUM($AH157, $BP157, $BQ157)</f>
        <v>26</v>
      </c>
      <c r="P157" s="237">
        <f>SUM($BZ157)</f>
        <v>22</v>
      </c>
      <c r="Q157" s="240">
        <f>SUM($CX157)</f>
        <v>21</v>
      </c>
      <c r="R157" s="196" t="s">
        <v>143</v>
      </c>
      <c r="S157" s="197">
        <v>0</v>
      </c>
      <c r="T157" s="185" t="s">
        <v>206</v>
      </c>
      <c r="U157" s="174">
        <v>1</v>
      </c>
      <c r="V157" s="185" t="s">
        <v>306</v>
      </c>
      <c r="W157" s="174">
        <v>1</v>
      </c>
      <c r="X157" s="185" t="s">
        <v>187</v>
      </c>
      <c r="Y157" s="174">
        <v>3</v>
      </c>
      <c r="Z157" s="185" t="s">
        <v>143</v>
      </c>
      <c r="AA157" s="174">
        <v>6</v>
      </c>
      <c r="AB157" s="185" t="s">
        <v>143</v>
      </c>
      <c r="AC157" s="174">
        <v>0</v>
      </c>
      <c r="AD157" s="186" t="s">
        <v>187</v>
      </c>
      <c r="AE157" s="176">
        <v>2</v>
      </c>
      <c r="AF157" s="185" t="s">
        <v>151</v>
      </c>
      <c r="AG157" s="174">
        <v>0</v>
      </c>
      <c r="AH157" s="154">
        <f>SUM($S157,$U157,$W157,$Y157)+($AA157*0.5)+$AC157+($AE157*1.5)+($AG157*0.5)</f>
        <v>11</v>
      </c>
      <c r="AI157" s="185" t="s">
        <v>152</v>
      </c>
      <c r="AJ157" s="10" t="s">
        <v>152</v>
      </c>
      <c r="AK157" s="176">
        <v>7</v>
      </c>
      <c r="AL157" s="185" t="s">
        <v>152</v>
      </c>
      <c r="AM157" s="10" t="s">
        <v>152</v>
      </c>
      <c r="AN157" s="176">
        <v>7</v>
      </c>
      <c r="AO157" s="185" t="s">
        <v>151</v>
      </c>
      <c r="AP157" s="10" t="s">
        <v>151</v>
      </c>
      <c r="AQ157" s="176">
        <v>1</v>
      </c>
      <c r="AR157" s="185" t="s">
        <v>153</v>
      </c>
      <c r="AS157" s="10" t="s">
        <v>154</v>
      </c>
      <c r="AT157" s="176">
        <v>3</v>
      </c>
      <c r="AU157" s="185" t="s">
        <v>153</v>
      </c>
      <c r="AV157" s="10" t="s">
        <v>153</v>
      </c>
      <c r="AW157" s="176">
        <v>4</v>
      </c>
      <c r="AX157" s="185" t="s">
        <v>154</v>
      </c>
      <c r="AY157" s="10" t="s">
        <v>154</v>
      </c>
      <c r="AZ157" s="176">
        <v>2</v>
      </c>
      <c r="BA157" s="185" t="s">
        <v>152</v>
      </c>
      <c r="BB157" s="10" t="s">
        <v>153</v>
      </c>
      <c r="BC157" s="176">
        <v>6</v>
      </c>
      <c r="BD157" s="185" t="s">
        <v>147</v>
      </c>
      <c r="BE157" s="10" t="s">
        <v>147</v>
      </c>
      <c r="BF157" s="176">
        <v>3</v>
      </c>
      <c r="BG157" s="185" t="s">
        <v>147</v>
      </c>
      <c r="BH157" s="10" t="s">
        <v>147</v>
      </c>
      <c r="BI157" s="176">
        <v>3</v>
      </c>
      <c r="BJ157" s="185" t="s">
        <v>152</v>
      </c>
      <c r="BK157" s="10" t="s">
        <v>153</v>
      </c>
      <c r="BL157" s="176">
        <v>6</v>
      </c>
      <c r="BM157" s="185" t="s">
        <v>151</v>
      </c>
      <c r="BN157" s="10" t="s">
        <v>151</v>
      </c>
      <c r="BO157" s="176">
        <v>1</v>
      </c>
      <c r="BP157" s="201">
        <f>MAX($BO157,$BL157,$BI157,$BF157,$BC157,$AZ157,$AW157,$AT157,$AQ157,$AN157,$AK157)</f>
        <v>7</v>
      </c>
      <c r="BQ157" s="144">
        <f>IF($K157="both",10,IF($K157="breeding",8,IF($K157="non-breeding",6,0)))</f>
        <v>8</v>
      </c>
      <c r="BR157" s="186" t="s">
        <v>164</v>
      </c>
      <c r="BS157" s="176">
        <v>5</v>
      </c>
      <c r="BT157" s="185" t="s">
        <v>164</v>
      </c>
      <c r="BU157" s="174">
        <v>6</v>
      </c>
      <c r="BV157" s="185" t="s">
        <v>152</v>
      </c>
      <c r="BW157" s="174">
        <v>5</v>
      </c>
      <c r="BX157" s="185" t="s">
        <v>146</v>
      </c>
      <c r="BY157" s="174">
        <v>6</v>
      </c>
      <c r="BZ157" s="21">
        <f>SUM($BY157,$BW157,$BU157,$BS157)</f>
        <v>22</v>
      </c>
      <c r="CA157" s="189">
        <v>6</v>
      </c>
      <c r="CB157" s="189">
        <v>5</v>
      </c>
      <c r="CC157" s="189">
        <v>7</v>
      </c>
      <c r="CD157" s="190">
        <v>5</v>
      </c>
      <c r="CE157" s="190">
        <v>4</v>
      </c>
      <c r="CF157" s="190">
        <v>3</v>
      </c>
      <c r="CG157" s="190">
        <v>10</v>
      </c>
      <c r="CH157" s="190">
        <v>9</v>
      </c>
      <c r="CI157" s="190">
        <v>5</v>
      </c>
      <c r="CJ157" s="190">
        <v>8</v>
      </c>
      <c r="CK157" s="190">
        <v>7</v>
      </c>
      <c r="CL157" s="185" t="s">
        <v>167</v>
      </c>
      <c r="CM157" s="174">
        <v>2</v>
      </c>
      <c r="CN157" s="185" t="s">
        <v>151</v>
      </c>
      <c r="CO157" s="174">
        <v>0</v>
      </c>
      <c r="CP157" s="185" t="s">
        <v>142</v>
      </c>
      <c r="CQ157" s="174">
        <v>5</v>
      </c>
      <c r="CR157" s="185" t="s">
        <v>153</v>
      </c>
      <c r="CS157" s="174">
        <v>1</v>
      </c>
      <c r="CT157" s="185" t="s">
        <v>146</v>
      </c>
      <c r="CU157" s="174">
        <v>8</v>
      </c>
      <c r="CV157" s="185" t="s">
        <v>288</v>
      </c>
      <c r="CW157" s="174">
        <v>5</v>
      </c>
      <c r="CX157" s="19">
        <f>SUM($CM157,$CO157,$CQ157,$CS157,$CU157,$CW157)</f>
        <v>21</v>
      </c>
      <c r="CY157" s="109"/>
      <c r="CZ157" s="11"/>
    </row>
    <row r="158" spans="1:104" ht="20.100000000000001" customHeight="1">
      <c r="B158" s="417"/>
      <c r="C158" s="125" t="s">
        <v>135</v>
      </c>
      <c r="D158" s="125" t="s">
        <v>135</v>
      </c>
      <c r="E158" s="281"/>
      <c r="F158" s="419"/>
      <c r="G158" s="233" t="s">
        <v>553</v>
      </c>
      <c r="H158" s="234" t="s">
        <v>554</v>
      </c>
      <c r="I158" s="122" t="s">
        <v>138</v>
      </c>
      <c r="J158" s="120" t="s">
        <v>150</v>
      </c>
      <c r="K158" s="120" t="s">
        <v>196</v>
      </c>
      <c r="L158" s="16" t="s">
        <v>141</v>
      </c>
      <c r="M158" s="45"/>
      <c r="N158" s="261"/>
      <c r="O158" s="236">
        <f>SUM($AH158, $BP158, $BQ158)</f>
        <v>26</v>
      </c>
      <c r="P158" s="238">
        <f>SUM($BZ158)</f>
        <v>31</v>
      </c>
      <c r="Q158" s="241">
        <f>SUM($CX158)</f>
        <v>22</v>
      </c>
      <c r="R158" s="265" t="s">
        <v>143</v>
      </c>
      <c r="S158" s="266">
        <v>0</v>
      </c>
      <c r="T158" s="169" t="s">
        <v>144</v>
      </c>
      <c r="U158" s="179">
        <v>2</v>
      </c>
      <c r="V158" s="169" t="s">
        <v>174</v>
      </c>
      <c r="W158" s="179">
        <v>0</v>
      </c>
      <c r="X158" s="169" t="s">
        <v>144</v>
      </c>
      <c r="Y158" s="179">
        <v>2</v>
      </c>
      <c r="Z158" s="169" t="s">
        <v>143</v>
      </c>
      <c r="AA158" s="179">
        <v>6</v>
      </c>
      <c r="AB158" s="169" t="s">
        <v>151</v>
      </c>
      <c r="AC158" s="179">
        <v>2</v>
      </c>
      <c r="AD158" s="170" t="s">
        <v>144</v>
      </c>
      <c r="AE158" s="172">
        <v>2</v>
      </c>
      <c r="AF158" s="169" t="s">
        <v>151</v>
      </c>
      <c r="AG158" s="179">
        <v>0</v>
      </c>
      <c r="AH158" s="163">
        <f>SUM($S158,$U158,$W158,$Y158)+($AA158*0.5)+$AC158+($AE158*1.5)+($AG158*0.5)</f>
        <v>12</v>
      </c>
      <c r="AI158" s="169" t="s">
        <v>142</v>
      </c>
      <c r="AJ158" s="171" t="s">
        <v>147</v>
      </c>
      <c r="AK158" s="172">
        <v>4</v>
      </c>
      <c r="AL158" s="169" t="s">
        <v>143</v>
      </c>
      <c r="AM158" s="171" t="s">
        <v>143</v>
      </c>
      <c r="AN158" s="172">
        <v>0</v>
      </c>
      <c r="AO158" s="169" t="s">
        <v>147</v>
      </c>
      <c r="AP158" s="171" t="s">
        <v>147</v>
      </c>
      <c r="AQ158" s="172">
        <v>3</v>
      </c>
      <c r="AR158" s="169" t="s">
        <v>142</v>
      </c>
      <c r="AS158" s="171" t="s">
        <v>147</v>
      </c>
      <c r="AT158" s="172">
        <v>4</v>
      </c>
      <c r="AU158" s="169" t="s">
        <v>143</v>
      </c>
      <c r="AV158" s="171" t="s">
        <v>143</v>
      </c>
      <c r="AW158" s="172">
        <v>0</v>
      </c>
      <c r="AX158" s="169" t="s">
        <v>147</v>
      </c>
      <c r="AY158" s="171" t="s">
        <v>147</v>
      </c>
      <c r="AZ158" s="172">
        <v>3</v>
      </c>
      <c r="BA158" s="169" t="s">
        <v>146</v>
      </c>
      <c r="BB158" s="171" t="s">
        <v>146</v>
      </c>
      <c r="BC158" s="172">
        <v>8</v>
      </c>
      <c r="BD158" s="169" t="s">
        <v>147</v>
      </c>
      <c r="BE158" s="171" t="s">
        <v>147</v>
      </c>
      <c r="BF158" s="172">
        <v>3</v>
      </c>
      <c r="BG158" s="169" t="s">
        <v>147</v>
      </c>
      <c r="BH158" s="171" t="s">
        <v>151</v>
      </c>
      <c r="BI158" s="172">
        <v>2</v>
      </c>
      <c r="BJ158" s="169" t="s">
        <v>146</v>
      </c>
      <c r="BK158" s="171" t="s">
        <v>146</v>
      </c>
      <c r="BL158" s="172">
        <v>8</v>
      </c>
      <c r="BM158" s="169" t="s">
        <v>151</v>
      </c>
      <c r="BN158" s="171" t="s">
        <v>143</v>
      </c>
      <c r="BO158" s="172">
        <v>1</v>
      </c>
      <c r="BP158" s="252">
        <f>MAX($BO158,$BL158,$BI158,$BF158,$BC158,$AZ158,$AW158,$AT158,$AQ158,$AN158,$AK158)</f>
        <v>8</v>
      </c>
      <c r="BQ158" s="253">
        <f>IF($K158="both",10,IF($K158="breeding",8,IF($K158="non-breeding",6,0)))</f>
        <v>6</v>
      </c>
      <c r="BR158" s="255" t="s">
        <v>146</v>
      </c>
      <c r="BS158" s="256">
        <v>5</v>
      </c>
      <c r="BT158" s="257" t="s">
        <v>146</v>
      </c>
      <c r="BU158" s="258">
        <v>6</v>
      </c>
      <c r="BV158" s="257" t="s">
        <v>145</v>
      </c>
      <c r="BW158" s="258">
        <v>10</v>
      </c>
      <c r="BX158" s="257" t="s">
        <v>145</v>
      </c>
      <c r="BY158" s="258">
        <v>10</v>
      </c>
      <c r="BZ158" s="254">
        <f>SUM($BY158,$BW158,$BU158,$BS158)</f>
        <v>31</v>
      </c>
      <c r="CA158" s="180">
        <v>9</v>
      </c>
      <c r="CB158" s="180">
        <v>2</v>
      </c>
      <c r="CC158" s="180">
        <v>7</v>
      </c>
      <c r="CD158" s="181">
        <v>8</v>
      </c>
      <c r="CE158" s="181">
        <v>6</v>
      </c>
      <c r="CF158" s="181">
        <v>9</v>
      </c>
      <c r="CG158" s="181">
        <v>10</v>
      </c>
      <c r="CH158" s="181">
        <v>3</v>
      </c>
      <c r="CI158" s="181">
        <v>1</v>
      </c>
      <c r="CJ158" s="181">
        <v>11</v>
      </c>
      <c r="CK158" s="181">
        <v>4</v>
      </c>
      <c r="CL158" s="169" t="s">
        <v>146</v>
      </c>
      <c r="CM158" s="179">
        <v>7</v>
      </c>
      <c r="CN158" s="169" t="s">
        <v>151</v>
      </c>
      <c r="CO158" s="179">
        <v>0</v>
      </c>
      <c r="CP158" s="169" t="s">
        <v>142</v>
      </c>
      <c r="CQ158" s="179">
        <v>5</v>
      </c>
      <c r="CR158" s="169" t="s">
        <v>147</v>
      </c>
      <c r="CS158" s="179">
        <v>0</v>
      </c>
      <c r="CT158" s="169" t="s">
        <v>142</v>
      </c>
      <c r="CU158" s="179">
        <v>6</v>
      </c>
      <c r="CV158" s="169" t="s">
        <v>147</v>
      </c>
      <c r="CW158" s="179">
        <v>4</v>
      </c>
      <c r="CX158" s="19">
        <f>SUM($CM158,$CO158,$CQ158,$CS158,$CU158,$CW158)</f>
        <v>22</v>
      </c>
    </row>
    <row r="159" spans="1:104" ht="20.100000000000001" customHeight="1">
      <c r="B159" s="417"/>
      <c r="C159" s="125" t="s">
        <v>135</v>
      </c>
      <c r="D159" s="125" t="s">
        <v>135</v>
      </c>
      <c r="E159" s="281"/>
      <c r="F159" s="419"/>
      <c r="G159" s="120" t="s">
        <v>555</v>
      </c>
      <c r="H159" s="119" t="s">
        <v>556</v>
      </c>
      <c r="I159" s="122" t="s">
        <v>160</v>
      </c>
      <c r="J159" s="120" t="s">
        <v>519</v>
      </c>
      <c r="K159" s="120" t="s">
        <v>140</v>
      </c>
      <c r="L159" s="16" t="s">
        <v>141</v>
      </c>
      <c r="M159" s="45"/>
      <c r="N159" s="261"/>
      <c r="O159" s="235">
        <f>SUM($AH159, $BP159, $BQ159)</f>
        <v>26</v>
      </c>
      <c r="P159" s="237">
        <f>SUM($BZ159)</f>
        <v>31</v>
      </c>
      <c r="Q159" s="240">
        <f>SUM($CX159)</f>
        <v>26</v>
      </c>
      <c r="R159" s="196" t="s">
        <v>143</v>
      </c>
      <c r="S159" s="197">
        <v>0</v>
      </c>
      <c r="T159" s="185" t="s">
        <v>174</v>
      </c>
      <c r="U159" s="174">
        <v>0</v>
      </c>
      <c r="V159" s="185" t="s">
        <v>174</v>
      </c>
      <c r="W159" s="174">
        <v>0</v>
      </c>
      <c r="X159" s="185" t="s">
        <v>144</v>
      </c>
      <c r="Y159" s="174">
        <v>2</v>
      </c>
      <c r="Z159" s="185" t="s">
        <v>151</v>
      </c>
      <c r="AA159" s="174">
        <v>8</v>
      </c>
      <c r="AB159" s="185" t="s">
        <v>147</v>
      </c>
      <c r="AC159" s="174">
        <v>4</v>
      </c>
      <c r="AD159" s="186" t="s">
        <v>144</v>
      </c>
      <c r="AE159" s="176">
        <v>2</v>
      </c>
      <c r="AF159" s="185" t="s">
        <v>151</v>
      </c>
      <c r="AG159" s="174">
        <v>0</v>
      </c>
      <c r="AH159" s="154">
        <f>SUM($S159,$U159,$W159,$Y159)+($AA159*0.5)+$AC159+($AE159*1.5)+($AG159*0.5)</f>
        <v>13</v>
      </c>
      <c r="AI159" s="185" t="s">
        <v>154</v>
      </c>
      <c r="AJ159" s="10" t="s">
        <v>154</v>
      </c>
      <c r="AK159" s="176">
        <v>2</v>
      </c>
      <c r="AL159" s="185" t="s">
        <v>147</v>
      </c>
      <c r="AM159" s="10" t="s">
        <v>147</v>
      </c>
      <c r="AN159" s="176">
        <v>3</v>
      </c>
      <c r="AO159" s="185" t="s">
        <v>147</v>
      </c>
      <c r="AP159" s="10" t="s">
        <v>147</v>
      </c>
      <c r="AQ159" s="176">
        <v>3</v>
      </c>
      <c r="AR159" s="185" t="s">
        <v>147</v>
      </c>
      <c r="AS159" s="10" t="s">
        <v>147</v>
      </c>
      <c r="AT159" s="176">
        <v>3</v>
      </c>
      <c r="AU159" s="185" t="s">
        <v>147</v>
      </c>
      <c r="AV159" s="10" t="s">
        <v>147</v>
      </c>
      <c r="AW159" s="176">
        <v>3</v>
      </c>
      <c r="AX159" s="185" t="s">
        <v>147</v>
      </c>
      <c r="AY159" s="10" t="s">
        <v>147</v>
      </c>
      <c r="AZ159" s="176">
        <v>3</v>
      </c>
      <c r="BA159" s="185" t="s">
        <v>147</v>
      </c>
      <c r="BB159" s="10" t="s">
        <v>147</v>
      </c>
      <c r="BC159" s="176">
        <v>3</v>
      </c>
      <c r="BD159" s="185" t="s">
        <v>143</v>
      </c>
      <c r="BE159" s="10" t="s">
        <v>143</v>
      </c>
      <c r="BF159" s="176">
        <v>0</v>
      </c>
      <c r="BG159" s="185" t="s">
        <v>147</v>
      </c>
      <c r="BH159" s="10" t="s">
        <v>147</v>
      </c>
      <c r="BI159" s="176">
        <v>3</v>
      </c>
      <c r="BJ159" s="185" t="s">
        <v>147</v>
      </c>
      <c r="BK159" s="10" t="s">
        <v>147</v>
      </c>
      <c r="BL159" s="176">
        <v>3</v>
      </c>
      <c r="BM159" s="185" t="s">
        <v>151</v>
      </c>
      <c r="BN159" s="10" t="s">
        <v>151</v>
      </c>
      <c r="BO159" s="176">
        <v>1</v>
      </c>
      <c r="BP159" s="201">
        <f>MAX($BO159,$BL159,$BI159,$BF159,$BC159,$AZ159,$AW159,$AT159,$AQ159,$AN159,$AK159)</f>
        <v>3</v>
      </c>
      <c r="BQ159" s="144">
        <f>IF($K159="both",10,IF($K159="breeding",8,IF($K159="non-breeding",6,0)))</f>
        <v>10</v>
      </c>
      <c r="BR159" s="186" t="s">
        <v>146</v>
      </c>
      <c r="BS159" s="176">
        <v>5</v>
      </c>
      <c r="BT159" s="185" t="s">
        <v>145</v>
      </c>
      <c r="BU159" s="174">
        <v>10</v>
      </c>
      <c r="BV159" s="185" t="s">
        <v>146</v>
      </c>
      <c r="BW159" s="174">
        <v>6</v>
      </c>
      <c r="BX159" s="185" t="s">
        <v>145</v>
      </c>
      <c r="BY159" s="174">
        <v>10</v>
      </c>
      <c r="BZ159" s="21">
        <f>SUM($BY159,$BW159,$BU159,$BS159)</f>
        <v>31</v>
      </c>
      <c r="CA159" s="187"/>
      <c r="CB159" s="187"/>
      <c r="CC159" s="187"/>
      <c r="CD159" s="188"/>
      <c r="CE159" s="188"/>
      <c r="CF159" s="188"/>
      <c r="CG159" s="188"/>
      <c r="CH159" s="188"/>
      <c r="CI159" s="188"/>
      <c r="CJ159" s="188"/>
      <c r="CK159" s="188"/>
      <c r="CL159" s="185" t="s">
        <v>146</v>
      </c>
      <c r="CM159" s="174">
        <v>7</v>
      </c>
      <c r="CN159" s="185" t="s">
        <v>151</v>
      </c>
      <c r="CO159" s="174">
        <v>0</v>
      </c>
      <c r="CP159" s="185" t="s">
        <v>142</v>
      </c>
      <c r="CQ159" s="174">
        <v>5</v>
      </c>
      <c r="CR159" s="185" t="s">
        <v>147</v>
      </c>
      <c r="CS159" s="174">
        <v>0</v>
      </c>
      <c r="CT159" s="185" t="s">
        <v>145</v>
      </c>
      <c r="CU159" s="174">
        <v>10</v>
      </c>
      <c r="CV159" s="185" t="s">
        <v>147</v>
      </c>
      <c r="CW159" s="174">
        <v>4</v>
      </c>
      <c r="CX159" s="19">
        <f>SUM($CM159,$CO159,$CQ159,$CS159,$CU159,$CW159)</f>
        <v>26</v>
      </c>
    </row>
    <row r="160" spans="1:104" ht="20.100000000000001" customHeight="1">
      <c r="B160" s="417"/>
      <c r="D160" s="419"/>
      <c r="E160" s="126" t="s">
        <v>135</v>
      </c>
      <c r="F160" s="126" t="s">
        <v>135</v>
      </c>
      <c r="G160" s="120" t="s">
        <v>557</v>
      </c>
      <c r="H160" s="119" t="s">
        <v>558</v>
      </c>
      <c r="I160" s="122" t="s">
        <v>172</v>
      </c>
      <c r="J160" s="120" t="s">
        <v>222</v>
      </c>
      <c r="K160" s="120" t="s">
        <v>140</v>
      </c>
      <c r="L160" s="16" t="s">
        <v>141</v>
      </c>
      <c r="M160" s="45"/>
      <c r="N160" s="261"/>
      <c r="O160" s="235">
        <f>SUM($AH160, $BP160, $BQ160)</f>
        <v>25.5</v>
      </c>
      <c r="P160" s="237">
        <f>SUM($BZ160)</f>
        <v>13</v>
      </c>
      <c r="Q160" s="240">
        <f>SUM($CX160)</f>
        <v>28</v>
      </c>
      <c r="R160" s="196" t="s">
        <v>143</v>
      </c>
      <c r="S160" s="197">
        <v>0</v>
      </c>
      <c r="T160" s="185" t="s">
        <v>174</v>
      </c>
      <c r="U160" s="174">
        <v>0</v>
      </c>
      <c r="V160" s="185" t="s">
        <v>174</v>
      </c>
      <c r="W160" s="174">
        <v>0</v>
      </c>
      <c r="X160" s="185" t="s">
        <v>206</v>
      </c>
      <c r="Y160" s="174">
        <v>1</v>
      </c>
      <c r="Z160" s="185" t="s">
        <v>143</v>
      </c>
      <c r="AA160" s="174">
        <v>6</v>
      </c>
      <c r="AB160" s="185" t="s">
        <v>143</v>
      </c>
      <c r="AC160" s="174">
        <v>0</v>
      </c>
      <c r="AD160" s="186" t="s">
        <v>206</v>
      </c>
      <c r="AE160" s="176">
        <v>1</v>
      </c>
      <c r="AF160" s="185" t="s">
        <v>147</v>
      </c>
      <c r="AG160" s="174">
        <v>4</v>
      </c>
      <c r="AH160" s="154">
        <f>SUM($S160,$U160,$W160,$Y160)+($AA160*0.5)+$AC160+($AE160*1.5)+($AG160*0.5)</f>
        <v>7.5</v>
      </c>
      <c r="AI160" s="185" t="s">
        <v>152</v>
      </c>
      <c r="AJ160" s="10" t="s">
        <v>235</v>
      </c>
      <c r="AK160" s="176">
        <v>7</v>
      </c>
      <c r="AL160" s="185" t="s">
        <v>235</v>
      </c>
      <c r="AM160" s="10" t="s">
        <v>237</v>
      </c>
      <c r="AN160" s="176">
        <v>5</v>
      </c>
      <c r="AO160" s="185" t="s">
        <v>151</v>
      </c>
      <c r="AP160" s="10" t="s">
        <v>151</v>
      </c>
      <c r="AQ160" s="176">
        <v>1</v>
      </c>
      <c r="AR160" s="185" t="s">
        <v>153</v>
      </c>
      <c r="AS160" s="10" t="s">
        <v>153</v>
      </c>
      <c r="AT160" s="176">
        <v>4</v>
      </c>
      <c r="AU160" s="185" t="s">
        <v>237</v>
      </c>
      <c r="AV160" s="10" t="s">
        <v>237</v>
      </c>
      <c r="AW160" s="176">
        <v>4</v>
      </c>
      <c r="AX160" s="185" t="s">
        <v>153</v>
      </c>
      <c r="AY160" s="10" t="s">
        <v>153</v>
      </c>
      <c r="AZ160" s="176">
        <v>4</v>
      </c>
      <c r="BA160" s="185" t="s">
        <v>146</v>
      </c>
      <c r="BB160" s="10" t="s">
        <v>152</v>
      </c>
      <c r="BC160" s="176">
        <v>8</v>
      </c>
      <c r="BD160" s="185" t="s">
        <v>235</v>
      </c>
      <c r="BE160" s="10" t="s">
        <v>237</v>
      </c>
      <c r="BF160" s="176">
        <v>5</v>
      </c>
      <c r="BG160" s="185" t="s">
        <v>235</v>
      </c>
      <c r="BH160" s="10" t="s">
        <v>235</v>
      </c>
      <c r="BI160" s="176">
        <v>6</v>
      </c>
      <c r="BJ160" s="185" t="s">
        <v>146</v>
      </c>
      <c r="BK160" s="10" t="s">
        <v>307</v>
      </c>
      <c r="BL160" s="176">
        <v>7</v>
      </c>
      <c r="BM160" s="185" t="s">
        <v>154</v>
      </c>
      <c r="BN160" s="10" t="s">
        <v>151</v>
      </c>
      <c r="BO160" s="176">
        <v>2</v>
      </c>
      <c r="BP160" s="201">
        <f>MAX($BO160,$BL160,$BI160,$BF160,$BC160,$AZ160,$AW160,$AT160,$AQ160,$AN160,$AK160)</f>
        <v>8</v>
      </c>
      <c r="BQ160" s="144">
        <f>IF($K160="both",10,IF($K160="breeding",8,IF($K160="non-breeding",6,0)))</f>
        <v>10</v>
      </c>
      <c r="BR160" s="186" t="s">
        <v>152</v>
      </c>
      <c r="BS160" s="176">
        <v>2</v>
      </c>
      <c r="BT160" s="185" t="s">
        <v>152</v>
      </c>
      <c r="BU160" s="174">
        <v>5</v>
      </c>
      <c r="BV160" s="185" t="s">
        <v>168</v>
      </c>
      <c r="BW160" s="174">
        <v>3</v>
      </c>
      <c r="BX160" s="185" t="s">
        <v>168</v>
      </c>
      <c r="BY160" s="174">
        <v>3</v>
      </c>
      <c r="BZ160" s="21">
        <f>SUM($BY160,$BW160,$BU160,$BS160)</f>
        <v>13</v>
      </c>
      <c r="CA160" s="189">
        <v>9</v>
      </c>
      <c r="CB160" s="189">
        <v>5</v>
      </c>
      <c r="CC160" s="189">
        <v>7</v>
      </c>
      <c r="CD160" s="190">
        <v>7</v>
      </c>
      <c r="CE160" s="190">
        <v>5</v>
      </c>
      <c r="CF160" s="190">
        <v>5</v>
      </c>
      <c r="CG160" s="190">
        <v>10</v>
      </c>
      <c r="CH160" s="190">
        <v>8</v>
      </c>
      <c r="CI160" s="190">
        <v>8</v>
      </c>
      <c r="CJ160" s="190">
        <v>9</v>
      </c>
      <c r="CK160" s="190">
        <v>9</v>
      </c>
      <c r="CL160" s="185" t="s">
        <v>167</v>
      </c>
      <c r="CM160" s="174">
        <v>3</v>
      </c>
      <c r="CN160" s="185" t="s">
        <v>151</v>
      </c>
      <c r="CO160" s="174">
        <v>0</v>
      </c>
      <c r="CP160" s="185" t="s">
        <v>167</v>
      </c>
      <c r="CQ160" s="174">
        <v>4</v>
      </c>
      <c r="CR160" s="185" t="s">
        <v>146</v>
      </c>
      <c r="CS160" s="174">
        <v>7</v>
      </c>
      <c r="CT160" s="185" t="s">
        <v>145</v>
      </c>
      <c r="CU160" s="174">
        <v>10</v>
      </c>
      <c r="CV160" s="185" t="s">
        <v>147</v>
      </c>
      <c r="CW160" s="174">
        <v>4</v>
      </c>
      <c r="CX160" s="19">
        <f>SUM($CM160,$CO160,$CQ160,$CS160,$CU160,$CW160)</f>
        <v>28</v>
      </c>
    </row>
    <row r="161" spans="1:104" ht="20.100000000000001" customHeight="1">
      <c r="B161" s="417"/>
      <c r="C161" s="125" t="s">
        <v>135</v>
      </c>
      <c r="D161" s="125" t="s">
        <v>135</v>
      </c>
      <c r="E161" s="281"/>
      <c r="F161" s="419"/>
      <c r="G161" s="120" t="s">
        <v>559</v>
      </c>
      <c r="H161" s="119" t="s">
        <v>560</v>
      </c>
      <c r="I161" s="122" t="s">
        <v>172</v>
      </c>
      <c r="J161" s="120" t="s">
        <v>222</v>
      </c>
      <c r="K161" s="120" t="s">
        <v>157</v>
      </c>
      <c r="L161" s="16" t="s">
        <v>141</v>
      </c>
      <c r="M161" s="45"/>
      <c r="N161" s="261"/>
      <c r="O161" s="235">
        <f>SUM($AH161, $BP161, $BQ161)</f>
        <v>25.5</v>
      </c>
      <c r="P161" s="237">
        <f>SUM($BZ161)</f>
        <v>24</v>
      </c>
      <c r="Q161" s="240">
        <f>SUM($CX161)</f>
        <v>22</v>
      </c>
      <c r="R161" s="196" t="s">
        <v>143</v>
      </c>
      <c r="S161" s="197">
        <v>0</v>
      </c>
      <c r="T161" s="185" t="s">
        <v>174</v>
      </c>
      <c r="U161" s="174">
        <v>0</v>
      </c>
      <c r="V161" s="185" t="s">
        <v>174</v>
      </c>
      <c r="W161" s="174">
        <v>0</v>
      </c>
      <c r="X161" s="185" t="s">
        <v>187</v>
      </c>
      <c r="Y161" s="174">
        <v>3</v>
      </c>
      <c r="Z161" s="185" t="s">
        <v>191</v>
      </c>
      <c r="AA161" s="174">
        <v>7</v>
      </c>
      <c r="AB161" s="185" t="s">
        <v>143</v>
      </c>
      <c r="AC161" s="174">
        <v>0</v>
      </c>
      <c r="AD161" s="186" t="s">
        <v>144</v>
      </c>
      <c r="AE161" s="176">
        <v>2</v>
      </c>
      <c r="AF161" s="185" t="s">
        <v>151</v>
      </c>
      <c r="AG161" s="174">
        <v>0</v>
      </c>
      <c r="AH161" s="154">
        <f>SUM($S161,$U161,$W161,$Y161)+($AA161*0.5)+$AC161+($AE161*1.5)+($AG161*0.5)</f>
        <v>9.5</v>
      </c>
      <c r="AI161" s="185" t="s">
        <v>152</v>
      </c>
      <c r="AJ161" s="10" t="s">
        <v>152</v>
      </c>
      <c r="AK161" s="176">
        <v>7</v>
      </c>
      <c r="AL161" s="185" t="s">
        <v>152</v>
      </c>
      <c r="AM161" s="10" t="s">
        <v>153</v>
      </c>
      <c r="AN161" s="176">
        <v>6</v>
      </c>
      <c r="AO161" s="185" t="s">
        <v>151</v>
      </c>
      <c r="AP161" s="10" t="s">
        <v>151</v>
      </c>
      <c r="AQ161" s="176">
        <v>1</v>
      </c>
      <c r="AR161" s="185" t="s">
        <v>153</v>
      </c>
      <c r="AS161" s="10" t="s">
        <v>153</v>
      </c>
      <c r="AT161" s="176">
        <v>4</v>
      </c>
      <c r="AU161" s="185" t="s">
        <v>153</v>
      </c>
      <c r="AV161" s="10" t="s">
        <v>153</v>
      </c>
      <c r="AW161" s="176">
        <v>4</v>
      </c>
      <c r="AX161" s="185" t="s">
        <v>153</v>
      </c>
      <c r="AY161" s="10" t="s">
        <v>153</v>
      </c>
      <c r="AZ161" s="176">
        <v>4</v>
      </c>
      <c r="BA161" s="185" t="s">
        <v>146</v>
      </c>
      <c r="BB161" s="10" t="s">
        <v>152</v>
      </c>
      <c r="BC161" s="176">
        <v>8</v>
      </c>
      <c r="BD161" s="185" t="s">
        <v>152</v>
      </c>
      <c r="BE161" s="10" t="s">
        <v>152</v>
      </c>
      <c r="BF161" s="176">
        <v>7</v>
      </c>
      <c r="BG161" s="185" t="s">
        <v>152</v>
      </c>
      <c r="BH161" s="10" t="s">
        <v>152</v>
      </c>
      <c r="BI161" s="176">
        <v>7</v>
      </c>
      <c r="BJ161" s="185" t="s">
        <v>146</v>
      </c>
      <c r="BK161" s="10" t="s">
        <v>153</v>
      </c>
      <c r="BL161" s="176">
        <v>6</v>
      </c>
      <c r="BM161" s="185" t="s">
        <v>154</v>
      </c>
      <c r="BN161" s="10" t="s">
        <v>151</v>
      </c>
      <c r="BO161" s="176">
        <v>2</v>
      </c>
      <c r="BP161" s="201">
        <f>MAX($BO161,$BL161,$BI161,$BF161,$BC161,$AZ161,$AW161,$AT161,$AQ161,$AN161,$AK161)</f>
        <v>8</v>
      </c>
      <c r="BQ161" s="144">
        <f>IF($K161="both",10,IF($K161="breeding",8,IF($K161="non-breeding",6,0)))</f>
        <v>8</v>
      </c>
      <c r="BR161" s="186" t="s">
        <v>146</v>
      </c>
      <c r="BS161" s="176">
        <v>5</v>
      </c>
      <c r="BT161" s="185" t="s">
        <v>146</v>
      </c>
      <c r="BU161" s="174">
        <v>6</v>
      </c>
      <c r="BV161" s="185" t="s">
        <v>152</v>
      </c>
      <c r="BW161" s="174">
        <v>5</v>
      </c>
      <c r="BX161" s="185" t="s">
        <v>165</v>
      </c>
      <c r="BY161" s="174">
        <v>8</v>
      </c>
      <c r="BZ161" s="21">
        <f>SUM($BY161,$BW161,$BU161,$BS161)</f>
        <v>24</v>
      </c>
      <c r="CA161" s="189">
        <v>9</v>
      </c>
      <c r="CB161" s="189">
        <v>5</v>
      </c>
      <c r="CC161" s="189">
        <v>7</v>
      </c>
      <c r="CD161" s="190">
        <v>7</v>
      </c>
      <c r="CE161" s="190">
        <v>5</v>
      </c>
      <c r="CF161" s="190">
        <v>5</v>
      </c>
      <c r="CG161" s="190">
        <v>10</v>
      </c>
      <c r="CH161" s="190">
        <v>8</v>
      </c>
      <c r="CI161" s="190">
        <v>8</v>
      </c>
      <c r="CJ161" s="190">
        <v>9</v>
      </c>
      <c r="CK161" s="190">
        <v>9</v>
      </c>
      <c r="CL161" s="185" t="s">
        <v>167</v>
      </c>
      <c r="CM161" s="174">
        <v>3</v>
      </c>
      <c r="CN161" s="185" t="s">
        <v>151</v>
      </c>
      <c r="CO161" s="174">
        <v>0</v>
      </c>
      <c r="CP161" s="185" t="s">
        <v>167</v>
      </c>
      <c r="CQ161" s="174">
        <v>4</v>
      </c>
      <c r="CR161" s="185" t="s">
        <v>142</v>
      </c>
      <c r="CS161" s="174">
        <v>3</v>
      </c>
      <c r="CT161" s="185" t="s">
        <v>146</v>
      </c>
      <c r="CU161" s="174">
        <v>8</v>
      </c>
      <c r="CV161" s="185" t="s">
        <v>147</v>
      </c>
      <c r="CW161" s="174">
        <v>4</v>
      </c>
      <c r="CX161" s="19">
        <f>SUM($CM161,$CO161,$CQ161,$CS161,$CU161,$CW161)</f>
        <v>22</v>
      </c>
    </row>
    <row r="162" spans="1:104" ht="20.100000000000001" customHeight="1">
      <c r="A162" s="61" t="s">
        <v>212</v>
      </c>
      <c r="B162" s="61" t="s">
        <v>212</v>
      </c>
      <c r="C162" s="125" t="s">
        <v>135</v>
      </c>
      <c r="D162" s="125" t="s">
        <v>135</v>
      </c>
      <c r="E162" s="114"/>
      <c r="F162" s="419"/>
      <c r="G162" s="120" t="s">
        <v>561</v>
      </c>
      <c r="H162" s="119" t="s">
        <v>562</v>
      </c>
      <c r="I162" s="122" t="s">
        <v>160</v>
      </c>
      <c r="J162" s="120" t="s">
        <v>352</v>
      </c>
      <c r="K162" s="120" t="s">
        <v>140</v>
      </c>
      <c r="L162" s="16" t="s">
        <v>141</v>
      </c>
      <c r="M162" s="45" t="s">
        <v>217</v>
      </c>
      <c r="N162" s="261"/>
      <c r="O162" s="235">
        <f>SUM($AH162, $BP162, $BQ162)</f>
        <v>25.5</v>
      </c>
      <c r="P162" s="237">
        <f>SUM($BZ162)</f>
        <v>28</v>
      </c>
      <c r="Q162" s="240">
        <f>SUM($CX162)</f>
        <v>12</v>
      </c>
      <c r="R162" s="186" t="s">
        <v>143</v>
      </c>
      <c r="S162" s="174">
        <v>0</v>
      </c>
      <c r="T162" s="185" t="s">
        <v>174</v>
      </c>
      <c r="U162" s="174">
        <v>0</v>
      </c>
      <c r="V162" s="185" t="s">
        <v>174</v>
      </c>
      <c r="W162" s="174">
        <v>0</v>
      </c>
      <c r="X162" s="185" t="s">
        <v>174</v>
      </c>
      <c r="Y162" s="174">
        <v>0</v>
      </c>
      <c r="Z162" s="185" t="s">
        <v>152</v>
      </c>
      <c r="AA162" s="174">
        <v>9</v>
      </c>
      <c r="AB162" s="185" t="s">
        <v>153</v>
      </c>
      <c r="AC162" s="174">
        <v>5</v>
      </c>
      <c r="AD162" s="186" t="s">
        <v>174</v>
      </c>
      <c r="AE162" s="176">
        <v>0</v>
      </c>
      <c r="AF162" s="185" t="s">
        <v>151</v>
      </c>
      <c r="AG162" s="174">
        <v>0</v>
      </c>
      <c r="AH162" s="154">
        <f>SUM($S162,$U162,$W162,$Y162)+($AA162*0.5)+$AC162+($AE162*1.5)+($AG162*0.5)</f>
        <v>9.5</v>
      </c>
      <c r="AI162" s="185" t="s">
        <v>142</v>
      </c>
      <c r="AJ162" s="10" t="s">
        <v>142</v>
      </c>
      <c r="AK162" s="176">
        <v>5</v>
      </c>
      <c r="AL162" s="185" t="s">
        <v>151</v>
      </c>
      <c r="AM162" s="10" t="s">
        <v>151</v>
      </c>
      <c r="AN162" s="176">
        <v>1</v>
      </c>
      <c r="AO162" s="185" t="s">
        <v>143</v>
      </c>
      <c r="AP162" s="10" t="s">
        <v>143</v>
      </c>
      <c r="AQ162" s="176">
        <v>0</v>
      </c>
      <c r="AR162" s="185" t="s">
        <v>145</v>
      </c>
      <c r="AS162" s="10" t="s">
        <v>151</v>
      </c>
      <c r="AT162" s="176">
        <v>6</v>
      </c>
      <c r="AU162" s="185" t="s">
        <v>147</v>
      </c>
      <c r="AV162" s="10" t="s">
        <v>151</v>
      </c>
      <c r="AW162" s="176">
        <v>2</v>
      </c>
      <c r="AX162" s="185" t="s">
        <v>151</v>
      </c>
      <c r="AY162" s="10" t="s">
        <v>151</v>
      </c>
      <c r="AZ162" s="176">
        <v>1</v>
      </c>
      <c r="BA162" s="185" t="s">
        <v>142</v>
      </c>
      <c r="BB162" s="10" t="s">
        <v>151</v>
      </c>
      <c r="BC162" s="176">
        <v>3</v>
      </c>
      <c r="BD162" s="185" t="s">
        <v>143</v>
      </c>
      <c r="BE162" s="10" t="s">
        <v>143</v>
      </c>
      <c r="BF162" s="176">
        <v>0</v>
      </c>
      <c r="BG162" s="185" t="s">
        <v>145</v>
      </c>
      <c r="BH162" s="10" t="s">
        <v>151</v>
      </c>
      <c r="BI162" s="176">
        <v>6</v>
      </c>
      <c r="BJ162" s="185" t="s">
        <v>145</v>
      </c>
      <c r="BK162" s="10" t="s">
        <v>151</v>
      </c>
      <c r="BL162" s="176">
        <v>6</v>
      </c>
      <c r="BM162" s="185" t="s">
        <v>151</v>
      </c>
      <c r="BN162" s="10" t="s">
        <v>151</v>
      </c>
      <c r="BO162" s="176">
        <v>1</v>
      </c>
      <c r="BP162" s="201">
        <f>MAX($BO162,$BL162,$BI162,$BF162,$BC162,$AZ162,$AW162,$AT162,$AQ162,$AN162,$AK162)</f>
        <v>6</v>
      </c>
      <c r="BQ162" s="144">
        <f>IF($K162="both",10,IF($K162="breeding",8,IF($K162="non-breeding",6,0)))</f>
        <v>10</v>
      </c>
      <c r="BR162" s="186" t="s">
        <v>165</v>
      </c>
      <c r="BS162" s="176">
        <v>7</v>
      </c>
      <c r="BT162" s="185" t="s">
        <v>165</v>
      </c>
      <c r="BU162" s="174">
        <v>8</v>
      </c>
      <c r="BV162" s="185" t="s">
        <v>152</v>
      </c>
      <c r="BW162" s="174">
        <v>5</v>
      </c>
      <c r="BX162" s="185" t="s">
        <v>165</v>
      </c>
      <c r="BY162" s="174">
        <v>8</v>
      </c>
      <c r="BZ162" s="21">
        <f>SUM($BY162,$BW162,$BU162,$BS162)</f>
        <v>28</v>
      </c>
      <c r="CA162" s="187"/>
      <c r="CB162" s="187"/>
      <c r="CC162" s="187"/>
      <c r="CD162" s="188"/>
      <c r="CE162" s="188"/>
      <c r="CF162" s="188"/>
      <c r="CG162" s="188"/>
      <c r="CH162" s="188"/>
      <c r="CI162" s="188"/>
      <c r="CJ162" s="188"/>
      <c r="CK162" s="188"/>
      <c r="CL162" s="185" t="s">
        <v>151</v>
      </c>
      <c r="CM162" s="174">
        <v>0</v>
      </c>
      <c r="CN162" s="185" t="s">
        <v>151</v>
      </c>
      <c r="CO162" s="174">
        <v>0</v>
      </c>
      <c r="CP162" s="185" t="s">
        <v>151</v>
      </c>
      <c r="CQ162" s="174">
        <v>0</v>
      </c>
      <c r="CR162" s="185" t="s">
        <v>147</v>
      </c>
      <c r="CS162" s="174">
        <v>0</v>
      </c>
      <c r="CT162" s="185" t="s">
        <v>146</v>
      </c>
      <c r="CU162" s="174">
        <v>8</v>
      </c>
      <c r="CV162" s="185" t="s">
        <v>147</v>
      </c>
      <c r="CW162" s="174">
        <v>4</v>
      </c>
      <c r="CX162" s="19">
        <f>SUM($CM162,$CO162,$CQ162,$CS162,$CU162,$CW162)</f>
        <v>12</v>
      </c>
      <c r="CY162" s="110"/>
      <c r="CZ162" s="11"/>
    </row>
    <row r="163" spans="1:104" ht="20.100000000000001" customHeight="1">
      <c r="A163" s="61" t="s">
        <v>182</v>
      </c>
      <c r="B163" s="61" t="s">
        <v>182</v>
      </c>
      <c r="C163" s="402"/>
      <c r="D163" s="419"/>
      <c r="E163" s="114"/>
      <c r="F163" s="419"/>
      <c r="G163" s="233" t="s">
        <v>563</v>
      </c>
      <c r="H163" s="234" t="s">
        <v>564</v>
      </c>
      <c r="I163" s="122" t="s">
        <v>160</v>
      </c>
      <c r="J163" s="120" t="s">
        <v>190</v>
      </c>
      <c r="K163" s="120" t="s">
        <v>157</v>
      </c>
      <c r="L163" s="16" t="s">
        <v>141</v>
      </c>
      <c r="M163" s="45" t="s">
        <v>141</v>
      </c>
      <c r="N163" s="261" t="s">
        <v>135</v>
      </c>
      <c r="O163" s="235">
        <f>SUM($AH163, $BP163, $BQ163)</f>
        <v>25.5</v>
      </c>
      <c r="P163" s="237">
        <f>SUM($BZ163)</f>
        <v>16</v>
      </c>
      <c r="Q163" s="240">
        <f>SUM($CX163)</f>
        <v>24</v>
      </c>
      <c r="R163" s="196" t="s">
        <v>143</v>
      </c>
      <c r="S163" s="197">
        <v>0</v>
      </c>
      <c r="T163" s="185" t="s">
        <v>174</v>
      </c>
      <c r="U163" s="174">
        <v>0</v>
      </c>
      <c r="V163" s="185" t="s">
        <v>206</v>
      </c>
      <c r="W163" s="174">
        <v>0</v>
      </c>
      <c r="X163" s="185" t="s">
        <v>187</v>
      </c>
      <c r="Y163" s="174">
        <v>3</v>
      </c>
      <c r="Z163" s="185" t="s">
        <v>162</v>
      </c>
      <c r="AA163" s="174">
        <v>5</v>
      </c>
      <c r="AB163" s="185" t="s">
        <v>143</v>
      </c>
      <c r="AC163" s="174">
        <v>0</v>
      </c>
      <c r="AD163" s="186" t="s">
        <v>162</v>
      </c>
      <c r="AE163" s="176">
        <v>4</v>
      </c>
      <c r="AF163" s="185" t="s">
        <v>151</v>
      </c>
      <c r="AG163" s="174">
        <v>0</v>
      </c>
      <c r="AH163" s="154">
        <f>SUM($S163,$U163,$W163,$Y163)+($AA163*0.5)+$AC163+($AE163*1.5)+($AG163*0.5)</f>
        <v>11.5</v>
      </c>
      <c r="AI163" s="185" t="s">
        <v>168</v>
      </c>
      <c r="AJ163" s="10" t="s">
        <v>168</v>
      </c>
      <c r="AK163" s="176">
        <v>6</v>
      </c>
      <c r="AL163" s="185" t="s">
        <v>168</v>
      </c>
      <c r="AM163" s="10" t="s">
        <v>168</v>
      </c>
      <c r="AN163" s="176">
        <v>6</v>
      </c>
      <c r="AO163" s="185" t="s">
        <v>151</v>
      </c>
      <c r="AP163" s="10" t="s">
        <v>358</v>
      </c>
      <c r="AQ163" s="176">
        <v>3</v>
      </c>
      <c r="AR163" s="185" t="s">
        <v>153</v>
      </c>
      <c r="AS163" s="10" t="s">
        <v>153</v>
      </c>
      <c r="AT163" s="176">
        <v>4</v>
      </c>
      <c r="AU163" s="185" t="s">
        <v>288</v>
      </c>
      <c r="AV163" s="10" t="s">
        <v>288</v>
      </c>
      <c r="AW163" s="176">
        <v>4</v>
      </c>
      <c r="AX163" s="185" t="s">
        <v>192</v>
      </c>
      <c r="AY163" s="10" t="s">
        <v>192</v>
      </c>
      <c r="AZ163" s="176">
        <v>2</v>
      </c>
      <c r="BA163" s="185" t="s">
        <v>168</v>
      </c>
      <c r="BB163" s="10" t="s">
        <v>142</v>
      </c>
      <c r="BC163" s="176">
        <v>5</v>
      </c>
      <c r="BD163" s="185" t="s">
        <v>169</v>
      </c>
      <c r="BE163" s="10" t="s">
        <v>169</v>
      </c>
      <c r="BF163" s="176">
        <v>3</v>
      </c>
      <c r="BG163" s="185" t="s">
        <v>166</v>
      </c>
      <c r="BH163" s="10" t="s">
        <v>166</v>
      </c>
      <c r="BI163" s="176">
        <v>3</v>
      </c>
      <c r="BJ163" s="185" t="s">
        <v>210</v>
      </c>
      <c r="BK163" s="10" t="s">
        <v>168</v>
      </c>
      <c r="BL163" s="176">
        <v>6</v>
      </c>
      <c r="BM163" s="185" t="s">
        <v>151</v>
      </c>
      <c r="BN163" s="10" t="s">
        <v>151</v>
      </c>
      <c r="BO163" s="176">
        <v>1</v>
      </c>
      <c r="BP163" s="201">
        <f>MAX($BO163,$BL163,$BI163,$BF163,$BC163,$AZ163,$AW163,$AT163,$AQ163,$AN163,$AK163)</f>
        <v>6</v>
      </c>
      <c r="BQ163" s="144">
        <f>IF($K163="both",10,IF($K163="breeding",8,IF($K163="non-breeding",6,0)))</f>
        <v>8</v>
      </c>
      <c r="BR163" s="186" t="s">
        <v>164</v>
      </c>
      <c r="BS163" s="176">
        <v>3</v>
      </c>
      <c r="BT163" s="185" t="s">
        <v>168</v>
      </c>
      <c r="BU163" s="174">
        <v>3</v>
      </c>
      <c r="BV163" s="185" t="s">
        <v>152</v>
      </c>
      <c r="BW163" s="174">
        <v>4</v>
      </c>
      <c r="BX163" s="185" t="s">
        <v>146</v>
      </c>
      <c r="BY163" s="174">
        <v>6</v>
      </c>
      <c r="BZ163" s="21">
        <f>SUM($BY163,$BW163,$BU163,$BS163)</f>
        <v>16</v>
      </c>
      <c r="CA163" s="189">
        <v>7</v>
      </c>
      <c r="CB163" s="189">
        <v>6</v>
      </c>
      <c r="CC163" s="189">
        <v>5</v>
      </c>
      <c r="CD163" s="190">
        <v>5</v>
      </c>
      <c r="CE163" s="190">
        <v>3</v>
      </c>
      <c r="CF163" s="190">
        <v>2</v>
      </c>
      <c r="CG163" s="190">
        <v>8</v>
      </c>
      <c r="CH163" s="190">
        <v>8</v>
      </c>
      <c r="CI163" s="190">
        <v>5</v>
      </c>
      <c r="CJ163" s="190">
        <v>7</v>
      </c>
      <c r="CK163" s="190">
        <v>7</v>
      </c>
      <c r="CL163" s="185" t="s">
        <v>167</v>
      </c>
      <c r="CM163" s="174">
        <v>2</v>
      </c>
      <c r="CN163" s="185" t="s">
        <v>151</v>
      </c>
      <c r="CO163" s="174">
        <v>0</v>
      </c>
      <c r="CP163" s="185" t="s">
        <v>152</v>
      </c>
      <c r="CQ163" s="174">
        <v>7</v>
      </c>
      <c r="CR163" s="185" t="s">
        <v>153</v>
      </c>
      <c r="CS163" s="174">
        <v>1</v>
      </c>
      <c r="CT163" s="185" t="s">
        <v>146</v>
      </c>
      <c r="CU163" s="174">
        <v>8</v>
      </c>
      <c r="CV163" s="185" t="s">
        <v>168</v>
      </c>
      <c r="CW163" s="174">
        <v>6</v>
      </c>
      <c r="CX163" s="19">
        <f>SUM($CM163,$CO163,$CQ163,$CS163,$CU163,$CW163)</f>
        <v>24</v>
      </c>
      <c r="CY163" s="110"/>
      <c r="CZ163" s="11"/>
    </row>
    <row r="164" spans="1:104" ht="20.100000000000001" customHeight="1">
      <c r="B164" s="417"/>
      <c r="D164" s="419"/>
      <c r="E164" s="281"/>
      <c r="F164" s="419"/>
      <c r="G164" s="233" t="s">
        <v>565</v>
      </c>
      <c r="H164" s="234" t="s">
        <v>566</v>
      </c>
      <c r="I164" s="122" t="s">
        <v>423</v>
      </c>
      <c r="J164" s="120" t="s">
        <v>424</v>
      </c>
      <c r="K164" s="120" t="s">
        <v>157</v>
      </c>
      <c r="L164" s="16" t="s">
        <v>141</v>
      </c>
      <c r="M164" s="45"/>
      <c r="N164" s="261" t="s">
        <v>135</v>
      </c>
      <c r="O164" s="235">
        <f>SUM($AH164, $BP164, $BQ164)</f>
        <v>25.5</v>
      </c>
      <c r="P164" s="237">
        <f>SUM($BZ164)</f>
        <v>20</v>
      </c>
      <c r="Q164" s="240">
        <f>SUM($CX164)</f>
        <v>19</v>
      </c>
      <c r="R164" s="265" t="s">
        <v>143</v>
      </c>
      <c r="S164" s="266">
        <v>0</v>
      </c>
      <c r="T164" s="185" t="s">
        <v>206</v>
      </c>
      <c r="U164" s="174">
        <v>0</v>
      </c>
      <c r="V164" s="185" t="s">
        <v>174</v>
      </c>
      <c r="W164" s="174">
        <v>0</v>
      </c>
      <c r="X164" s="185" t="s">
        <v>191</v>
      </c>
      <c r="Y164" s="174">
        <v>4</v>
      </c>
      <c r="Z164" s="185" t="s">
        <v>162</v>
      </c>
      <c r="AA164" s="174">
        <v>4</v>
      </c>
      <c r="AB164" s="185" t="s">
        <v>191</v>
      </c>
      <c r="AC164" s="174">
        <v>0</v>
      </c>
      <c r="AD164" s="186" t="s">
        <v>187</v>
      </c>
      <c r="AE164" s="176">
        <v>3</v>
      </c>
      <c r="AF164" s="185" t="s">
        <v>151</v>
      </c>
      <c r="AG164" s="174">
        <v>0</v>
      </c>
      <c r="AH164" s="154">
        <f>SUM($S164,$U164,$W164,$Y164)+($AA164*0.5)+$AC164+($AE164*1.5)+($AG164*0.5)</f>
        <v>10.5</v>
      </c>
      <c r="AI164" s="185" t="s">
        <v>152</v>
      </c>
      <c r="AJ164" s="10" t="s">
        <v>152</v>
      </c>
      <c r="AK164" s="176">
        <v>7</v>
      </c>
      <c r="AL164" s="185" t="s">
        <v>152</v>
      </c>
      <c r="AM164" s="10" t="s">
        <v>152</v>
      </c>
      <c r="AN164" s="176">
        <v>7</v>
      </c>
      <c r="AO164" s="185" t="s">
        <v>151</v>
      </c>
      <c r="AP164" s="10" t="s">
        <v>151</v>
      </c>
      <c r="AQ164" s="176">
        <v>1</v>
      </c>
      <c r="AR164" s="185" t="s">
        <v>147</v>
      </c>
      <c r="AS164" s="10" t="s">
        <v>147</v>
      </c>
      <c r="AT164" s="176">
        <v>3</v>
      </c>
      <c r="AU164" s="185" t="s">
        <v>154</v>
      </c>
      <c r="AV164" s="10" t="s">
        <v>154</v>
      </c>
      <c r="AW164" s="176">
        <v>2</v>
      </c>
      <c r="AX164" s="185" t="s">
        <v>154</v>
      </c>
      <c r="AY164" s="10" t="s">
        <v>154</v>
      </c>
      <c r="AZ164" s="176">
        <v>2</v>
      </c>
      <c r="BA164" s="185" t="s">
        <v>142</v>
      </c>
      <c r="BB164" s="10" t="s">
        <v>153</v>
      </c>
      <c r="BC164" s="176">
        <v>5</v>
      </c>
      <c r="BD164" s="185" t="s">
        <v>154</v>
      </c>
      <c r="BE164" s="10" t="s">
        <v>154</v>
      </c>
      <c r="BF164" s="176">
        <v>2</v>
      </c>
      <c r="BG164" s="185" t="s">
        <v>154</v>
      </c>
      <c r="BH164" s="10" t="s">
        <v>154</v>
      </c>
      <c r="BI164" s="176">
        <v>2</v>
      </c>
      <c r="BJ164" s="185" t="s">
        <v>152</v>
      </c>
      <c r="BK164" s="10" t="s">
        <v>154</v>
      </c>
      <c r="BL164" s="176">
        <v>5</v>
      </c>
      <c r="BM164" s="185" t="s">
        <v>151</v>
      </c>
      <c r="BN164" s="10" t="s">
        <v>151</v>
      </c>
      <c r="BO164" s="176">
        <v>1</v>
      </c>
      <c r="BP164" s="201">
        <f>MAX($BO164,$BL164,$BI164,$BF164,$BC164,$AZ164,$AW164,$AT164,$AQ164,$AN164,$AK164)</f>
        <v>7</v>
      </c>
      <c r="BQ164" s="144">
        <f>IF($K164="both",10,IF($K164="breeding",8,IF($K164="non-breeding",6,0)))</f>
        <v>8</v>
      </c>
      <c r="BR164" s="186" t="s">
        <v>164</v>
      </c>
      <c r="BS164" s="176">
        <v>3</v>
      </c>
      <c r="BT164" s="185" t="s">
        <v>152</v>
      </c>
      <c r="BU164" s="174">
        <v>5</v>
      </c>
      <c r="BV164" s="185" t="s">
        <v>165</v>
      </c>
      <c r="BW164" s="174">
        <v>7</v>
      </c>
      <c r="BX164" s="185" t="s">
        <v>219</v>
      </c>
      <c r="BY164" s="174">
        <v>5</v>
      </c>
      <c r="BZ164" s="21">
        <f>SUM($BY164,$BW164,$BU164,$BS164)</f>
        <v>20</v>
      </c>
      <c r="CA164" s="189">
        <v>5</v>
      </c>
      <c r="CB164" s="189">
        <v>7</v>
      </c>
      <c r="CC164" s="189">
        <v>6</v>
      </c>
      <c r="CD164" s="190">
        <v>5</v>
      </c>
      <c r="CE164" s="190">
        <v>4</v>
      </c>
      <c r="CF164" s="190">
        <v>3</v>
      </c>
      <c r="CG164" s="190">
        <v>9</v>
      </c>
      <c r="CH164" s="190">
        <v>9</v>
      </c>
      <c r="CI164" s="190">
        <v>4</v>
      </c>
      <c r="CJ164" s="190">
        <v>7</v>
      </c>
      <c r="CK164" s="190">
        <v>8</v>
      </c>
      <c r="CL164" s="185" t="s">
        <v>167</v>
      </c>
      <c r="CM164" s="174">
        <v>2</v>
      </c>
      <c r="CN164" s="185" t="s">
        <v>151</v>
      </c>
      <c r="CO164" s="174">
        <v>0</v>
      </c>
      <c r="CP164" s="185" t="s">
        <v>167</v>
      </c>
      <c r="CQ164" s="174">
        <v>4</v>
      </c>
      <c r="CR164" s="185" t="s">
        <v>153</v>
      </c>
      <c r="CS164" s="174">
        <v>1</v>
      </c>
      <c r="CT164" s="185" t="s">
        <v>146</v>
      </c>
      <c r="CU164" s="174">
        <v>8</v>
      </c>
      <c r="CV164" s="185" t="s">
        <v>167</v>
      </c>
      <c r="CW164" s="174">
        <v>4</v>
      </c>
      <c r="CX164" s="19">
        <f>SUM($CM164,$CO164,$CQ164,$CS164,$CU164,$CW164)</f>
        <v>19</v>
      </c>
    </row>
    <row r="165" spans="1:104" ht="20.100000000000001" customHeight="1">
      <c r="B165" s="417"/>
      <c r="D165" s="419"/>
      <c r="E165" s="126" t="s">
        <v>135</v>
      </c>
      <c r="F165" s="126" t="s">
        <v>135</v>
      </c>
      <c r="G165" s="120" t="s">
        <v>567</v>
      </c>
      <c r="H165" s="119" t="s">
        <v>568</v>
      </c>
      <c r="I165" s="122" t="s">
        <v>179</v>
      </c>
      <c r="J165" s="120" t="s">
        <v>180</v>
      </c>
      <c r="K165" s="120" t="s">
        <v>140</v>
      </c>
      <c r="L165" s="16" t="s">
        <v>141</v>
      </c>
      <c r="M165" s="45"/>
      <c r="N165" s="261"/>
      <c r="O165" s="235">
        <f>SUM($AH165, $BP165, $BQ165)</f>
        <v>25</v>
      </c>
      <c r="P165" s="237">
        <f>SUM($BZ165)</f>
        <v>14</v>
      </c>
      <c r="Q165" s="240">
        <f>SUM($CX165)</f>
        <v>32</v>
      </c>
      <c r="R165" s="298" t="s">
        <v>143</v>
      </c>
      <c r="S165" s="197">
        <v>0</v>
      </c>
      <c r="T165" s="173" t="s">
        <v>174</v>
      </c>
      <c r="U165" s="174">
        <v>0</v>
      </c>
      <c r="V165" s="173" t="s">
        <v>174</v>
      </c>
      <c r="W165" s="174">
        <v>0</v>
      </c>
      <c r="X165" s="173" t="s">
        <v>144</v>
      </c>
      <c r="Y165" s="174">
        <v>2</v>
      </c>
      <c r="Z165" s="173" t="s">
        <v>143</v>
      </c>
      <c r="AA165" s="174">
        <v>6</v>
      </c>
      <c r="AB165" s="173" t="s">
        <v>151</v>
      </c>
      <c r="AC165" s="174">
        <v>2</v>
      </c>
      <c r="AD165" s="175" t="s">
        <v>144</v>
      </c>
      <c r="AE165" s="176">
        <v>2</v>
      </c>
      <c r="AF165" s="173" t="s">
        <v>151</v>
      </c>
      <c r="AG165" s="174">
        <v>0</v>
      </c>
      <c r="AH165" s="154">
        <f>SUM($S165,$U165,$W165,$Y165)+($AA165*0.5)+$AC165+($AE165*1.5)+($AG165*0.5)</f>
        <v>10</v>
      </c>
      <c r="AI165" s="173" t="s">
        <v>147</v>
      </c>
      <c r="AJ165" s="26" t="s">
        <v>147</v>
      </c>
      <c r="AK165" s="306">
        <v>3</v>
      </c>
      <c r="AL165" s="173" t="s">
        <v>143</v>
      </c>
      <c r="AM165" s="26" t="s">
        <v>143</v>
      </c>
      <c r="AN165" s="176">
        <v>0</v>
      </c>
      <c r="AO165" s="173" t="s">
        <v>147</v>
      </c>
      <c r="AP165" s="26" t="s">
        <v>147</v>
      </c>
      <c r="AQ165" s="176">
        <v>3</v>
      </c>
      <c r="AR165" s="173" t="s">
        <v>143</v>
      </c>
      <c r="AS165" s="26" t="s">
        <v>143</v>
      </c>
      <c r="AT165" s="176">
        <v>0</v>
      </c>
      <c r="AU165" s="173" t="s">
        <v>145</v>
      </c>
      <c r="AV165" s="26" t="s">
        <v>143</v>
      </c>
      <c r="AW165" s="176">
        <v>5</v>
      </c>
      <c r="AX165" s="173" t="s">
        <v>151</v>
      </c>
      <c r="AY165" s="26" t="s">
        <v>151</v>
      </c>
      <c r="AZ165" s="176">
        <v>1</v>
      </c>
      <c r="BA165" s="173" t="s">
        <v>147</v>
      </c>
      <c r="BB165" s="26" t="s">
        <v>147</v>
      </c>
      <c r="BC165" s="176">
        <v>3</v>
      </c>
      <c r="BD165" s="173" t="s">
        <v>151</v>
      </c>
      <c r="BE165" s="26" t="s">
        <v>151</v>
      </c>
      <c r="BF165" s="176">
        <v>1</v>
      </c>
      <c r="BG165" s="173" t="s">
        <v>151</v>
      </c>
      <c r="BH165" s="26" t="s">
        <v>151</v>
      </c>
      <c r="BI165" s="176">
        <v>1</v>
      </c>
      <c r="BJ165" s="173" t="s">
        <v>151</v>
      </c>
      <c r="BK165" s="26" t="s">
        <v>151</v>
      </c>
      <c r="BL165" s="176">
        <v>1</v>
      </c>
      <c r="BM165" s="173" t="s">
        <v>151</v>
      </c>
      <c r="BN165" s="26" t="s">
        <v>151</v>
      </c>
      <c r="BO165" s="176">
        <v>1</v>
      </c>
      <c r="BP165" s="201">
        <f>MAX($BO165,$BL165,$BI165,$BF165,$BC165,$AZ165,$AW165,$AT165,$AQ165,$AN165,$AK165)</f>
        <v>5</v>
      </c>
      <c r="BQ165" s="144">
        <f>IF($K165="both",10,IF($K165="breeding",8,IF($K165="non-breeding",6,0)))</f>
        <v>10</v>
      </c>
      <c r="BR165" s="175" t="s">
        <v>142</v>
      </c>
      <c r="BS165" s="176">
        <v>0</v>
      </c>
      <c r="BT165" s="173" t="s">
        <v>142</v>
      </c>
      <c r="BU165" s="174">
        <v>4</v>
      </c>
      <c r="BV165" s="173" t="s">
        <v>142</v>
      </c>
      <c r="BW165" s="174">
        <v>4</v>
      </c>
      <c r="BX165" s="173" t="s">
        <v>146</v>
      </c>
      <c r="BY165" s="174">
        <v>6</v>
      </c>
      <c r="BZ165" s="21">
        <f>SUM($BY165,$BW165,$BU165,$BS165)</f>
        <v>14</v>
      </c>
      <c r="CA165" s="177">
        <v>10</v>
      </c>
      <c r="CB165" s="177">
        <v>4</v>
      </c>
      <c r="CC165" s="177">
        <v>6</v>
      </c>
      <c r="CD165" s="178">
        <v>1</v>
      </c>
      <c r="CE165" s="178">
        <v>8</v>
      </c>
      <c r="CF165" s="178">
        <v>3</v>
      </c>
      <c r="CG165" s="178">
        <v>9</v>
      </c>
      <c r="CH165" s="178">
        <v>2</v>
      </c>
      <c r="CI165" s="178">
        <v>11</v>
      </c>
      <c r="CJ165" s="178">
        <v>7</v>
      </c>
      <c r="CK165" s="178">
        <v>5</v>
      </c>
      <c r="CL165" s="173" t="s">
        <v>145</v>
      </c>
      <c r="CM165" s="174">
        <v>10</v>
      </c>
      <c r="CN165" s="173" t="s">
        <v>151</v>
      </c>
      <c r="CO165" s="174">
        <v>0</v>
      </c>
      <c r="CP165" s="173" t="s">
        <v>142</v>
      </c>
      <c r="CQ165" s="174">
        <v>5</v>
      </c>
      <c r="CR165" s="173" t="s">
        <v>142</v>
      </c>
      <c r="CS165" s="174">
        <v>3</v>
      </c>
      <c r="CT165" s="173" t="s">
        <v>145</v>
      </c>
      <c r="CU165" s="174">
        <v>10</v>
      </c>
      <c r="CV165" s="173" t="s">
        <v>147</v>
      </c>
      <c r="CW165" s="174">
        <v>4</v>
      </c>
      <c r="CX165" s="19">
        <f>SUM($CM165,$CO165,$CQ165,$CS165,$CU165,$CW165)</f>
        <v>32</v>
      </c>
    </row>
    <row r="166" spans="1:104" ht="20.100000000000001" customHeight="1">
      <c r="B166" s="417"/>
      <c r="C166" s="125" t="s">
        <v>135</v>
      </c>
      <c r="D166" s="125" t="s">
        <v>135</v>
      </c>
      <c r="E166" s="281"/>
      <c r="F166" s="419"/>
      <c r="G166" s="120" t="s">
        <v>569</v>
      </c>
      <c r="H166" s="119" t="s">
        <v>570</v>
      </c>
      <c r="I166" s="122" t="s">
        <v>160</v>
      </c>
      <c r="J166" s="120" t="s">
        <v>571</v>
      </c>
      <c r="K166" s="120" t="s">
        <v>196</v>
      </c>
      <c r="L166" s="16" t="s">
        <v>141</v>
      </c>
      <c r="M166" s="45"/>
      <c r="N166" s="261"/>
      <c r="O166" s="235">
        <f>SUM($AH166, $BP166, $BQ166)</f>
        <v>25</v>
      </c>
      <c r="P166" s="237">
        <f>SUM($BZ166)</f>
        <v>38</v>
      </c>
      <c r="Q166" s="240">
        <f>SUM($CX166)</f>
        <v>14</v>
      </c>
      <c r="R166" s="298" t="s">
        <v>143</v>
      </c>
      <c r="S166" s="197">
        <v>0</v>
      </c>
      <c r="T166" s="173" t="s">
        <v>206</v>
      </c>
      <c r="U166" s="174">
        <v>1</v>
      </c>
      <c r="V166" s="173" t="s">
        <v>306</v>
      </c>
      <c r="W166" s="174">
        <v>1</v>
      </c>
      <c r="X166" s="173" t="s">
        <v>144</v>
      </c>
      <c r="Y166" s="174">
        <v>2</v>
      </c>
      <c r="Z166" s="173" t="s">
        <v>151</v>
      </c>
      <c r="AA166" s="174">
        <v>8</v>
      </c>
      <c r="AB166" s="173" t="s">
        <v>191</v>
      </c>
      <c r="AC166" s="174">
        <v>1</v>
      </c>
      <c r="AD166" s="175" t="s">
        <v>144</v>
      </c>
      <c r="AE166" s="176">
        <v>2</v>
      </c>
      <c r="AF166" s="173" t="s">
        <v>151</v>
      </c>
      <c r="AG166" s="174">
        <v>0</v>
      </c>
      <c r="AH166" s="154">
        <f>SUM($S166,$U166,$W166,$Y166)+($AA166*0.5)+$AC166+($AE166*1.5)+($AG166*0.5)</f>
        <v>12</v>
      </c>
      <c r="AI166" s="173" t="s">
        <v>239</v>
      </c>
      <c r="AJ166" s="26" t="s">
        <v>282</v>
      </c>
      <c r="AK166" s="306">
        <v>3</v>
      </c>
      <c r="AL166" s="173" t="s">
        <v>236</v>
      </c>
      <c r="AM166" s="26" t="s">
        <v>235</v>
      </c>
      <c r="AN166" s="176">
        <v>7</v>
      </c>
      <c r="AO166" s="173" t="s">
        <v>282</v>
      </c>
      <c r="AP166" s="26" t="s">
        <v>282</v>
      </c>
      <c r="AQ166" s="176">
        <v>2</v>
      </c>
      <c r="AR166" s="173" t="s">
        <v>282</v>
      </c>
      <c r="AS166" s="26" t="s">
        <v>282</v>
      </c>
      <c r="AT166" s="176">
        <v>2</v>
      </c>
      <c r="AU166" s="173" t="s">
        <v>282</v>
      </c>
      <c r="AV166" s="26" t="s">
        <v>282</v>
      </c>
      <c r="AW166" s="176">
        <v>2</v>
      </c>
      <c r="AX166" s="173" t="s">
        <v>282</v>
      </c>
      <c r="AY166" s="26" t="s">
        <v>282</v>
      </c>
      <c r="AZ166" s="176">
        <v>2</v>
      </c>
      <c r="BA166" s="173" t="s">
        <v>147</v>
      </c>
      <c r="BB166" s="26" t="s">
        <v>147</v>
      </c>
      <c r="BC166" s="176">
        <v>3</v>
      </c>
      <c r="BD166" s="173" t="s">
        <v>303</v>
      </c>
      <c r="BE166" s="26" t="s">
        <v>303</v>
      </c>
      <c r="BF166" s="176">
        <v>2</v>
      </c>
      <c r="BG166" s="173" t="s">
        <v>147</v>
      </c>
      <c r="BH166" s="26" t="s">
        <v>147</v>
      </c>
      <c r="BI166" s="176">
        <v>3</v>
      </c>
      <c r="BJ166" s="173" t="s">
        <v>147</v>
      </c>
      <c r="BK166" s="26" t="s">
        <v>147</v>
      </c>
      <c r="BL166" s="176">
        <v>3</v>
      </c>
      <c r="BM166" s="173" t="s">
        <v>572</v>
      </c>
      <c r="BN166" s="26" t="s">
        <v>572</v>
      </c>
      <c r="BO166" s="176">
        <v>0</v>
      </c>
      <c r="BP166" s="201">
        <f>MAX($BO166,$BL166,$BI166,$BF166,$BC166,$AZ166,$AW166,$AT166,$AQ166,$AN166,$AK166)</f>
        <v>7</v>
      </c>
      <c r="BQ166" s="144">
        <f>IF($K166="both",10,IF($K166="breeding",8,IF($K166="non-breeding",6,0)))</f>
        <v>6</v>
      </c>
      <c r="BR166" s="175" t="s">
        <v>145</v>
      </c>
      <c r="BS166" s="176">
        <v>10</v>
      </c>
      <c r="BT166" s="173" t="s">
        <v>145</v>
      </c>
      <c r="BU166" s="174">
        <v>10</v>
      </c>
      <c r="BV166" s="173" t="s">
        <v>165</v>
      </c>
      <c r="BW166" s="174">
        <v>8</v>
      </c>
      <c r="BX166" s="173" t="s">
        <v>145</v>
      </c>
      <c r="BY166" s="174">
        <v>10</v>
      </c>
      <c r="BZ166" s="21">
        <f>SUM($BY166,$BW166,$BU166,$BS166)</f>
        <v>38</v>
      </c>
      <c r="CA166" s="177">
        <v>4</v>
      </c>
      <c r="CB166" s="177">
        <v>11</v>
      </c>
      <c r="CC166" s="177">
        <v>3</v>
      </c>
      <c r="CD166" s="178">
        <v>5</v>
      </c>
      <c r="CE166" s="178">
        <v>1</v>
      </c>
      <c r="CF166" s="178">
        <v>2</v>
      </c>
      <c r="CG166" s="178">
        <v>10</v>
      </c>
      <c r="CH166" s="178">
        <v>6</v>
      </c>
      <c r="CI166" s="178">
        <v>7</v>
      </c>
      <c r="CJ166" s="178">
        <v>9</v>
      </c>
      <c r="CK166" s="178">
        <v>8</v>
      </c>
      <c r="CL166" s="173" t="s">
        <v>167</v>
      </c>
      <c r="CM166" s="174">
        <v>3</v>
      </c>
      <c r="CN166" s="173" t="s">
        <v>151</v>
      </c>
      <c r="CO166" s="174">
        <v>0</v>
      </c>
      <c r="CP166" s="173" t="s">
        <v>169</v>
      </c>
      <c r="CQ166" s="174">
        <v>2</v>
      </c>
      <c r="CR166" s="173" t="s">
        <v>153</v>
      </c>
      <c r="CS166" s="174">
        <v>1</v>
      </c>
      <c r="CT166" s="173" t="s">
        <v>142</v>
      </c>
      <c r="CU166" s="174">
        <v>6</v>
      </c>
      <c r="CV166" s="173" t="s">
        <v>192</v>
      </c>
      <c r="CW166" s="174">
        <v>2</v>
      </c>
      <c r="CX166" s="19">
        <f>SUM($CM166,$CO166,$CQ166,$CS166,$CU166,$CW166)</f>
        <v>14</v>
      </c>
    </row>
    <row r="167" spans="1:104" ht="20.100000000000001" customHeight="1">
      <c r="B167" s="417"/>
      <c r="D167" s="419"/>
      <c r="E167" s="281"/>
      <c r="F167" s="419"/>
      <c r="G167" s="120" t="s">
        <v>573</v>
      </c>
      <c r="H167" s="119" t="s">
        <v>574</v>
      </c>
      <c r="I167" s="122" t="s">
        <v>293</v>
      </c>
      <c r="J167" s="120" t="s">
        <v>575</v>
      </c>
      <c r="K167" s="120" t="s">
        <v>140</v>
      </c>
      <c r="L167" s="16" t="s">
        <v>141</v>
      </c>
      <c r="M167" s="45"/>
      <c r="N167" s="261"/>
      <c r="O167" s="235">
        <f>SUM($AH167, $BP167, $BQ167)</f>
        <v>25</v>
      </c>
      <c r="P167" s="237">
        <f>SUM($BZ167)</f>
        <v>15</v>
      </c>
      <c r="Q167" s="240">
        <f>SUM($CX167)</f>
        <v>17</v>
      </c>
      <c r="R167" s="148" t="s">
        <v>143</v>
      </c>
      <c r="S167" s="149">
        <v>0</v>
      </c>
      <c r="T167" s="173" t="s">
        <v>206</v>
      </c>
      <c r="U167" s="174">
        <v>1</v>
      </c>
      <c r="V167" s="173" t="s">
        <v>174</v>
      </c>
      <c r="W167" s="174">
        <v>0</v>
      </c>
      <c r="X167" s="173" t="s">
        <v>174</v>
      </c>
      <c r="Y167" s="174">
        <v>0</v>
      </c>
      <c r="Z167" s="173" t="s">
        <v>151</v>
      </c>
      <c r="AA167" s="174">
        <v>8</v>
      </c>
      <c r="AB167" s="173" t="s">
        <v>143</v>
      </c>
      <c r="AC167" s="174">
        <v>0</v>
      </c>
      <c r="AD167" s="175" t="s">
        <v>144</v>
      </c>
      <c r="AE167" s="176">
        <v>2</v>
      </c>
      <c r="AF167" s="173" t="s">
        <v>151</v>
      </c>
      <c r="AG167" s="174">
        <v>0</v>
      </c>
      <c r="AH167" s="154">
        <f>SUM($S167,$U167,$W167,$Y167)+($AA167*0.5)+$AC167+($AE167*1.5)+($AG167*0.5)</f>
        <v>8</v>
      </c>
      <c r="AI167" s="173" t="s">
        <v>273</v>
      </c>
      <c r="AJ167" s="26" t="s">
        <v>273</v>
      </c>
      <c r="AK167" s="176">
        <v>4</v>
      </c>
      <c r="AL167" s="173" t="s">
        <v>282</v>
      </c>
      <c r="AM167" s="26" t="s">
        <v>282</v>
      </c>
      <c r="AN167" s="176">
        <v>2</v>
      </c>
      <c r="AO167" s="173" t="s">
        <v>282</v>
      </c>
      <c r="AP167" s="26" t="s">
        <v>282</v>
      </c>
      <c r="AQ167" s="176">
        <v>2</v>
      </c>
      <c r="AR167" s="173" t="s">
        <v>238</v>
      </c>
      <c r="AS167" s="26" t="s">
        <v>151</v>
      </c>
      <c r="AT167" s="176">
        <v>3</v>
      </c>
      <c r="AU167" s="173" t="s">
        <v>282</v>
      </c>
      <c r="AV167" s="26" t="s">
        <v>282</v>
      </c>
      <c r="AW167" s="176">
        <v>2</v>
      </c>
      <c r="AX167" s="173" t="s">
        <v>235</v>
      </c>
      <c r="AY167" s="26" t="s">
        <v>283</v>
      </c>
      <c r="AZ167" s="176">
        <v>7</v>
      </c>
      <c r="BA167" s="173" t="s">
        <v>235</v>
      </c>
      <c r="BB167" s="26" t="s">
        <v>147</v>
      </c>
      <c r="BC167" s="176">
        <v>5</v>
      </c>
      <c r="BD167" s="173" t="s">
        <v>282</v>
      </c>
      <c r="BE167" s="26" t="s">
        <v>282</v>
      </c>
      <c r="BF167" s="176">
        <v>2</v>
      </c>
      <c r="BG167" s="173" t="s">
        <v>147</v>
      </c>
      <c r="BH167" s="26" t="s">
        <v>147</v>
      </c>
      <c r="BI167" s="176">
        <v>3</v>
      </c>
      <c r="BJ167" s="173" t="s">
        <v>282</v>
      </c>
      <c r="BK167" s="26" t="s">
        <v>282</v>
      </c>
      <c r="BL167" s="176">
        <v>2</v>
      </c>
      <c r="BM167" s="173" t="s">
        <v>236</v>
      </c>
      <c r="BN167" s="26" t="s">
        <v>235</v>
      </c>
      <c r="BO167" s="176">
        <v>7</v>
      </c>
      <c r="BP167" s="201">
        <f>MAX($BO167,$BL167,$BI167,$BF167,$BC167,$AZ167,$AW167,$AT167,$AQ167,$AN167,$AK167)</f>
        <v>7</v>
      </c>
      <c r="BQ167" s="144">
        <f>IF($K167="both",10,IF($K167="breeding",8,IF($K167="non-breeding",6,0)))</f>
        <v>10</v>
      </c>
      <c r="BR167" s="175" t="s">
        <v>152</v>
      </c>
      <c r="BS167" s="176">
        <v>2</v>
      </c>
      <c r="BT167" s="173" t="s">
        <v>142</v>
      </c>
      <c r="BU167" s="174">
        <v>4</v>
      </c>
      <c r="BV167" s="173" t="s">
        <v>152</v>
      </c>
      <c r="BW167" s="174">
        <v>5</v>
      </c>
      <c r="BX167" s="173" t="s">
        <v>142</v>
      </c>
      <c r="BY167" s="174">
        <v>4</v>
      </c>
      <c r="BZ167" s="21">
        <f>SUM($BY167,$BW167,$BU167,$BS167)</f>
        <v>15</v>
      </c>
      <c r="CA167" s="177">
        <v>11</v>
      </c>
      <c r="CB167" s="177">
        <v>5</v>
      </c>
      <c r="CC167" s="177">
        <v>7</v>
      </c>
      <c r="CD167" s="178">
        <v>8</v>
      </c>
      <c r="CE167" s="178">
        <v>6</v>
      </c>
      <c r="CF167" s="178">
        <v>6</v>
      </c>
      <c r="CG167" s="178">
        <v>6</v>
      </c>
      <c r="CH167" s="178">
        <v>4</v>
      </c>
      <c r="CI167" s="178">
        <v>5</v>
      </c>
      <c r="CJ167" s="178">
        <v>4</v>
      </c>
      <c r="CK167" s="178">
        <v>6</v>
      </c>
      <c r="CL167" s="173" t="s">
        <v>168</v>
      </c>
      <c r="CM167" s="174">
        <v>4</v>
      </c>
      <c r="CN167" s="173" t="s">
        <v>151</v>
      </c>
      <c r="CO167" s="174">
        <v>0</v>
      </c>
      <c r="CP167" s="173" t="s">
        <v>151</v>
      </c>
      <c r="CQ167" s="174">
        <v>0</v>
      </c>
      <c r="CR167" s="173" t="s">
        <v>153</v>
      </c>
      <c r="CS167" s="174">
        <v>1</v>
      </c>
      <c r="CT167" s="173" t="s">
        <v>145</v>
      </c>
      <c r="CU167" s="174">
        <v>10</v>
      </c>
      <c r="CV167" s="173" t="s">
        <v>192</v>
      </c>
      <c r="CW167" s="174">
        <v>2</v>
      </c>
      <c r="CX167" s="19">
        <f>SUM($CM167,$CO167,$CQ167,$CS167,$CU167,$CW167)</f>
        <v>17</v>
      </c>
    </row>
    <row r="168" spans="1:104" ht="20.100000000000001" customHeight="1">
      <c r="B168" s="417"/>
      <c r="D168" s="419"/>
      <c r="E168" s="281"/>
      <c r="F168" s="419"/>
      <c r="G168" s="120" t="s">
        <v>576</v>
      </c>
      <c r="H168" s="119" t="s">
        <v>577</v>
      </c>
      <c r="I168" s="122" t="s">
        <v>138</v>
      </c>
      <c r="J168" s="120" t="s">
        <v>139</v>
      </c>
      <c r="K168" s="120" t="s">
        <v>196</v>
      </c>
      <c r="L168" s="16" t="s">
        <v>141</v>
      </c>
      <c r="M168" s="45"/>
      <c r="N168" s="261"/>
      <c r="O168" s="235">
        <f>SUM($AH168, $BP168, $BQ168)</f>
        <v>25</v>
      </c>
      <c r="P168" s="237">
        <f>SUM($BZ168)</f>
        <v>22</v>
      </c>
      <c r="Q168" s="240">
        <f>SUM($CX168)</f>
        <v>18</v>
      </c>
      <c r="R168" s="148" t="s">
        <v>143</v>
      </c>
      <c r="S168" s="149">
        <v>0</v>
      </c>
      <c r="T168" s="173" t="s">
        <v>174</v>
      </c>
      <c r="U168" s="174">
        <v>0</v>
      </c>
      <c r="V168" s="173" t="s">
        <v>174</v>
      </c>
      <c r="W168" s="174">
        <v>0</v>
      </c>
      <c r="X168" s="173" t="s">
        <v>144</v>
      </c>
      <c r="Y168" s="174">
        <v>2</v>
      </c>
      <c r="Z168" s="173" t="s">
        <v>147</v>
      </c>
      <c r="AA168" s="174">
        <v>8</v>
      </c>
      <c r="AB168" s="173" t="s">
        <v>147</v>
      </c>
      <c r="AC168" s="174">
        <v>4</v>
      </c>
      <c r="AD168" s="175" t="s">
        <v>144</v>
      </c>
      <c r="AE168" s="176">
        <v>2</v>
      </c>
      <c r="AF168" s="173" t="s">
        <v>151</v>
      </c>
      <c r="AG168" s="174">
        <v>0</v>
      </c>
      <c r="AH168" s="154">
        <f>SUM($S168,$U168,$W168,$Y168)+($AA168*0.5)+$AC168+($AE168*1.5)+($AG168*0.5)</f>
        <v>13</v>
      </c>
      <c r="AI168" s="173" t="s">
        <v>147</v>
      </c>
      <c r="AJ168" s="26" t="s">
        <v>143</v>
      </c>
      <c r="AK168" s="176">
        <v>2</v>
      </c>
      <c r="AL168" s="173" t="s">
        <v>143</v>
      </c>
      <c r="AM168" s="26" t="s">
        <v>143</v>
      </c>
      <c r="AN168" s="176">
        <v>0</v>
      </c>
      <c r="AO168" s="173" t="s">
        <v>147</v>
      </c>
      <c r="AP168" s="26" t="s">
        <v>143</v>
      </c>
      <c r="AQ168" s="176">
        <v>2</v>
      </c>
      <c r="AR168" s="173" t="s">
        <v>147</v>
      </c>
      <c r="AS168" s="26" t="s">
        <v>143</v>
      </c>
      <c r="AT168" s="176">
        <v>2</v>
      </c>
      <c r="AU168" s="173" t="s">
        <v>143</v>
      </c>
      <c r="AV168" s="26" t="s">
        <v>143</v>
      </c>
      <c r="AW168" s="176">
        <v>0</v>
      </c>
      <c r="AX168" s="173" t="s">
        <v>143</v>
      </c>
      <c r="AY168" s="26" t="s">
        <v>143</v>
      </c>
      <c r="AZ168" s="176">
        <v>0</v>
      </c>
      <c r="BA168" s="173" t="s">
        <v>146</v>
      </c>
      <c r="BB168" s="26" t="s">
        <v>147</v>
      </c>
      <c r="BC168" s="176">
        <v>6</v>
      </c>
      <c r="BD168" s="173" t="s">
        <v>143</v>
      </c>
      <c r="BE168" s="26" t="s">
        <v>143</v>
      </c>
      <c r="BF168" s="176">
        <v>0</v>
      </c>
      <c r="BG168" s="173" t="s">
        <v>147</v>
      </c>
      <c r="BH168" s="26" t="s">
        <v>143</v>
      </c>
      <c r="BI168" s="176">
        <v>2</v>
      </c>
      <c r="BJ168" s="173" t="s">
        <v>146</v>
      </c>
      <c r="BK168" s="26" t="s">
        <v>143</v>
      </c>
      <c r="BL168" s="176">
        <v>4</v>
      </c>
      <c r="BM168" s="173" t="s">
        <v>143</v>
      </c>
      <c r="BN168" s="26" t="s">
        <v>143</v>
      </c>
      <c r="BO168" s="176">
        <v>0</v>
      </c>
      <c r="BP168" s="201">
        <f>MAX($BO168,$BL168,$BI168,$BF168,$BC168,$AZ168,$AW168,$AT168,$AQ168,$AN168,$AK168)</f>
        <v>6</v>
      </c>
      <c r="BQ168" s="144">
        <f>IF($K168="both",10,IF($K168="breeding",8,IF($K168="non-breeding",6,0)))</f>
        <v>6</v>
      </c>
      <c r="BR168" s="175" t="s">
        <v>142</v>
      </c>
      <c r="BS168" s="176">
        <v>0</v>
      </c>
      <c r="BT168" s="173" t="s">
        <v>145</v>
      </c>
      <c r="BU168" s="174">
        <v>10</v>
      </c>
      <c r="BV168" s="173" t="s">
        <v>146</v>
      </c>
      <c r="BW168" s="174">
        <v>6</v>
      </c>
      <c r="BX168" s="173" t="s">
        <v>146</v>
      </c>
      <c r="BY168" s="174">
        <v>6</v>
      </c>
      <c r="BZ168" s="21">
        <f>SUM($BY168,$BW168,$BU168,$BS168)</f>
        <v>22</v>
      </c>
      <c r="CA168" s="177">
        <v>4</v>
      </c>
      <c r="CB168" s="177">
        <v>1</v>
      </c>
      <c r="CC168" s="177">
        <v>8</v>
      </c>
      <c r="CD168" s="178">
        <v>9</v>
      </c>
      <c r="CE168" s="178">
        <v>5</v>
      </c>
      <c r="CF168" s="178">
        <v>3</v>
      </c>
      <c r="CG168" s="178">
        <v>11</v>
      </c>
      <c r="CH168" s="178">
        <v>2</v>
      </c>
      <c r="CI168" s="178">
        <v>6</v>
      </c>
      <c r="CJ168" s="178">
        <v>10</v>
      </c>
      <c r="CK168" s="178">
        <v>7</v>
      </c>
      <c r="CL168" s="173" t="s">
        <v>146</v>
      </c>
      <c r="CM168" s="174">
        <v>7</v>
      </c>
      <c r="CN168" s="173" t="s">
        <v>151</v>
      </c>
      <c r="CO168" s="174">
        <v>0</v>
      </c>
      <c r="CP168" s="173" t="s">
        <v>142</v>
      </c>
      <c r="CQ168" s="174">
        <v>5</v>
      </c>
      <c r="CR168" s="173" t="s">
        <v>147</v>
      </c>
      <c r="CS168" s="174">
        <v>0</v>
      </c>
      <c r="CT168" s="173" t="s">
        <v>142</v>
      </c>
      <c r="CU168" s="174">
        <v>6</v>
      </c>
      <c r="CV168" s="173" t="s">
        <v>143</v>
      </c>
      <c r="CW168" s="174">
        <v>0</v>
      </c>
      <c r="CX168" s="19">
        <f>SUM($CM168,$CO168,$CQ168,$CS168,$CU168,$CW168)</f>
        <v>18</v>
      </c>
    </row>
    <row r="169" spans="1:104" ht="20.100000000000001" customHeight="1">
      <c r="B169" s="417"/>
      <c r="D169" s="419"/>
      <c r="E169" s="281"/>
      <c r="F169" s="419"/>
      <c r="G169" s="120" t="s">
        <v>578</v>
      </c>
      <c r="H169" s="119" t="s">
        <v>579</v>
      </c>
      <c r="I169" s="122" t="s">
        <v>276</v>
      </c>
      <c r="J169" s="120" t="s">
        <v>277</v>
      </c>
      <c r="K169" s="120" t="s">
        <v>140</v>
      </c>
      <c r="L169" s="16" t="s">
        <v>141</v>
      </c>
      <c r="M169" s="45"/>
      <c r="N169" s="261"/>
      <c r="O169" s="235">
        <f>SUM($AH169, $BP169, $BQ169)</f>
        <v>25</v>
      </c>
      <c r="P169" s="237">
        <f>SUM($BZ169)</f>
        <v>21</v>
      </c>
      <c r="Q169" s="240">
        <f>SUM($CX169)</f>
        <v>22</v>
      </c>
      <c r="R169" s="184" t="s">
        <v>143</v>
      </c>
      <c r="S169" s="149">
        <v>0</v>
      </c>
      <c r="T169" s="185" t="s">
        <v>174</v>
      </c>
      <c r="U169" s="174">
        <v>0</v>
      </c>
      <c r="V169" s="185" t="s">
        <v>174</v>
      </c>
      <c r="W169" s="174">
        <v>0</v>
      </c>
      <c r="X169" s="185" t="s">
        <v>144</v>
      </c>
      <c r="Y169" s="174">
        <v>2</v>
      </c>
      <c r="Z169" s="185" t="s">
        <v>218</v>
      </c>
      <c r="AA169" s="174">
        <v>6</v>
      </c>
      <c r="AB169" s="185" t="s">
        <v>143</v>
      </c>
      <c r="AC169" s="174">
        <v>0</v>
      </c>
      <c r="AD169" s="186" t="s">
        <v>144</v>
      </c>
      <c r="AE169" s="176">
        <v>2</v>
      </c>
      <c r="AF169" s="185" t="s">
        <v>151</v>
      </c>
      <c r="AG169" s="174">
        <v>0</v>
      </c>
      <c r="AH169" s="154">
        <f>SUM($S169,$U169,$W169,$Y169)+($AA169*0.5)+$AC169+($AE169*1.5)+($AG169*0.5)</f>
        <v>8</v>
      </c>
      <c r="AI169" s="185" t="s">
        <v>153</v>
      </c>
      <c r="AJ169" s="10" t="s">
        <v>152</v>
      </c>
      <c r="AK169" s="176">
        <v>6</v>
      </c>
      <c r="AL169" s="185" t="s">
        <v>152</v>
      </c>
      <c r="AM169" s="10" t="s">
        <v>152</v>
      </c>
      <c r="AN169" s="176">
        <v>7</v>
      </c>
      <c r="AO169" s="185" t="s">
        <v>151</v>
      </c>
      <c r="AP169" s="10" t="s">
        <v>151</v>
      </c>
      <c r="AQ169" s="176">
        <v>1</v>
      </c>
      <c r="AR169" s="185" t="s">
        <v>153</v>
      </c>
      <c r="AS169" s="10" t="s">
        <v>153</v>
      </c>
      <c r="AT169" s="176">
        <v>4</v>
      </c>
      <c r="AU169" s="185" t="s">
        <v>153</v>
      </c>
      <c r="AV169" s="10" t="s">
        <v>153</v>
      </c>
      <c r="AW169" s="176">
        <v>4</v>
      </c>
      <c r="AX169" s="185" t="s">
        <v>153</v>
      </c>
      <c r="AY169" s="10" t="s">
        <v>153</v>
      </c>
      <c r="AZ169" s="176">
        <v>4</v>
      </c>
      <c r="BA169" s="185" t="s">
        <v>152</v>
      </c>
      <c r="BB169" s="10" t="s">
        <v>153</v>
      </c>
      <c r="BC169" s="176">
        <v>6</v>
      </c>
      <c r="BD169" s="185" t="s">
        <v>152</v>
      </c>
      <c r="BE169" s="10" t="s">
        <v>152</v>
      </c>
      <c r="BF169" s="176">
        <v>7</v>
      </c>
      <c r="BG169" s="185" t="s">
        <v>153</v>
      </c>
      <c r="BH169" s="10" t="s">
        <v>153</v>
      </c>
      <c r="BI169" s="176">
        <v>4</v>
      </c>
      <c r="BJ169" s="185" t="s">
        <v>153</v>
      </c>
      <c r="BK169" s="10" t="s">
        <v>153</v>
      </c>
      <c r="BL169" s="176">
        <v>4</v>
      </c>
      <c r="BM169" s="185" t="s">
        <v>154</v>
      </c>
      <c r="BN169" s="10" t="s">
        <v>154</v>
      </c>
      <c r="BO169" s="176">
        <v>2</v>
      </c>
      <c r="BP169" s="201">
        <f>MAX($BO169,$BL169,$BI169,$BF169,$BC169,$AZ169,$AW169,$AT169,$AQ169,$AN169,$AK169)</f>
        <v>7</v>
      </c>
      <c r="BQ169" s="144">
        <f>IF($K169="both",10,IF($K169="breeding",8,IF($K169="non-breeding",6,0)))</f>
        <v>10</v>
      </c>
      <c r="BR169" s="186" t="s">
        <v>146</v>
      </c>
      <c r="BS169" s="176">
        <v>5</v>
      </c>
      <c r="BT169" s="185" t="s">
        <v>152</v>
      </c>
      <c r="BU169" s="174">
        <v>5</v>
      </c>
      <c r="BV169" s="185" t="s">
        <v>152</v>
      </c>
      <c r="BW169" s="174">
        <v>5</v>
      </c>
      <c r="BX169" s="185" t="s">
        <v>146</v>
      </c>
      <c r="BY169" s="174">
        <v>6</v>
      </c>
      <c r="BZ169" s="21">
        <f>SUM($BY169,$BW169,$BU169,$BS169)</f>
        <v>21</v>
      </c>
      <c r="CA169" s="189">
        <v>6</v>
      </c>
      <c r="CB169" s="189">
        <v>9</v>
      </c>
      <c r="CC169" s="189">
        <v>6</v>
      </c>
      <c r="CD169" s="190">
        <v>7</v>
      </c>
      <c r="CE169" s="190">
        <v>5</v>
      </c>
      <c r="CF169" s="190">
        <v>6</v>
      </c>
      <c r="CG169" s="190">
        <v>8</v>
      </c>
      <c r="CH169" s="190">
        <v>9</v>
      </c>
      <c r="CI169" s="190">
        <v>6</v>
      </c>
      <c r="CJ169" s="190">
        <v>8</v>
      </c>
      <c r="CK169" s="190">
        <v>11</v>
      </c>
      <c r="CL169" s="185" t="s">
        <v>167</v>
      </c>
      <c r="CM169" s="174">
        <v>3</v>
      </c>
      <c r="CN169" s="185" t="s">
        <v>151</v>
      </c>
      <c r="CO169" s="174">
        <v>0</v>
      </c>
      <c r="CP169" s="185" t="s">
        <v>167</v>
      </c>
      <c r="CQ169" s="174">
        <v>4</v>
      </c>
      <c r="CR169" s="185" t="s">
        <v>153</v>
      </c>
      <c r="CS169" s="174">
        <v>1</v>
      </c>
      <c r="CT169" s="185" t="s">
        <v>145</v>
      </c>
      <c r="CU169" s="174">
        <v>10</v>
      </c>
      <c r="CV169" s="185" t="s">
        <v>147</v>
      </c>
      <c r="CW169" s="174">
        <v>4</v>
      </c>
      <c r="CX169" s="19">
        <f>SUM($CM169,$CO169,$CQ169,$CS169,$CU169,$CW169)</f>
        <v>22</v>
      </c>
    </row>
    <row r="170" spans="1:104" ht="20.100000000000001" customHeight="1">
      <c r="B170" s="417"/>
      <c r="D170" s="419"/>
      <c r="E170" s="281"/>
      <c r="F170" s="419"/>
      <c r="G170" s="120" t="s">
        <v>580</v>
      </c>
      <c r="H170" s="119" t="s">
        <v>581</v>
      </c>
      <c r="I170" s="122" t="s">
        <v>185</v>
      </c>
      <c r="J170" s="120" t="s">
        <v>186</v>
      </c>
      <c r="K170" s="120" t="s">
        <v>140</v>
      </c>
      <c r="L170" s="16" t="s">
        <v>141</v>
      </c>
      <c r="M170" s="45"/>
      <c r="N170" s="261"/>
      <c r="O170" s="235">
        <f>SUM($AH170, $BP170, $BQ170)</f>
        <v>25</v>
      </c>
      <c r="P170" s="237">
        <f>SUM($BZ170)</f>
        <v>15</v>
      </c>
      <c r="Q170" s="240">
        <f>SUM($CX170)</f>
        <v>20</v>
      </c>
      <c r="R170" s="191" t="s">
        <v>143</v>
      </c>
      <c r="S170" s="151">
        <v>0</v>
      </c>
      <c r="T170" s="185" t="s">
        <v>206</v>
      </c>
      <c r="U170" s="174">
        <v>0</v>
      </c>
      <c r="V170" s="185" t="s">
        <v>174</v>
      </c>
      <c r="W170" s="174">
        <v>0</v>
      </c>
      <c r="X170" s="185" t="s">
        <v>144</v>
      </c>
      <c r="Y170" s="174">
        <v>2</v>
      </c>
      <c r="Z170" s="185" t="s">
        <v>143</v>
      </c>
      <c r="AA170" s="174">
        <v>6</v>
      </c>
      <c r="AB170" s="185" t="s">
        <v>143</v>
      </c>
      <c r="AC170" s="174">
        <v>0</v>
      </c>
      <c r="AD170" s="186" t="s">
        <v>144</v>
      </c>
      <c r="AE170" s="176">
        <v>2</v>
      </c>
      <c r="AF170" s="185" t="s">
        <v>151</v>
      </c>
      <c r="AG170" s="174">
        <v>0</v>
      </c>
      <c r="AH170" s="154">
        <f>SUM($S170,$U170,$W170,$Y170)+($AA170*0.5)+$AC170+($AE170*1.5)+($AG170*0.5)</f>
        <v>8</v>
      </c>
      <c r="AI170" s="185" t="s">
        <v>152</v>
      </c>
      <c r="AJ170" s="10" t="s">
        <v>152</v>
      </c>
      <c r="AK170" s="176">
        <v>7</v>
      </c>
      <c r="AL170" s="185" t="s">
        <v>152</v>
      </c>
      <c r="AM170" s="10" t="s">
        <v>152</v>
      </c>
      <c r="AN170" s="176">
        <v>7</v>
      </c>
      <c r="AO170" s="185" t="s">
        <v>154</v>
      </c>
      <c r="AP170" s="10" t="s">
        <v>153</v>
      </c>
      <c r="AQ170" s="176">
        <v>3</v>
      </c>
      <c r="AR170" s="185" t="s">
        <v>153</v>
      </c>
      <c r="AS170" s="10" t="s">
        <v>153</v>
      </c>
      <c r="AT170" s="176">
        <v>4</v>
      </c>
      <c r="AU170" s="185" t="s">
        <v>154</v>
      </c>
      <c r="AV170" s="10" t="s">
        <v>154</v>
      </c>
      <c r="AW170" s="176">
        <v>2</v>
      </c>
      <c r="AX170" s="185" t="s">
        <v>153</v>
      </c>
      <c r="AY170" s="10" t="s">
        <v>154</v>
      </c>
      <c r="AZ170" s="176">
        <v>3</v>
      </c>
      <c r="BA170" s="185" t="s">
        <v>153</v>
      </c>
      <c r="BB170" s="10" t="s">
        <v>153</v>
      </c>
      <c r="BC170" s="176">
        <v>4</v>
      </c>
      <c r="BD170" s="185" t="s">
        <v>153</v>
      </c>
      <c r="BE170" s="10" t="s">
        <v>152</v>
      </c>
      <c r="BF170" s="176">
        <v>6</v>
      </c>
      <c r="BG170" s="185" t="s">
        <v>154</v>
      </c>
      <c r="BH170" s="10" t="s">
        <v>154</v>
      </c>
      <c r="BI170" s="176">
        <v>2</v>
      </c>
      <c r="BJ170" s="185" t="s">
        <v>152</v>
      </c>
      <c r="BK170" s="10" t="s">
        <v>153</v>
      </c>
      <c r="BL170" s="176">
        <v>6</v>
      </c>
      <c r="BM170" s="185" t="s">
        <v>147</v>
      </c>
      <c r="BN170" s="10" t="s">
        <v>154</v>
      </c>
      <c r="BO170" s="176">
        <v>3</v>
      </c>
      <c r="BP170" s="201">
        <f>MAX($BO170,$BL170,$BI170,$BF170,$BC170,$AZ170,$AW170,$AT170,$AQ170,$AN170,$AK170)</f>
        <v>7</v>
      </c>
      <c r="BQ170" s="144">
        <f>IF($K170="both",10,IF($K170="breeding",8,IF($K170="non-breeding",6,0)))</f>
        <v>10</v>
      </c>
      <c r="BR170" s="186" t="s">
        <v>164</v>
      </c>
      <c r="BS170" s="176">
        <v>3</v>
      </c>
      <c r="BT170" s="185" t="s">
        <v>168</v>
      </c>
      <c r="BU170" s="174">
        <v>3</v>
      </c>
      <c r="BV170" s="185" t="s">
        <v>152</v>
      </c>
      <c r="BW170" s="174">
        <v>4</v>
      </c>
      <c r="BX170" s="185" t="s">
        <v>152</v>
      </c>
      <c r="BY170" s="174">
        <v>5</v>
      </c>
      <c r="BZ170" s="21">
        <f>SUM($BY170,$BW170,$BU170,$BS170)</f>
        <v>15</v>
      </c>
      <c r="CA170" s="189">
        <v>6</v>
      </c>
      <c r="CB170" s="189">
        <v>7</v>
      </c>
      <c r="CC170" s="189">
        <v>4</v>
      </c>
      <c r="CD170" s="190">
        <v>5</v>
      </c>
      <c r="CE170" s="190">
        <v>4</v>
      </c>
      <c r="CF170" s="190">
        <v>3</v>
      </c>
      <c r="CG170" s="190">
        <v>8</v>
      </c>
      <c r="CH170" s="190">
        <v>7</v>
      </c>
      <c r="CI170" s="190">
        <v>5</v>
      </c>
      <c r="CJ170" s="190">
        <v>6</v>
      </c>
      <c r="CK170" s="190">
        <v>8</v>
      </c>
      <c r="CL170" s="185" t="s">
        <v>167</v>
      </c>
      <c r="CM170" s="174">
        <v>2</v>
      </c>
      <c r="CN170" s="185" t="s">
        <v>151</v>
      </c>
      <c r="CO170" s="174">
        <v>0</v>
      </c>
      <c r="CP170" s="185" t="s">
        <v>142</v>
      </c>
      <c r="CQ170" s="174">
        <v>5</v>
      </c>
      <c r="CR170" s="185" t="s">
        <v>153</v>
      </c>
      <c r="CS170" s="174">
        <v>1</v>
      </c>
      <c r="CT170" s="185" t="s">
        <v>145</v>
      </c>
      <c r="CU170" s="174">
        <v>10</v>
      </c>
      <c r="CV170" s="185" t="s">
        <v>192</v>
      </c>
      <c r="CW170" s="174">
        <v>2</v>
      </c>
      <c r="CX170" s="19">
        <f>SUM($CM170,$CO170,$CQ170,$CS170,$CU170,$CW170)</f>
        <v>20</v>
      </c>
    </row>
    <row r="171" spans="1:104" ht="20.100000000000001" customHeight="1">
      <c r="B171" s="417"/>
      <c r="D171" s="419"/>
      <c r="E171" s="126" t="s">
        <v>135</v>
      </c>
      <c r="F171" s="126" t="s">
        <v>135</v>
      </c>
      <c r="G171" s="120" t="s">
        <v>582</v>
      </c>
      <c r="H171" s="119" t="s">
        <v>583</v>
      </c>
      <c r="I171" s="122" t="s">
        <v>243</v>
      </c>
      <c r="J171" s="120" t="s">
        <v>244</v>
      </c>
      <c r="K171" s="120" t="s">
        <v>140</v>
      </c>
      <c r="L171" s="16" t="s">
        <v>141</v>
      </c>
      <c r="M171" s="45"/>
      <c r="N171" s="261"/>
      <c r="O171" s="235">
        <f>SUM($AH171, $BP171, $BQ171)</f>
        <v>25</v>
      </c>
      <c r="P171" s="237">
        <f>SUM($BZ171)</f>
        <v>14</v>
      </c>
      <c r="Q171" s="240">
        <f>SUM($CX171)</f>
        <v>30</v>
      </c>
      <c r="R171" s="267" t="s">
        <v>143</v>
      </c>
      <c r="S171" s="268">
        <v>0</v>
      </c>
      <c r="T171" s="185" t="s">
        <v>144</v>
      </c>
      <c r="U171" s="174">
        <v>2</v>
      </c>
      <c r="V171" s="185" t="s">
        <v>174</v>
      </c>
      <c r="W171" s="174">
        <v>0</v>
      </c>
      <c r="X171" s="185" t="s">
        <v>144</v>
      </c>
      <c r="Y171" s="174">
        <v>2</v>
      </c>
      <c r="Z171" s="185" t="s">
        <v>143</v>
      </c>
      <c r="AA171" s="174">
        <v>6</v>
      </c>
      <c r="AB171" s="185" t="s">
        <v>143</v>
      </c>
      <c r="AC171" s="174">
        <v>0</v>
      </c>
      <c r="AD171" s="186" t="s">
        <v>144</v>
      </c>
      <c r="AE171" s="176">
        <v>2</v>
      </c>
      <c r="AF171" s="185" t="s">
        <v>151</v>
      </c>
      <c r="AG171" s="174">
        <v>0</v>
      </c>
      <c r="AH171" s="154">
        <f>SUM($S171,$U171,$W171,$Y171)+($AA171*0.5)+$AC171+($AE171*1.5)+($AG171*0.5)</f>
        <v>10</v>
      </c>
      <c r="AI171" s="185" t="s">
        <v>147</v>
      </c>
      <c r="AJ171" s="10" t="s">
        <v>147</v>
      </c>
      <c r="AK171" s="176">
        <v>3</v>
      </c>
      <c r="AL171" s="185" t="s">
        <v>143</v>
      </c>
      <c r="AM171" s="10" t="s">
        <v>143</v>
      </c>
      <c r="AN171" s="176">
        <v>0</v>
      </c>
      <c r="AO171" s="185" t="s">
        <v>147</v>
      </c>
      <c r="AP171" s="10" t="s">
        <v>147</v>
      </c>
      <c r="AQ171" s="176">
        <v>3</v>
      </c>
      <c r="AR171" s="185" t="s">
        <v>143</v>
      </c>
      <c r="AS171" s="10" t="s">
        <v>143</v>
      </c>
      <c r="AT171" s="176">
        <v>0</v>
      </c>
      <c r="AU171" s="185" t="s">
        <v>145</v>
      </c>
      <c r="AV171" s="10" t="s">
        <v>143</v>
      </c>
      <c r="AW171" s="176">
        <v>5</v>
      </c>
      <c r="AX171" s="185" t="s">
        <v>151</v>
      </c>
      <c r="AY171" s="10" t="s">
        <v>151</v>
      </c>
      <c r="AZ171" s="176">
        <v>1</v>
      </c>
      <c r="BA171" s="185" t="s">
        <v>147</v>
      </c>
      <c r="BB171" s="10" t="s">
        <v>147</v>
      </c>
      <c r="BC171" s="176">
        <v>3</v>
      </c>
      <c r="BD171" s="185" t="s">
        <v>147</v>
      </c>
      <c r="BE171" s="10" t="s">
        <v>147</v>
      </c>
      <c r="BF171" s="176">
        <v>3</v>
      </c>
      <c r="BG171" s="185" t="s">
        <v>147</v>
      </c>
      <c r="BH171" s="10" t="s">
        <v>147</v>
      </c>
      <c r="BI171" s="176">
        <v>3</v>
      </c>
      <c r="BJ171" s="185" t="s">
        <v>147</v>
      </c>
      <c r="BK171" s="10" t="s">
        <v>151</v>
      </c>
      <c r="BL171" s="176">
        <v>2</v>
      </c>
      <c r="BM171" s="185" t="s">
        <v>151</v>
      </c>
      <c r="BN171" s="10" t="s">
        <v>151</v>
      </c>
      <c r="BO171" s="176">
        <v>1</v>
      </c>
      <c r="BP171" s="201">
        <f>MAX($BO171,$BL171,$BI171,$BF171,$BC171,$AZ171,$AW171,$AT171,$AQ171,$AN171,$AK171)</f>
        <v>5</v>
      </c>
      <c r="BQ171" s="144">
        <f>IF($K171="both",10,IF($K171="breeding",8,IF($K171="non-breeding",6,0)))</f>
        <v>10</v>
      </c>
      <c r="BR171" s="186" t="s">
        <v>142</v>
      </c>
      <c r="BS171" s="176">
        <v>0</v>
      </c>
      <c r="BT171" s="185" t="s">
        <v>142</v>
      </c>
      <c r="BU171" s="174">
        <v>4</v>
      </c>
      <c r="BV171" s="185" t="s">
        <v>142</v>
      </c>
      <c r="BW171" s="174">
        <v>4</v>
      </c>
      <c r="BX171" s="185" t="s">
        <v>146</v>
      </c>
      <c r="BY171" s="174">
        <v>6</v>
      </c>
      <c r="BZ171" s="21">
        <f>SUM($BY171,$BW171,$BU171,$BS171)</f>
        <v>14</v>
      </c>
      <c r="CA171" s="189">
        <v>10</v>
      </c>
      <c r="CB171" s="189">
        <v>11</v>
      </c>
      <c r="CC171" s="189">
        <v>1</v>
      </c>
      <c r="CD171" s="190">
        <v>2</v>
      </c>
      <c r="CE171" s="190">
        <v>5</v>
      </c>
      <c r="CF171" s="190">
        <v>7</v>
      </c>
      <c r="CG171" s="190">
        <v>9</v>
      </c>
      <c r="CH171" s="190">
        <v>3</v>
      </c>
      <c r="CI171" s="190">
        <v>8</v>
      </c>
      <c r="CJ171" s="190">
        <v>6</v>
      </c>
      <c r="CK171" s="190">
        <v>4</v>
      </c>
      <c r="CL171" s="185" t="s">
        <v>146</v>
      </c>
      <c r="CM171" s="174">
        <v>7</v>
      </c>
      <c r="CN171" s="185" t="s">
        <v>151</v>
      </c>
      <c r="CO171" s="174">
        <v>0</v>
      </c>
      <c r="CP171" s="185" t="s">
        <v>146</v>
      </c>
      <c r="CQ171" s="174">
        <v>8</v>
      </c>
      <c r="CR171" s="185" t="s">
        <v>142</v>
      </c>
      <c r="CS171" s="174">
        <v>3</v>
      </c>
      <c r="CT171" s="185" t="s">
        <v>142</v>
      </c>
      <c r="CU171" s="174">
        <v>6</v>
      </c>
      <c r="CV171" s="185" t="s">
        <v>142</v>
      </c>
      <c r="CW171" s="174">
        <v>6</v>
      </c>
      <c r="CX171" s="19">
        <f>SUM($CM171,$CO171,$CQ171,$CS171,$CU171,$CW171)</f>
        <v>30</v>
      </c>
    </row>
    <row r="172" spans="1:104" ht="20.100000000000001" customHeight="1">
      <c r="B172" s="417"/>
      <c r="D172" s="419"/>
      <c r="E172" s="281"/>
      <c r="F172" s="419"/>
      <c r="G172" s="120" t="s">
        <v>584</v>
      </c>
      <c r="H172" s="119" t="s">
        <v>585</v>
      </c>
      <c r="I172" s="122" t="s">
        <v>138</v>
      </c>
      <c r="J172" s="120" t="s">
        <v>139</v>
      </c>
      <c r="K172" s="120" t="s">
        <v>140</v>
      </c>
      <c r="L172" s="16" t="s">
        <v>141</v>
      </c>
      <c r="M172" s="45"/>
      <c r="N172" s="261"/>
      <c r="O172" s="235">
        <f>SUM($AH172, $BP172, $BQ172)</f>
        <v>25</v>
      </c>
      <c r="P172" s="237">
        <f>SUM($BZ172)</f>
        <v>13</v>
      </c>
      <c r="Q172" s="240">
        <f>SUM($CX172)</f>
        <v>24</v>
      </c>
      <c r="R172" s="191" t="s">
        <v>143</v>
      </c>
      <c r="S172" s="151">
        <v>0</v>
      </c>
      <c r="T172" s="185" t="s">
        <v>174</v>
      </c>
      <c r="U172" s="174">
        <v>0</v>
      </c>
      <c r="V172" s="185" t="s">
        <v>174</v>
      </c>
      <c r="W172" s="174">
        <v>0</v>
      </c>
      <c r="X172" s="185" t="s">
        <v>206</v>
      </c>
      <c r="Y172" s="174">
        <v>1</v>
      </c>
      <c r="Z172" s="185" t="s">
        <v>187</v>
      </c>
      <c r="AA172" s="174">
        <v>4</v>
      </c>
      <c r="AB172" s="185" t="s">
        <v>166</v>
      </c>
      <c r="AC172" s="174">
        <v>3</v>
      </c>
      <c r="AD172" s="186" t="s">
        <v>206</v>
      </c>
      <c r="AE172" s="176">
        <v>1</v>
      </c>
      <c r="AF172" s="185" t="s">
        <v>169</v>
      </c>
      <c r="AG172" s="174">
        <v>3</v>
      </c>
      <c r="AH172" s="154">
        <f>SUM($S172,$U172,$W172,$Y172)+($AA172*0.5)+$AC172+($AE172*1.5)+($AG172*0.5)</f>
        <v>9</v>
      </c>
      <c r="AI172" s="185" t="s">
        <v>154</v>
      </c>
      <c r="AJ172" s="10" t="s">
        <v>154</v>
      </c>
      <c r="AK172" s="176">
        <v>2</v>
      </c>
      <c r="AL172" s="185" t="s">
        <v>154</v>
      </c>
      <c r="AM172" s="10" t="s">
        <v>154</v>
      </c>
      <c r="AN172" s="176">
        <v>2</v>
      </c>
      <c r="AO172" s="185" t="s">
        <v>153</v>
      </c>
      <c r="AP172" s="10" t="s">
        <v>154</v>
      </c>
      <c r="AQ172" s="176">
        <v>3</v>
      </c>
      <c r="AR172" s="185" t="s">
        <v>153</v>
      </c>
      <c r="AS172" s="10" t="s">
        <v>154</v>
      </c>
      <c r="AT172" s="176">
        <v>3</v>
      </c>
      <c r="AU172" s="185" t="s">
        <v>154</v>
      </c>
      <c r="AV172" s="10" t="s">
        <v>154</v>
      </c>
      <c r="AW172" s="176">
        <v>2</v>
      </c>
      <c r="AX172" s="185" t="s">
        <v>153</v>
      </c>
      <c r="AY172" s="10" t="s">
        <v>153</v>
      </c>
      <c r="AZ172" s="176">
        <v>4</v>
      </c>
      <c r="BA172" s="185" t="s">
        <v>152</v>
      </c>
      <c r="BB172" s="10" t="s">
        <v>153</v>
      </c>
      <c r="BC172" s="176">
        <v>6</v>
      </c>
      <c r="BD172" s="185" t="s">
        <v>154</v>
      </c>
      <c r="BE172" s="10" t="s">
        <v>154</v>
      </c>
      <c r="BF172" s="176">
        <v>2</v>
      </c>
      <c r="BG172" s="185" t="s">
        <v>142</v>
      </c>
      <c r="BH172" s="10" t="s">
        <v>153</v>
      </c>
      <c r="BI172" s="176">
        <v>5</v>
      </c>
      <c r="BJ172" s="185" t="s">
        <v>152</v>
      </c>
      <c r="BK172" s="10" t="s">
        <v>153</v>
      </c>
      <c r="BL172" s="176">
        <v>6</v>
      </c>
      <c r="BM172" s="185" t="s">
        <v>153</v>
      </c>
      <c r="BN172" s="10" t="s">
        <v>153</v>
      </c>
      <c r="BO172" s="176">
        <v>4</v>
      </c>
      <c r="BP172" s="201">
        <f>MAX($BO172,$BL172,$BI172,$BF172,$BC172,$AZ172,$AW172,$AT172,$AQ172,$AN172,$AK172)</f>
        <v>6</v>
      </c>
      <c r="BQ172" s="144">
        <f>IF($K172="both",10,IF($K172="breeding",8,IF($K172="non-breeding",6,0)))</f>
        <v>10</v>
      </c>
      <c r="BR172" s="186" t="s">
        <v>152</v>
      </c>
      <c r="BS172" s="176">
        <v>2</v>
      </c>
      <c r="BT172" s="185" t="s">
        <v>168</v>
      </c>
      <c r="BU172" s="174">
        <v>3</v>
      </c>
      <c r="BV172" s="185" t="s">
        <v>152</v>
      </c>
      <c r="BW172" s="174">
        <v>5</v>
      </c>
      <c r="BX172" s="185" t="s">
        <v>168</v>
      </c>
      <c r="BY172" s="174">
        <v>3</v>
      </c>
      <c r="BZ172" s="21">
        <f>SUM($BY172,$BW172,$BU172,$BS172)</f>
        <v>13</v>
      </c>
      <c r="CA172" s="189">
        <v>4</v>
      </c>
      <c r="CB172" s="189">
        <v>3</v>
      </c>
      <c r="CC172" s="189">
        <v>9</v>
      </c>
      <c r="CD172" s="190">
        <v>8</v>
      </c>
      <c r="CE172" s="190">
        <v>6</v>
      </c>
      <c r="CF172" s="190">
        <v>7</v>
      </c>
      <c r="CG172" s="190">
        <v>8</v>
      </c>
      <c r="CH172" s="190">
        <v>5</v>
      </c>
      <c r="CI172" s="190">
        <v>9</v>
      </c>
      <c r="CJ172" s="190">
        <v>9</v>
      </c>
      <c r="CK172" s="190">
        <v>10</v>
      </c>
      <c r="CL172" s="185" t="s">
        <v>219</v>
      </c>
      <c r="CM172" s="174">
        <v>5</v>
      </c>
      <c r="CN172" s="185" t="s">
        <v>167</v>
      </c>
      <c r="CO172" s="174">
        <v>3</v>
      </c>
      <c r="CP172" s="185" t="s">
        <v>169</v>
      </c>
      <c r="CQ172" s="174">
        <v>2</v>
      </c>
      <c r="CR172" s="185" t="s">
        <v>153</v>
      </c>
      <c r="CS172" s="174">
        <v>1</v>
      </c>
      <c r="CT172" s="185" t="s">
        <v>165</v>
      </c>
      <c r="CU172" s="174">
        <v>9</v>
      </c>
      <c r="CV172" s="185" t="s">
        <v>147</v>
      </c>
      <c r="CW172" s="174">
        <v>4</v>
      </c>
      <c r="CX172" s="19">
        <f>SUM($CM172,$CO172,$CQ172,$CS172,$CU172,$CW172)</f>
        <v>24</v>
      </c>
    </row>
    <row r="173" spans="1:104" ht="20.100000000000001" customHeight="1">
      <c r="B173" s="417"/>
      <c r="D173" s="419"/>
      <c r="E173" s="281"/>
      <c r="F173" s="419"/>
      <c r="G173" s="120" t="s">
        <v>586</v>
      </c>
      <c r="H173" s="119" t="s">
        <v>587</v>
      </c>
      <c r="I173" s="122" t="s">
        <v>185</v>
      </c>
      <c r="J173" s="120" t="s">
        <v>186</v>
      </c>
      <c r="K173" s="120" t="s">
        <v>140</v>
      </c>
      <c r="L173" s="16" t="s">
        <v>141</v>
      </c>
      <c r="M173" s="45"/>
      <c r="N173" s="261"/>
      <c r="O173" s="235">
        <f>SUM($AH173, $BP173, $BQ173)</f>
        <v>25</v>
      </c>
      <c r="P173" s="237">
        <f>SUM($BZ173)</f>
        <v>15</v>
      </c>
      <c r="Q173" s="240">
        <f>SUM($CX173)</f>
        <v>22</v>
      </c>
      <c r="R173" s="184" t="s">
        <v>143</v>
      </c>
      <c r="S173" s="149">
        <v>0</v>
      </c>
      <c r="T173" s="185" t="s">
        <v>174</v>
      </c>
      <c r="U173" s="174">
        <v>0</v>
      </c>
      <c r="V173" s="185" t="s">
        <v>174</v>
      </c>
      <c r="W173" s="174">
        <v>0</v>
      </c>
      <c r="X173" s="185" t="s">
        <v>187</v>
      </c>
      <c r="Y173" s="174">
        <v>2</v>
      </c>
      <c r="Z173" s="185" t="s">
        <v>191</v>
      </c>
      <c r="AA173" s="174">
        <v>6</v>
      </c>
      <c r="AB173" s="185" t="s">
        <v>143</v>
      </c>
      <c r="AC173" s="174">
        <v>0</v>
      </c>
      <c r="AD173" s="186" t="s">
        <v>144</v>
      </c>
      <c r="AE173" s="176">
        <v>2</v>
      </c>
      <c r="AF173" s="185" t="s">
        <v>151</v>
      </c>
      <c r="AG173" s="174">
        <v>0</v>
      </c>
      <c r="AH173" s="154">
        <f>SUM($S173,$U173,$W173,$Y173)+($AA173*0.5)+$AC173+($AE173*1.5)+($AG173*0.5)</f>
        <v>8</v>
      </c>
      <c r="AI173" s="185" t="s">
        <v>152</v>
      </c>
      <c r="AJ173" s="10" t="s">
        <v>152</v>
      </c>
      <c r="AK173" s="176">
        <v>7</v>
      </c>
      <c r="AL173" s="185" t="s">
        <v>152</v>
      </c>
      <c r="AM173" s="10" t="s">
        <v>152</v>
      </c>
      <c r="AN173" s="176">
        <v>7</v>
      </c>
      <c r="AO173" s="185" t="s">
        <v>154</v>
      </c>
      <c r="AP173" s="10" t="s">
        <v>153</v>
      </c>
      <c r="AQ173" s="176">
        <v>3</v>
      </c>
      <c r="AR173" s="185" t="s">
        <v>153</v>
      </c>
      <c r="AS173" s="10" t="s">
        <v>153</v>
      </c>
      <c r="AT173" s="176">
        <v>4</v>
      </c>
      <c r="AU173" s="185" t="s">
        <v>154</v>
      </c>
      <c r="AV173" s="10" t="s">
        <v>154</v>
      </c>
      <c r="AW173" s="176">
        <v>2</v>
      </c>
      <c r="AX173" s="185" t="s">
        <v>153</v>
      </c>
      <c r="AY173" s="10" t="s">
        <v>154</v>
      </c>
      <c r="AZ173" s="176">
        <v>3</v>
      </c>
      <c r="BA173" s="185" t="s">
        <v>153</v>
      </c>
      <c r="BB173" s="10" t="s">
        <v>153</v>
      </c>
      <c r="BC173" s="176">
        <v>4</v>
      </c>
      <c r="BD173" s="185" t="s">
        <v>153</v>
      </c>
      <c r="BE173" s="10" t="s">
        <v>153</v>
      </c>
      <c r="BF173" s="176">
        <v>4</v>
      </c>
      <c r="BG173" s="185" t="s">
        <v>154</v>
      </c>
      <c r="BH173" s="10" t="s">
        <v>154</v>
      </c>
      <c r="BI173" s="176">
        <v>2</v>
      </c>
      <c r="BJ173" s="185" t="s">
        <v>152</v>
      </c>
      <c r="BK173" s="10" t="s">
        <v>153</v>
      </c>
      <c r="BL173" s="176">
        <v>6</v>
      </c>
      <c r="BM173" s="185" t="s">
        <v>147</v>
      </c>
      <c r="BN173" s="10" t="s">
        <v>147</v>
      </c>
      <c r="BO173" s="176">
        <v>3</v>
      </c>
      <c r="BP173" s="201">
        <f>MAX($BO173,$BL173,$BI173,$BF173,$BC173,$AZ173,$AW173,$AT173,$AQ173,$AN173,$AK173)</f>
        <v>7</v>
      </c>
      <c r="BQ173" s="144">
        <f>IF($K173="both",10,IF($K173="breeding",8,IF($K173="non-breeding",6,0)))</f>
        <v>10</v>
      </c>
      <c r="BR173" s="186" t="s">
        <v>164</v>
      </c>
      <c r="BS173" s="176">
        <v>3</v>
      </c>
      <c r="BT173" s="185" t="s">
        <v>168</v>
      </c>
      <c r="BU173" s="174">
        <v>3</v>
      </c>
      <c r="BV173" s="185" t="s">
        <v>152</v>
      </c>
      <c r="BW173" s="174">
        <v>4</v>
      </c>
      <c r="BX173" s="185" t="s">
        <v>152</v>
      </c>
      <c r="BY173" s="174">
        <v>5</v>
      </c>
      <c r="BZ173" s="21">
        <f>SUM($BY173,$BW173,$BU173,$BS173)</f>
        <v>15</v>
      </c>
      <c r="CA173" s="189">
        <v>6</v>
      </c>
      <c r="CB173" s="189">
        <v>6</v>
      </c>
      <c r="CC173" s="189">
        <v>4</v>
      </c>
      <c r="CD173" s="190">
        <v>6</v>
      </c>
      <c r="CE173" s="190">
        <v>4</v>
      </c>
      <c r="CF173" s="190">
        <v>4</v>
      </c>
      <c r="CG173" s="190">
        <v>8</v>
      </c>
      <c r="CH173" s="190">
        <v>6</v>
      </c>
      <c r="CI173" s="190">
        <v>5</v>
      </c>
      <c r="CJ173" s="190">
        <v>6</v>
      </c>
      <c r="CK173" s="190">
        <v>8</v>
      </c>
      <c r="CL173" s="185" t="s">
        <v>167</v>
      </c>
      <c r="CM173" s="174">
        <v>2</v>
      </c>
      <c r="CN173" s="185" t="s">
        <v>151</v>
      </c>
      <c r="CO173" s="174">
        <v>0</v>
      </c>
      <c r="CP173" s="185" t="s">
        <v>142</v>
      </c>
      <c r="CQ173" s="174">
        <v>5</v>
      </c>
      <c r="CR173" s="185" t="s">
        <v>153</v>
      </c>
      <c r="CS173" s="174">
        <v>1</v>
      </c>
      <c r="CT173" s="185" t="s">
        <v>145</v>
      </c>
      <c r="CU173" s="174">
        <v>10</v>
      </c>
      <c r="CV173" s="185" t="s">
        <v>147</v>
      </c>
      <c r="CW173" s="174">
        <v>4</v>
      </c>
      <c r="CX173" s="19">
        <f>SUM($CM173,$CO173,$CQ173,$CS173,$CU173,$CW173)</f>
        <v>22</v>
      </c>
    </row>
    <row r="174" spans="1:104" ht="20.100000000000001" customHeight="1">
      <c r="B174" s="417"/>
      <c r="D174" s="419"/>
      <c r="E174" s="126" t="s">
        <v>135</v>
      </c>
      <c r="F174" s="126" t="s">
        <v>135</v>
      </c>
      <c r="G174" s="120" t="s">
        <v>588</v>
      </c>
      <c r="H174" s="119" t="s">
        <v>589</v>
      </c>
      <c r="I174" s="122" t="s">
        <v>317</v>
      </c>
      <c r="J174" s="120" t="s">
        <v>318</v>
      </c>
      <c r="K174" s="120" t="s">
        <v>140</v>
      </c>
      <c r="L174" s="16" t="s">
        <v>141</v>
      </c>
      <c r="M174" s="45"/>
      <c r="N174" s="261"/>
      <c r="O174" s="235">
        <f>SUM($AH174, $BP174, $BQ174)</f>
        <v>25</v>
      </c>
      <c r="P174" s="237">
        <f>SUM($BZ174)</f>
        <v>13</v>
      </c>
      <c r="Q174" s="240">
        <f>SUM($CX174)</f>
        <v>37</v>
      </c>
      <c r="R174" s="184" t="s">
        <v>143</v>
      </c>
      <c r="S174" s="149">
        <v>0</v>
      </c>
      <c r="T174" s="185" t="s">
        <v>206</v>
      </c>
      <c r="U174" s="174">
        <v>1</v>
      </c>
      <c r="V174" s="185" t="s">
        <v>174</v>
      </c>
      <c r="W174" s="174">
        <v>0</v>
      </c>
      <c r="X174" s="185" t="s">
        <v>206</v>
      </c>
      <c r="Y174" s="174">
        <v>1</v>
      </c>
      <c r="Z174" s="185" t="s">
        <v>143</v>
      </c>
      <c r="AA174" s="174">
        <v>6</v>
      </c>
      <c r="AB174" s="185" t="s">
        <v>143</v>
      </c>
      <c r="AC174" s="174">
        <v>0</v>
      </c>
      <c r="AD174" s="186" t="s">
        <v>144</v>
      </c>
      <c r="AE174" s="176">
        <v>2</v>
      </c>
      <c r="AF174" s="185" t="s">
        <v>151</v>
      </c>
      <c r="AG174" s="174">
        <v>0</v>
      </c>
      <c r="AH174" s="154">
        <f>SUM($S174,$U174,$W174,$Y174)+($AA174*0.5)+$AC174+($AE174*1.5)+($AG174*0.5)</f>
        <v>8</v>
      </c>
      <c r="AI174" s="185" t="s">
        <v>152</v>
      </c>
      <c r="AJ174" s="10" t="s">
        <v>152</v>
      </c>
      <c r="AK174" s="176">
        <v>7</v>
      </c>
      <c r="AL174" s="185" t="s">
        <v>152</v>
      </c>
      <c r="AM174" s="10" t="s">
        <v>153</v>
      </c>
      <c r="AN174" s="176">
        <v>6</v>
      </c>
      <c r="AO174" s="185" t="s">
        <v>151</v>
      </c>
      <c r="AP174" s="10" t="s">
        <v>151</v>
      </c>
      <c r="AQ174" s="176">
        <v>1</v>
      </c>
      <c r="AR174" s="185" t="s">
        <v>153</v>
      </c>
      <c r="AS174" s="10" t="s">
        <v>153</v>
      </c>
      <c r="AT174" s="176">
        <v>4</v>
      </c>
      <c r="AU174" s="185" t="s">
        <v>152</v>
      </c>
      <c r="AV174" s="10" t="s">
        <v>152</v>
      </c>
      <c r="AW174" s="176">
        <v>7</v>
      </c>
      <c r="AX174" s="185" t="s">
        <v>153</v>
      </c>
      <c r="AY174" s="10" t="s">
        <v>153</v>
      </c>
      <c r="AZ174" s="176">
        <v>4</v>
      </c>
      <c r="BA174" s="185" t="s">
        <v>152</v>
      </c>
      <c r="BB174" s="10" t="s">
        <v>153</v>
      </c>
      <c r="BC174" s="176">
        <v>6</v>
      </c>
      <c r="BD174" s="185" t="s">
        <v>152</v>
      </c>
      <c r="BE174" s="10" t="s">
        <v>152</v>
      </c>
      <c r="BF174" s="176">
        <v>7</v>
      </c>
      <c r="BG174" s="185" t="s">
        <v>153</v>
      </c>
      <c r="BH174" s="10" t="s">
        <v>153</v>
      </c>
      <c r="BI174" s="176">
        <v>4</v>
      </c>
      <c r="BJ174" s="185" t="s">
        <v>153</v>
      </c>
      <c r="BK174" s="10" t="s">
        <v>153</v>
      </c>
      <c r="BL174" s="176">
        <v>4</v>
      </c>
      <c r="BM174" s="185" t="s">
        <v>154</v>
      </c>
      <c r="BN174" s="10" t="s">
        <v>154</v>
      </c>
      <c r="BO174" s="176">
        <v>2</v>
      </c>
      <c r="BP174" s="201">
        <f>MAX($BO174,$BL174,$BI174,$BF174,$BC174,$AZ174,$AW174,$AT174,$AQ174,$AN174,$AK174)</f>
        <v>7</v>
      </c>
      <c r="BQ174" s="144">
        <f>IF($K174="both",10,IF($K174="breeding",8,IF($K174="non-breeding",6,0)))</f>
        <v>10</v>
      </c>
      <c r="BR174" s="186" t="s">
        <v>152</v>
      </c>
      <c r="BS174" s="176">
        <v>2</v>
      </c>
      <c r="BT174" s="185" t="s">
        <v>152</v>
      </c>
      <c r="BU174" s="174">
        <v>5</v>
      </c>
      <c r="BV174" s="185" t="s">
        <v>153</v>
      </c>
      <c r="BW174" s="174">
        <v>2</v>
      </c>
      <c r="BX174" s="185" t="s">
        <v>142</v>
      </c>
      <c r="BY174" s="174">
        <v>4</v>
      </c>
      <c r="BZ174" s="21">
        <f>SUM($BY174,$BW174,$BU174,$BS174)</f>
        <v>13</v>
      </c>
      <c r="CA174" s="189">
        <v>9</v>
      </c>
      <c r="CB174" s="189">
        <v>8</v>
      </c>
      <c r="CC174" s="189">
        <v>6</v>
      </c>
      <c r="CD174" s="190">
        <v>7</v>
      </c>
      <c r="CE174" s="190">
        <v>10</v>
      </c>
      <c r="CF174" s="190">
        <v>6</v>
      </c>
      <c r="CG174" s="190">
        <v>7</v>
      </c>
      <c r="CH174" s="190">
        <v>8</v>
      </c>
      <c r="CI174" s="190">
        <v>5</v>
      </c>
      <c r="CJ174" s="190">
        <v>7</v>
      </c>
      <c r="CK174" s="190">
        <v>8</v>
      </c>
      <c r="CL174" s="185" t="s">
        <v>210</v>
      </c>
      <c r="CM174" s="174">
        <v>5</v>
      </c>
      <c r="CN174" s="185" t="s">
        <v>151</v>
      </c>
      <c r="CO174" s="174">
        <v>0</v>
      </c>
      <c r="CP174" s="185" t="s">
        <v>145</v>
      </c>
      <c r="CQ174" s="174">
        <v>10</v>
      </c>
      <c r="CR174" s="185" t="s">
        <v>164</v>
      </c>
      <c r="CS174" s="174">
        <v>6</v>
      </c>
      <c r="CT174" s="185" t="s">
        <v>145</v>
      </c>
      <c r="CU174" s="174">
        <v>10</v>
      </c>
      <c r="CV174" s="185" t="s">
        <v>168</v>
      </c>
      <c r="CW174" s="174">
        <v>6</v>
      </c>
      <c r="CX174" s="19">
        <f>SUM($CM174,$CO174,$CQ174,$CS174,$CU174,$CW174)</f>
        <v>37</v>
      </c>
    </row>
    <row r="175" spans="1:104" ht="20.100000000000001" customHeight="1">
      <c r="B175" s="417"/>
      <c r="D175" s="419"/>
      <c r="E175" s="281"/>
      <c r="F175" s="419"/>
      <c r="G175" s="120" t="s">
        <v>590</v>
      </c>
      <c r="H175" s="119" t="s">
        <v>591</v>
      </c>
      <c r="I175" s="122" t="s">
        <v>160</v>
      </c>
      <c r="J175" s="120" t="s">
        <v>341</v>
      </c>
      <c r="K175" s="120" t="s">
        <v>140</v>
      </c>
      <c r="L175" s="16" t="s">
        <v>141</v>
      </c>
      <c r="M175" s="45"/>
      <c r="N175" s="261"/>
      <c r="O175" s="235">
        <f>SUM($AH175, $BP175, $BQ175)</f>
        <v>24.5</v>
      </c>
      <c r="P175" s="237">
        <f>SUM($BZ175)</f>
        <v>12</v>
      </c>
      <c r="Q175" s="240">
        <f>SUM($CX175)</f>
        <v>17</v>
      </c>
      <c r="R175" s="148" t="s">
        <v>143</v>
      </c>
      <c r="S175" s="149">
        <v>0</v>
      </c>
      <c r="T175" s="173" t="s">
        <v>174</v>
      </c>
      <c r="U175" s="174">
        <v>0</v>
      </c>
      <c r="V175" s="173" t="s">
        <v>174</v>
      </c>
      <c r="W175" s="174">
        <v>0</v>
      </c>
      <c r="X175" s="173" t="s">
        <v>144</v>
      </c>
      <c r="Y175" s="174">
        <v>2</v>
      </c>
      <c r="Z175" s="173" t="s">
        <v>191</v>
      </c>
      <c r="AA175" s="174">
        <v>7</v>
      </c>
      <c r="AB175" s="173" t="s">
        <v>151</v>
      </c>
      <c r="AC175" s="174">
        <v>2</v>
      </c>
      <c r="AD175" s="175" t="s">
        <v>144</v>
      </c>
      <c r="AE175" s="176">
        <v>2</v>
      </c>
      <c r="AF175" s="173" t="s">
        <v>151</v>
      </c>
      <c r="AG175" s="174">
        <v>0</v>
      </c>
      <c r="AH175" s="154">
        <f>SUM($S175,$U175,$W175,$Y175)+($AA175*0.5)+$AC175+($AE175*1.5)+($AG175*0.5)</f>
        <v>10.5</v>
      </c>
      <c r="AI175" s="173" t="s">
        <v>147</v>
      </c>
      <c r="AJ175" s="26" t="s">
        <v>147</v>
      </c>
      <c r="AK175" s="176">
        <v>3</v>
      </c>
      <c r="AL175" s="173" t="s">
        <v>147</v>
      </c>
      <c r="AM175" s="26" t="s">
        <v>147</v>
      </c>
      <c r="AN175" s="176">
        <v>3</v>
      </c>
      <c r="AO175" s="173" t="s">
        <v>147</v>
      </c>
      <c r="AP175" s="26" t="s">
        <v>142</v>
      </c>
      <c r="AQ175" s="176">
        <v>4</v>
      </c>
      <c r="AR175" s="173" t="s">
        <v>147</v>
      </c>
      <c r="AS175" s="26" t="s">
        <v>147</v>
      </c>
      <c r="AT175" s="176">
        <v>3</v>
      </c>
      <c r="AU175" s="173" t="s">
        <v>147</v>
      </c>
      <c r="AV175" s="26" t="s">
        <v>147</v>
      </c>
      <c r="AW175" s="176">
        <v>3</v>
      </c>
      <c r="AX175" s="173" t="s">
        <v>147</v>
      </c>
      <c r="AY175" s="26" t="s">
        <v>147</v>
      </c>
      <c r="AZ175" s="176">
        <v>3</v>
      </c>
      <c r="BA175" s="173" t="s">
        <v>147</v>
      </c>
      <c r="BB175" s="26" t="s">
        <v>147</v>
      </c>
      <c r="BC175" s="176">
        <v>3</v>
      </c>
      <c r="BD175" s="173" t="s">
        <v>147</v>
      </c>
      <c r="BE175" s="26" t="s">
        <v>147</v>
      </c>
      <c r="BF175" s="176">
        <v>3</v>
      </c>
      <c r="BG175" s="173" t="s">
        <v>147</v>
      </c>
      <c r="BH175" s="26" t="s">
        <v>147</v>
      </c>
      <c r="BI175" s="176">
        <v>3</v>
      </c>
      <c r="BJ175" s="173" t="s">
        <v>147</v>
      </c>
      <c r="BK175" s="26" t="s">
        <v>147</v>
      </c>
      <c r="BL175" s="176">
        <v>3</v>
      </c>
      <c r="BM175" s="173" t="s">
        <v>151</v>
      </c>
      <c r="BN175" s="26" t="s">
        <v>151</v>
      </c>
      <c r="BO175" s="176">
        <v>1</v>
      </c>
      <c r="BP175" s="201">
        <f>MAX($BO175,$BL175,$BI175,$BF175,$BC175,$AZ175,$AW175,$AT175,$AQ175,$AN175,$AK175)</f>
        <v>4</v>
      </c>
      <c r="BQ175" s="144">
        <f>IF($K175="both",10,IF($K175="breeding",8,IF($K175="non-breeding",6,0)))</f>
        <v>10</v>
      </c>
      <c r="BR175" s="175" t="s">
        <v>142</v>
      </c>
      <c r="BS175" s="176">
        <v>0</v>
      </c>
      <c r="BT175" s="173" t="s">
        <v>142</v>
      </c>
      <c r="BU175" s="174">
        <v>4</v>
      </c>
      <c r="BV175" s="173" t="s">
        <v>142</v>
      </c>
      <c r="BW175" s="174">
        <v>4</v>
      </c>
      <c r="BX175" s="173" t="s">
        <v>142</v>
      </c>
      <c r="BY175" s="174">
        <v>4</v>
      </c>
      <c r="BZ175" s="21">
        <f>SUM($BY175,$BW175,$BU175,$BS175)</f>
        <v>12</v>
      </c>
      <c r="CA175" s="177">
        <v>11</v>
      </c>
      <c r="CB175" s="177">
        <v>10</v>
      </c>
      <c r="CC175" s="177">
        <v>3</v>
      </c>
      <c r="CD175" s="178">
        <v>4</v>
      </c>
      <c r="CE175" s="178">
        <v>9</v>
      </c>
      <c r="CF175" s="178">
        <v>5</v>
      </c>
      <c r="CG175" s="178">
        <v>8</v>
      </c>
      <c r="CH175" s="178">
        <v>7</v>
      </c>
      <c r="CI175" s="183"/>
      <c r="CJ175" s="183"/>
      <c r="CK175" s="183"/>
      <c r="CL175" s="173" t="s">
        <v>147</v>
      </c>
      <c r="CM175" s="174">
        <v>1</v>
      </c>
      <c r="CN175" s="173" t="s">
        <v>151</v>
      </c>
      <c r="CO175" s="174">
        <v>0</v>
      </c>
      <c r="CP175" s="173" t="s">
        <v>142</v>
      </c>
      <c r="CQ175" s="174">
        <v>5</v>
      </c>
      <c r="CR175" s="173" t="s">
        <v>142</v>
      </c>
      <c r="CS175" s="174">
        <v>3</v>
      </c>
      <c r="CT175" s="173" t="s">
        <v>146</v>
      </c>
      <c r="CU175" s="174">
        <v>8</v>
      </c>
      <c r="CV175" s="173" t="s">
        <v>143</v>
      </c>
      <c r="CW175" s="174">
        <v>0</v>
      </c>
      <c r="CX175" s="19">
        <f>SUM($CM175,$CO175,$CQ175,$CS175,$CU175,$CW175)</f>
        <v>17</v>
      </c>
    </row>
    <row r="176" spans="1:104" ht="20.100000000000001" customHeight="1">
      <c r="B176" s="417"/>
      <c r="C176" s="125" t="s">
        <v>135</v>
      </c>
      <c r="D176" s="125" t="s">
        <v>135</v>
      </c>
      <c r="E176" s="281"/>
      <c r="F176" s="419"/>
      <c r="G176" s="120" t="s">
        <v>592</v>
      </c>
      <c r="H176" s="119" t="s">
        <v>593</v>
      </c>
      <c r="I176" s="122" t="s">
        <v>293</v>
      </c>
      <c r="J176" s="120" t="s">
        <v>336</v>
      </c>
      <c r="K176" s="120" t="s">
        <v>140</v>
      </c>
      <c r="L176" s="16" t="s">
        <v>141</v>
      </c>
      <c r="M176" s="45"/>
      <c r="N176" s="261"/>
      <c r="O176" s="235">
        <f>SUM($AH176, $BP176, $BQ176)</f>
        <v>24.5</v>
      </c>
      <c r="P176" s="237">
        <f>SUM($BZ176)</f>
        <v>24</v>
      </c>
      <c r="Q176" s="240">
        <f>SUM($CX176)</f>
        <v>17</v>
      </c>
      <c r="R176" s="148" t="s">
        <v>143</v>
      </c>
      <c r="S176" s="149">
        <v>0</v>
      </c>
      <c r="T176" s="173" t="s">
        <v>144</v>
      </c>
      <c r="U176" s="174">
        <v>2</v>
      </c>
      <c r="V176" s="173" t="s">
        <v>174</v>
      </c>
      <c r="W176" s="174">
        <v>0</v>
      </c>
      <c r="X176" s="173" t="s">
        <v>162</v>
      </c>
      <c r="Y176" s="174">
        <v>3</v>
      </c>
      <c r="Z176" s="173" t="s">
        <v>218</v>
      </c>
      <c r="AA176" s="174">
        <v>6</v>
      </c>
      <c r="AB176" s="173" t="s">
        <v>143</v>
      </c>
      <c r="AC176" s="174">
        <v>0</v>
      </c>
      <c r="AD176" s="175" t="s">
        <v>206</v>
      </c>
      <c r="AE176" s="176">
        <v>1</v>
      </c>
      <c r="AF176" s="173" t="s">
        <v>151</v>
      </c>
      <c r="AG176" s="174">
        <v>0</v>
      </c>
      <c r="AH176" s="154">
        <f>SUM($S176,$U176,$W176,$Y176)+($AA176*0.5)+$AC176+($AE176*1.5)+($AG176*0.5)</f>
        <v>9.5</v>
      </c>
      <c r="AI176" s="173" t="s">
        <v>168</v>
      </c>
      <c r="AJ176" s="26" t="s">
        <v>153</v>
      </c>
      <c r="AK176" s="176">
        <v>5</v>
      </c>
      <c r="AL176" s="173" t="s">
        <v>288</v>
      </c>
      <c r="AM176" s="26" t="s">
        <v>166</v>
      </c>
      <c r="AN176" s="176">
        <v>4</v>
      </c>
      <c r="AO176" s="173" t="s">
        <v>192</v>
      </c>
      <c r="AP176" s="26" t="s">
        <v>192</v>
      </c>
      <c r="AQ176" s="176">
        <v>2</v>
      </c>
      <c r="AR176" s="173" t="s">
        <v>147</v>
      </c>
      <c r="AS176" s="26" t="s">
        <v>147</v>
      </c>
      <c r="AT176" s="176">
        <v>3</v>
      </c>
      <c r="AU176" s="173" t="s">
        <v>288</v>
      </c>
      <c r="AV176" s="26" t="s">
        <v>166</v>
      </c>
      <c r="AW176" s="176">
        <v>3</v>
      </c>
      <c r="AX176" s="173" t="s">
        <v>166</v>
      </c>
      <c r="AY176" s="26" t="s">
        <v>166</v>
      </c>
      <c r="AZ176" s="176">
        <v>3</v>
      </c>
      <c r="BA176" s="173" t="s">
        <v>153</v>
      </c>
      <c r="BB176" s="26" t="s">
        <v>147</v>
      </c>
      <c r="BC176" s="176">
        <v>4</v>
      </c>
      <c r="BD176" s="173" t="s">
        <v>192</v>
      </c>
      <c r="BE176" s="26" t="s">
        <v>192</v>
      </c>
      <c r="BF176" s="176">
        <v>2</v>
      </c>
      <c r="BG176" s="173" t="s">
        <v>358</v>
      </c>
      <c r="BH176" s="26" t="s">
        <v>166</v>
      </c>
      <c r="BI176" s="176">
        <v>4</v>
      </c>
      <c r="BJ176" s="173" t="s">
        <v>192</v>
      </c>
      <c r="BK176" s="26" t="s">
        <v>192</v>
      </c>
      <c r="BL176" s="176">
        <v>2</v>
      </c>
      <c r="BM176" s="173" t="s">
        <v>167</v>
      </c>
      <c r="BN176" s="26" t="s">
        <v>154</v>
      </c>
      <c r="BO176" s="176">
        <v>4</v>
      </c>
      <c r="BP176" s="201">
        <f>MAX($BO176,$BL176,$BI176,$BF176,$BC176,$AZ176,$AW176,$AT176,$AQ176,$AN176,$AK176)</f>
        <v>5</v>
      </c>
      <c r="BQ176" s="144">
        <f>IF($K176="both",10,IF($K176="breeding",8,IF($K176="non-breeding",6,0)))</f>
        <v>10</v>
      </c>
      <c r="BR176" s="175" t="s">
        <v>164</v>
      </c>
      <c r="BS176" s="176">
        <v>5</v>
      </c>
      <c r="BT176" s="173" t="s">
        <v>164</v>
      </c>
      <c r="BU176" s="174">
        <v>7</v>
      </c>
      <c r="BV176" s="173" t="s">
        <v>152</v>
      </c>
      <c r="BW176" s="174">
        <v>5</v>
      </c>
      <c r="BX176" s="173" t="s">
        <v>164</v>
      </c>
      <c r="BY176" s="174">
        <v>7</v>
      </c>
      <c r="BZ176" s="21">
        <f>SUM($BY176,$BW176,$BU176,$BS176)</f>
        <v>24</v>
      </c>
      <c r="CA176" s="177">
        <v>8</v>
      </c>
      <c r="CB176" s="177">
        <v>6</v>
      </c>
      <c r="CC176" s="177">
        <v>4</v>
      </c>
      <c r="CD176" s="178">
        <v>7</v>
      </c>
      <c r="CE176" s="178">
        <v>1</v>
      </c>
      <c r="CF176" s="178">
        <v>3</v>
      </c>
      <c r="CG176" s="178">
        <v>10</v>
      </c>
      <c r="CH176" s="178">
        <v>5</v>
      </c>
      <c r="CI176" s="178">
        <v>2</v>
      </c>
      <c r="CJ176" s="178">
        <v>9</v>
      </c>
      <c r="CK176" s="178">
        <v>11</v>
      </c>
      <c r="CL176" s="173" t="s">
        <v>167</v>
      </c>
      <c r="CM176" s="174">
        <v>3</v>
      </c>
      <c r="CN176" s="173" t="s">
        <v>151</v>
      </c>
      <c r="CO176" s="174">
        <v>0</v>
      </c>
      <c r="CP176" s="173" t="s">
        <v>167</v>
      </c>
      <c r="CQ176" s="174">
        <v>2</v>
      </c>
      <c r="CR176" s="173" t="s">
        <v>153</v>
      </c>
      <c r="CS176" s="174">
        <v>1</v>
      </c>
      <c r="CT176" s="173" t="s">
        <v>145</v>
      </c>
      <c r="CU176" s="174">
        <v>10</v>
      </c>
      <c r="CV176" s="173" t="s">
        <v>191</v>
      </c>
      <c r="CW176" s="174">
        <v>1</v>
      </c>
      <c r="CX176" s="19">
        <f>SUM($CM176,$CO176,$CQ176,$CS176,$CU176,$CW176)</f>
        <v>17</v>
      </c>
    </row>
    <row r="177" spans="2:102" ht="20.100000000000001" customHeight="1">
      <c r="B177" s="417"/>
      <c r="D177" s="419"/>
      <c r="E177" s="281"/>
      <c r="F177" s="419"/>
      <c r="G177" s="120" t="s">
        <v>594</v>
      </c>
      <c r="H177" s="119" t="s">
        <v>595</v>
      </c>
      <c r="I177" s="122" t="s">
        <v>160</v>
      </c>
      <c r="J177" s="120" t="s">
        <v>546</v>
      </c>
      <c r="K177" s="120" t="s">
        <v>140</v>
      </c>
      <c r="L177" s="16" t="s">
        <v>141</v>
      </c>
      <c r="M177" s="45"/>
      <c r="N177" s="261"/>
      <c r="O177" s="235">
        <f>SUM($AH177, $BP177, $BQ177)</f>
        <v>24.5</v>
      </c>
      <c r="P177" s="237">
        <f>SUM($BZ177)</f>
        <v>16</v>
      </c>
      <c r="Q177" s="240">
        <f>SUM($CX177)</f>
        <v>23</v>
      </c>
      <c r="R177" s="148" t="s">
        <v>143</v>
      </c>
      <c r="S177" s="149">
        <v>0</v>
      </c>
      <c r="T177" s="173" t="s">
        <v>187</v>
      </c>
      <c r="U177" s="174">
        <v>2</v>
      </c>
      <c r="V177" s="173" t="s">
        <v>306</v>
      </c>
      <c r="W177" s="174">
        <v>1</v>
      </c>
      <c r="X177" s="173" t="s">
        <v>206</v>
      </c>
      <c r="Y177" s="174">
        <v>1</v>
      </c>
      <c r="Z177" s="173" t="s">
        <v>187</v>
      </c>
      <c r="AA177" s="174">
        <v>3</v>
      </c>
      <c r="AB177" s="173" t="s">
        <v>192</v>
      </c>
      <c r="AC177" s="174">
        <v>1</v>
      </c>
      <c r="AD177" s="175" t="s">
        <v>144</v>
      </c>
      <c r="AE177" s="176">
        <v>2</v>
      </c>
      <c r="AF177" s="173" t="s">
        <v>151</v>
      </c>
      <c r="AG177" s="174">
        <v>0</v>
      </c>
      <c r="AH177" s="154">
        <f>SUM($S177,$U177,$W177,$Y177)+($AA177*0.5)+$AC177+($AE177*1.5)+($AG177*0.5)</f>
        <v>9.5</v>
      </c>
      <c r="AI177" s="173" t="s">
        <v>237</v>
      </c>
      <c r="AJ177" s="26" t="s">
        <v>237</v>
      </c>
      <c r="AK177" s="176">
        <v>4</v>
      </c>
      <c r="AL177" s="173" t="s">
        <v>237</v>
      </c>
      <c r="AM177" s="26" t="s">
        <v>237</v>
      </c>
      <c r="AN177" s="176">
        <v>4</v>
      </c>
      <c r="AO177" s="173" t="s">
        <v>596</v>
      </c>
      <c r="AP177" s="26" t="s">
        <v>596</v>
      </c>
      <c r="AQ177" s="176">
        <v>1</v>
      </c>
      <c r="AR177" s="173" t="s">
        <v>239</v>
      </c>
      <c r="AS177" s="26" t="s">
        <v>239</v>
      </c>
      <c r="AT177" s="176">
        <v>3</v>
      </c>
      <c r="AU177" s="173" t="s">
        <v>238</v>
      </c>
      <c r="AV177" s="26" t="s">
        <v>237</v>
      </c>
      <c r="AW177" s="176">
        <v>5</v>
      </c>
      <c r="AX177" s="173" t="s">
        <v>239</v>
      </c>
      <c r="AY177" s="26" t="s">
        <v>239</v>
      </c>
      <c r="AZ177" s="176">
        <v>3</v>
      </c>
      <c r="BA177" s="173" t="s">
        <v>237</v>
      </c>
      <c r="BB177" s="26" t="s">
        <v>237</v>
      </c>
      <c r="BC177" s="176">
        <v>4</v>
      </c>
      <c r="BD177" s="173" t="s">
        <v>239</v>
      </c>
      <c r="BE177" s="26" t="s">
        <v>239</v>
      </c>
      <c r="BF177" s="176">
        <v>3</v>
      </c>
      <c r="BG177" s="173" t="s">
        <v>237</v>
      </c>
      <c r="BH177" s="26" t="s">
        <v>237</v>
      </c>
      <c r="BI177" s="176">
        <v>4</v>
      </c>
      <c r="BJ177" s="173" t="s">
        <v>307</v>
      </c>
      <c r="BK177" s="26" t="s">
        <v>307</v>
      </c>
      <c r="BL177" s="176">
        <v>5</v>
      </c>
      <c r="BM177" s="173" t="s">
        <v>308</v>
      </c>
      <c r="BN177" s="26" t="s">
        <v>303</v>
      </c>
      <c r="BO177" s="176">
        <v>4</v>
      </c>
      <c r="BP177" s="201">
        <f>MAX($BO177,$BL177,$BI177,$BF177,$BC177,$AZ177,$AW177,$AT177,$AQ177,$AN177,$AK177)</f>
        <v>5</v>
      </c>
      <c r="BQ177" s="144">
        <f>IF($K177="both",10,IF($K177="breeding",8,IF($K177="non-breeding",6,0)))</f>
        <v>10</v>
      </c>
      <c r="BR177" s="175" t="s">
        <v>164</v>
      </c>
      <c r="BS177" s="176">
        <v>3</v>
      </c>
      <c r="BT177" s="173" t="s">
        <v>168</v>
      </c>
      <c r="BU177" s="174">
        <v>2</v>
      </c>
      <c r="BV177" s="173" t="s">
        <v>152</v>
      </c>
      <c r="BW177" s="174">
        <v>4</v>
      </c>
      <c r="BX177" s="173" t="s">
        <v>165</v>
      </c>
      <c r="BY177" s="174">
        <v>7</v>
      </c>
      <c r="BZ177" s="21">
        <f>SUM($BY177,$BW177,$BU177,$BS177)</f>
        <v>16</v>
      </c>
      <c r="CA177" s="177">
        <v>6</v>
      </c>
      <c r="CB177" s="177">
        <v>7</v>
      </c>
      <c r="CC177" s="177">
        <v>3</v>
      </c>
      <c r="CD177" s="178">
        <v>4</v>
      </c>
      <c r="CE177" s="178">
        <v>5</v>
      </c>
      <c r="CF177" s="178">
        <v>3</v>
      </c>
      <c r="CG177" s="178">
        <v>6</v>
      </c>
      <c r="CH177" s="178">
        <v>5</v>
      </c>
      <c r="CI177" s="178">
        <v>6</v>
      </c>
      <c r="CJ177" s="178">
        <v>8</v>
      </c>
      <c r="CK177" s="178">
        <v>10</v>
      </c>
      <c r="CL177" s="173" t="s">
        <v>210</v>
      </c>
      <c r="CM177" s="174">
        <v>5</v>
      </c>
      <c r="CN177" s="173" t="s">
        <v>151</v>
      </c>
      <c r="CO177" s="174">
        <v>0</v>
      </c>
      <c r="CP177" s="173" t="s">
        <v>169</v>
      </c>
      <c r="CQ177" s="174">
        <v>3</v>
      </c>
      <c r="CR177" s="173" t="s">
        <v>219</v>
      </c>
      <c r="CS177" s="174">
        <v>4</v>
      </c>
      <c r="CT177" s="173" t="s">
        <v>145</v>
      </c>
      <c r="CU177" s="174">
        <v>10</v>
      </c>
      <c r="CV177" s="173" t="s">
        <v>191</v>
      </c>
      <c r="CW177" s="174">
        <v>1</v>
      </c>
      <c r="CX177" s="19">
        <f>SUM($CM177,$CO177,$CQ177,$CS177,$CU177,$CW177)</f>
        <v>23</v>
      </c>
    </row>
    <row r="178" spans="2:102" ht="20.100000000000001" customHeight="1">
      <c r="B178" s="417"/>
      <c r="D178" s="419"/>
      <c r="E178" s="281"/>
      <c r="F178" s="419"/>
      <c r="G178" s="120" t="s">
        <v>597</v>
      </c>
      <c r="H178" s="119" t="s">
        <v>598</v>
      </c>
      <c r="I178" s="122" t="s">
        <v>185</v>
      </c>
      <c r="J178" s="120" t="s">
        <v>186</v>
      </c>
      <c r="K178" s="120" t="s">
        <v>140</v>
      </c>
      <c r="L178" s="16" t="s">
        <v>141</v>
      </c>
      <c r="M178" s="45"/>
      <c r="N178" s="261"/>
      <c r="O178" s="235">
        <f>SUM($AH178, $BP178, $BQ178)</f>
        <v>24.5</v>
      </c>
      <c r="P178" s="237">
        <f>SUM($BZ178)</f>
        <v>14</v>
      </c>
      <c r="Q178" s="240">
        <f>SUM($CX178)</f>
        <v>20</v>
      </c>
      <c r="R178" s="184" t="s">
        <v>143</v>
      </c>
      <c r="S178" s="149">
        <v>0</v>
      </c>
      <c r="T178" s="185" t="s">
        <v>174</v>
      </c>
      <c r="U178" s="174">
        <v>0</v>
      </c>
      <c r="V178" s="185" t="s">
        <v>174</v>
      </c>
      <c r="W178" s="174">
        <v>0</v>
      </c>
      <c r="X178" s="185" t="s">
        <v>144</v>
      </c>
      <c r="Y178" s="174">
        <v>2</v>
      </c>
      <c r="Z178" s="185" t="s">
        <v>187</v>
      </c>
      <c r="AA178" s="174">
        <v>5</v>
      </c>
      <c r="AB178" s="185" t="s">
        <v>143</v>
      </c>
      <c r="AC178" s="174">
        <v>0</v>
      </c>
      <c r="AD178" s="186" t="s">
        <v>144</v>
      </c>
      <c r="AE178" s="176">
        <v>2</v>
      </c>
      <c r="AF178" s="185" t="s">
        <v>151</v>
      </c>
      <c r="AG178" s="174">
        <v>0</v>
      </c>
      <c r="AH178" s="154">
        <f>SUM($S178,$U178,$W178,$Y178)+($AA178*0.5)+$AC178+($AE178*1.5)+($AG178*0.5)</f>
        <v>7.5</v>
      </c>
      <c r="AI178" s="185" t="s">
        <v>152</v>
      </c>
      <c r="AJ178" s="10" t="s">
        <v>152</v>
      </c>
      <c r="AK178" s="176">
        <v>7</v>
      </c>
      <c r="AL178" s="185" t="s">
        <v>152</v>
      </c>
      <c r="AM178" s="10" t="s">
        <v>152</v>
      </c>
      <c r="AN178" s="176">
        <v>7</v>
      </c>
      <c r="AO178" s="185" t="s">
        <v>154</v>
      </c>
      <c r="AP178" s="10" t="s">
        <v>153</v>
      </c>
      <c r="AQ178" s="176">
        <v>3</v>
      </c>
      <c r="AR178" s="185" t="s">
        <v>153</v>
      </c>
      <c r="AS178" s="10" t="s">
        <v>153</v>
      </c>
      <c r="AT178" s="176">
        <v>4</v>
      </c>
      <c r="AU178" s="185" t="s">
        <v>154</v>
      </c>
      <c r="AV178" s="10" t="s">
        <v>154</v>
      </c>
      <c r="AW178" s="176">
        <v>2</v>
      </c>
      <c r="AX178" s="185" t="s">
        <v>153</v>
      </c>
      <c r="AY178" s="10" t="s">
        <v>154</v>
      </c>
      <c r="AZ178" s="176">
        <v>3</v>
      </c>
      <c r="BA178" s="185" t="s">
        <v>153</v>
      </c>
      <c r="BB178" s="10" t="s">
        <v>153</v>
      </c>
      <c r="BC178" s="176">
        <v>4</v>
      </c>
      <c r="BD178" s="185" t="s">
        <v>153</v>
      </c>
      <c r="BE178" s="10" t="s">
        <v>153</v>
      </c>
      <c r="BF178" s="176">
        <v>4</v>
      </c>
      <c r="BG178" s="185" t="s">
        <v>154</v>
      </c>
      <c r="BH178" s="10" t="s">
        <v>154</v>
      </c>
      <c r="BI178" s="176">
        <v>2</v>
      </c>
      <c r="BJ178" s="185" t="s">
        <v>152</v>
      </c>
      <c r="BK178" s="10" t="s">
        <v>153</v>
      </c>
      <c r="BL178" s="176">
        <v>6</v>
      </c>
      <c r="BM178" s="185" t="s">
        <v>147</v>
      </c>
      <c r="BN178" s="10" t="s">
        <v>147</v>
      </c>
      <c r="BO178" s="176">
        <v>3</v>
      </c>
      <c r="BP178" s="201">
        <f>MAX($BO178,$BL178,$BI178,$BF178,$BC178,$AZ178,$AW178,$AT178,$AQ178,$AN178,$AK178)</f>
        <v>7</v>
      </c>
      <c r="BQ178" s="144">
        <f>IF($K178="both",10,IF($K178="breeding",8,IF($K178="non-breeding",6,0)))</f>
        <v>10</v>
      </c>
      <c r="BR178" s="186" t="s">
        <v>164</v>
      </c>
      <c r="BS178" s="176">
        <v>3</v>
      </c>
      <c r="BT178" s="185" t="s">
        <v>168</v>
      </c>
      <c r="BU178" s="174">
        <v>2</v>
      </c>
      <c r="BV178" s="185" t="s">
        <v>152</v>
      </c>
      <c r="BW178" s="174">
        <v>4</v>
      </c>
      <c r="BX178" s="185" t="s">
        <v>152</v>
      </c>
      <c r="BY178" s="174">
        <v>5</v>
      </c>
      <c r="BZ178" s="21">
        <f>SUM($BY178,$BW178,$BU178,$BS178)</f>
        <v>14</v>
      </c>
      <c r="CA178" s="189">
        <v>6</v>
      </c>
      <c r="CB178" s="189">
        <v>6</v>
      </c>
      <c r="CC178" s="189">
        <v>4</v>
      </c>
      <c r="CD178" s="190">
        <v>6</v>
      </c>
      <c r="CE178" s="190">
        <v>4</v>
      </c>
      <c r="CF178" s="190">
        <v>4</v>
      </c>
      <c r="CG178" s="190">
        <v>8</v>
      </c>
      <c r="CH178" s="190">
        <v>6</v>
      </c>
      <c r="CI178" s="190">
        <v>5</v>
      </c>
      <c r="CJ178" s="190">
        <v>6</v>
      </c>
      <c r="CK178" s="190">
        <v>8</v>
      </c>
      <c r="CL178" s="185" t="s">
        <v>167</v>
      </c>
      <c r="CM178" s="174">
        <v>2</v>
      </c>
      <c r="CN178" s="185" t="s">
        <v>151</v>
      </c>
      <c r="CO178" s="174">
        <v>0</v>
      </c>
      <c r="CP178" s="185" t="s">
        <v>142</v>
      </c>
      <c r="CQ178" s="174">
        <v>5</v>
      </c>
      <c r="CR178" s="185" t="s">
        <v>153</v>
      </c>
      <c r="CS178" s="174">
        <v>1</v>
      </c>
      <c r="CT178" s="185" t="s">
        <v>145</v>
      </c>
      <c r="CU178" s="174">
        <v>10</v>
      </c>
      <c r="CV178" s="185" t="s">
        <v>192</v>
      </c>
      <c r="CW178" s="174">
        <v>2</v>
      </c>
      <c r="CX178" s="19">
        <f>SUM($CM178,$CO178,$CQ178,$CS178,$CU178,$CW178)</f>
        <v>20</v>
      </c>
    </row>
    <row r="179" spans="2:102" ht="20.100000000000001" customHeight="1">
      <c r="B179" s="417"/>
      <c r="D179" s="419"/>
      <c r="E179" s="281"/>
      <c r="F179" s="419"/>
      <c r="G179" s="120" t="s">
        <v>599</v>
      </c>
      <c r="H179" s="119" t="s">
        <v>600</v>
      </c>
      <c r="I179" s="122" t="s">
        <v>160</v>
      </c>
      <c r="J179" s="120" t="s">
        <v>539</v>
      </c>
      <c r="K179" s="120" t="s">
        <v>157</v>
      </c>
      <c r="L179" s="16" t="s">
        <v>141</v>
      </c>
      <c r="M179" s="45"/>
      <c r="N179" s="261"/>
      <c r="O179" s="235">
        <f>SUM($AH179, $BP179, $BQ179)</f>
        <v>24.5</v>
      </c>
      <c r="P179" s="237">
        <f>SUM($BZ179)</f>
        <v>13</v>
      </c>
      <c r="Q179" s="240">
        <f>SUM($CX179)</f>
        <v>15</v>
      </c>
      <c r="R179" s="184" t="s">
        <v>143</v>
      </c>
      <c r="S179" s="149">
        <v>0</v>
      </c>
      <c r="T179" s="185" t="s">
        <v>174</v>
      </c>
      <c r="U179" s="174">
        <v>0</v>
      </c>
      <c r="V179" s="185" t="s">
        <v>174</v>
      </c>
      <c r="W179" s="174">
        <v>0</v>
      </c>
      <c r="X179" s="185" t="s">
        <v>187</v>
      </c>
      <c r="Y179" s="174">
        <v>3</v>
      </c>
      <c r="Z179" s="185" t="s">
        <v>174</v>
      </c>
      <c r="AA179" s="174">
        <v>0</v>
      </c>
      <c r="AB179" s="185" t="s">
        <v>191</v>
      </c>
      <c r="AC179" s="174">
        <v>1</v>
      </c>
      <c r="AD179" s="186" t="s">
        <v>187</v>
      </c>
      <c r="AE179" s="176">
        <v>3</v>
      </c>
      <c r="AF179" s="185" t="s">
        <v>151</v>
      </c>
      <c r="AG179" s="174">
        <v>0</v>
      </c>
      <c r="AH179" s="154">
        <f>SUM($S179,$U179,$W179,$Y179)+($AA179*0.5)+$AC179+($AE179*1.5)+($AG179*0.5)</f>
        <v>8.5</v>
      </c>
      <c r="AI179" s="185" t="s">
        <v>152</v>
      </c>
      <c r="AJ179" s="10" t="s">
        <v>152</v>
      </c>
      <c r="AK179" s="176">
        <v>7</v>
      </c>
      <c r="AL179" s="185" t="s">
        <v>146</v>
      </c>
      <c r="AM179" s="10" t="s">
        <v>146</v>
      </c>
      <c r="AN179" s="176">
        <v>8</v>
      </c>
      <c r="AO179" s="185" t="s">
        <v>153</v>
      </c>
      <c r="AP179" s="10" t="s">
        <v>153</v>
      </c>
      <c r="AQ179" s="176">
        <v>4</v>
      </c>
      <c r="AR179" s="185" t="s">
        <v>153</v>
      </c>
      <c r="AS179" s="10" t="s">
        <v>153</v>
      </c>
      <c r="AT179" s="176">
        <v>4</v>
      </c>
      <c r="AU179" s="185" t="s">
        <v>153</v>
      </c>
      <c r="AV179" s="10" t="s">
        <v>151</v>
      </c>
      <c r="AW179" s="176">
        <v>3</v>
      </c>
      <c r="AX179" s="185" t="s">
        <v>153</v>
      </c>
      <c r="AY179" s="10" t="s">
        <v>153</v>
      </c>
      <c r="AZ179" s="176">
        <v>4</v>
      </c>
      <c r="BA179" s="185" t="s">
        <v>151</v>
      </c>
      <c r="BB179" s="10" t="s">
        <v>151</v>
      </c>
      <c r="BC179" s="176">
        <v>1</v>
      </c>
      <c r="BD179" s="185" t="s">
        <v>152</v>
      </c>
      <c r="BE179" s="10" t="s">
        <v>152</v>
      </c>
      <c r="BF179" s="176">
        <v>7</v>
      </c>
      <c r="BG179" s="185" t="s">
        <v>154</v>
      </c>
      <c r="BH179" s="10" t="s">
        <v>154</v>
      </c>
      <c r="BI179" s="176">
        <v>2</v>
      </c>
      <c r="BJ179" s="185" t="s">
        <v>151</v>
      </c>
      <c r="BK179" s="10" t="s">
        <v>151</v>
      </c>
      <c r="BL179" s="176">
        <v>1</v>
      </c>
      <c r="BM179" s="185" t="s">
        <v>154</v>
      </c>
      <c r="BN179" s="10" t="s">
        <v>151</v>
      </c>
      <c r="BO179" s="176">
        <v>2</v>
      </c>
      <c r="BP179" s="201">
        <f>MAX($BO179,$BL179,$BI179,$BF179,$BC179,$AZ179,$AW179,$AT179,$AQ179,$AN179,$AK179)</f>
        <v>8</v>
      </c>
      <c r="BQ179" s="144">
        <f>IF($K179="both",10,IF($K179="breeding",8,IF($K179="non-breeding",6,0)))</f>
        <v>8</v>
      </c>
      <c r="BR179" s="186" t="s">
        <v>152</v>
      </c>
      <c r="BS179" s="176">
        <v>1</v>
      </c>
      <c r="BT179" s="185" t="s">
        <v>168</v>
      </c>
      <c r="BU179" s="174">
        <v>2</v>
      </c>
      <c r="BV179" s="185" t="s">
        <v>152</v>
      </c>
      <c r="BW179" s="174">
        <v>4</v>
      </c>
      <c r="BX179" s="185" t="s">
        <v>164</v>
      </c>
      <c r="BY179" s="174">
        <v>6</v>
      </c>
      <c r="BZ179" s="21">
        <f>SUM($BY179,$BW179,$BU179,$BS179)</f>
        <v>13</v>
      </c>
      <c r="CA179" s="189">
        <v>5</v>
      </c>
      <c r="CB179" s="189">
        <v>6</v>
      </c>
      <c r="CC179" s="189">
        <v>6</v>
      </c>
      <c r="CD179" s="190">
        <v>5</v>
      </c>
      <c r="CE179" s="190">
        <v>3</v>
      </c>
      <c r="CF179" s="190">
        <v>2</v>
      </c>
      <c r="CG179" s="190">
        <v>7</v>
      </c>
      <c r="CH179" s="190">
        <v>8</v>
      </c>
      <c r="CI179" s="190">
        <v>4</v>
      </c>
      <c r="CJ179" s="190">
        <v>6</v>
      </c>
      <c r="CK179" s="190">
        <v>6</v>
      </c>
      <c r="CL179" s="185" t="s">
        <v>169</v>
      </c>
      <c r="CM179" s="174">
        <v>1</v>
      </c>
      <c r="CN179" s="185" t="s">
        <v>151</v>
      </c>
      <c r="CO179" s="174">
        <v>0</v>
      </c>
      <c r="CP179" s="185" t="s">
        <v>169</v>
      </c>
      <c r="CQ179" s="174">
        <v>3</v>
      </c>
      <c r="CR179" s="185" t="s">
        <v>153</v>
      </c>
      <c r="CS179" s="174">
        <v>1</v>
      </c>
      <c r="CT179" s="185" t="s">
        <v>146</v>
      </c>
      <c r="CU179" s="174">
        <v>8</v>
      </c>
      <c r="CV179" s="185" t="s">
        <v>192</v>
      </c>
      <c r="CW179" s="174">
        <v>2</v>
      </c>
      <c r="CX179" s="19">
        <f>SUM($CM179,$CO179,$CQ179,$CS179,$CU179,$CW179)</f>
        <v>15</v>
      </c>
    </row>
    <row r="180" spans="2:102" ht="20.100000000000001" customHeight="1">
      <c r="B180" s="417"/>
      <c r="D180" s="419"/>
      <c r="E180" s="281"/>
      <c r="F180" s="419"/>
      <c r="G180" s="120" t="s">
        <v>601</v>
      </c>
      <c r="H180" s="119" t="s">
        <v>602</v>
      </c>
      <c r="I180" s="122" t="s">
        <v>603</v>
      </c>
      <c r="J180" s="120" t="s">
        <v>604</v>
      </c>
      <c r="K180" s="120" t="s">
        <v>140</v>
      </c>
      <c r="L180" s="16" t="s">
        <v>141</v>
      </c>
      <c r="M180" s="45"/>
      <c r="N180" s="261"/>
      <c r="O180" s="235">
        <f>SUM($AH180, $BP180, $BQ180)</f>
        <v>24</v>
      </c>
      <c r="P180" s="237">
        <f>SUM($BZ180)</f>
        <v>13</v>
      </c>
      <c r="Q180" s="240">
        <f>SUM($CX180)</f>
        <v>19</v>
      </c>
      <c r="R180" s="148" t="s">
        <v>143</v>
      </c>
      <c r="S180" s="149">
        <v>0</v>
      </c>
      <c r="T180" s="173" t="s">
        <v>174</v>
      </c>
      <c r="U180" s="174">
        <v>0</v>
      </c>
      <c r="V180" s="173" t="s">
        <v>174</v>
      </c>
      <c r="W180" s="174">
        <v>0</v>
      </c>
      <c r="X180" s="173" t="s">
        <v>144</v>
      </c>
      <c r="Y180" s="174">
        <v>2</v>
      </c>
      <c r="Z180" s="173" t="s">
        <v>143</v>
      </c>
      <c r="AA180" s="174">
        <v>6</v>
      </c>
      <c r="AB180" s="173" t="s">
        <v>143</v>
      </c>
      <c r="AC180" s="174">
        <v>0</v>
      </c>
      <c r="AD180" s="175" t="s">
        <v>144</v>
      </c>
      <c r="AE180" s="176">
        <v>2</v>
      </c>
      <c r="AF180" s="173" t="s">
        <v>151</v>
      </c>
      <c r="AG180" s="174">
        <v>0</v>
      </c>
      <c r="AH180" s="154">
        <f>SUM($S180,$U180,$W180,$Y180)+($AA180*0.5)+$AC180+($AE180*1.5)+($AG180*0.5)</f>
        <v>8</v>
      </c>
      <c r="AI180" s="173" t="s">
        <v>235</v>
      </c>
      <c r="AJ180" s="26" t="s">
        <v>235</v>
      </c>
      <c r="AK180" s="176">
        <v>6</v>
      </c>
      <c r="AL180" s="173" t="s">
        <v>237</v>
      </c>
      <c r="AM180" s="26" t="s">
        <v>235</v>
      </c>
      <c r="AN180" s="176">
        <v>5</v>
      </c>
      <c r="AO180" s="173" t="s">
        <v>151</v>
      </c>
      <c r="AP180" s="26" t="s">
        <v>151</v>
      </c>
      <c r="AQ180" s="176">
        <v>1</v>
      </c>
      <c r="AR180" s="173" t="s">
        <v>239</v>
      </c>
      <c r="AS180" s="26" t="s">
        <v>273</v>
      </c>
      <c r="AT180" s="176">
        <v>3</v>
      </c>
      <c r="AU180" s="173" t="s">
        <v>237</v>
      </c>
      <c r="AV180" s="26" t="s">
        <v>237</v>
      </c>
      <c r="AW180" s="176">
        <v>4</v>
      </c>
      <c r="AX180" s="173" t="s">
        <v>239</v>
      </c>
      <c r="AY180" s="26" t="s">
        <v>239</v>
      </c>
      <c r="AZ180" s="176">
        <v>3</v>
      </c>
      <c r="BA180" s="173" t="s">
        <v>235</v>
      </c>
      <c r="BB180" s="26" t="s">
        <v>235</v>
      </c>
      <c r="BC180" s="176">
        <v>6</v>
      </c>
      <c r="BD180" s="173" t="s">
        <v>239</v>
      </c>
      <c r="BE180" s="26" t="s">
        <v>273</v>
      </c>
      <c r="BF180" s="176">
        <v>3</v>
      </c>
      <c r="BG180" s="173" t="s">
        <v>235</v>
      </c>
      <c r="BH180" s="26" t="s">
        <v>235</v>
      </c>
      <c r="BI180" s="176">
        <v>6</v>
      </c>
      <c r="BJ180" s="173" t="s">
        <v>237</v>
      </c>
      <c r="BK180" s="26" t="s">
        <v>237</v>
      </c>
      <c r="BL180" s="176">
        <v>4</v>
      </c>
      <c r="BM180" s="173" t="s">
        <v>303</v>
      </c>
      <c r="BN180" s="26" t="s">
        <v>303</v>
      </c>
      <c r="BO180" s="176">
        <v>2</v>
      </c>
      <c r="BP180" s="201">
        <f>MAX($BO180,$BL180,$BI180,$BF180,$BC180,$AZ180,$AW180,$AT180,$AQ180,$AN180,$AK180)</f>
        <v>6</v>
      </c>
      <c r="BQ180" s="144">
        <f>IF($K180="both",10,IF($K180="breeding",8,IF($K180="non-breeding",6,0)))</f>
        <v>10</v>
      </c>
      <c r="BR180" s="175" t="s">
        <v>152</v>
      </c>
      <c r="BS180" s="176">
        <v>1</v>
      </c>
      <c r="BT180" s="173" t="s">
        <v>168</v>
      </c>
      <c r="BU180" s="174">
        <v>3</v>
      </c>
      <c r="BV180" s="173" t="s">
        <v>152</v>
      </c>
      <c r="BW180" s="174">
        <v>4</v>
      </c>
      <c r="BX180" s="173" t="s">
        <v>152</v>
      </c>
      <c r="BY180" s="174">
        <v>5</v>
      </c>
      <c r="BZ180" s="21">
        <f>SUM($BY180,$BW180,$BU180,$BS180)</f>
        <v>13</v>
      </c>
      <c r="CA180" s="177">
        <v>8</v>
      </c>
      <c r="CB180" s="177">
        <v>6</v>
      </c>
      <c r="CC180" s="177">
        <v>5</v>
      </c>
      <c r="CD180" s="178">
        <v>5</v>
      </c>
      <c r="CE180" s="178">
        <v>5</v>
      </c>
      <c r="CF180" s="178">
        <v>4</v>
      </c>
      <c r="CG180" s="178">
        <v>10</v>
      </c>
      <c r="CH180" s="178">
        <v>9</v>
      </c>
      <c r="CI180" s="178">
        <v>10</v>
      </c>
      <c r="CJ180" s="178">
        <v>6</v>
      </c>
      <c r="CK180" s="178">
        <v>6</v>
      </c>
      <c r="CL180" s="173" t="s">
        <v>167</v>
      </c>
      <c r="CM180" s="174">
        <v>2</v>
      </c>
      <c r="CN180" s="173" t="s">
        <v>151</v>
      </c>
      <c r="CO180" s="174">
        <v>0</v>
      </c>
      <c r="CP180" s="173" t="s">
        <v>167</v>
      </c>
      <c r="CQ180" s="174">
        <v>3</v>
      </c>
      <c r="CR180" s="173" t="s">
        <v>153</v>
      </c>
      <c r="CS180" s="174">
        <v>2</v>
      </c>
      <c r="CT180" s="173" t="s">
        <v>145</v>
      </c>
      <c r="CU180" s="174">
        <v>10</v>
      </c>
      <c r="CV180" s="173" t="s">
        <v>192</v>
      </c>
      <c r="CW180" s="174">
        <v>2</v>
      </c>
      <c r="CX180" s="19">
        <f>SUM($CM180,$CO180,$CQ180,$CS180,$CU180,$CW180)</f>
        <v>19</v>
      </c>
    </row>
    <row r="181" spans="2:102" ht="20.100000000000001" customHeight="1">
      <c r="B181" s="417"/>
      <c r="D181" s="419"/>
      <c r="E181" s="281"/>
      <c r="F181" s="419"/>
      <c r="G181" s="120" t="s">
        <v>605</v>
      </c>
      <c r="H181" s="119" t="s">
        <v>606</v>
      </c>
      <c r="I181" s="122" t="s">
        <v>293</v>
      </c>
      <c r="J181" s="120" t="s">
        <v>336</v>
      </c>
      <c r="K181" s="120" t="s">
        <v>157</v>
      </c>
      <c r="L181" s="16" t="s">
        <v>141</v>
      </c>
      <c r="M181" s="45"/>
      <c r="N181" s="261"/>
      <c r="O181" s="235">
        <f>SUM($AH181, $BP181, $BQ181)</f>
        <v>24</v>
      </c>
      <c r="P181" s="237">
        <f>SUM($BZ181)</f>
        <v>16</v>
      </c>
      <c r="Q181" s="240">
        <f>SUM($CX181)</f>
        <v>17</v>
      </c>
      <c r="R181" s="148" t="s">
        <v>143</v>
      </c>
      <c r="S181" s="149">
        <v>0</v>
      </c>
      <c r="T181" s="173" t="s">
        <v>174</v>
      </c>
      <c r="U181" s="174">
        <v>0</v>
      </c>
      <c r="V181" s="173" t="s">
        <v>174</v>
      </c>
      <c r="W181" s="174">
        <v>0</v>
      </c>
      <c r="X181" s="173" t="s">
        <v>143</v>
      </c>
      <c r="Y181" s="174">
        <v>4</v>
      </c>
      <c r="Z181" s="173" t="s">
        <v>187</v>
      </c>
      <c r="AA181" s="174">
        <v>4</v>
      </c>
      <c r="AB181" s="173" t="s">
        <v>191</v>
      </c>
      <c r="AC181" s="174">
        <v>1</v>
      </c>
      <c r="AD181" s="175" t="s">
        <v>143</v>
      </c>
      <c r="AE181" s="176">
        <v>4</v>
      </c>
      <c r="AF181" s="173" t="s">
        <v>151</v>
      </c>
      <c r="AG181" s="174">
        <v>0</v>
      </c>
      <c r="AH181" s="154">
        <f>SUM($S181,$U181,$W181,$Y181)+($AA181*0.5)+$AC181+($AE181*1.5)+($AG181*0.5)</f>
        <v>13</v>
      </c>
      <c r="AI181" s="173" t="s">
        <v>147</v>
      </c>
      <c r="AJ181" s="26" t="s">
        <v>147</v>
      </c>
      <c r="AK181" s="176">
        <v>3</v>
      </c>
      <c r="AL181" s="173" t="s">
        <v>282</v>
      </c>
      <c r="AM181" s="26" t="s">
        <v>282</v>
      </c>
      <c r="AN181" s="176">
        <v>2</v>
      </c>
      <c r="AO181" s="173" t="s">
        <v>147</v>
      </c>
      <c r="AP181" s="26" t="s">
        <v>147</v>
      </c>
      <c r="AQ181" s="176">
        <v>3</v>
      </c>
      <c r="AR181" s="173" t="s">
        <v>147</v>
      </c>
      <c r="AS181" s="26" t="s">
        <v>147</v>
      </c>
      <c r="AT181" s="176">
        <v>3</v>
      </c>
      <c r="AU181" s="173" t="s">
        <v>282</v>
      </c>
      <c r="AV181" s="26" t="s">
        <v>239</v>
      </c>
      <c r="AW181" s="176">
        <v>3</v>
      </c>
      <c r="AX181" s="173" t="s">
        <v>282</v>
      </c>
      <c r="AY181" s="26" t="s">
        <v>147</v>
      </c>
      <c r="AZ181" s="176">
        <v>3</v>
      </c>
      <c r="BA181" s="173" t="s">
        <v>147</v>
      </c>
      <c r="BB181" s="26" t="s">
        <v>147</v>
      </c>
      <c r="BC181" s="176">
        <v>3</v>
      </c>
      <c r="BD181" s="173" t="s">
        <v>282</v>
      </c>
      <c r="BE181" s="26" t="s">
        <v>282</v>
      </c>
      <c r="BF181" s="176">
        <v>2</v>
      </c>
      <c r="BG181" s="173" t="s">
        <v>282</v>
      </c>
      <c r="BH181" s="26" t="s">
        <v>282</v>
      </c>
      <c r="BI181" s="176">
        <v>2</v>
      </c>
      <c r="BJ181" s="173" t="s">
        <v>282</v>
      </c>
      <c r="BK181" s="26" t="s">
        <v>282</v>
      </c>
      <c r="BL181" s="176">
        <v>2</v>
      </c>
      <c r="BM181" s="173" t="s">
        <v>303</v>
      </c>
      <c r="BN181" s="26" t="s">
        <v>303</v>
      </c>
      <c r="BO181" s="176">
        <v>2</v>
      </c>
      <c r="BP181" s="201">
        <f>MAX($BO181,$BL181,$BI181,$BF181,$BC181,$AZ181,$AW181,$AT181,$AQ181,$AN181,$AK181)</f>
        <v>3</v>
      </c>
      <c r="BQ181" s="144">
        <f>IF($K181="both",10,IF($K181="breeding",8,IF($K181="non-breeding",6,0)))</f>
        <v>8</v>
      </c>
      <c r="BR181" s="175" t="s">
        <v>152</v>
      </c>
      <c r="BS181" s="176">
        <v>2</v>
      </c>
      <c r="BT181" s="173" t="s">
        <v>142</v>
      </c>
      <c r="BU181" s="174">
        <v>4</v>
      </c>
      <c r="BV181" s="173" t="s">
        <v>142</v>
      </c>
      <c r="BW181" s="174">
        <v>4</v>
      </c>
      <c r="BX181" s="173" t="s">
        <v>146</v>
      </c>
      <c r="BY181" s="174">
        <v>6</v>
      </c>
      <c r="BZ181" s="21">
        <f>SUM($BY181,$BW181,$BU181,$BS181)</f>
        <v>16</v>
      </c>
      <c r="CA181" s="177">
        <v>10</v>
      </c>
      <c r="CB181" s="177">
        <v>7</v>
      </c>
      <c r="CC181" s="177">
        <v>7</v>
      </c>
      <c r="CD181" s="178">
        <v>5</v>
      </c>
      <c r="CE181" s="178">
        <v>6</v>
      </c>
      <c r="CF181" s="178">
        <v>6</v>
      </c>
      <c r="CG181" s="178">
        <v>10</v>
      </c>
      <c r="CH181" s="178">
        <v>4</v>
      </c>
      <c r="CI181" s="178">
        <v>3</v>
      </c>
      <c r="CJ181" s="178">
        <v>6</v>
      </c>
      <c r="CK181" s="178">
        <v>6</v>
      </c>
      <c r="CL181" s="173" t="s">
        <v>167</v>
      </c>
      <c r="CM181" s="174">
        <v>3</v>
      </c>
      <c r="CN181" s="173" t="s">
        <v>151</v>
      </c>
      <c r="CO181" s="174">
        <v>0</v>
      </c>
      <c r="CP181" s="173" t="s">
        <v>167</v>
      </c>
      <c r="CQ181" s="174">
        <v>4</v>
      </c>
      <c r="CR181" s="173" t="s">
        <v>147</v>
      </c>
      <c r="CS181" s="174">
        <v>0</v>
      </c>
      <c r="CT181" s="173" t="s">
        <v>146</v>
      </c>
      <c r="CU181" s="174">
        <v>8</v>
      </c>
      <c r="CV181" s="173" t="s">
        <v>192</v>
      </c>
      <c r="CW181" s="174">
        <v>2</v>
      </c>
      <c r="CX181" s="19">
        <f>SUM($CM181,$CO181,$CQ181,$CS181,$CU181,$CW181)</f>
        <v>17</v>
      </c>
    </row>
    <row r="182" spans="2:102" ht="20.100000000000001" customHeight="1">
      <c r="B182" s="417"/>
      <c r="D182" s="419"/>
      <c r="E182" s="281"/>
      <c r="F182" s="419"/>
      <c r="G182" s="120" t="s">
        <v>607</v>
      </c>
      <c r="H182" s="119" t="s">
        <v>608</v>
      </c>
      <c r="I182" s="122" t="s">
        <v>160</v>
      </c>
      <c r="J182" s="120" t="s">
        <v>190</v>
      </c>
      <c r="K182" s="120" t="s">
        <v>157</v>
      </c>
      <c r="L182" s="16" t="s">
        <v>141</v>
      </c>
      <c r="M182" s="45"/>
      <c r="N182" s="261"/>
      <c r="O182" s="235">
        <f>SUM($AH182, $BP182, $BQ182)</f>
        <v>24</v>
      </c>
      <c r="P182" s="237">
        <f>SUM($BZ182)</f>
        <v>19</v>
      </c>
      <c r="Q182" s="240">
        <f>SUM($CX182)</f>
        <v>12</v>
      </c>
      <c r="R182" s="148" t="s">
        <v>143</v>
      </c>
      <c r="S182" s="149">
        <v>0</v>
      </c>
      <c r="T182" s="173" t="s">
        <v>174</v>
      </c>
      <c r="U182" s="174">
        <v>0</v>
      </c>
      <c r="V182" s="173" t="s">
        <v>306</v>
      </c>
      <c r="W182" s="174">
        <v>1</v>
      </c>
      <c r="X182" s="173" t="s">
        <v>144</v>
      </c>
      <c r="Y182" s="174">
        <v>2</v>
      </c>
      <c r="Z182" s="173" t="s">
        <v>187</v>
      </c>
      <c r="AA182" s="174">
        <v>4</v>
      </c>
      <c r="AB182" s="173" t="s">
        <v>153</v>
      </c>
      <c r="AC182" s="174">
        <v>5</v>
      </c>
      <c r="AD182" s="175" t="s">
        <v>144</v>
      </c>
      <c r="AE182" s="176">
        <v>2</v>
      </c>
      <c r="AF182" s="173" t="s">
        <v>151</v>
      </c>
      <c r="AG182" s="174">
        <v>0</v>
      </c>
      <c r="AH182" s="154">
        <f>SUM($S182,$U182,$W182,$Y182)+($AA182*0.5)+$AC182+($AE182*1.5)+($AG182*0.5)</f>
        <v>13</v>
      </c>
      <c r="AI182" s="173" t="s">
        <v>303</v>
      </c>
      <c r="AJ182" s="26" t="s">
        <v>303</v>
      </c>
      <c r="AK182" s="176">
        <v>2</v>
      </c>
      <c r="AL182" s="173" t="s">
        <v>147</v>
      </c>
      <c r="AM182" s="26" t="s">
        <v>147</v>
      </c>
      <c r="AN182" s="176">
        <v>3</v>
      </c>
      <c r="AO182" s="173" t="s">
        <v>147</v>
      </c>
      <c r="AP182" s="26" t="s">
        <v>147</v>
      </c>
      <c r="AQ182" s="176">
        <v>3</v>
      </c>
      <c r="AR182" s="173" t="s">
        <v>147</v>
      </c>
      <c r="AS182" s="26" t="s">
        <v>147</v>
      </c>
      <c r="AT182" s="176">
        <v>3</v>
      </c>
      <c r="AU182" s="173" t="s">
        <v>147</v>
      </c>
      <c r="AV182" s="26" t="s">
        <v>147</v>
      </c>
      <c r="AW182" s="176">
        <v>3</v>
      </c>
      <c r="AX182" s="173" t="s">
        <v>147</v>
      </c>
      <c r="AY182" s="26" t="s">
        <v>147</v>
      </c>
      <c r="AZ182" s="176">
        <v>3</v>
      </c>
      <c r="BA182" s="173" t="s">
        <v>147</v>
      </c>
      <c r="BB182" s="26" t="s">
        <v>147</v>
      </c>
      <c r="BC182" s="176">
        <v>3</v>
      </c>
      <c r="BD182" s="173" t="s">
        <v>282</v>
      </c>
      <c r="BE182" s="26" t="s">
        <v>282</v>
      </c>
      <c r="BF182" s="176">
        <v>2</v>
      </c>
      <c r="BG182" s="173" t="s">
        <v>147</v>
      </c>
      <c r="BH182" s="26" t="s">
        <v>147</v>
      </c>
      <c r="BI182" s="176">
        <v>3</v>
      </c>
      <c r="BJ182" s="173" t="s">
        <v>147</v>
      </c>
      <c r="BK182" s="26" t="s">
        <v>147</v>
      </c>
      <c r="BL182" s="176">
        <v>3</v>
      </c>
      <c r="BM182" s="173" t="s">
        <v>151</v>
      </c>
      <c r="BN182" s="26" t="s">
        <v>151</v>
      </c>
      <c r="BO182" s="176">
        <v>1</v>
      </c>
      <c r="BP182" s="201">
        <f>MAX($BO182,$BL182,$BI182,$BF182,$BC182,$AZ182,$AW182,$AT182,$AQ182,$AN182,$AK182)</f>
        <v>3</v>
      </c>
      <c r="BQ182" s="144">
        <f>IF($K182="both",10,IF($K182="breeding",8,IF($K182="non-breeding",6,0)))</f>
        <v>8</v>
      </c>
      <c r="BR182" s="175" t="s">
        <v>142</v>
      </c>
      <c r="BS182" s="176">
        <v>0</v>
      </c>
      <c r="BT182" s="173" t="s">
        <v>164</v>
      </c>
      <c r="BU182" s="174">
        <v>7</v>
      </c>
      <c r="BV182" s="173" t="s">
        <v>152</v>
      </c>
      <c r="BW182" s="174">
        <v>5</v>
      </c>
      <c r="BX182" s="173" t="s">
        <v>164</v>
      </c>
      <c r="BY182" s="174">
        <v>7</v>
      </c>
      <c r="BZ182" s="21">
        <f>SUM($BY182,$BW182,$BU182,$BS182)</f>
        <v>19</v>
      </c>
      <c r="CA182" s="182"/>
      <c r="CB182" s="182"/>
      <c r="CC182" s="182"/>
      <c r="CD182" s="183"/>
      <c r="CE182" s="183"/>
      <c r="CF182" s="183"/>
      <c r="CG182" s="183"/>
      <c r="CH182" s="183"/>
      <c r="CI182" s="183"/>
      <c r="CJ182" s="183"/>
      <c r="CK182" s="183"/>
      <c r="CL182" s="173" t="s">
        <v>151</v>
      </c>
      <c r="CM182" s="174">
        <v>0</v>
      </c>
      <c r="CN182" s="173" t="s">
        <v>151</v>
      </c>
      <c r="CO182" s="174">
        <v>0</v>
      </c>
      <c r="CP182" s="173" t="s">
        <v>151</v>
      </c>
      <c r="CQ182" s="174">
        <v>0</v>
      </c>
      <c r="CR182" s="173" t="s">
        <v>147</v>
      </c>
      <c r="CS182" s="174">
        <v>0</v>
      </c>
      <c r="CT182" s="173" t="s">
        <v>146</v>
      </c>
      <c r="CU182" s="174">
        <v>8</v>
      </c>
      <c r="CV182" s="173" t="s">
        <v>147</v>
      </c>
      <c r="CW182" s="174">
        <v>4</v>
      </c>
      <c r="CX182" s="19">
        <f>SUM($CM182,$CO182,$CQ182,$CS182,$CU182,$CW182)</f>
        <v>12</v>
      </c>
    </row>
    <row r="183" spans="2:102" ht="20.100000000000001" customHeight="1">
      <c r="B183" s="417"/>
      <c r="C183" s="125" t="s">
        <v>135</v>
      </c>
      <c r="D183" s="125" t="s">
        <v>135</v>
      </c>
      <c r="E183" s="281"/>
      <c r="F183" s="419"/>
      <c r="G183" s="120" t="s">
        <v>609</v>
      </c>
      <c r="H183" s="119" t="s">
        <v>610</v>
      </c>
      <c r="I183" s="122" t="s">
        <v>243</v>
      </c>
      <c r="J183" s="120" t="s">
        <v>244</v>
      </c>
      <c r="K183" s="120" t="s">
        <v>196</v>
      </c>
      <c r="L183" s="16" t="s">
        <v>141</v>
      </c>
      <c r="M183" s="45"/>
      <c r="N183" s="261"/>
      <c r="O183" s="235">
        <f>SUM($AH183, $BP183, $BQ183)</f>
        <v>24</v>
      </c>
      <c r="P183" s="237">
        <f>SUM($BZ183)</f>
        <v>34</v>
      </c>
      <c r="Q183" s="240">
        <f>SUM($CX183)</f>
        <v>25</v>
      </c>
      <c r="R183" s="148" t="s">
        <v>143</v>
      </c>
      <c r="S183" s="149">
        <v>0</v>
      </c>
      <c r="T183" s="173" t="s">
        <v>144</v>
      </c>
      <c r="U183" s="174">
        <v>2</v>
      </c>
      <c r="V183" s="173" t="s">
        <v>174</v>
      </c>
      <c r="W183" s="174">
        <v>0</v>
      </c>
      <c r="X183" s="173" t="s">
        <v>144</v>
      </c>
      <c r="Y183" s="174">
        <v>2</v>
      </c>
      <c r="Z183" s="173" t="s">
        <v>147</v>
      </c>
      <c r="AA183" s="174">
        <v>8</v>
      </c>
      <c r="AB183" s="173" t="s">
        <v>151</v>
      </c>
      <c r="AC183" s="174">
        <v>2</v>
      </c>
      <c r="AD183" s="175" t="s">
        <v>144</v>
      </c>
      <c r="AE183" s="176">
        <v>2</v>
      </c>
      <c r="AF183" s="173" t="s">
        <v>151</v>
      </c>
      <c r="AG183" s="174">
        <v>0</v>
      </c>
      <c r="AH183" s="154">
        <f>SUM($S183,$U183,$W183,$Y183)+($AA183*0.5)+$AC183+($AE183*1.5)+($AG183*0.5)</f>
        <v>13</v>
      </c>
      <c r="AI183" s="173" t="s">
        <v>147</v>
      </c>
      <c r="AJ183" s="26" t="s">
        <v>147</v>
      </c>
      <c r="AK183" s="176">
        <v>3</v>
      </c>
      <c r="AL183" s="173" t="s">
        <v>143</v>
      </c>
      <c r="AM183" s="26" t="s">
        <v>143</v>
      </c>
      <c r="AN183" s="176">
        <v>0</v>
      </c>
      <c r="AO183" s="173" t="s">
        <v>147</v>
      </c>
      <c r="AP183" s="26" t="s">
        <v>147</v>
      </c>
      <c r="AQ183" s="176">
        <v>3</v>
      </c>
      <c r="AR183" s="173" t="s">
        <v>143</v>
      </c>
      <c r="AS183" s="26" t="s">
        <v>143</v>
      </c>
      <c r="AT183" s="176">
        <v>0</v>
      </c>
      <c r="AU183" s="173" t="s">
        <v>145</v>
      </c>
      <c r="AV183" s="26" t="s">
        <v>143</v>
      </c>
      <c r="AW183" s="176">
        <v>5</v>
      </c>
      <c r="AX183" s="173" t="s">
        <v>151</v>
      </c>
      <c r="AY183" s="26" t="s">
        <v>151</v>
      </c>
      <c r="AZ183" s="176">
        <v>1</v>
      </c>
      <c r="BA183" s="173" t="s">
        <v>147</v>
      </c>
      <c r="BB183" s="26" t="s">
        <v>147</v>
      </c>
      <c r="BC183" s="176">
        <v>3</v>
      </c>
      <c r="BD183" s="173" t="s">
        <v>151</v>
      </c>
      <c r="BE183" s="26" t="s">
        <v>151</v>
      </c>
      <c r="BF183" s="176">
        <v>1</v>
      </c>
      <c r="BG183" s="173" t="s">
        <v>151</v>
      </c>
      <c r="BH183" s="26" t="s">
        <v>151</v>
      </c>
      <c r="BI183" s="176">
        <v>1</v>
      </c>
      <c r="BJ183" s="173" t="s">
        <v>151</v>
      </c>
      <c r="BK183" s="26" t="s">
        <v>151</v>
      </c>
      <c r="BL183" s="176">
        <v>1</v>
      </c>
      <c r="BM183" s="173" t="s">
        <v>151</v>
      </c>
      <c r="BN183" s="26" t="s">
        <v>151</v>
      </c>
      <c r="BO183" s="176">
        <v>1</v>
      </c>
      <c r="BP183" s="201">
        <f>MAX($BO183,$BL183,$BI183,$BF183,$BC183,$AZ183,$AW183,$AT183,$AQ183,$AN183,$AK183)</f>
        <v>5</v>
      </c>
      <c r="BQ183" s="144">
        <f>IF($K183="both",10,IF($K183="breeding",8,IF($K183="non-breeding",6,0)))</f>
        <v>6</v>
      </c>
      <c r="BR183" s="175" t="s">
        <v>145</v>
      </c>
      <c r="BS183" s="176">
        <v>10</v>
      </c>
      <c r="BT183" s="173" t="s">
        <v>145</v>
      </c>
      <c r="BU183" s="174">
        <v>10</v>
      </c>
      <c r="BV183" s="173" t="s">
        <v>142</v>
      </c>
      <c r="BW183" s="174">
        <v>4</v>
      </c>
      <c r="BX183" s="173" t="s">
        <v>145</v>
      </c>
      <c r="BY183" s="174">
        <v>10</v>
      </c>
      <c r="BZ183" s="21">
        <f>SUM($BY183,$BW183,$BU183,$BS183)</f>
        <v>34</v>
      </c>
      <c r="CA183" s="182"/>
      <c r="CB183" s="182"/>
      <c r="CC183" s="182"/>
      <c r="CD183" s="183"/>
      <c r="CE183" s="183"/>
      <c r="CF183" s="183"/>
      <c r="CG183" s="183"/>
      <c r="CH183" s="183"/>
      <c r="CI183" s="183"/>
      <c r="CJ183" s="183"/>
      <c r="CK183" s="183"/>
      <c r="CL183" s="173" t="s">
        <v>146</v>
      </c>
      <c r="CM183" s="174">
        <v>7</v>
      </c>
      <c r="CN183" s="173" t="s">
        <v>151</v>
      </c>
      <c r="CO183" s="174">
        <v>0</v>
      </c>
      <c r="CP183" s="173" t="s">
        <v>142</v>
      </c>
      <c r="CQ183" s="174">
        <v>5</v>
      </c>
      <c r="CR183" s="173" t="s">
        <v>142</v>
      </c>
      <c r="CS183" s="174">
        <v>3</v>
      </c>
      <c r="CT183" s="173" t="s">
        <v>142</v>
      </c>
      <c r="CU183" s="174">
        <v>6</v>
      </c>
      <c r="CV183" s="173" t="s">
        <v>147</v>
      </c>
      <c r="CW183" s="174">
        <v>4</v>
      </c>
      <c r="CX183" s="19">
        <f>SUM($CM183,$CO183,$CQ183,$CS183,$CU183,$CW183)</f>
        <v>25</v>
      </c>
    </row>
    <row r="184" spans="2:102" ht="20.100000000000001" customHeight="1">
      <c r="B184" s="417"/>
      <c r="D184" s="419"/>
      <c r="E184" s="281"/>
      <c r="F184" s="419"/>
      <c r="G184" s="120" t="s">
        <v>611</v>
      </c>
      <c r="H184" s="119" t="s">
        <v>612</v>
      </c>
      <c r="I184" s="122" t="s">
        <v>160</v>
      </c>
      <c r="J184" s="120" t="s">
        <v>190</v>
      </c>
      <c r="K184" s="120" t="s">
        <v>196</v>
      </c>
      <c r="L184" s="16" t="s">
        <v>141</v>
      </c>
      <c r="M184" s="45"/>
      <c r="N184" s="261"/>
      <c r="O184" s="235">
        <f>SUM($AH184, $BP184, $BQ184)</f>
        <v>24</v>
      </c>
      <c r="P184" s="237">
        <f>SUM($BZ184)</f>
        <v>19</v>
      </c>
      <c r="Q184" s="240">
        <f>SUM($CX184)</f>
        <v>14</v>
      </c>
      <c r="R184" s="148" t="s">
        <v>143</v>
      </c>
      <c r="S184" s="149">
        <v>0</v>
      </c>
      <c r="T184" s="173" t="s">
        <v>174</v>
      </c>
      <c r="U184" s="174">
        <v>0</v>
      </c>
      <c r="V184" s="173" t="s">
        <v>206</v>
      </c>
      <c r="W184" s="174">
        <v>1</v>
      </c>
      <c r="X184" s="173" t="s">
        <v>144</v>
      </c>
      <c r="Y184" s="174">
        <v>2</v>
      </c>
      <c r="Z184" s="173" t="s">
        <v>146</v>
      </c>
      <c r="AA184" s="174">
        <v>10</v>
      </c>
      <c r="AB184" s="173" t="s">
        <v>143</v>
      </c>
      <c r="AC184" s="174">
        <v>0</v>
      </c>
      <c r="AD184" s="175" t="s">
        <v>144</v>
      </c>
      <c r="AE184" s="176">
        <v>2</v>
      </c>
      <c r="AF184" s="173" t="s">
        <v>151</v>
      </c>
      <c r="AG184" s="174">
        <v>0</v>
      </c>
      <c r="AH184" s="154">
        <f>SUM($S184,$U184,$W184,$Y184)+($AA184*0.5)+$AC184+($AE184*1.5)+($AG184*0.5)</f>
        <v>11</v>
      </c>
      <c r="AI184" s="173" t="s">
        <v>152</v>
      </c>
      <c r="AJ184" s="26" t="s">
        <v>152</v>
      </c>
      <c r="AK184" s="176">
        <v>7</v>
      </c>
      <c r="AL184" s="173" t="s">
        <v>152</v>
      </c>
      <c r="AM184" s="26" t="s">
        <v>152</v>
      </c>
      <c r="AN184" s="176">
        <v>7</v>
      </c>
      <c r="AO184" s="173" t="s">
        <v>151</v>
      </c>
      <c r="AP184" s="26" t="s">
        <v>147</v>
      </c>
      <c r="AQ184" s="176">
        <v>2</v>
      </c>
      <c r="AR184" s="173" t="s">
        <v>153</v>
      </c>
      <c r="AS184" s="26" t="s">
        <v>153</v>
      </c>
      <c r="AT184" s="176">
        <v>4</v>
      </c>
      <c r="AU184" s="173" t="s">
        <v>143</v>
      </c>
      <c r="AV184" s="26" t="s">
        <v>143</v>
      </c>
      <c r="AW184" s="176">
        <v>0</v>
      </c>
      <c r="AX184" s="173" t="s">
        <v>154</v>
      </c>
      <c r="AY184" s="26" t="s">
        <v>154</v>
      </c>
      <c r="AZ184" s="176">
        <v>2</v>
      </c>
      <c r="BA184" s="173" t="s">
        <v>152</v>
      </c>
      <c r="BB184" s="26" t="s">
        <v>142</v>
      </c>
      <c r="BC184" s="176">
        <v>6</v>
      </c>
      <c r="BD184" s="173" t="s">
        <v>153</v>
      </c>
      <c r="BE184" s="26" t="s">
        <v>153</v>
      </c>
      <c r="BF184" s="176">
        <v>4</v>
      </c>
      <c r="BG184" s="173" t="s">
        <v>154</v>
      </c>
      <c r="BH184" s="26" t="s">
        <v>147</v>
      </c>
      <c r="BI184" s="176">
        <v>3</v>
      </c>
      <c r="BJ184" s="173" t="s">
        <v>152</v>
      </c>
      <c r="BK184" s="26" t="s">
        <v>142</v>
      </c>
      <c r="BL184" s="176">
        <v>6</v>
      </c>
      <c r="BM184" s="173" t="s">
        <v>151</v>
      </c>
      <c r="BN184" s="26" t="s">
        <v>151</v>
      </c>
      <c r="BO184" s="176">
        <v>1</v>
      </c>
      <c r="BP184" s="201">
        <f>MAX($BO184,$BL184,$BI184,$BF184,$BC184,$AZ184,$AW184,$AT184,$AQ184,$AN184,$AK184)</f>
        <v>7</v>
      </c>
      <c r="BQ184" s="144">
        <f>IF($K184="both",10,IF($K184="breeding",8,IF($K184="non-breeding",6,0)))</f>
        <v>6</v>
      </c>
      <c r="BR184" s="175" t="s">
        <v>146</v>
      </c>
      <c r="BS184" s="176">
        <v>5</v>
      </c>
      <c r="BT184" s="173" t="s">
        <v>153</v>
      </c>
      <c r="BU184" s="174">
        <v>3</v>
      </c>
      <c r="BV184" s="173" t="s">
        <v>152</v>
      </c>
      <c r="BW184" s="174">
        <v>5</v>
      </c>
      <c r="BX184" s="173" t="s">
        <v>146</v>
      </c>
      <c r="BY184" s="174">
        <v>6</v>
      </c>
      <c r="BZ184" s="21">
        <f>SUM($BY184,$BW184,$BU184,$BS184)</f>
        <v>19</v>
      </c>
      <c r="CA184" s="182"/>
      <c r="CB184" s="182"/>
      <c r="CC184" s="182"/>
      <c r="CD184" s="183"/>
      <c r="CE184" s="183"/>
      <c r="CF184" s="183"/>
      <c r="CG184" s="183"/>
      <c r="CH184" s="183"/>
      <c r="CI184" s="183"/>
      <c r="CJ184" s="183"/>
      <c r="CK184" s="183"/>
      <c r="CL184" s="173" t="s">
        <v>153</v>
      </c>
      <c r="CM184" s="174">
        <v>2</v>
      </c>
      <c r="CN184" s="173" t="s">
        <v>151</v>
      </c>
      <c r="CO184" s="174">
        <v>0</v>
      </c>
      <c r="CP184" s="173" t="s">
        <v>142</v>
      </c>
      <c r="CQ184" s="174">
        <v>5</v>
      </c>
      <c r="CR184" s="173" t="s">
        <v>153</v>
      </c>
      <c r="CS184" s="174">
        <v>1</v>
      </c>
      <c r="CT184" s="173" t="s">
        <v>151</v>
      </c>
      <c r="CU184" s="174">
        <v>1</v>
      </c>
      <c r="CV184" s="173" t="s">
        <v>153</v>
      </c>
      <c r="CW184" s="174">
        <v>5</v>
      </c>
      <c r="CX184" s="19">
        <f>SUM($CM184,$CO184,$CQ184,$CS184,$CU184,$CW184)</f>
        <v>14</v>
      </c>
    </row>
    <row r="185" spans="2:102" ht="20.100000000000001" customHeight="1">
      <c r="B185" s="417"/>
      <c r="D185" s="419"/>
      <c r="E185" s="281"/>
      <c r="F185" s="419"/>
      <c r="G185" s="120" t="s">
        <v>613</v>
      </c>
      <c r="H185" s="119" t="s">
        <v>614</v>
      </c>
      <c r="I185" s="122" t="s">
        <v>293</v>
      </c>
      <c r="J185" s="120" t="s">
        <v>336</v>
      </c>
      <c r="K185" s="120" t="s">
        <v>157</v>
      </c>
      <c r="L185" s="16" t="s">
        <v>141</v>
      </c>
      <c r="M185" s="45"/>
      <c r="N185" s="261"/>
      <c r="O185" s="235">
        <f>SUM($AH185, $BP185, $BQ185)</f>
        <v>24</v>
      </c>
      <c r="P185" s="237">
        <f>SUM($BZ185)</f>
        <v>14</v>
      </c>
      <c r="Q185" s="240">
        <f>SUM($CX185)</f>
        <v>27</v>
      </c>
      <c r="R185" s="184" t="s">
        <v>143</v>
      </c>
      <c r="S185" s="149">
        <v>0</v>
      </c>
      <c r="T185" s="185" t="s">
        <v>144</v>
      </c>
      <c r="U185" s="174">
        <v>2</v>
      </c>
      <c r="V185" s="185" t="s">
        <v>174</v>
      </c>
      <c r="W185" s="174">
        <v>0</v>
      </c>
      <c r="X185" s="185" t="s">
        <v>163</v>
      </c>
      <c r="Y185" s="174">
        <v>2</v>
      </c>
      <c r="Z185" s="185" t="s">
        <v>154</v>
      </c>
      <c r="AA185" s="174">
        <v>8</v>
      </c>
      <c r="AB185" s="185" t="s">
        <v>191</v>
      </c>
      <c r="AC185" s="174">
        <v>1</v>
      </c>
      <c r="AD185" s="186" t="s">
        <v>174</v>
      </c>
      <c r="AE185" s="176">
        <v>0</v>
      </c>
      <c r="AF185" s="185" t="s">
        <v>151</v>
      </c>
      <c r="AG185" s="174">
        <v>0</v>
      </c>
      <c r="AH185" s="154">
        <f>SUM($S185,$U185,$W185,$Y185)+($AA185*0.5)+$AC185+($AE185*1.5)+($AG185*0.5)</f>
        <v>9</v>
      </c>
      <c r="AI185" s="185" t="s">
        <v>168</v>
      </c>
      <c r="AJ185" s="10" t="s">
        <v>152</v>
      </c>
      <c r="AK185" s="176">
        <v>7</v>
      </c>
      <c r="AL185" s="185" t="s">
        <v>153</v>
      </c>
      <c r="AM185" s="10" t="s">
        <v>152</v>
      </c>
      <c r="AN185" s="176">
        <v>6</v>
      </c>
      <c r="AO185" s="185" t="s">
        <v>154</v>
      </c>
      <c r="AP185" s="10" t="s">
        <v>154</v>
      </c>
      <c r="AQ185" s="176">
        <v>2</v>
      </c>
      <c r="AR185" s="185" t="s">
        <v>154</v>
      </c>
      <c r="AS185" s="10" t="s">
        <v>154</v>
      </c>
      <c r="AT185" s="176">
        <v>2</v>
      </c>
      <c r="AU185" s="185" t="s">
        <v>153</v>
      </c>
      <c r="AV185" s="10" t="s">
        <v>153</v>
      </c>
      <c r="AW185" s="176">
        <v>4</v>
      </c>
      <c r="AX185" s="185" t="s">
        <v>154</v>
      </c>
      <c r="AY185" s="10" t="s">
        <v>153</v>
      </c>
      <c r="AZ185" s="176">
        <v>3</v>
      </c>
      <c r="BA185" s="185" t="s">
        <v>152</v>
      </c>
      <c r="BB185" s="10" t="s">
        <v>152</v>
      </c>
      <c r="BC185" s="176">
        <v>7</v>
      </c>
      <c r="BD185" s="185" t="s">
        <v>153</v>
      </c>
      <c r="BE185" s="10" t="s">
        <v>153</v>
      </c>
      <c r="BF185" s="176">
        <v>4</v>
      </c>
      <c r="BG185" s="185" t="s">
        <v>152</v>
      </c>
      <c r="BH185" s="10" t="s">
        <v>152</v>
      </c>
      <c r="BI185" s="176">
        <v>7</v>
      </c>
      <c r="BJ185" s="185" t="s">
        <v>152</v>
      </c>
      <c r="BK185" s="10" t="s">
        <v>152</v>
      </c>
      <c r="BL185" s="176">
        <v>7</v>
      </c>
      <c r="BM185" s="185" t="s">
        <v>154</v>
      </c>
      <c r="BN185" s="10" t="s">
        <v>154</v>
      </c>
      <c r="BO185" s="176">
        <v>2</v>
      </c>
      <c r="BP185" s="201">
        <f>MAX($BO185,$BL185,$BI185,$BF185,$BC185,$AZ185,$AW185,$AT185,$AQ185,$AN185,$AK185)</f>
        <v>7</v>
      </c>
      <c r="BQ185" s="144">
        <f>IF($K185="both",10,IF($K185="breeding",8,IF($K185="non-breeding",6,0)))</f>
        <v>8</v>
      </c>
      <c r="BR185" s="186" t="s">
        <v>152</v>
      </c>
      <c r="BS185" s="176">
        <v>2</v>
      </c>
      <c r="BT185" s="185" t="s">
        <v>152</v>
      </c>
      <c r="BU185" s="174">
        <v>5</v>
      </c>
      <c r="BV185" s="185" t="s">
        <v>153</v>
      </c>
      <c r="BW185" s="174">
        <v>2</v>
      </c>
      <c r="BX185" s="185" t="s">
        <v>152</v>
      </c>
      <c r="BY185" s="174">
        <v>5</v>
      </c>
      <c r="BZ185" s="21">
        <f>SUM($BY185,$BW185,$BU185,$BS185)</f>
        <v>14</v>
      </c>
      <c r="CA185" s="189">
        <v>8</v>
      </c>
      <c r="CB185" s="189">
        <v>7</v>
      </c>
      <c r="CC185" s="189">
        <v>8</v>
      </c>
      <c r="CD185" s="190">
        <v>4</v>
      </c>
      <c r="CE185" s="190">
        <v>5</v>
      </c>
      <c r="CF185" s="190">
        <v>6</v>
      </c>
      <c r="CG185" s="190">
        <v>9</v>
      </c>
      <c r="CH185" s="190">
        <v>8</v>
      </c>
      <c r="CI185" s="190">
        <v>5</v>
      </c>
      <c r="CJ185" s="190">
        <v>10</v>
      </c>
      <c r="CK185" s="190">
        <v>11</v>
      </c>
      <c r="CL185" s="185" t="s">
        <v>167</v>
      </c>
      <c r="CM185" s="174">
        <v>3</v>
      </c>
      <c r="CN185" s="185" t="s">
        <v>151</v>
      </c>
      <c r="CO185" s="174">
        <v>0</v>
      </c>
      <c r="CP185" s="185" t="s">
        <v>167</v>
      </c>
      <c r="CQ185" s="174">
        <v>4</v>
      </c>
      <c r="CR185" s="185" t="s">
        <v>146</v>
      </c>
      <c r="CS185" s="174">
        <v>7</v>
      </c>
      <c r="CT185" s="185" t="s">
        <v>165</v>
      </c>
      <c r="CU185" s="174">
        <v>9</v>
      </c>
      <c r="CV185" s="185" t="s">
        <v>147</v>
      </c>
      <c r="CW185" s="174">
        <v>4</v>
      </c>
      <c r="CX185" s="19">
        <f>SUM($CM185,$CO185,$CQ185,$CS185,$CU185,$CW185)</f>
        <v>27</v>
      </c>
    </row>
    <row r="186" spans="2:102" ht="20.100000000000001" customHeight="1">
      <c r="B186" s="417"/>
      <c r="D186" s="419"/>
      <c r="E186" s="414" t="s">
        <v>347</v>
      </c>
      <c r="F186" s="419"/>
      <c r="G186" s="120" t="s">
        <v>615</v>
      </c>
      <c r="H186" s="119" t="s">
        <v>616</v>
      </c>
      <c r="I186" s="122" t="s">
        <v>243</v>
      </c>
      <c r="J186" s="120" t="s">
        <v>244</v>
      </c>
      <c r="K186" s="120" t="s">
        <v>196</v>
      </c>
      <c r="L186" s="16" t="s">
        <v>141</v>
      </c>
      <c r="M186" s="45"/>
      <c r="N186" s="261"/>
      <c r="O186" s="235">
        <f>SUM($AH186, $BP186, $BQ186)</f>
        <v>24</v>
      </c>
      <c r="P186" s="237">
        <f>SUM($BZ186)</f>
        <v>14</v>
      </c>
      <c r="Q186" s="240">
        <f>SUM($CX186)</f>
        <v>30</v>
      </c>
      <c r="R186" s="184" t="s">
        <v>143</v>
      </c>
      <c r="S186" s="149">
        <v>0</v>
      </c>
      <c r="T186" s="185" t="s">
        <v>174</v>
      </c>
      <c r="U186" s="174">
        <v>0</v>
      </c>
      <c r="V186" s="185" t="s">
        <v>174</v>
      </c>
      <c r="W186" s="174">
        <v>0</v>
      </c>
      <c r="X186" s="185" t="s">
        <v>144</v>
      </c>
      <c r="Y186" s="174">
        <v>2</v>
      </c>
      <c r="Z186" s="185" t="s">
        <v>143</v>
      </c>
      <c r="AA186" s="174">
        <v>6</v>
      </c>
      <c r="AB186" s="185" t="s">
        <v>147</v>
      </c>
      <c r="AC186" s="174">
        <v>4</v>
      </c>
      <c r="AD186" s="186" t="s">
        <v>144</v>
      </c>
      <c r="AE186" s="176">
        <v>2</v>
      </c>
      <c r="AF186" s="185" t="s">
        <v>142</v>
      </c>
      <c r="AG186" s="174">
        <v>6</v>
      </c>
      <c r="AH186" s="154">
        <f>SUM($S186,$U186,$W186,$Y186)+($AA186*0.5)+$AC186+($AE186*1.5)+($AG186*0.5)</f>
        <v>15</v>
      </c>
      <c r="AI186" s="185" t="s">
        <v>143</v>
      </c>
      <c r="AJ186" s="10" t="s">
        <v>143</v>
      </c>
      <c r="AK186" s="176">
        <v>0</v>
      </c>
      <c r="AL186" s="185" t="s">
        <v>143</v>
      </c>
      <c r="AM186" s="10" t="s">
        <v>143</v>
      </c>
      <c r="AN186" s="176">
        <v>0</v>
      </c>
      <c r="AO186" s="185" t="s">
        <v>151</v>
      </c>
      <c r="AP186" s="10" t="s">
        <v>151</v>
      </c>
      <c r="AQ186" s="176">
        <v>1</v>
      </c>
      <c r="AR186" s="185" t="s">
        <v>143</v>
      </c>
      <c r="AS186" s="10" t="s">
        <v>143</v>
      </c>
      <c r="AT186" s="176">
        <v>0</v>
      </c>
      <c r="AU186" s="185" t="s">
        <v>143</v>
      </c>
      <c r="AV186" s="10" t="s">
        <v>191</v>
      </c>
      <c r="AW186" s="176">
        <v>1</v>
      </c>
      <c r="AX186" s="185" t="s">
        <v>143</v>
      </c>
      <c r="AY186" s="10" t="s">
        <v>143</v>
      </c>
      <c r="AZ186" s="176">
        <v>0</v>
      </c>
      <c r="BA186" s="185" t="s">
        <v>151</v>
      </c>
      <c r="BB186" s="10" t="s">
        <v>151</v>
      </c>
      <c r="BC186" s="176">
        <v>1</v>
      </c>
      <c r="BD186" s="185" t="s">
        <v>143</v>
      </c>
      <c r="BE186" s="10" t="s">
        <v>143</v>
      </c>
      <c r="BF186" s="176">
        <v>0</v>
      </c>
      <c r="BG186" s="185" t="s">
        <v>147</v>
      </c>
      <c r="BH186" s="10" t="s">
        <v>147</v>
      </c>
      <c r="BI186" s="176">
        <v>3</v>
      </c>
      <c r="BJ186" s="185" t="s">
        <v>151</v>
      </c>
      <c r="BK186" s="10" t="s">
        <v>151</v>
      </c>
      <c r="BL186" s="176">
        <v>1</v>
      </c>
      <c r="BM186" s="185" t="s">
        <v>151</v>
      </c>
      <c r="BN186" s="10" t="s">
        <v>151</v>
      </c>
      <c r="BO186" s="176">
        <v>1</v>
      </c>
      <c r="BP186" s="201">
        <f>MAX($BO186,$BL186,$BI186,$BF186,$BC186,$AZ186,$AW186,$AT186,$AQ186,$AN186,$AK186)</f>
        <v>3</v>
      </c>
      <c r="BQ186" s="144">
        <f>IF($K186="both",10,IF($K186="breeding",8,IF($K186="non-breeding",6,0)))</f>
        <v>6</v>
      </c>
      <c r="BR186" s="186" t="s">
        <v>142</v>
      </c>
      <c r="BS186" s="176">
        <v>0</v>
      </c>
      <c r="BT186" s="185" t="s">
        <v>142</v>
      </c>
      <c r="BU186" s="174">
        <v>4</v>
      </c>
      <c r="BV186" s="185" t="s">
        <v>142</v>
      </c>
      <c r="BW186" s="174">
        <v>4</v>
      </c>
      <c r="BX186" s="185" t="s">
        <v>146</v>
      </c>
      <c r="BY186" s="174">
        <v>6</v>
      </c>
      <c r="BZ186" s="21">
        <f>SUM($BY186,$BW186,$BU186,$BS186)</f>
        <v>14</v>
      </c>
      <c r="CA186" s="189">
        <v>10</v>
      </c>
      <c r="CB186" s="189">
        <v>4</v>
      </c>
      <c r="CC186" s="189">
        <v>6</v>
      </c>
      <c r="CD186" s="190">
        <v>1</v>
      </c>
      <c r="CE186" s="190">
        <v>8</v>
      </c>
      <c r="CF186" s="190">
        <v>3</v>
      </c>
      <c r="CG186" s="190">
        <v>9</v>
      </c>
      <c r="CH186" s="190">
        <v>2</v>
      </c>
      <c r="CI186" s="190">
        <v>11</v>
      </c>
      <c r="CJ186" s="190">
        <v>8</v>
      </c>
      <c r="CK186" s="190">
        <v>5</v>
      </c>
      <c r="CL186" s="185" t="s">
        <v>146</v>
      </c>
      <c r="CM186" s="174">
        <v>7</v>
      </c>
      <c r="CN186" s="185" t="s">
        <v>151</v>
      </c>
      <c r="CO186" s="174">
        <v>0</v>
      </c>
      <c r="CP186" s="185" t="s">
        <v>146</v>
      </c>
      <c r="CQ186" s="174">
        <v>8</v>
      </c>
      <c r="CR186" s="185" t="s">
        <v>142</v>
      </c>
      <c r="CS186" s="174">
        <v>3</v>
      </c>
      <c r="CT186" s="185" t="s">
        <v>142</v>
      </c>
      <c r="CU186" s="174">
        <v>6</v>
      </c>
      <c r="CV186" s="185" t="s">
        <v>142</v>
      </c>
      <c r="CW186" s="174">
        <v>6</v>
      </c>
      <c r="CX186" s="19">
        <f>SUM($CM186,$CO186,$CQ186,$CS186,$CU186,$CW186)</f>
        <v>30</v>
      </c>
    </row>
    <row r="187" spans="2:102" ht="20.100000000000001" customHeight="1">
      <c r="B187" s="417"/>
      <c r="C187" s="125" t="s">
        <v>135</v>
      </c>
      <c r="D187" s="125" t="s">
        <v>135</v>
      </c>
      <c r="E187" s="281"/>
      <c r="F187" s="419"/>
      <c r="G187" s="120" t="s">
        <v>617</v>
      </c>
      <c r="H187" s="119" t="s">
        <v>618</v>
      </c>
      <c r="I187" s="122" t="s">
        <v>179</v>
      </c>
      <c r="J187" s="120" t="s">
        <v>180</v>
      </c>
      <c r="K187" s="120" t="s">
        <v>196</v>
      </c>
      <c r="L187" s="16" t="s">
        <v>141</v>
      </c>
      <c r="M187" s="45"/>
      <c r="N187" s="261"/>
      <c r="O187" s="235">
        <f>SUM($AH187, $BP187, $BQ187)</f>
        <v>24</v>
      </c>
      <c r="P187" s="237">
        <f>SUM($BZ187)</f>
        <v>34</v>
      </c>
      <c r="Q187" s="240">
        <f>SUM($CX187)</f>
        <v>21</v>
      </c>
      <c r="R187" s="184" t="s">
        <v>143</v>
      </c>
      <c r="S187" s="149">
        <v>0</v>
      </c>
      <c r="T187" s="185" t="s">
        <v>206</v>
      </c>
      <c r="U187" s="174">
        <v>1</v>
      </c>
      <c r="V187" s="185" t="s">
        <v>174</v>
      </c>
      <c r="W187" s="174">
        <v>0</v>
      </c>
      <c r="X187" s="185" t="s">
        <v>144</v>
      </c>
      <c r="Y187" s="174">
        <v>2</v>
      </c>
      <c r="Z187" s="185" t="s">
        <v>191</v>
      </c>
      <c r="AA187" s="174">
        <v>7</v>
      </c>
      <c r="AB187" s="185" t="s">
        <v>191</v>
      </c>
      <c r="AC187" s="174">
        <v>1</v>
      </c>
      <c r="AD187" s="186" t="s">
        <v>187</v>
      </c>
      <c r="AE187" s="176">
        <v>3</v>
      </c>
      <c r="AF187" s="185" t="s">
        <v>151</v>
      </c>
      <c r="AG187" s="174">
        <v>0</v>
      </c>
      <c r="AH187" s="154">
        <f>SUM($S187,$U187,$W187,$Y187)+($AA187*0.5)+$AC187+($AE187*1.5)+($AG187*0.5)</f>
        <v>12</v>
      </c>
      <c r="AI187" s="185" t="s">
        <v>147</v>
      </c>
      <c r="AJ187" s="10" t="s">
        <v>142</v>
      </c>
      <c r="AK187" s="176">
        <v>4</v>
      </c>
      <c r="AL187" s="185" t="s">
        <v>147</v>
      </c>
      <c r="AM187" s="10" t="s">
        <v>147</v>
      </c>
      <c r="AN187" s="176">
        <v>3</v>
      </c>
      <c r="AO187" s="185" t="s">
        <v>154</v>
      </c>
      <c r="AP187" s="10" t="s">
        <v>154</v>
      </c>
      <c r="AQ187" s="176">
        <v>2</v>
      </c>
      <c r="AR187" s="185" t="s">
        <v>147</v>
      </c>
      <c r="AS187" s="10" t="s">
        <v>154</v>
      </c>
      <c r="AT187" s="176">
        <v>3</v>
      </c>
      <c r="AU187" s="185" t="s">
        <v>152</v>
      </c>
      <c r="AV187" s="10" t="s">
        <v>154</v>
      </c>
      <c r="AW187" s="176">
        <v>5</v>
      </c>
      <c r="AX187" s="185" t="s">
        <v>154</v>
      </c>
      <c r="AY187" s="10" t="s">
        <v>151</v>
      </c>
      <c r="AZ187" s="176">
        <v>2</v>
      </c>
      <c r="BA187" s="185" t="s">
        <v>142</v>
      </c>
      <c r="BB187" s="10" t="s">
        <v>153</v>
      </c>
      <c r="BC187" s="176">
        <v>5</v>
      </c>
      <c r="BD187" s="185" t="s">
        <v>153</v>
      </c>
      <c r="BE187" s="10" t="s">
        <v>142</v>
      </c>
      <c r="BF187" s="176">
        <v>5</v>
      </c>
      <c r="BG187" s="185" t="s">
        <v>151</v>
      </c>
      <c r="BH187" s="10" t="s">
        <v>151</v>
      </c>
      <c r="BI187" s="176">
        <v>1</v>
      </c>
      <c r="BJ187" s="185" t="s">
        <v>146</v>
      </c>
      <c r="BK187" s="10" t="s">
        <v>153</v>
      </c>
      <c r="BL187" s="176">
        <v>6</v>
      </c>
      <c r="BM187" s="185" t="s">
        <v>151</v>
      </c>
      <c r="BN187" s="10" t="s">
        <v>151</v>
      </c>
      <c r="BO187" s="176">
        <v>1</v>
      </c>
      <c r="BP187" s="201">
        <f>MAX($BO187,$BL187,$BI187,$BF187,$BC187,$AZ187,$AW187,$AT187,$AQ187,$AN187,$AK187)</f>
        <v>6</v>
      </c>
      <c r="BQ187" s="144">
        <f>IF($K187="both",10,IF($K187="breeding",8,IF($K187="non-breeding",6,0)))</f>
        <v>6</v>
      </c>
      <c r="BR187" s="186" t="s">
        <v>165</v>
      </c>
      <c r="BS187" s="176">
        <v>7</v>
      </c>
      <c r="BT187" s="185" t="s">
        <v>145</v>
      </c>
      <c r="BU187" s="174">
        <v>10</v>
      </c>
      <c r="BV187" s="185" t="s">
        <v>164</v>
      </c>
      <c r="BW187" s="174">
        <v>7</v>
      </c>
      <c r="BX187" s="185" t="s">
        <v>145</v>
      </c>
      <c r="BY187" s="174">
        <v>10</v>
      </c>
      <c r="BZ187" s="21">
        <f>SUM($BY187,$BW187,$BU187,$BS187)</f>
        <v>34</v>
      </c>
      <c r="CA187" s="189">
        <v>6</v>
      </c>
      <c r="CB187" s="189">
        <v>6</v>
      </c>
      <c r="CC187" s="189">
        <v>3</v>
      </c>
      <c r="CD187" s="190">
        <v>3</v>
      </c>
      <c r="CE187" s="190">
        <v>4</v>
      </c>
      <c r="CF187" s="190">
        <v>3</v>
      </c>
      <c r="CG187" s="190">
        <v>7</v>
      </c>
      <c r="CH187" s="190">
        <v>6</v>
      </c>
      <c r="CI187" s="190">
        <v>2</v>
      </c>
      <c r="CJ187" s="190">
        <v>6</v>
      </c>
      <c r="CK187" s="190">
        <v>1</v>
      </c>
      <c r="CL187" s="185" t="s">
        <v>169</v>
      </c>
      <c r="CM187" s="174">
        <v>1</v>
      </c>
      <c r="CN187" s="185" t="s">
        <v>151</v>
      </c>
      <c r="CO187" s="174">
        <v>0</v>
      </c>
      <c r="CP187" s="185" t="s">
        <v>142</v>
      </c>
      <c r="CQ187" s="174">
        <v>5</v>
      </c>
      <c r="CR187" s="185" t="s">
        <v>153</v>
      </c>
      <c r="CS187" s="174">
        <v>1</v>
      </c>
      <c r="CT187" s="185" t="s">
        <v>142</v>
      </c>
      <c r="CU187" s="174">
        <v>6</v>
      </c>
      <c r="CV187" s="185" t="s">
        <v>146</v>
      </c>
      <c r="CW187" s="174">
        <v>8</v>
      </c>
      <c r="CX187" s="19">
        <f>SUM($CM187,$CO187,$CQ187,$CS187,$CU187,$CW187)</f>
        <v>21</v>
      </c>
    </row>
    <row r="188" spans="2:102" ht="20.100000000000001" customHeight="1">
      <c r="B188" s="417"/>
      <c r="D188" s="419"/>
      <c r="E188" s="281"/>
      <c r="F188" s="419"/>
      <c r="G188" s="120" t="s">
        <v>619</v>
      </c>
      <c r="H188" s="119" t="s">
        <v>620</v>
      </c>
      <c r="I188" s="122" t="s">
        <v>160</v>
      </c>
      <c r="J188" s="120" t="s">
        <v>190</v>
      </c>
      <c r="K188" s="120" t="s">
        <v>140</v>
      </c>
      <c r="L188" s="16" t="s">
        <v>141</v>
      </c>
      <c r="M188" s="45"/>
      <c r="N188" s="261"/>
      <c r="O188" s="235">
        <f>SUM($AH188, $BP188, $BQ188)</f>
        <v>23.5</v>
      </c>
      <c r="P188" s="237">
        <f>SUM($BZ188)</f>
        <v>14</v>
      </c>
      <c r="Q188" s="240">
        <f>SUM($CX188)</f>
        <v>18</v>
      </c>
      <c r="R188" s="148" t="s">
        <v>143</v>
      </c>
      <c r="S188" s="149">
        <v>0</v>
      </c>
      <c r="T188" s="173" t="s">
        <v>174</v>
      </c>
      <c r="U188" s="174">
        <v>0</v>
      </c>
      <c r="V188" s="173" t="s">
        <v>174</v>
      </c>
      <c r="W188" s="174">
        <v>0</v>
      </c>
      <c r="X188" s="173" t="s">
        <v>187</v>
      </c>
      <c r="Y188" s="174">
        <v>2</v>
      </c>
      <c r="Z188" s="173" t="s">
        <v>206</v>
      </c>
      <c r="AA188" s="174">
        <v>1</v>
      </c>
      <c r="AB188" s="173" t="s">
        <v>143</v>
      </c>
      <c r="AC188" s="174">
        <v>0</v>
      </c>
      <c r="AD188" s="175" t="s">
        <v>162</v>
      </c>
      <c r="AE188" s="176">
        <v>4</v>
      </c>
      <c r="AF188" s="173" t="s">
        <v>151</v>
      </c>
      <c r="AG188" s="174">
        <v>0</v>
      </c>
      <c r="AH188" s="154">
        <f>SUM($S188,$U188,$W188,$Y188)+($AA188*0.5)+$AC188+($AE188*1.5)+($AG188*0.5)</f>
        <v>8.5</v>
      </c>
      <c r="AI188" s="173" t="s">
        <v>168</v>
      </c>
      <c r="AJ188" s="26" t="s">
        <v>168</v>
      </c>
      <c r="AK188" s="176">
        <v>5</v>
      </c>
      <c r="AL188" s="173" t="s">
        <v>168</v>
      </c>
      <c r="AM188" s="26" t="s">
        <v>168</v>
      </c>
      <c r="AN188" s="176">
        <v>5</v>
      </c>
      <c r="AO188" s="173" t="s">
        <v>192</v>
      </c>
      <c r="AP188" s="26" t="s">
        <v>288</v>
      </c>
      <c r="AQ188" s="176">
        <v>3</v>
      </c>
      <c r="AR188" s="173" t="s">
        <v>153</v>
      </c>
      <c r="AS188" s="26" t="s">
        <v>153</v>
      </c>
      <c r="AT188" s="176">
        <v>4</v>
      </c>
      <c r="AU188" s="173" t="s">
        <v>288</v>
      </c>
      <c r="AV188" s="26" t="s">
        <v>288</v>
      </c>
      <c r="AW188" s="176">
        <v>4</v>
      </c>
      <c r="AX188" s="173" t="s">
        <v>192</v>
      </c>
      <c r="AY188" s="26" t="s">
        <v>192</v>
      </c>
      <c r="AZ188" s="176">
        <v>2</v>
      </c>
      <c r="BA188" s="173" t="s">
        <v>168</v>
      </c>
      <c r="BB188" s="26" t="s">
        <v>153</v>
      </c>
      <c r="BC188" s="176">
        <v>5</v>
      </c>
      <c r="BD188" s="173" t="s">
        <v>169</v>
      </c>
      <c r="BE188" s="26" t="s">
        <v>169</v>
      </c>
      <c r="BF188" s="176">
        <v>3</v>
      </c>
      <c r="BG188" s="173" t="s">
        <v>166</v>
      </c>
      <c r="BH188" s="26" t="s">
        <v>166</v>
      </c>
      <c r="BI188" s="176">
        <v>3</v>
      </c>
      <c r="BJ188" s="173" t="s">
        <v>210</v>
      </c>
      <c r="BK188" s="26" t="s">
        <v>168</v>
      </c>
      <c r="BL188" s="176">
        <v>5</v>
      </c>
      <c r="BM188" s="173" t="s">
        <v>191</v>
      </c>
      <c r="BN188" s="26" t="s">
        <v>192</v>
      </c>
      <c r="BO188" s="176">
        <v>2</v>
      </c>
      <c r="BP188" s="201">
        <f>MAX($BO188,$BL188,$BI188,$BF188,$BC188,$AZ188,$AW188,$AT188,$AQ188,$AN188,$AK188)</f>
        <v>5</v>
      </c>
      <c r="BQ188" s="144">
        <f>IF($K188="both",10,IF($K188="breeding",8,IF($K188="non-breeding",6,0)))</f>
        <v>10</v>
      </c>
      <c r="BR188" s="175" t="s">
        <v>164</v>
      </c>
      <c r="BS188" s="176">
        <v>3</v>
      </c>
      <c r="BT188" s="173" t="s">
        <v>219</v>
      </c>
      <c r="BU188" s="174">
        <v>3</v>
      </c>
      <c r="BV188" s="173" t="s">
        <v>168</v>
      </c>
      <c r="BW188" s="174">
        <v>3</v>
      </c>
      <c r="BX188" s="173" t="s">
        <v>152</v>
      </c>
      <c r="BY188" s="174">
        <v>5</v>
      </c>
      <c r="BZ188" s="21">
        <f>SUM($BY188,$BW188,$BU188,$BS188)</f>
        <v>14</v>
      </c>
      <c r="CA188" s="177">
        <v>6</v>
      </c>
      <c r="CB188" s="177">
        <v>6</v>
      </c>
      <c r="CC188" s="177">
        <v>5</v>
      </c>
      <c r="CD188" s="178">
        <v>5</v>
      </c>
      <c r="CE188" s="178">
        <v>3</v>
      </c>
      <c r="CF188" s="178">
        <v>2</v>
      </c>
      <c r="CG188" s="178">
        <v>8</v>
      </c>
      <c r="CH188" s="178">
        <v>9</v>
      </c>
      <c r="CI188" s="178">
        <v>5</v>
      </c>
      <c r="CJ188" s="178">
        <v>8</v>
      </c>
      <c r="CK188" s="178">
        <v>7</v>
      </c>
      <c r="CL188" s="173" t="s">
        <v>167</v>
      </c>
      <c r="CM188" s="174">
        <v>2</v>
      </c>
      <c r="CN188" s="173" t="s">
        <v>151</v>
      </c>
      <c r="CO188" s="174">
        <v>0</v>
      </c>
      <c r="CP188" s="173" t="s">
        <v>167</v>
      </c>
      <c r="CQ188" s="174">
        <v>4</v>
      </c>
      <c r="CR188" s="173" t="s">
        <v>153</v>
      </c>
      <c r="CS188" s="174">
        <v>1</v>
      </c>
      <c r="CT188" s="173" t="s">
        <v>165</v>
      </c>
      <c r="CU188" s="174">
        <v>9</v>
      </c>
      <c r="CV188" s="173" t="s">
        <v>166</v>
      </c>
      <c r="CW188" s="174">
        <v>2</v>
      </c>
      <c r="CX188" s="19">
        <f>SUM($CM188,$CO188,$CQ188,$CS188,$CU188,$CW188)</f>
        <v>18</v>
      </c>
    </row>
    <row r="189" spans="2:102" ht="20.100000000000001" customHeight="1">
      <c r="B189" s="417"/>
      <c r="D189" s="419"/>
      <c r="E189" s="281"/>
      <c r="F189" s="419"/>
      <c r="G189" s="120" t="s">
        <v>621</v>
      </c>
      <c r="H189" s="119" t="s">
        <v>622</v>
      </c>
      <c r="I189" s="122" t="s">
        <v>160</v>
      </c>
      <c r="J189" s="120" t="s">
        <v>623</v>
      </c>
      <c r="K189" s="120" t="s">
        <v>140</v>
      </c>
      <c r="L189" s="16" t="s">
        <v>141</v>
      </c>
      <c r="M189" s="45"/>
      <c r="N189" s="261"/>
      <c r="O189" s="235">
        <f>SUM($AH189, $BP189, $BQ189)</f>
        <v>23.5</v>
      </c>
      <c r="P189" s="237">
        <f>SUM($BZ189)</f>
        <v>13</v>
      </c>
      <c r="Q189" s="240">
        <f>SUM($CX189)</f>
        <v>18</v>
      </c>
      <c r="R189" s="262" t="s">
        <v>143</v>
      </c>
      <c r="S189" s="263">
        <v>0</v>
      </c>
      <c r="T189" s="185" t="s">
        <v>174</v>
      </c>
      <c r="U189" s="174">
        <v>0</v>
      </c>
      <c r="V189" s="185" t="s">
        <v>174</v>
      </c>
      <c r="W189" s="174">
        <v>0</v>
      </c>
      <c r="X189" s="185" t="s">
        <v>144</v>
      </c>
      <c r="Y189" s="174">
        <v>2</v>
      </c>
      <c r="Z189" s="185" t="s">
        <v>144</v>
      </c>
      <c r="AA189" s="174">
        <v>2</v>
      </c>
      <c r="AB189" s="185" t="s">
        <v>143</v>
      </c>
      <c r="AC189" s="174">
        <v>0</v>
      </c>
      <c r="AD189" s="186" t="s">
        <v>162</v>
      </c>
      <c r="AE189" s="176">
        <v>3</v>
      </c>
      <c r="AF189" s="185" t="s">
        <v>151</v>
      </c>
      <c r="AG189" s="174">
        <v>0</v>
      </c>
      <c r="AH189" s="154">
        <f>SUM($S189,$U189,$W189,$Y189)+($AA189*0.5)+$AC189+($AE189*1.5)+($AG189*0.5)</f>
        <v>7.5</v>
      </c>
      <c r="AI189" s="185" t="s">
        <v>153</v>
      </c>
      <c r="AJ189" s="10" t="s">
        <v>153</v>
      </c>
      <c r="AK189" s="176">
        <v>4</v>
      </c>
      <c r="AL189" s="185" t="s">
        <v>240</v>
      </c>
      <c r="AM189" s="10" t="s">
        <v>153</v>
      </c>
      <c r="AN189" s="176">
        <v>6</v>
      </c>
      <c r="AO189" s="185" t="s">
        <v>239</v>
      </c>
      <c r="AP189" s="10" t="s">
        <v>237</v>
      </c>
      <c r="AQ189" s="176">
        <v>4</v>
      </c>
      <c r="AR189" s="185" t="s">
        <v>153</v>
      </c>
      <c r="AS189" s="10" t="s">
        <v>153</v>
      </c>
      <c r="AT189" s="176">
        <v>4</v>
      </c>
      <c r="AU189" s="185" t="s">
        <v>239</v>
      </c>
      <c r="AV189" s="10" t="s">
        <v>239</v>
      </c>
      <c r="AW189" s="176">
        <v>3</v>
      </c>
      <c r="AX189" s="185" t="s">
        <v>153</v>
      </c>
      <c r="AY189" s="10" t="s">
        <v>239</v>
      </c>
      <c r="AZ189" s="176">
        <v>4</v>
      </c>
      <c r="BA189" s="185" t="s">
        <v>235</v>
      </c>
      <c r="BB189" s="10" t="s">
        <v>153</v>
      </c>
      <c r="BC189" s="176">
        <v>5</v>
      </c>
      <c r="BD189" s="185" t="s">
        <v>284</v>
      </c>
      <c r="BE189" s="10" t="s">
        <v>284</v>
      </c>
      <c r="BF189" s="176">
        <v>3</v>
      </c>
      <c r="BG189" s="185" t="s">
        <v>239</v>
      </c>
      <c r="BH189" s="10" t="s">
        <v>239</v>
      </c>
      <c r="BI189" s="176">
        <v>3</v>
      </c>
      <c r="BJ189" s="185" t="s">
        <v>238</v>
      </c>
      <c r="BK189" s="10" t="s">
        <v>239</v>
      </c>
      <c r="BL189" s="176">
        <v>4</v>
      </c>
      <c r="BM189" s="185" t="s">
        <v>284</v>
      </c>
      <c r="BN189" s="10" t="s">
        <v>273</v>
      </c>
      <c r="BO189" s="176">
        <v>4</v>
      </c>
      <c r="BP189" s="201">
        <f>MAX($BO189,$BL189,$BI189,$BF189,$BC189,$AZ189,$AW189,$AT189,$AQ189,$AN189,$AK189)</f>
        <v>6</v>
      </c>
      <c r="BQ189" s="144">
        <f>IF($K189="both",10,IF($K189="breeding",8,IF($K189="non-breeding",6,0)))</f>
        <v>10</v>
      </c>
      <c r="BR189" s="186" t="s">
        <v>152</v>
      </c>
      <c r="BS189" s="176">
        <v>1</v>
      </c>
      <c r="BT189" s="185" t="s">
        <v>168</v>
      </c>
      <c r="BU189" s="174">
        <v>2</v>
      </c>
      <c r="BV189" s="185" t="s">
        <v>152</v>
      </c>
      <c r="BW189" s="174">
        <v>4</v>
      </c>
      <c r="BX189" s="185" t="s">
        <v>146</v>
      </c>
      <c r="BY189" s="174">
        <v>6</v>
      </c>
      <c r="BZ189" s="21">
        <f>SUM($BY189,$BW189,$BU189,$BS189)</f>
        <v>13</v>
      </c>
      <c r="CA189" s="189">
        <v>4</v>
      </c>
      <c r="CB189" s="189">
        <v>5</v>
      </c>
      <c r="CC189" s="189">
        <v>4</v>
      </c>
      <c r="CD189" s="190">
        <v>5</v>
      </c>
      <c r="CE189" s="190">
        <v>4</v>
      </c>
      <c r="CF189" s="190">
        <v>6</v>
      </c>
      <c r="CG189" s="190">
        <v>7</v>
      </c>
      <c r="CH189" s="190">
        <v>6</v>
      </c>
      <c r="CI189" s="190">
        <v>5</v>
      </c>
      <c r="CJ189" s="190">
        <v>7</v>
      </c>
      <c r="CK189" s="190">
        <v>8</v>
      </c>
      <c r="CL189" s="185" t="s">
        <v>167</v>
      </c>
      <c r="CM189" s="174">
        <v>2</v>
      </c>
      <c r="CN189" s="185" t="s">
        <v>151</v>
      </c>
      <c r="CO189" s="174">
        <v>0</v>
      </c>
      <c r="CP189" s="185" t="s">
        <v>169</v>
      </c>
      <c r="CQ189" s="174">
        <v>3</v>
      </c>
      <c r="CR189" s="185" t="s">
        <v>153</v>
      </c>
      <c r="CS189" s="174">
        <v>1</v>
      </c>
      <c r="CT189" s="185" t="s">
        <v>145</v>
      </c>
      <c r="CU189" s="174">
        <v>10</v>
      </c>
      <c r="CV189" s="185" t="s">
        <v>166</v>
      </c>
      <c r="CW189" s="174">
        <v>2</v>
      </c>
      <c r="CX189" s="19">
        <f>SUM($CM189,$CO189,$CQ189,$CS189,$CU189,$CW189)</f>
        <v>18</v>
      </c>
    </row>
    <row r="190" spans="2:102" ht="20.100000000000001" customHeight="1">
      <c r="B190" s="417"/>
      <c r="D190" s="419"/>
      <c r="E190" s="281"/>
      <c r="F190" s="419"/>
      <c r="G190" s="233" t="s">
        <v>624</v>
      </c>
      <c r="H190" s="234" t="s">
        <v>625</v>
      </c>
      <c r="I190" s="122" t="s">
        <v>160</v>
      </c>
      <c r="J190" s="120" t="s">
        <v>626</v>
      </c>
      <c r="K190" s="120" t="s">
        <v>140</v>
      </c>
      <c r="L190" s="16" t="s">
        <v>141</v>
      </c>
      <c r="M190" s="45"/>
      <c r="N190" s="261"/>
      <c r="O190" s="236">
        <f>SUM($AH190, $BP190, $BQ190)</f>
        <v>23.5</v>
      </c>
      <c r="P190" s="238">
        <f>SUM($BZ190)</f>
        <v>20</v>
      </c>
      <c r="Q190" s="241">
        <f>SUM($CX190)</f>
        <v>19</v>
      </c>
      <c r="R190" s="262" t="s">
        <v>143</v>
      </c>
      <c r="S190" s="263">
        <v>0</v>
      </c>
      <c r="T190" s="169" t="s">
        <v>174</v>
      </c>
      <c r="U190" s="179">
        <v>0</v>
      </c>
      <c r="V190" s="169" t="s">
        <v>174</v>
      </c>
      <c r="W190" s="179">
        <v>0</v>
      </c>
      <c r="X190" s="169" t="s">
        <v>144</v>
      </c>
      <c r="Y190" s="179">
        <v>2</v>
      </c>
      <c r="Z190" s="169" t="s">
        <v>187</v>
      </c>
      <c r="AA190" s="179">
        <v>4</v>
      </c>
      <c r="AB190" s="169" t="s">
        <v>191</v>
      </c>
      <c r="AC190" s="179">
        <v>1</v>
      </c>
      <c r="AD190" s="170" t="s">
        <v>206</v>
      </c>
      <c r="AE190" s="172">
        <v>1</v>
      </c>
      <c r="AF190" s="169" t="s">
        <v>151</v>
      </c>
      <c r="AG190" s="179">
        <v>0</v>
      </c>
      <c r="AH190" s="163">
        <f>SUM($S190,$U190,$W190,$Y190)+($AA190*0.5)+$AC190+($AE190*1.5)+($AG190*0.5)</f>
        <v>6.5</v>
      </c>
      <c r="AI190" s="169" t="s">
        <v>153</v>
      </c>
      <c r="AJ190" s="171" t="s">
        <v>153</v>
      </c>
      <c r="AK190" s="172">
        <v>4</v>
      </c>
      <c r="AL190" s="169" t="s">
        <v>152</v>
      </c>
      <c r="AM190" s="171" t="s">
        <v>152</v>
      </c>
      <c r="AN190" s="172">
        <v>7</v>
      </c>
      <c r="AO190" s="169" t="s">
        <v>147</v>
      </c>
      <c r="AP190" s="171" t="s">
        <v>147</v>
      </c>
      <c r="AQ190" s="172">
        <v>3</v>
      </c>
      <c r="AR190" s="169" t="s">
        <v>153</v>
      </c>
      <c r="AS190" s="171" t="s">
        <v>153</v>
      </c>
      <c r="AT190" s="172">
        <v>4</v>
      </c>
      <c r="AU190" s="169" t="s">
        <v>147</v>
      </c>
      <c r="AV190" s="171" t="s">
        <v>153</v>
      </c>
      <c r="AW190" s="172">
        <v>4</v>
      </c>
      <c r="AX190" s="169" t="s">
        <v>147</v>
      </c>
      <c r="AY190" s="171" t="s">
        <v>147</v>
      </c>
      <c r="AZ190" s="172">
        <v>3</v>
      </c>
      <c r="BA190" s="169" t="s">
        <v>152</v>
      </c>
      <c r="BB190" s="171" t="s">
        <v>152</v>
      </c>
      <c r="BC190" s="172">
        <v>7</v>
      </c>
      <c r="BD190" s="169" t="s">
        <v>153</v>
      </c>
      <c r="BE190" s="171" t="s">
        <v>153</v>
      </c>
      <c r="BF190" s="172">
        <v>4</v>
      </c>
      <c r="BG190" s="169" t="s">
        <v>147</v>
      </c>
      <c r="BH190" s="171" t="s">
        <v>154</v>
      </c>
      <c r="BI190" s="172">
        <v>3</v>
      </c>
      <c r="BJ190" s="169" t="s">
        <v>169</v>
      </c>
      <c r="BK190" s="171" t="s">
        <v>169</v>
      </c>
      <c r="BL190" s="172">
        <v>3</v>
      </c>
      <c r="BM190" s="169" t="s">
        <v>154</v>
      </c>
      <c r="BN190" s="171" t="s">
        <v>151</v>
      </c>
      <c r="BO190" s="172">
        <v>2</v>
      </c>
      <c r="BP190" s="252">
        <f>MAX($BO190,$BL190,$BI190,$BF190,$BC190,$AZ190,$AW190,$AT190,$AQ190,$AN190,$AK190)</f>
        <v>7</v>
      </c>
      <c r="BQ190" s="253">
        <f>IF($K190="both",10,IF($K190="breeding",8,IF($K190="non-breeding",6,0)))</f>
        <v>10</v>
      </c>
      <c r="BR190" s="255" t="s">
        <v>152</v>
      </c>
      <c r="BS190" s="256">
        <v>3</v>
      </c>
      <c r="BT190" s="257" t="s">
        <v>142</v>
      </c>
      <c r="BU190" s="258">
        <v>4</v>
      </c>
      <c r="BV190" s="257" t="s">
        <v>152</v>
      </c>
      <c r="BW190" s="258">
        <v>5</v>
      </c>
      <c r="BX190" s="257" t="s">
        <v>165</v>
      </c>
      <c r="BY190" s="258">
        <v>8</v>
      </c>
      <c r="BZ190" s="254">
        <f>SUM($BY190,$BW190,$BU190,$BS190)</f>
        <v>20</v>
      </c>
      <c r="CA190" s="180">
        <v>5</v>
      </c>
      <c r="CB190" s="180">
        <v>5</v>
      </c>
      <c r="CC190" s="180">
        <v>5</v>
      </c>
      <c r="CD190" s="181">
        <v>1</v>
      </c>
      <c r="CE190" s="181">
        <v>1</v>
      </c>
      <c r="CF190" s="181">
        <v>5</v>
      </c>
      <c r="CG190" s="181">
        <v>5</v>
      </c>
      <c r="CH190" s="181">
        <v>5</v>
      </c>
      <c r="CI190" s="181">
        <v>1</v>
      </c>
      <c r="CJ190" s="181">
        <v>1</v>
      </c>
      <c r="CK190" s="181">
        <v>1</v>
      </c>
      <c r="CL190" s="169" t="s">
        <v>169</v>
      </c>
      <c r="CM190" s="179">
        <v>2</v>
      </c>
      <c r="CN190" s="169" t="s">
        <v>151</v>
      </c>
      <c r="CO190" s="179">
        <v>0</v>
      </c>
      <c r="CP190" s="169" t="s">
        <v>154</v>
      </c>
      <c r="CQ190" s="179">
        <v>2</v>
      </c>
      <c r="CR190" s="169" t="s">
        <v>153</v>
      </c>
      <c r="CS190" s="179">
        <v>2</v>
      </c>
      <c r="CT190" s="169" t="s">
        <v>145</v>
      </c>
      <c r="CU190" s="179">
        <v>10</v>
      </c>
      <c r="CV190" s="169" t="s">
        <v>154</v>
      </c>
      <c r="CW190" s="179">
        <v>3</v>
      </c>
      <c r="CX190" s="19">
        <f>SUM($CM190,$CO190,$CQ190,$CS190,$CU190,$CW190)</f>
        <v>19</v>
      </c>
    </row>
    <row r="191" spans="2:102" ht="20.100000000000001" customHeight="1">
      <c r="B191" s="417"/>
      <c r="D191" s="419"/>
      <c r="E191" s="281"/>
      <c r="F191" s="419"/>
      <c r="G191" s="120" t="s">
        <v>627</v>
      </c>
      <c r="H191" s="119" t="s">
        <v>628</v>
      </c>
      <c r="I191" s="122" t="s">
        <v>185</v>
      </c>
      <c r="J191" s="120" t="s">
        <v>186</v>
      </c>
      <c r="K191" s="120" t="s">
        <v>140</v>
      </c>
      <c r="L191" s="16" t="s">
        <v>141</v>
      </c>
      <c r="M191" s="45"/>
      <c r="N191" s="261"/>
      <c r="O191" s="235">
        <f>SUM($AH191, $BP191, $BQ191)</f>
        <v>23.5</v>
      </c>
      <c r="P191" s="237">
        <f>SUM($BZ191)</f>
        <v>14</v>
      </c>
      <c r="Q191" s="240">
        <f>SUM($CX191)</f>
        <v>20</v>
      </c>
      <c r="R191" s="184" t="s">
        <v>143</v>
      </c>
      <c r="S191" s="149">
        <v>0</v>
      </c>
      <c r="T191" s="185" t="s">
        <v>174</v>
      </c>
      <c r="U191" s="174">
        <v>0</v>
      </c>
      <c r="V191" s="185" t="s">
        <v>174</v>
      </c>
      <c r="W191" s="174">
        <v>0</v>
      </c>
      <c r="X191" s="185" t="s">
        <v>144</v>
      </c>
      <c r="Y191" s="174">
        <v>2</v>
      </c>
      <c r="Z191" s="185" t="s">
        <v>187</v>
      </c>
      <c r="AA191" s="174">
        <v>3</v>
      </c>
      <c r="AB191" s="185" t="s">
        <v>143</v>
      </c>
      <c r="AC191" s="174">
        <v>0</v>
      </c>
      <c r="AD191" s="186" t="s">
        <v>144</v>
      </c>
      <c r="AE191" s="176">
        <v>2</v>
      </c>
      <c r="AF191" s="185" t="s">
        <v>151</v>
      </c>
      <c r="AG191" s="174">
        <v>0</v>
      </c>
      <c r="AH191" s="154">
        <f>SUM($S191,$U191,$W191,$Y191)+($AA191*0.5)+$AC191+($AE191*1.5)+($AG191*0.5)</f>
        <v>6.5</v>
      </c>
      <c r="AI191" s="185" t="s">
        <v>152</v>
      </c>
      <c r="AJ191" s="10" t="s">
        <v>152</v>
      </c>
      <c r="AK191" s="176">
        <v>7</v>
      </c>
      <c r="AL191" s="185" t="s">
        <v>152</v>
      </c>
      <c r="AM191" s="10" t="s">
        <v>152</v>
      </c>
      <c r="AN191" s="176">
        <v>7</v>
      </c>
      <c r="AO191" s="185" t="s">
        <v>154</v>
      </c>
      <c r="AP191" s="10" t="s">
        <v>153</v>
      </c>
      <c r="AQ191" s="176">
        <v>3</v>
      </c>
      <c r="AR191" s="185" t="s">
        <v>153</v>
      </c>
      <c r="AS191" s="10" t="s">
        <v>153</v>
      </c>
      <c r="AT191" s="176">
        <v>4</v>
      </c>
      <c r="AU191" s="185" t="s">
        <v>154</v>
      </c>
      <c r="AV191" s="10" t="s">
        <v>154</v>
      </c>
      <c r="AW191" s="176">
        <v>2</v>
      </c>
      <c r="AX191" s="185" t="s">
        <v>153</v>
      </c>
      <c r="AY191" s="10" t="s">
        <v>154</v>
      </c>
      <c r="AZ191" s="176">
        <v>3</v>
      </c>
      <c r="BA191" s="185" t="s">
        <v>153</v>
      </c>
      <c r="BB191" s="10" t="s">
        <v>153</v>
      </c>
      <c r="BC191" s="176">
        <v>4</v>
      </c>
      <c r="BD191" s="185" t="s">
        <v>153</v>
      </c>
      <c r="BE191" s="10" t="s">
        <v>153</v>
      </c>
      <c r="BF191" s="176">
        <v>4</v>
      </c>
      <c r="BG191" s="185" t="s">
        <v>154</v>
      </c>
      <c r="BH191" s="10" t="s">
        <v>154</v>
      </c>
      <c r="BI191" s="176">
        <v>2</v>
      </c>
      <c r="BJ191" s="185" t="s">
        <v>152</v>
      </c>
      <c r="BK191" s="10" t="s">
        <v>153</v>
      </c>
      <c r="BL191" s="176">
        <v>6</v>
      </c>
      <c r="BM191" s="185" t="s">
        <v>147</v>
      </c>
      <c r="BN191" s="10" t="s">
        <v>147</v>
      </c>
      <c r="BO191" s="176">
        <v>3</v>
      </c>
      <c r="BP191" s="201">
        <f>MAX($BO191,$BL191,$BI191,$BF191,$BC191,$AZ191,$AW191,$AT191,$AQ191,$AN191,$AK191)</f>
        <v>7</v>
      </c>
      <c r="BQ191" s="144">
        <f>IF($K191="both",10,IF($K191="breeding",8,IF($K191="non-breeding",6,0)))</f>
        <v>10</v>
      </c>
      <c r="BR191" s="186" t="s">
        <v>164</v>
      </c>
      <c r="BS191" s="176">
        <v>3</v>
      </c>
      <c r="BT191" s="185" t="s">
        <v>168</v>
      </c>
      <c r="BU191" s="174">
        <v>2</v>
      </c>
      <c r="BV191" s="185" t="s">
        <v>152</v>
      </c>
      <c r="BW191" s="174">
        <v>4</v>
      </c>
      <c r="BX191" s="185" t="s">
        <v>152</v>
      </c>
      <c r="BY191" s="174">
        <v>5</v>
      </c>
      <c r="BZ191" s="21">
        <f>SUM($BY191,$BW191,$BU191,$BS191)</f>
        <v>14</v>
      </c>
      <c r="CA191" s="189">
        <v>6</v>
      </c>
      <c r="CB191" s="189">
        <v>6</v>
      </c>
      <c r="CC191" s="189">
        <v>4</v>
      </c>
      <c r="CD191" s="190">
        <v>6</v>
      </c>
      <c r="CE191" s="190">
        <v>4</v>
      </c>
      <c r="CF191" s="190">
        <v>4</v>
      </c>
      <c r="CG191" s="190">
        <v>8</v>
      </c>
      <c r="CH191" s="190">
        <v>6</v>
      </c>
      <c r="CI191" s="190">
        <v>5</v>
      </c>
      <c r="CJ191" s="190">
        <v>6</v>
      </c>
      <c r="CK191" s="190">
        <v>8</v>
      </c>
      <c r="CL191" s="185" t="s">
        <v>167</v>
      </c>
      <c r="CM191" s="174">
        <v>2</v>
      </c>
      <c r="CN191" s="185" t="s">
        <v>151</v>
      </c>
      <c r="CO191" s="174">
        <v>0</v>
      </c>
      <c r="CP191" s="185" t="s">
        <v>142</v>
      </c>
      <c r="CQ191" s="174">
        <v>5</v>
      </c>
      <c r="CR191" s="185" t="s">
        <v>153</v>
      </c>
      <c r="CS191" s="174">
        <v>1</v>
      </c>
      <c r="CT191" s="185" t="s">
        <v>145</v>
      </c>
      <c r="CU191" s="174">
        <v>10</v>
      </c>
      <c r="CV191" s="185" t="s">
        <v>192</v>
      </c>
      <c r="CW191" s="174">
        <v>2</v>
      </c>
      <c r="CX191" s="19">
        <f>SUM($CM191,$CO191,$CQ191,$CS191,$CU191,$CW191)</f>
        <v>20</v>
      </c>
    </row>
    <row r="192" spans="2:102" ht="20.100000000000001" customHeight="1">
      <c r="B192" s="417"/>
      <c r="D192" s="419"/>
      <c r="E192" s="281"/>
      <c r="F192" s="419"/>
      <c r="G192" s="120" t="s">
        <v>629</v>
      </c>
      <c r="H192" s="119" t="s">
        <v>630</v>
      </c>
      <c r="I192" s="122" t="s">
        <v>276</v>
      </c>
      <c r="J192" s="120" t="s">
        <v>277</v>
      </c>
      <c r="K192" s="120" t="s">
        <v>140</v>
      </c>
      <c r="L192" s="16" t="s">
        <v>141</v>
      </c>
      <c r="M192" s="45"/>
      <c r="N192" s="261"/>
      <c r="O192" s="235">
        <f>SUM($AH192, $BP192, $BQ192)</f>
        <v>23</v>
      </c>
      <c r="P192" s="237">
        <f>SUM($BZ192)</f>
        <v>15</v>
      </c>
      <c r="Q192" s="240">
        <f>SUM($CX192)</f>
        <v>19</v>
      </c>
      <c r="R192" s="148" t="s">
        <v>143</v>
      </c>
      <c r="S192" s="149">
        <v>0</v>
      </c>
      <c r="T192" s="173" t="s">
        <v>206</v>
      </c>
      <c r="U192" s="174">
        <v>1</v>
      </c>
      <c r="V192" s="173" t="s">
        <v>174</v>
      </c>
      <c r="W192" s="174">
        <v>0</v>
      </c>
      <c r="X192" s="173" t="s">
        <v>187</v>
      </c>
      <c r="Y192" s="174">
        <v>3</v>
      </c>
      <c r="Z192" s="173" t="s">
        <v>187</v>
      </c>
      <c r="AA192" s="174">
        <v>4</v>
      </c>
      <c r="AB192" s="173" t="s">
        <v>143</v>
      </c>
      <c r="AC192" s="174">
        <v>0</v>
      </c>
      <c r="AD192" s="175" t="s">
        <v>144</v>
      </c>
      <c r="AE192" s="176">
        <v>2</v>
      </c>
      <c r="AF192" s="173" t="s">
        <v>151</v>
      </c>
      <c r="AG192" s="174">
        <v>0</v>
      </c>
      <c r="AH192" s="154">
        <f>SUM($S192,$U192,$W192,$Y192)+($AA192*0.5)+$AC192+($AE192*1.5)+($AG192*0.5)</f>
        <v>9</v>
      </c>
      <c r="AI192" s="173" t="s">
        <v>273</v>
      </c>
      <c r="AJ192" s="26" t="s">
        <v>273</v>
      </c>
      <c r="AK192" s="176">
        <v>4</v>
      </c>
      <c r="AL192" s="173" t="s">
        <v>273</v>
      </c>
      <c r="AM192" s="26" t="s">
        <v>239</v>
      </c>
      <c r="AN192" s="176">
        <v>4</v>
      </c>
      <c r="AO192" s="173" t="s">
        <v>239</v>
      </c>
      <c r="AP192" s="26" t="s">
        <v>239</v>
      </c>
      <c r="AQ192" s="176">
        <v>3</v>
      </c>
      <c r="AR192" s="173" t="s">
        <v>273</v>
      </c>
      <c r="AS192" s="26" t="s">
        <v>273</v>
      </c>
      <c r="AT192" s="176">
        <v>4</v>
      </c>
      <c r="AU192" s="173" t="s">
        <v>239</v>
      </c>
      <c r="AV192" s="26" t="s">
        <v>239</v>
      </c>
      <c r="AW192" s="176">
        <v>3</v>
      </c>
      <c r="AX192" s="173" t="s">
        <v>239</v>
      </c>
      <c r="AY192" s="26" t="s">
        <v>239</v>
      </c>
      <c r="AZ192" s="176">
        <v>3</v>
      </c>
      <c r="BA192" s="173" t="s">
        <v>273</v>
      </c>
      <c r="BB192" s="26" t="s">
        <v>273</v>
      </c>
      <c r="BC192" s="176">
        <v>4</v>
      </c>
      <c r="BD192" s="173" t="s">
        <v>273</v>
      </c>
      <c r="BE192" s="26" t="s">
        <v>273</v>
      </c>
      <c r="BF192" s="176">
        <v>4</v>
      </c>
      <c r="BG192" s="173" t="s">
        <v>239</v>
      </c>
      <c r="BH192" s="26" t="s">
        <v>239</v>
      </c>
      <c r="BI192" s="176">
        <v>3</v>
      </c>
      <c r="BJ192" s="173" t="s">
        <v>239</v>
      </c>
      <c r="BK192" s="26" t="s">
        <v>239</v>
      </c>
      <c r="BL192" s="176">
        <v>3</v>
      </c>
      <c r="BM192" s="173" t="s">
        <v>284</v>
      </c>
      <c r="BN192" s="26" t="s">
        <v>284</v>
      </c>
      <c r="BO192" s="176">
        <v>3</v>
      </c>
      <c r="BP192" s="201">
        <f>MAX($BO192,$BL192,$BI192,$BF192,$BC192,$AZ192,$AW192,$AT192,$AQ192,$AN192,$AK192)</f>
        <v>4</v>
      </c>
      <c r="BQ192" s="144">
        <f>IF($K192="both",10,IF($K192="breeding",8,IF($K192="non-breeding",6,0)))</f>
        <v>10</v>
      </c>
      <c r="BR192" s="175" t="s">
        <v>152</v>
      </c>
      <c r="BS192" s="176">
        <v>1</v>
      </c>
      <c r="BT192" s="173" t="s">
        <v>152</v>
      </c>
      <c r="BU192" s="174">
        <v>4</v>
      </c>
      <c r="BV192" s="173" t="s">
        <v>152</v>
      </c>
      <c r="BW192" s="174">
        <v>4</v>
      </c>
      <c r="BX192" s="173" t="s">
        <v>146</v>
      </c>
      <c r="BY192" s="174">
        <v>6</v>
      </c>
      <c r="BZ192" s="21">
        <f>SUM($BY192,$BW192,$BU192,$BS192)</f>
        <v>15</v>
      </c>
      <c r="CA192" s="177">
        <v>5</v>
      </c>
      <c r="CB192" s="177">
        <v>7</v>
      </c>
      <c r="CC192" s="177">
        <v>5</v>
      </c>
      <c r="CD192" s="178">
        <v>7</v>
      </c>
      <c r="CE192" s="178">
        <v>7</v>
      </c>
      <c r="CF192" s="178">
        <v>8</v>
      </c>
      <c r="CG192" s="178">
        <v>9</v>
      </c>
      <c r="CH192" s="178">
        <v>6</v>
      </c>
      <c r="CI192" s="178">
        <v>5</v>
      </c>
      <c r="CJ192" s="178">
        <v>6</v>
      </c>
      <c r="CK192" s="178">
        <v>8</v>
      </c>
      <c r="CL192" s="173" t="s">
        <v>168</v>
      </c>
      <c r="CM192" s="174">
        <v>3</v>
      </c>
      <c r="CN192" s="173" t="s">
        <v>151</v>
      </c>
      <c r="CO192" s="174">
        <v>0</v>
      </c>
      <c r="CP192" s="173" t="s">
        <v>167</v>
      </c>
      <c r="CQ192" s="174">
        <v>2</v>
      </c>
      <c r="CR192" s="173" t="s">
        <v>153</v>
      </c>
      <c r="CS192" s="174">
        <v>2</v>
      </c>
      <c r="CT192" s="173" t="s">
        <v>145</v>
      </c>
      <c r="CU192" s="174">
        <v>10</v>
      </c>
      <c r="CV192" s="173" t="s">
        <v>192</v>
      </c>
      <c r="CW192" s="174">
        <v>2</v>
      </c>
      <c r="CX192" s="19">
        <f>SUM($CM192,$CO192,$CQ192,$CS192,$CU192,$CW192)</f>
        <v>19</v>
      </c>
    </row>
    <row r="193" spans="1:104" ht="20.100000000000001" customHeight="1">
      <c r="B193" s="417"/>
      <c r="D193" s="419"/>
      <c r="E193" s="281"/>
      <c r="F193" s="419"/>
      <c r="G193" s="120" t="s">
        <v>631</v>
      </c>
      <c r="H193" s="119" t="s">
        <v>632</v>
      </c>
      <c r="I193" s="122" t="s">
        <v>160</v>
      </c>
      <c r="J193" s="120" t="s">
        <v>341</v>
      </c>
      <c r="K193" s="120" t="s">
        <v>140</v>
      </c>
      <c r="L193" s="16" t="s">
        <v>141</v>
      </c>
      <c r="M193" s="45"/>
      <c r="N193" s="261"/>
      <c r="O193" s="235">
        <f>SUM($AH193, $BP193, $BQ193)</f>
        <v>23</v>
      </c>
      <c r="P193" s="237">
        <f>SUM($BZ193)</f>
        <v>11</v>
      </c>
      <c r="Q193" s="240">
        <f>SUM($CX193)</f>
        <v>15</v>
      </c>
      <c r="R193" s="148" t="s">
        <v>143</v>
      </c>
      <c r="S193" s="149">
        <v>0</v>
      </c>
      <c r="T193" s="173" t="s">
        <v>174</v>
      </c>
      <c r="U193" s="174">
        <v>0</v>
      </c>
      <c r="V193" s="173" t="s">
        <v>144</v>
      </c>
      <c r="W193" s="174">
        <v>2</v>
      </c>
      <c r="X193" s="173" t="s">
        <v>174</v>
      </c>
      <c r="Y193" s="174">
        <v>0</v>
      </c>
      <c r="Z193" s="173" t="s">
        <v>187</v>
      </c>
      <c r="AA193" s="174">
        <v>4</v>
      </c>
      <c r="AB193" s="173" t="s">
        <v>153</v>
      </c>
      <c r="AC193" s="174">
        <v>5</v>
      </c>
      <c r="AD193" s="175" t="s">
        <v>174</v>
      </c>
      <c r="AE193" s="176">
        <v>0</v>
      </c>
      <c r="AF193" s="173" t="s">
        <v>151</v>
      </c>
      <c r="AG193" s="174">
        <v>0</v>
      </c>
      <c r="AH193" s="154">
        <f>SUM($S193,$U193,$W193,$Y193)+($AA193*0.5)+$AC193+($AE193*1.5)+($AG193*0.5)</f>
        <v>9</v>
      </c>
      <c r="AI193" s="173" t="s">
        <v>239</v>
      </c>
      <c r="AJ193" s="26" t="s">
        <v>273</v>
      </c>
      <c r="AK193" s="176">
        <v>4</v>
      </c>
      <c r="AL193" s="173" t="s">
        <v>273</v>
      </c>
      <c r="AM193" s="26" t="s">
        <v>282</v>
      </c>
      <c r="AN193" s="176">
        <v>4</v>
      </c>
      <c r="AO193" s="173" t="s">
        <v>143</v>
      </c>
      <c r="AP193" s="26" t="s">
        <v>143</v>
      </c>
      <c r="AQ193" s="176">
        <v>0</v>
      </c>
      <c r="AR193" s="173" t="s">
        <v>147</v>
      </c>
      <c r="AS193" s="26" t="s">
        <v>147</v>
      </c>
      <c r="AT193" s="176">
        <v>3</v>
      </c>
      <c r="AU193" s="173" t="s">
        <v>282</v>
      </c>
      <c r="AV193" s="26" t="s">
        <v>282</v>
      </c>
      <c r="AW193" s="176">
        <v>2</v>
      </c>
      <c r="AX193" s="173" t="s">
        <v>239</v>
      </c>
      <c r="AY193" s="26" t="s">
        <v>282</v>
      </c>
      <c r="AZ193" s="176">
        <v>3</v>
      </c>
      <c r="BA193" s="173" t="s">
        <v>282</v>
      </c>
      <c r="BB193" s="26" t="s">
        <v>282</v>
      </c>
      <c r="BC193" s="176">
        <v>2</v>
      </c>
      <c r="BD193" s="173" t="s">
        <v>239</v>
      </c>
      <c r="BE193" s="26" t="s">
        <v>282</v>
      </c>
      <c r="BF193" s="176">
        <v>3</v>
      </c>
      <c r="BG193" s="173" t="s">
        <v>282</v>
      </c>
      <c r="BH193" s="26" t="s">
        <v>282</v>
      </c>
      <c r="BI193" s="176">
        <v>2</v>
      </c>
      <c r="BJ193" s="173" t="s">
        <v>303</v>
      </c>
      <c r="BK193" s="26" t="s">
        <v>147</v>
      </c>
      <c r="BL193" s="176">
        <v>3</v>
      </c>
      <c r="BM193" s="173" t="s">
        <v>303</v>
      </c>
      <c r="BN193" s="26" t="s">
        <v>303</v>
      </c>
      <c r="BO193" s="176">
        <v>2</v>
      </c>
      <c r="BP193" s="201">
        <f>MAX($BO193,$BL193,$BI193,$BF193,$BC193,$AZ193,$AW193,$AT193,$AQ193,$AN193,$AK193)</f>
        <v>4</v>
      </c>
      <c r="BQ193" s="144">
        <f>IF($K193="both",10,IF($K193="breeding",8,IF($K193="non-breeding",6,0)))</f>
        <v>10</v>
      </c>
      <c r="BR193" s="175" t="s">
        <v>142</v>
      </c>
      <c r="BS193" s="176">
        <v>0</v>
      </c>
      <c r="BT193" s="173" t="s">
        <v>153</v>
      </c>
      <c r="BU193" s="174">
        <v>2</v>
      </c>
      <c r="BV193" s="173" t="s">
        <v>142</v>
      </c>
      <c r="BW193" s="174">
        <v>4</v>
      </c>
      <c r="BX193" s="173" t="s">
        <v>152</v>
      </c>
      <c r="BY193" s="174">
        <v>5</v>
      </c>
      <c r="BZ193" s="21">
        <f>SUM($BY193,$BW193,$BU193,$BS193)</f>
        <v>11</v>
      </c>
      <c r="CA193" s="177">
        <v>9</v>
      </c>
      <c r="CB193" s="177">
        <v>8</v>
      </c>
      <c r="CC193" s="177">
        <v>4</v>
      </c>
      <c r="CD193" s="178">
        <v>9</v>
      </c>
      <c r="CE193" s="178">
        <v>4</v>
      </c>
      <c r="CF193" s="178">
        <v>4</v>
      </c>
      <c r="CG193" s="178">
        <v>11</v>
      </c>
      <c r="CH193" s="178">
        <v>3</v>
      </c>
      <c r="CI193" s="178">
        <v>4</v>
      </c>
      <c r="CJ193" s="178">
        <v>8</v>
      </c>
      <c r="CK193" s="178">
        <v>5</v>
      </c>
      <c r="CL193" s="173" t="s">
        <v>210</v>
      </c>
      <c r="CM193" s="174">
        <v>5</v>
      </c>
      <c r="CN193" s="173" t="s">
        <v>151</v>
      </c>
      <c r="CO193" s="174">
        <v>0</v>
      </c>
      <c r="CP193" s="173" t="s">
        <v>151</v>
      </c>
      <c r="CQ193" s="174">
        <v>0</v>
      </c>
      <c r="CR193" s="173" t="s">
        <v>147</v>
      </c>
      <c r="CS193" s="174">
        <v>0</v>
      </c>
      <c r="CT193" s="173" t="s">
        <v>145</v>
      </c>
      <c r="CU193" s="174">
        <v>10</v>
      </c>
      <c r="CV193" s="173" t="s">
        <v>143</v>
      </c>
      <c r="CW193" s="174">
        <v>0</v>
      </c>
      <c r="CX193" s="19">
        <f>SUM($CM193,$CO193,$CQ193,$CS193,$CU193,$CW193)</f>
        <v>15</v>
      </c>
    </row>
    <row r="194" spans="1:104" ht="20.100000000000001" customHeight="1">
      <c r="B194" s="417"/>
      <c r="D194" s="419"/>
      <c r="E194" s="281"/>
      <c r="F194" s="419"/>
      <c r="G194" s="120" t="s">
        <v>633</v>
      </c>
      <c r="H194" s="119" t="s">
        <v>634</v>
      </c>
      <c r="I194" s="122" t="s">
        <v>160</v>
      </c>
      <c r="J194" s="120" t="s">
        <v>481</v>
      </c>
      <c r="K194" s="120" t="s">
        <v>140</v>
      </c>
      <c r="L194" s="16" t="s">
        <v>141</v>
      </c>
      <c r="M194" s="45"/>
      <c r="N194" s="261"/>
      <c r="O194" s="235">
        <f>SUM($AH194, $BP194, $BQ194)</f>
        <v>23</v>
      </c>
      <c r="P194" s="237">
        <f>SUM($BZ194)</f>
        <v>20</v>
      </c>
      <c r="Q194" s="240">
        <f>SUM($CX194)</f>
        <v>11</v>
      </c>
      <c r="R194" s="148" t="s">
        <v>143</v>
      </c>
      <c r="S194" s="149">
        <v>0</v>
      </c>
      <c r="T194" s="173" t="s">
        <v>174</v>
      </c>
      <c r="U194" s="174">
        <v>0</v>
      </c>
      <c r="V194" s="173" t="s">
        <v>174</v>
      </c>
      <c r="W194" s="174">
        <v>0</v>
      </c>
      <c r="X194" s="173" t="s">
        <v>144</v>
      </c>
      <c r="Y194" s="174">
        <v>2</v>
      </c>
      <c r="Z194" s="173" t="s">
        <v>187</v>
      </c>
      <c r="AA194" s="174">
        <v>4</v>
      </c>
      <c r="AB194" s="173" t="s">
        <v>143</v>
      </c>
      <c r="AC194" s="174">
        <v>0</v>
      </c>
      <c r="AD194" s="175" t="s">
        <v>144</v>
      </c>
      <c r="AE194" s="176">
        <v>2</v>
      </c>
      <c r="AF194" s="173" t="s">
        <v>151</v>
      </c>
      <c r="AG194" s="174">
        <v>0</v>
      </c>
      <c r="AH194" s="154">
        <f>SUM($S194,$U194,$W194,$Y194)+($AA194*0.5)+$AC194+($AE194*1.5)+($AG194*0.5)</f>
        <v>7</v>
      </c>
      <c r="AI194" s="173" t="s">
        <v>235</v>
      </c>
      <c r="AJ194" s="26" t="s">
        <v>235</v>
      </c>
      <c r="AK194" s="176">
        <v>6</v>
      </c>
      <c r="AL194" s="173" t="s">
        <v>235</v>
      </c>
      <c r="AM194" s="26" t="s">
        <v>235</v>
      </c>
      <c r="AN194" s="176">
        <v>6</v>
      </c>
      <c r="AO194" s="173" t="s">
        <v>151</v>
      </c>
      <c r="AP194" s="26" t="s">
        <v>151</v>
      </c>
      <c r="AQ194" s="176">
        <v>1</v>
      </c>
      <c r="AR194" s="173" t="s">
        <v>273</v>
      </c>
      <c r="AS194" s="26" t="s">
        <v>273</v>
      </c>
      <c r="AT194" s="176">
        <v>4</v>
      </c>
      <c r="AU194" s="173" t="s">
        <v>235</v>
      </c>
      <c r="AV194" s="26" t="s">
        <v>235</v>
      </c>
      <c r="AW194" s="176">
        <v>6</v>
      </c>
      <c r="AX194" s="173" t="s">
        <v>273</v>
      </c>
      <c r="AY194" s="26" t="s">
        <v>273</v>
      </c>
      <c r="AZ194" s="176">
        <v>4</v>
      </c>
      <c r="BA194" s="173" t="s">
        <v>235</v>
      </c>
      <c r="BB194" s="26" t="s">
        <v>235</v>
      </c>
      <c r="BC194" s="176">
        <v>6</v>
      </c>
      <c r="BD194" s="173" t="s">
        <v>235</v>
      </c>
      <c r="BE194" s="26" t="s">
        <v>235</v>
      </c>
      <c r="BF194" s="176">
        <v>6</v>
      </c>
      <c r="BG194" s="173" t="s">
        <v>235</v>
      </c>
      <c r="BH194" s="26" t="s">
        <v>235</v>
      </c>
      <c r="BI194" s="176">
        <v>6</v>
      </c>
      <c r="BJ194" s="173" t="s">
        <v>235</v>
      </c>
      <c r="BK194" s="26" t="s">
        <v>235</v>
      </c>
      <c r="BL194" s="176">
        <v>6</v>
      </c>
      <c r="BM194" s="173" t="s">
        <v>151</v>
      </c>
      <c r="BN194" s="26" t="s">
        <v>151</v>
      </c>
      <c r="BO194" s="176">
        <v>1</v>
      </c>
      <c r="BP194" s="201">
        <f>MAX($BO194,$BL194,$BI194,$BF194,$BC194,$AZ194,$AW194,$AT194,$AQ194,$AN194,$AK194)</f>
        <v>6</v>
      </c>
      <c r="BQ194" s="144">
        <f>IF($K194="both",10,IF($K194="breeding",8,IF($K194="non-breeding",6,0)))</f>
        <v>10</v>
      </c>
      <c r="BR194" s="175" t="s">
        <v>146</v>
      </c>
      <c r="BS194" s="176">
        <v>5</v>
      </c>
      <c r="BT194" s="173" t="s">
        <v>152</v>
      </c>
      <c r="BU194" s="174">
        <v>5</v>
      </c>
      <c r="BV194" s="173" t="s">
        <v>152</v>
      </c>
      <c r="BW194" s="174">
        <v>5</v>
      </c>
      <c r="BX194" s="173" t="s">
        <v>152</v>
      </c>
      <c r="BY194" s="174">
        <v>5</v>
      </c>
      <c r="BZ194" s="21">
        <f>SUM($BY194,$BW194,$BU194,$BS194)</f>
        <v>20</v>
      </c>
      <c r="CA194" s="177">
        <v>8</v>
      </c>
      <c r="CB194" s="177">
        <v>8</v>
      </c>
      <c r="CC194" s="177">
        <v>11</v>
      </c>
      <c r="CD194" s="178">
        <v>4</v>
      </c>
      <c r="CE194" s="178">
        <v>8</v>
      </c>
      <c r="CF194" s="178">
        <v>4</v>
      </c>
      <c r="CG194" s="178">
        <v>8</v>
      </c>
      <c r="CH194" s="178">
        <v>11</v>
      </c>
      <c r="CI194" s="178">
        <v>8</v>
      </c>
      <c r="CJ194" s="178">
        <v>11</v>
      </c>
      <c r="CK194" s="178">
        <v>11</v>
      </c>
      <c r="CL194" s="173" t="s">
        <v>151</v>
      </c>
      <c r="CM194" s="174">
        <v>0</v>
      </c>
      <c r="CN194" s="173" t="s">
        <v>151</v>
      </c>
      <c r="CO194" s="174">
        <v>0</v>
      </c>
      <c r="CP194" s="173" t="s">
        <v>151</v>
      </c>
      <c r="CQ194" s="174">
        <v>0</v>
      </c>
      <c r="CR194" s="173" t="s">
        <v>153</v>
      </c>
      <c r="CS194" s="174">
        <v>1</v>
      </c>
      <c r="CT194" s="173" t="s">
        <v>146</v>
      </c>
      <c r="CU194" s="174">
        <v>8</v>
      </c>
      <c r="CV194" s="173" t="s">
        <v>192</v>
      </c>
      <c r="CW194" s="174">
        <v>2</v>
      </c>
      <c r="CX194" s="19">
        <f>SUM($CM194,$CO194,$CQ194,$CS194,$CU194,$CW194)</f>
        <v>11</v>
      </c>
    </row>
    <row r="195" spans="1:104" ht="20.100000000000001" customHeight="1">
      <c r="B195" s="417"/>
      <c r="D195" s="419"/>
      <c r="E195" s="281"/>
      <c r="F195" s="419"/>
      <c r="G195" s="120" t="s">
        <v>635</v>
      </c>
      <c r="H195" s="119" t="s">
        <v>636</v>
      </c>
      <c r="I195" s="122" t="s">
        <v>160</v>
      </c>
      <c r="J195" s="120" t="s">
        <v>481</v>
      </c>
      <c r="K195" s="120" t="s">
        <v>157</v>
      </c>
      <c r="L195" s="16" t="s">
        <v>141</v>
      </c>
      <c r="M195" s="45"/>
      <c r="N195" s="261"/>
      <c r="O195" s="235">
        <f>SUM($AH195, $BP195, $BQ195)</f>
        <v>23</v>
      </c>
      <c r="P195" s="237">
        <f>SUM($BZ195)</f>
        <v>15</v>
      </c>
      <c r="Q195" s="240">
        <f>SUM($CX195)</f>
        <v>16</v>
      </c>
      <c r="R195" s="148" t="s">
        <v>143</v>
      </c>
      <c r="S195" s="149">
        <v>0</v>
      </c>
      <c r="T195" s="173" t="s">
        <v>174</v>
      </c>
      <c r="U195" s="174">
        <v>0</v>
      </c>
      <c r="V195" s="173" t="s">
        <v>174</v>
      </c>
      <c r="W195" s="174">
        <v>0</v>
      </c>
      <c r="X195" s="173" t="s">
        <v>187</v>
      </c>
      <c r="Y195" s="174">
        <v>2</v>
      </c>
      <c r="Z195" s="173" t="s">
        <v>163</v>
      </c>
      <c r="AA195" s="174">
        <v>2</v>
      </c>
      <c r="AB195" s="173" t="s">
        <v>143</v>
      </c>
      <c r="AC195" s="174">
        <v>0</v>
      </c>
      <c r="AD195" s="175" t="s">
        <v>143</v>
      </c>
      <c r="AE195" s="176">
        <v>4</v>
      </c>
      <c r="AF195" s="173" t="s">
        <v>151</v>
      </c>
      <c r="AG195" s="174">
        <v>0</v>
      </c>
      <c r="AH195" s="154">
        <f>SUM($S195,$U195,$W195,$Y195)+($AA195*0.5)+$AC195+($AE195*1.5)+($AG195*0.5)</f>
        <v>9</v>
      </c>
      <c r="AI195" s="173" t="s">
        <v>235</v>
      </c>
      <c r="AJ195" s="26" t="s">
        <v>235</v>
      </c>
      <c r="AK195" s="176">
        <v>6</v>
      </c>
      <c r="AL195" s="173" t="s">
        <v>235</v>
      </c>
      <c r="AM195" s="26" t="s">
        <v>235</v>
      </c>
      <c r="AN195" s="176">
        <v>6</v>
      </c>
      <c r="AO195" s="173" t="s">
        <v>282</v>
      </c>
      <c r="AP195" s="26" t="s">
        <v>237</v>
      </c>
      <c r="AQ195" s="176">
        <v>3</v>
      </c>
      <c r="AR195" s="173" t="s">
        <v>273</v>
      </c>
      <c r="AS195" s="26" t="s">
        <v>273</v>
      </c>
      <c r="AT195" s="176">
        <v>4</v>
      </c>
      <c r="AU195" s="173" t="s">
        <v>237</v>
      </c>
      <c r="AV195" s="26" t="s">
        <v>237</v>
      </c>
      <c r="AW195" s="176">
        <v>4</v>
      </c>
      <c r="AX195" s="173" t="s">
        <v>239</v>
      </c>
      <c r="AY195" s="26" t="s">
        <v>239</v>
      </c>
      <c r="AZ195" s="176">
        <v>3</v>
      </c>
      <c r="BA195" s="173" t="s">
        <v>235</v>
      </c>
      <c r="BB195" s="26" t="s">
        <v>237</v>
      </c>
      <c r="BC195" s="176">
        <v>5</v>
      </c>
      <c r="BD195" s="173" t="s">
        <v>235</v>
      </c>
      <c r="BE195" s="26" t="s">
        <v>235</v>
      </c>
      <c r="BF195" s="176">
        <v>6</v>
      </c>
      <c r="BG195" s="173" t="s">
        <v>237</v>
      </c>
      <c r="BH195" s="26" t="s">
        <v>237</v>
      </c>
      <c r="BI195" s="176">
        <v>4</v>
      </c>
      <c r="BJ195" s="173" t="s">
        <v>238</v>
      </c>
      <c r="BK195" s="26" t="s">
        <v>237</v>
      </c>
      <c r="BL195" s="176">
        <v>5</v>
      </c>
      <c r="BM195" s="173" t="s">
        <v>154</v>
      </c>
      <c r="BN195" s="26" t="s">
        <v>151</v>
      </c>
      <c r="BO195" s="176">
        <v>2</v>
      </c>
      <c r="BP195" s="201">
        <f>MAX($BO195,$BL195,$BI195,$BF195,$BC195,$AZ195,$AW195,$AT195,$AQ195,$AN195,$AK195)</f>
        <v>6</v>
      </c>
      <c r="BQ195" s="144">
        <f>IF($K195="both",10,IF($K195="breeding",8,IF($K195="non-breeding",6,0)))</f>
        <v>8</v>
      </c>
      <c r="BR195" s="175" t="s">
        <v>152</v>
      </c>
      <c r="BS195" s="176">
        <v>2</v>
      </c>
      <c r="BT195" s="173" t="s">
        <v>168</v>
      </c>
      <c r="BU195" s="174">
        <v>2</v>
      </c>
      <c r="BV195" s="173" t="s">
        <v>152</v>
      </c>
      <c r="BW195" s="174">
        <v>5</v>
      </c>
      <c r="BX195" s="173" t="s">
        <v>164</v>
      </c>
      <c r="BY195" s="174">
        <v>6</v>
      </c>
      <c r="BZ195" s="21">
        <f>SUM($BY195,$BW195,$BU195,$BS195)</f>
        <v>15</v>
      </c>
      <c r="CA195" s="177">
        <v>6</v>
      </c>
      <c r="CB195" s="177">
        <v>6</v>
      </c>
      <c r="CC195" s="177">
        <v>6</v>
      </c>
      <c r="CD195" s="178">
        <v>5</v>
      </c>
      <c r="CE195" s="178">
        <v>3</v>
      </c>
      <c r="CF195" s="178">
        <v>2</v>
      </c>
      <c r="CG195" s="178">
        <v>6</v>
      </c>
      <c r="CH195" s="178">
        <v>8</v>
      </c>
      <c r="CI195" s="178">
        <v>4</v>
      </c>
      <c r="CJ195" s="178">
        <v>6</v>
      </c>
      <c r="CK195" s="178">
        <v>6</v>
      </c>
      <c r="CL195" s="173" t="s">
        <v>147</v>
      </c>
      <c r="CM195" s="174">
        <v>1</v>
      </c>
      <c r="CN195" s="173" t="s">
        <v>151</v>
      </c>
      <c r="CO195" s="174">
        <v>0</v>
      </c>
      <c r="CP195" s="173" t="s">
        <v>167</v>
      </c>
      <c r="CQ195" s="174">
        <v>3</v>
      </c>
      <c r="CR195" s="173" t="s">
        <v>153</v>
      </c>
      <c r="CS195" s="174">
        <v>1</v>
      </c>
      <c r="CT195" s="173" t="s">
        <v>165</v>
      </c>
      <c r="CU195" s="174">
        <v>9</v>
      </c>
      <c r="CV195" s="173" t="s">
        <v>192</v>
      </c>
      <c r="CW195" s="174">
        <v>2</v>
      </c>
      <c r="CX195" s="19">
        <f>SUM($CM195,$CO195,$CQ195,$CS195,$CU195,$CW195)</f>
        <v>16</v>
      </c>
    </row>
    <row r="196" spans="1:104" ht="20.100000000000001" customHeight="1">
      <c r="B196" s="417"/>
      <c r="D196" s="419"/>
      <c r="E196" s="281"/>
      <c r="F196" s="419"/>
      <c r="G196" s="120" t="s">
        <v>637</v>
      </c>
      <c r="H196" s="119" t="s">
        <v>638</v>
      </c>
      <c r="I196" s="122" t="s">
        <v>160</v>
      </c>
      <c r="J196" s="120" t="s">
        <v>190</v>
      </c>
      <c r="K196" s="120" t="s">
        <v>157</v>
      </c>
      <c r="L196" s="16" t="s">
        <v>141</v>
      </c>
      <c r="M196" s="45"/>
      <c r="N196" s="261"/>
      <c r="O196" s="235">
        <f>SUM($AH196, $BP196, $BQ196)</f>
        <v>23</v>
      </c>
      <c r="P196" s="237">
        <f>SUM($BZ196)</f>
        <v>16</v>
      </c>
      <c r="Q196" s="240">
        <f>SUM($CX196)</f>
        <v>19</v>
      </c>
      <c r="R196" s="267" t="s">
        <v>143</v>
      </c>
      <c r="S196" s="268">
        <v>0</v>
      </c>
      <c r="T196" s="185" t="s">
        <v>206</v>
      </c>
      <c r="U196" s="174">
        <v>0</v>
      </c>
      <c r="V196" s="185" t="s">
        <v>206</v>
      </c>
      <c r="W196" s="174">
        <v>1</v>
      </c>
      <c r="X196" s="185" t="s">
        <v>163</v>
      </c>
      <c r="Y196" s="174">
        <v>2</v>
      </c>
      <c r="Z196" s="185" t="s">
        <v>162</v>
      </c>
      <c r="AA196" s="174">
        <v>4</v>
      </c>
      <c r="AB196" s="185" t="s">
        <v>143</v>
      </c>
      <c r="AC196" s="174">
        <v>0</v>
      </c>
      <c r="AD196" s="186" t="s">
        <v>144</v>
      </c>
      <c r="AE196" s="176">
        <v>2</v>
      </c>
      <c r="AF196" s="185" t="s">
        <v>151</v>
      </c>
      <c r="AG196" s="174">
        <v>0</v>
      </c>
      <c r="AH196" s="154">
        <f>SUM($S196,$U196,$W196,$Y196)+($AA196*0.5)+$AC196+($AE196*1.5)+($AG196*0.5)</f>
        <v>8</v>
      </c>
      <c r="AI196" s="185" t="s">
        <v>152</v>
      </c>
      <c r="AJ196" s="10" t="s">
        <v>152</v>
      </c>
      <c r="AK196" s="176">
        <v>7</v>
      </c>
      <c r="AL196" s="185" t="s">
        <v>152</v>
      </c>
      <c r="AM196" s="10" t="s">
        <v>152</v>
      </c>
      <c r="AN196" s="176">
        <v>7</v>
      </c>
      <c r="AO196" s="185" t="s">
        <v>151</v>
      </c>
      <c r="AP196" s="10" t="s">
        <v>151</v>
      </c>
      <c r="AQ196" s="176">
        <v>1</v>
      </c>
      <c r="AR196" s="185" t="s">
        <v>153</v>
      </c>
      <c r="AS196" s="10" t="s">
        <v>147</v>
      </c>
      <c r="AT196" s="176">
        <v>4</v>
      </c>
      <c r="AU196" s="185" t="s">
        <v>154</v>
      </c>
      <c r="AV196" s="10" t="s">
        <v>154</v>
      </c>
      <c r="AW196" s="176">
        <v>2</v>
      </c>
      <c r="AX196" s="185" t="s">
        <v>154</v>
      </c>
      <c r="AY196" s="10" t="s">
        <v>154</v>
      </c>
      <c r="AZ196" s="176">
        <v>2</v>
      </c>
      <c r="BA196" s="185" t="s">
        <v>152</v>
      </c>
      <c r="BB196" s="10" t="s">
        <v>153</v>
      </c>
      <c r="BC196" s="176">
        <v>6</v>
      </c>
      <c r="BD196" s="185" t="s">
        <v>154</v>
      </c>
      <c r="BE196" s="10" t="s">
        <v>154</v>
      </c>
      <c r="BF196" s="176">
        <v>2</v>
      </c>
      <c r="BG196" s="185" t="s">
        <v>154</v>
      </c>
      <c r="BH196" s="10" t="s">
        <v>154</v>
      </c>
      <c r="BI196" s="176">
        <v>2</v>
      </c>
      <c r="BJ196" s="185" t="s">
        <v>153</v>
      </c>
      <c r="BK196" s="10" t="s">
        <v>147</v>
      </c>
      <c r="BL196" s="176">
        <v>4</v>
      </c>
      <c r="BM196" s="185" t="s">
        <v>151</v>
      </c>
      <c r="BN196" s="10" t="s">
        <v>151</v>
      </c>
      <c r="BO196" s="176">
        <v>1</v>
      </c>
      <c r="BP196" s="201">
        <f>MAX($BO196,$BL196,$BI196,$BF196,$BC196,$AZ196,$AW196,$AT196,$AQ196,$AN196,$AK196)</f>
        <v>7</v>
      </c>
      <c r="BQ196" s="144">
        <f>IF($K196="both",10,IF($K196="breeding",8,IF($K196="non-breeding",6,0)))</f>
        <v>8</v>
      </c>
      <c r="BR196" s="186" t="s">
        <v>164</v>
      </c>
      <c r="BS196" s="176">
        <v>3</v>
      </c>
      <c r="BT196" s="185" t="s">
        <v>168</v>
      </c>
      <c r="BU196" s="174">
        <v>4</v>
      </c>
      <c r="BV196" s="185" t="s">
        <v>152</v>
      </c>
      <c r="BW196" s="174">
        <v>5</v>
      </c>
      <c r="BX196" s="185" t="s">
        <v>168</v>
      </c>
      <c r="BY196" s="174">
        <v>4</v>
      </c>
      <c r="BZ196" s="21">
        <f>SUM($BY196,$BW196,$BU196,$BS196)</f>
        <v>16</v>
      </c>
      <c r="CA196" s="189">
        <v>6</v>
      </c>
      <c r="CB196" s="189">
        <v>5</v>
      </c>
      <c r="CC196" s="189">
        <v>7</v>
      </c>
      <c r="CD196" s="190">
        <v>5</v>
      </c>
      <c r="CE196" s="190">
        <v>4</v>
      </c>
      <c r="CF196" s="190">
        <v>3</v>
      </c>
      <c r="CG196" s="190">
        <v>10</v>
      </c>
      <c r="CH196" s="190">
        <v>9</v>
      </c>
      <c r="CI196" s="190">
        <v>5</v>
      </c>
      <c r="CJ196" s="190">
        <v>8</v>
      </c>
      <c r="CK196" s="190">
        <v>7</v>
      </c>
      <c r="CL196" s="185" t="s">
        <v>167</v>
      </c>
      <c r="CM196" s="174">
        <v>2</v>
      </c>
      <c r="CN196" s="185" t="s">
        <v>151</v>
      </c>
      <c r="CO196" s="174">
        <v>0</v>
      </c>
      <c r="CP196" s="185" t="s">
        <v>167</v>
      </c>
      <c r="CQ196" s="174">
        <v>4</v>
      </c>
      <c r="CR196" s="185" t="s">
        <v>153</v>
      </c>
      <c r="CS196" s="174">
        <v>1</v>
      </c>
      <c r="CT196" s="185" t="s">
        <v>146</v>
      </c>
      <c r="CU196" s="174">
        <v>8</v>
      </c>
      <c r="CV196" s="185" t="s">
        <v>167</v>
      </c>
      <c r="CW196" s="174">
        <v>4</v>
      </c>
      <c r="CX196" s="19">
        <f>SUM($CM196,$CO196,$CQ196,$CS196,$CU196,$CW196)</f>
        <v>19</v>
      </c>
    </row>
    <row r="197" spans="1:104" ht="20.100000000000001" customHeight="1">
      <c r="B197" s="417"/>
      <c r="C197" s="125" t="s">
        <v>135</v>
      </c>
      <c r="D197" s="125" t="s">
        <v>135</v>
      </c>
      <c r="E197" s="281"/>
      <c r="F197" s="419"/>
      <c r="G197" s="120" t="s">
        <v>639</v>
      </c>
      <c r="H197" s="119" t="s">
        <v>640</v>
      </c>
      <c r="I197" s="122" t="s">
        <v>496</v>
      </c>
      <c r="J197" s="120" t="s">
        <v>497</v>
      </c>
      <c r="K197" s="120" t="s">
        <v>140</v>
      </c>
      <c r="L197" s="16" t="s">
        <v>141</v>
      </c>
      <c r="M197" s="45"/>
      <c r="N197" s="261"/>
      <c r="O197" s="235">
        <f>SUM($AH197, $BP197, $BQ197)</f>
        <v>23</v>
      </c>
      <c r="P197" s="237">
        <f>SUM($BZ197)</f>
        <v>35</v>
      </c>
      <c r="Q197" s="240">
        <f>SUM($CX197)</f>
        <v>25</v>
      </c>
      <c r="R197" s="184" t="s">
        <v>143</v>
      </c>
      <c r="S197" s="149">
        <v>0</v>
      </c>
      <c r="T197" s="185" t="s">
        <v>174</v>
      </c>
      <c r="U197" s="174">
        <v>0</v>
      </c>
      <c r="V197" s="185" t="s">
        <v>174</v>
      </c>
      <c r="W197" s="174">
        <v>0</v>
      </c>
      <c r="X197" s="185" t="s">
        <v>144</v>
      </c>
      <c r="Y197" s="174">
        <v>2</v>
      </c>
      <c r="Z197" s="185" t="s">
        <v>151</v>
      </c>
      <c r="AA197" s="174">
        <v>8</v>
      </c>
      <c r="AB197" s="185" t="s">
        <v>143</v>
      </c>
      <c r="AC197" s="174">
        <v>0</v>
      </c>
      <c r="AD197" s="186" t="s">
        <v>144</v>
      </c>
      <c r="AE197" s="176">
        <v>2</v>
      </c>
      <c r="AF197" s="185" t="s">
        <v>151</v>
      </c>
      <c r="AG197" s="174">
        <v>0</v>
      </c>
      <c r="AH197" s="154">
        <f>SUM($S197,$U197,$W197,$Y197)+($AA197*0.5)+$AC197+($AE197*1.5)+($AG197*0.5)</f>
        <v>9</v>
      </c>
      <c r="AI197" s="185" t="s">
        <v>147</v>
      </c>
      <c r="AJ197" s="10" t="s">
        <v>147</v>
      </c>
      <c r="AK197" s="176">
        <v>3</v>
      </c>
      <c r="AL197" s="185" t="s">
        <v>142</v>
      </c>
      <c r="AM197" s="10" t="s">
        <v>147</v>
      </c>
      <c r="AN197" s="176">
        <v>4</v>
      </c>
      <c r="AO197" s="185" t="s">
        <v>143</v>
      </c>
      <c r="AP197" s="10" t="s">
        <v>143</v>
      </c>
      <c r="AQ197" s="176">
        <v>0</v>
      </c>
      <c r="AR197" s="185" t="s">
        <v>147</v>
      </c>
      <c r="AS197" s="10" t="s">
        <v>143</v>
      </c>
      <c r="AT197" s="176">
        <v>2</v>
      </c>
      <c r="AU197" s="185" t="s">
        <v>143</v>
      </c>
      <c r="AV197" s="10" t="s">
        <v>143</v>
      </c>
      <c r="AW197" s="176">
        <v>0</v>
      </c>
      <c r="AX197" s="185" t="s">
        <v>147</v>
      </c>
      <c r="AY197" s="10" t="s">
        <v>147</v>
      </c>
      <c r="AZ197" s="176">
        <v>3</v>
      </c>
      <c r="BA197" s="185" t="s">
        <v>147</v>
      </c>
      <c r="BB197" s="10" t="s">
        <v>147</v>
      </c>
      <c r="BC197" s="176">
        <v>3</v>
      </c>
      <c r="BD197" s="185" t="s">
        <v>147</v>
      </c>
      <c r="BE197" s="10" t="s">
        <v>147</v>
      </c>
      <c r="BF197" s="176">
        <v>3</v>
      </c>
      <c r="BG197" s="185" t="s">
        <v>147</v>
      </c>
      <c r="BH197" s="10" t="s">
        <v>143</v>
      </c>
      <c r="BI197" s="176">
        <v>2</v>
      </c>
      <c r="BJ197" s="185" t="s">
        <v>147</v>
      </c>
      <c r="BK197" s="10" t="s">
        <v>147</v>
      </c>
      <c r="BL197" s="176">
        <v>3</v>
      </c>
      <c r="BM197" s="185" t="s">
        <v>151</v>
      </c>
      <c r="BN197" s="10" t="s">
        <v>151</v>
      </c>
      <c r="BO197" s="176">
        <v>1</v>
      </c>
      <c r="BP197" s="201">
        <f>MAX($BO197,$BL197,$BI197,$BF197,$BC197,$AZ197,$AW197,$AT197,$AQ197,$AN197,$AK197)</f>
        <v>4</v>
      </c>
      <c r="BQ197" s="144">
        <f>IF($K197="both",10,IF($K197="breeding",8,IF($K197="non-breeding",6,0)))</f>
        <v>10</v>
      </c>
      <c r="BR197" s="186" t="s">
        <v>146</v>
      </c>
      <c r="BS197" s="176">
        <v>5</v>
      </c>
      <c r="BT197" s="185" t="s">
        <v>145</v>
      </c>
      <c r="BU197" s="174">
        <v>10</v>
      </c>
      <c r="BV197" s="185" t="s">
        <v>145</v>
      </c>
      <c r="BW197" s="174">
        <v>10</v>
      </c>
      <c r="BX197" s="185" t="s">
        <v>145</v>
      </c>
      <c r="BY197" s="174">
        <v>10</v>
      </c>
      <c r="BZ197" s="21">
        <f>SUM($BY197,$BW197,$BU197,$BS197)</f>
        <v>35</v>
      </c>
      <c r="CA197" s="189">
        <v>8</v>
      </c>
      <c r="CB197" s="189">
        <v>9</v>
      </c>
      <c r="CC197" s="189">
        <v>1</v>
      </c>
      <c r="CD197" s="190">
        <v>7</v>
      </c>
      <c r="CE197" s="190">
        <v>2</v>
      </c>
      <c r="CF197" s="190">
        <v>4</v>
      </c>
      <c r="CG197" s="190">
        <v>11</v>
      </c>
      <c r="CH197" s="190">
        <v>5</v>
      </c>
      <c r="CI197" s="190">
        <v>3</v>
      </c>
      <c r="CJ197" s="190">
        <v>10</v>
      </c>
      <c r="CK197" s="190">
        <v>6</v>
      </c>
      <c r="CL197" s="185" t="s">
        <v>146</v>
      </c>
      <c r="CM197" s="174">
        <v>7</v>
      </c>
      <c r="CN197" s="185" t="s">
        <v>151</v>
      </c>
      <c r="CO197" s="174">
        <v>0</v>
      </c>
      <c r="CP197" s="185" t="s">
        <v>146</v>
      </c>
      <c r="CQ197" s="174">
        <v>8</v>
      </c>
      <c r="CR197" s="185" t="s">
        <v>147</v>
      </c>
      <c r="CS197" s="174">
        <v>0</v>
      </c>
      <c r="CT197" s="185" t="s">
        <v>145</v>
      </c>
      <c r="CU197" s="174">
        <v>10</v>
      </c>
      <c r="CV197" s="185" t="s">
        <v>143</v>
      </c>
      <c r="CW197" s="174">
        <v>0</v>
      </c>
      <c r="CX197" s="19">
        <f>SUM($CM197,$CO197,$CQ197,$CS197,$CU197,$CW197)</f>
        <v>25</v>
      </c>
    </row>
    <row r="198" spans="1:104" ht="20.100000000000001" customHeight="1">
      <c r="B198" s="417"/>
      <c r="D198" s="419"/>
      <c r="E198" s="126" t="s">
        <v>135</v>
      </c>
      <c r="F198" s="126" t="s">
        <v>135</v>
      </c>
      <c r="G198" s="233" t="s">
        <v>641</v>
      </c>
      <c r="H198" s="234" t="s">
        <v>642</v>
      </c>
      <c r="I198" s="122" t="s">
        <v>243</v>
      </c>
      <c r="J198" s="120" t="s">
        <v>244</v>
      </c>
      <c r="K198" s="120" t="s">
        <v>196</v>
      </c>
      <c r="L198" s="16" t="s">
        <v>141</v>
      </c>
      <c r="M198" s="45"/>
      <c r="N198" s="261"/>
      <c r="O198" s="236">
        <f>SUM($AH198, $BP198, $BQ198)</f>
        <v>23</v>
      </c>
      <c r="P198" s="238">
        <f>SUM($BZ198)</f>
        <v>14</v>
      </c>
      <c r="Q198" s="241">
        <f>SUM($CX198)</f>
        <v>30</v>
      </c>
      <c r="R198" s="262" t="s">
        <v>143</v>
      </c>
      <c r="S198" s="263">
        <v>0</v>
      </c>
      <c r="T198" s="169" t="s">
        <v>174</v>
      </c>
      <c r="U198" s="179">
        <v>0</v>
      </c>
      <c r="V198" s="169" t="s">
        <v>174</v>
      </c>
      <c r="W198" s="179">
        <v>0</v>
      </c>
      <c r="X198" s="169" t="s">
        <v>144</v>
      </c>
      <c r="Y198" s="179">
        <v>2</v>
      </c>
      <c r="Z198" s="169" t="s">
        <v>143</v>
      </c>
      <c r="AA198" s="179">
        <v>6</v>
      </c>
      <c r="AB198" s="169" t="s">
        <v>151</v>
      </c>
      <c r="AC198" s="179">
        <v>2</v>
      </c>
      <c r="AD198" s="170" t="s">
        <v>144</v>
      </c>
      <c r="AE198" s="172">
        <v>2</v>
      </c>
      <c r="AF198" s="169" t="s">
        <v>147</v>
      </c>
      <c r="AG198" s="179">
        <v>4</v>
      </c>
      <c r="AH198" s="163">
        <f>SUM($S198,$U198,$W198,$Y198)+($AA198*0.5)+$AC198+($AE198*1.5)+($AG198*0.5)</f>
        <v>12</v>
      </c>
      <c r="AI198" s="169" t="s">
        <v>147</v>
      </c>
      <c r="AJ198" s="171" t="s">
        <v>147</v>
      </c>
      <c r="AK198" s="172">
        <v>3</v>
      </c>
      <c r="AL198" s="169" t="s">
        <v>143</v>
      </c>
      <c r="AM198" s="171" t="s">
        <v>143</v>
      </c>
      <c r="AN198" s="172">
        <v>0</v>
      </c>
      <c r="AO198" s="169" t="s">
        <v>147</v>
      </c>
      <c r="AP198" s="171" t="s">
        <v>147</v>
      </c>
      <c r="AQ198" s="172">
        <v>3</v>
      </c>
      <c r="AR198" s="169" t="s">
        <v>143</v>
      </c>
      <c r="AS198" s="171" t="s">
        <v>143</v>
      </c>
      <c r="AT198" s="172">
        <v>0</v>
      </c>
      <c r="AU198" s="169" t="s">
        <v>145</v>
      </c>
      <c r="AV198" s="171" t="s">
        <v>143</v>
      </c>
      <c r="AW198" s="172">
        <v>5</v>
      </c>
      <c r="AX198" s="169" t="s">
        <v>151</v>
      </c>
      <c r="AY198" s="171" t="s">
        <v>151</v>
      </c>
      <c r="AZ198" s="172">
        <v>1</v>
      </c>
      <c r="BA198" s="169" t="s">
        <v>147</v>
      </c>
      <c r="BB198" s="171" t="s">
        <v>147</v>
      </c>
      <c r="BC198" s="172">
        <v>3</v>
      </c>
      <c r="BD198" s="169" t="s">
        <v>151</v>
      </c>
      <c r="BE198" s="171" t="s">
        <v>151</v>
      </c>
      <c r="BF198" s="172">
        <v>1</v>
      </c>
      <c r="BG198" s="169" t="s">
        <v>151</v>
      </c>
      <c r="BH198" s="171" t="s">
        <v>151</v>
      </c>
      <c r="BI198" s="172">
        <v>1</v>
      </c>
      <c r="BJ198" s="169" t="s">
        <v>151</v>
      </c>
      <c r="BK198" s="171" t="s">
        <v>151</v>
      </c>
      <c r="BL198" s="172">
        <v>1</v>
      </c>
      <c r="BM198" s="169" t="s">
        <v>151</v>
      </c>
      <c r="BN198" s="171" t="s">
        <v>151</v>
      </c>
      <c r="BO198" s="172">
        <v>1</v>
      </c>
      <c r="BP198" s="252">
        <f>MAX($BO198,$BL198,$BI198,$BF198,$BC198,$AZ198,$AW198,$AT198,$AQ198,$AN198,$AK198)</f>
        <v>5</v>
      </c>
      <c r="BQ198" s="253">
        <f>IF($K198="both",10,IF($K198="breeding",8,IF($K198="non-breeding",6,0)))</f>
        <v>6</v>
      </c>
      <c r="BR198" s="255" t="s">
        <v>142</v>
      </c>
      <c r="BS198" s="256">
        <v>0</v>
      </c>
      <c r="BT198" s="257" t="s">
        <v>142</v>
      </c>
      <c r="BU198" s="258">
        <v>4</v>
      </c>
      <c r="BV198" s="257" t="s">
        <v>142</v>
      </c>
      <c r="BW198" s="258">
        <v>4</v>
      </c>
      <c r="BX198" s="257" t="s">
        <v>146</v>
      </c>
      <c r="BY198" s="258">
        <v>6</v>
      </c>
      <c r="BZ198" s="254">
        <f>SUM($BY198,$BW198,$BU198,$BS198)</f>
        <v>14</v>
      </c>
      <c r="CA198" s="180">
        <v>10</v>
      </c>
      <c r="CB198" s="180">
        <v>3</v>
      </c>
      <c r="CC198" s="180">
        <v>7</v>
      </c>
      <c r="CD198" s="181">
        <v>4</v>
      </c>
      <c r="CE198" s="181">
        <v>5</v>
      </c>
      <c r="CF198" s="181">
        <v>6</v>
      </c>
      <c r="CG198" s="181">
        <v>9</v>
      </c>
      <c r="CH198" s="181">
        <v>1</v>
      </c>
      <c r="CI198" s="181">
        <v>11</v>
      </c>
      <c r="CJ198" s="181">
        <v>8</v>
      </c>
      <c r="CK198" s="181">
        <v>2</v>
      </c>
      <c r="CL198" s="169" t="s">
        <v>146</v>
      </c>
      <c r="CM198" s="179">
        <v>7</v>
      </c>
      <c r="CN198" s="169" t="s">
        <v>151</v>
      </c>
      <c r="CO198" s="179">
        <v>0</v>
      </c>
      <c r="CP198" s="169" t="s">
        <v>146</v>
      </c>
      <c r="CQ198" s="179">
        <v>8</v>
      </c>
      <c r="CR198" s="169" t="s">
        <v>142</v>
      </c>
      <c r="CS198" s="179">
        <v>3</v>
      </c>
      <c r="CT198" s="169" t="s">
        <v>142</v>
      </c>
      <c r="CU198" s="179">
        <v>6</v>
      </c>
      <c r="CV198" s="169" t="s">
        <v>142</v>
      </c>
      <c r="CW198" s="179">
        <v>6</v>
      </c>
      <c r="CX198" s="19">
        <f>SUM($CM198,$CO198,$CQ198,$CS198,$CU198,$CW198)</f>
        <v>30</v>
      </c>
    </row>
    <row r="199" spans="1:104" ht="20.100000000000001" customHeight="1">
      <c r="B199" s="417"/>
      <c r="D199" s="419"/>
      <c r="E199" s="281"/>
      <c r="F199" s="419"/>
      <c r="G199" s="120" t="s">
        <v>643</v>
      </c>
      <c r="H199" s="119" t="s">
        <v>644</v>
      </c>
      <c r="I199" s="122" t="s">
        <v>160</v>
      </c>
      <c r="J199" s="120" t="s">
        <v>190</v>
      </c>
      <c r="K199" s="120" t="s">
        <v>157</v>
      </c>
      <c r="L199" s="16" t="s">
        <v>141</v>
      </c>
      <c r="M199" s="45"/>
      <c r="N199" s="261"/>
      <c r="O199" s="235">
        <f>SUM($AH199, $BP199, $BQ199)</f>
        <v>23</v>
      </c>
      <c r="P199" s="237">
        <f>SUM($BZ199)</f>
        <v>14</v>
      </c>
      <c r="Q199" s="240">
        <f>SUM($CX199)</f>
        <v>21</v>
      </c>
      <c r="R199" s="262" t="s">
        <v>143</v>
      </c>
      <c r="S199" s="263">
        <v>0</v>
      </c>
      <c r="T199" s="185" t="s">
        <v>206</v>
      </c>
      <c r="U199" s="174">
        <v>0</v>
      </c>
      <c r="V199" s="185" t="s">
        <v>174</v>
      </c>
      <c r="W199" s="174">
        <v>0</v>
      </c>
      <c r="X199" s="185" t="s">
        <v>187</v>
      </c>
      <c r="Y199" s="174">
        <v>3</v>
      </c>
      <c r="Z199" s="185" t="s">
        <v>162</v>
      </c>
      <c r="AA199" s="174">
        <v>4</v>
      </c>
      <c r="AB199" s="185" t="s">
        <v>143</v>
      </c>
      <c r="AC199" s="174">
        <v>0</v>
      </c>
      <c r="AD199" s="186" t="s">
        <v>187</v>
      </c>
      <c r="AE199" s="176">
        <v>2</v>
      </c>
      <c r="AF199" s="185" t="s">
        <v>151</v>
      </c>
      <c r="AG199" s="174">
        <v>0</v>
      </c>
      <c r="AH199" s="154">
        <f>SUM($S199,$U199,$W199,$Y199)+($AA199*0.5)+$AC199+($AE199*1.5)+($AG199*0.5)</f>
        <v>8</v>
      </c>
      <c r="AI199" s="185" t="s">
        <v>152</v>
      </c>
      <c r="AJ199" s="10" t="s">
        <v>152</v>
      </c>
      <c r="AK199" s="176">
        <v>7</v>
      </c>
      <c r="AL199" s="185" t="s">
        <v>152</v>
      </c>
      <c r="AM199" s="10" t="s">
        <v>152</v>
      </c>
      <c r="AN199" s="176">
        <v>7</v>
      </c>
      <c r="AO199" s="185" t="s">
        <v>151</v>
      </c>
      <c r="AP199" s="10" t="s">
        <v>153</v>
      </c>
      <c r="AQ199" s="176">
        <v>3</v>
      </c>
      <c r="AR199" s="185" t="s">
        <v>153</v>
      </c>
      <c r="AS199" s="10" t="s">
        <v>153</v>
      </c>
      <c r="AT199" s="176">
        <v>4</v>
      </c>
      <c r="AU199" s="185" t="s">
        <v>153</v>
      </c>
      <c r="AV199" s="10" t="s">
        <v>153</v>
      </c>
      <c r="AW199" s="176">
        <v>4</v>
      </c>
      <c r="AX199" s="185" t="s">
        <v>154</v>
      </c>
      <c r="AY199" s="10" t="s">
        <v>154</v>
      </c>
      <c r="AZ199" s="176">
        <v>2</v>
      </c>
      <c r="BA199" s="185" t="s">
        <v>152</v>
      </c>
      <c r="BB199" s="10" t="s">
        <v>153</v>
      </c>
      <c r="BC199" s="176">
        <v>6</v>
      </c>
      <c r="BD199" s="185" t="s">
        <v>147</v>
      </c>
      <c r="BE199" s="10" t="s">
        <v>147</v>
      </c>
      <c r="BF199" s="176">
        <v>3</v>
      </c>
      <c r="BG199" s="185" t="s">
        <v>154</v>
      </c>
      <c r="BH199" s="10" t="s">
        <v>154</v>
      </c>
      <c r="BI199" s="176">
        <v>2</v>
      </c>
      <c r="BJ199" s="185" t="s">
        <v>152</v>
      </c>
      <c r="BK199" s="10" t="s">
        <v>153</v>
      </c>
      <c r="BL199" s="176">
        <v>6</v>
      </c>
      <c r="BM199" s="185" t="s">
        <v>151</v>
      </c>
      <c r="BN199" s="10" t="s">
        <v>151</v>
      </c>
      <c r="BO199" s="176">
        <v>1</v>
      </c>
      <c r="BP199" s="201">
        <f>MAX($BO199,$BL199,$BI199,$BF199,$BC199,$AZ199,$AW199,$AT199,$AQ199,$AN199,$AK199)</f>
        <v>7</v>
      </c>
      <c r="BQ199" s="144">
        <f>IF($K199="both",10,IF($K199="breeding",8,IF($K199="non-breeding",6,0)))</f>
        <v>8</v>
      </c>
      <c r="BR199" s="186" t="s">
        <v>164</v>
      </c>
      <c r="BS199" s="176">
        <v>3</v>
      </c>
      <c r="BT199" s="185" t="s">
        <v>219</v>
      </c>
      <c r="BU199" s="174">
        <v>3</v>
      </c>
      <c r="BV199" s="185" t="s">
        <v>168</v>
      </c>
      <c r="BW199" s="174">
        <v>3</v>
      </c>
      <c r="BX199" s="185" t="s">
        <v>152</v>
      </c>
      <c r="BY199" s="174">
        <v>5</v>
      </c>
      <c r="BZ199" s="21">
        <f>SUM($BY199,$BW199,$BU199,$BS199)</f>
        <v>14</v>
      </c>
      <c r="CA199" s="189">
        <v>7</v>
      </c>
      <c r="CB199" s="189">
        <v>6</v>
      </c>
      <c r="CC199" s="189">
        <v>5</v>
      </c>
      <c r="CD199" s="190">
        <v>5</v>
      </c>
      <c r="CE199" s="190">
        <v>3</v>
      </c>
      <c r="CF199" s="190">
        <v>2</v>
      </c>
      <c r="CG199" s="190">
        <v>8</v>
      </c>
      <c r="CH199" s="190">
        <v>8</v>
      </c>
      <c r="CI199" s="190">
        <v>5</v>
      </c>
      <c r="CJ199" s="190">
        <v>7</v>
      </c>
      <c r="CK199" s="190">
        <v>7</v>
      </c>
      <c r="CL199" s="185" t="s">
        <v>167</v>
      </c>
      <c r="CM199" s="174">
        <v>2</v>
      </c>
      <c r="CN199" s="185" t="s">
        <v>151</v>
      </c>
      <c r="CO199" s="174">
        <v>0</v>
      </c>
      <c r="CP199" s="185" t="s">
        <v>152</v>
      </c>
      <c r="CQ199" s="174">
        <v>6</v>
      </c>
      <c r="CR199" s="185" t="s">
        <v>153</v>
      </c>
      <c r="CS199" s="174">
        <v>1</v>
      </c>
      <c r="CT199" s="185" t="s">
        <v>146</v>
      </c>
      <c r="CU199" s="174">
        <v>8</v>
      </c>
      <c r="CV199" s="185" t="s">
        <v>153</v>
      </c>
      <c r="CW199" s="174">
        <v>4</v>
      </c>
      <c r="CX199" s="19">
        <f>SUM($CM199,$CO199,$CQ199,$CS199,$CU199,$CW199)</f>
        <v>21</v>
      </c>
    </row>
    <row r="200" spans="1:104" ht="20.100000000000001" customHeight="1">
      <c r="A200" s="61" t="s">
        <v>182</v>
      </c>
      <c r="B200" s="61" t="s">
        <v>182</v>
      </c>
      <c r="C200" s="402"/>
      <c r="D200" s="419"/>
      <c r="E200" s="114"/>
      <c r="F200" s="419"/>
      <c r="G200" s="120" t="s">
        <v>645</v>
      </c>
      <c r="H200" s="119" t="s">
        <v>646</v>
      </c>
      <c r="I200" s="122" t="s">
        <v>160</v>
      </c>
      <c r="J200" s="120" t="s">
        <v>481</v>
      </c>
      <c r="K200" s="120" t="s">
        <v>157</v>
      </c>
      <c r="L200" s="16" t="s">
        <v>141</v>
      </c>
      <c r="M200" s="45" t="s">
        <v>141</v>
      </c>
      <c r="N200" s="261"/>
      <c r="O200" s="235">
        <f>SUM($AH200, $BP200, $BQ200)</f>
        <v>22.5</v>
      </c>
      <c r="P200" s="237">
        <f>SUM($BZ200)</f>
        <v>17</v>
      </c>
      <c r="Q200" s="240">
        <f>SUM($CX200)</f>
        <v>16</v>
      </c>
      <c r="R200" s="148" t="s">
        <v>143</v>
      </c>
      <c r="S200" s="149">
        <v>0</v>
      </c>
      <c r="T200" s="173" t="s">
        <v>174</v>
      </c>
      <c r="U200" s="174">
        <v>0</v>
      </c>
      <c r="V200" s="173" t="s">
        <v>306</v>
      </c>
      <c r="W200" s="174">
        <v>1</v>
      </c>
      <c r="X200" s="173" t="s">
        <v>162</v>
      </c>
      <c r="Y200" s="174">
        <v>3</v>
      </c>
      <c r="Z200" s="173" t="s">
        <v>187</v>
      </c>
      <c r="AA200" s="174">
        <v>3</v>
      </c>
      <c r="AB200" s="173" t="s">
        <v>143</v>
      </c>
      <c r="AC200" s="174">
        <v>0</v>
      </c>
      <c r="AD200" s="175" t="s">
        <v>163</v>
      </c>
      <c r="AE200" s="176">
        <v>2</v>
      </c>
      <c r="AF200" s="173" t="s">
        <v>151</v>
      </c>
      <c r="AG200" s="174">
        <v>0</v>
      </c>
      <c r="AH200" s="154">
        <f>SUM($S200,$U200,$W200,$Y200)+($AA200*0.5)+$AC200+($AE200*1.5)+($AG200*0.5)</f>
        <v>8.5</v>
      </c>
      <c r="AI200" s="173" t="s">
        <v>236</v>
      </c>
      <c r="AJ200" s="26" t="s">
        <v>235</v>
      </c>
      <c r="AK200" s="306">
        <v>6</v>
      </c>
      <c r="AL200" s="173" t="s">
        <v>235</v>
      </c>
      <c r="AM200" s="26" t="s">
        <v>235</v>
      </c>
      <c r="AN200" s="176">
        <v>6</v>
      </c>
      <c r="AO200" s="173" t="s">
        <v>307</v>
      </c>
      <c r="AP200" s="26" t="s">
        <v>303</v>
      </c>
      <c r="AQ200" s="176">
        <v>3</v>
      </c>
      <c r="AR200" s="173" t="s">
        <v>235</v>
      </c>
      <c r="AS200" s="26" t="s">
        <v>307</v>
      </c>
      <c r="AT200" s="176">
        <v>4</v>
      </c>
      <c r="AU200" s="173" t="s">
        <v>237</v>
      </c>
      <c r="AV200" s="26" t="s">
        <v>237</v>
      </c>
      <c r="AW200" s="176">
        <v>4</v>
      </c>
      <c r="AX200" s="173" t="s">
        <v>239</v>
      </c>
      <c r="AY200" s="26" t="s">
        <v>239</v>
      </c>
      <c r="AZ200" s="176">
        <v>2</v>
      </c>
      <c r="BA200" s="173" t="s">
        <v>307</v>
      </c>
      <c r="BB200" s="26" t="s">
        <v>307</v>
      </c>
      <c r="BC200" s="176">
        <v>5</v>
      </c>
      <c r="BD200" s="173" t="s">
        <v>237</v>
      </c>
      <c r="BE200" s="26" t="s">
        <v>237</v>
      </c>
      <c r="BF200" s="176">
        <v>3</v>
      </c>
      <c r="BG200" s="173" t="s">
        <v>237</v>
      </c>
      <c r="BH200" s="26" t="s">
        <v>237</v>
      </c>
      <c r="BI200" s="176">
        <v>4</v>
      </c>
      <c r="BJ200" s="173" t="s">
        <v>235</v>
      </c>
      <c r="BK200" s="26" t="s">
        <v>307</v>
      </c>
      <c r="BL200" s="176">
        <v>5</v>
      </c>
      <c r="BM200" s="173" t="s">
        <v>151</v>
      </c>
      <c r="BN200" s="26" t="s">
        <v>151</v>
      </c>
      <c r="BO200" s="176">
        <v>1</v>
      </c>
      <c r="BP200" s="201">
        <f>MAX($BO200,$BL200,$BI200,$BF200,$BC200,$AZ200,$AW200,$AT200,$AQ200,$AN200,$AK200)</f>
        <v>6</v>
      </c>
      <c r="BQ200" s="144">
        <f>IF($K200="both",10,IF($K200="breeding",8,IF($K200="non-breeding",6,0)))</f>
        <v>8</v>
      </c>
      <c r="BR200" s="175" t="s">
        <v>152</v>
      </c>
      <c r="BS200" s="176">
        <v>2</v>
      </c>
      <c r="BT200" s="173" t="s">
        <v>168</v>
      </c>
      <c r="BU200" s="174">
        <v>4</v>
      </c>
      <c r="BV200" s="173" t="s">
        <v>219</v>
      </c>
      <c r="BW200" s="174">
        <v>5</v>
      </c>
      <c r="BX200" s="173" t="s">
        <v>164</v>
      </c>
      <c r="BY200" s="174">
        <v>6</v>
      </c>
      <c r="BZ200" s="21">
        <f>SUM($BY200,$BW200,$BU200,$BS200)</f>
        <v>17</v>
      </c>
      <c r="CA200" s="177">
        <v>7</v>
      </c>
      <c r="CB200" s="177">
        <v>6</v>
      </c>
      <c r="CC200" s="177">
        <v>7</v>
      </c>
      <c r="CD200" s="178">
        <v>4</v>
      </c>
      <c r="CE200" s="178">
        <v>8</v>
      </c>
      <c r="CF200" s="178">
        <v>3</v>
      </c>
      <c r="CG200" s="178">
        <v>8</v>
      </c>
      <c r="CH200" s="178">
        <v>8</v>
      </c>
      <c r="CI200" s="178">
        <v>6</v>
      </c>
      <c r="CJ200" s="178">
        <v>6</v>
      </c>
      <c r="CK200" s="178">
        <v>5</v>
      </c>
      <c r="CL200" s="173" t="s">
        <v>147</v>
      </c>
      <c r="CM200" s="174">
        <v>1</v>
      </c>
      <c r="CN200" s="173" t="s">
        <v>151</v>
      </c>
      <c r="CO200" s="174">
        <v>0</v>
      </c>
      <c r="CP200" s="173" t="s">
        <v>167</v>
      </c>
      <c r="CQ200" s="174">
        <v>3</v>
      </c>
      <c r="CR200" s="173" t="s">
        <v>153</v>
      </c>
      <c r="CS200" s="174">
        <v>1</v>
      </c>
      <c r="CT200" s="173" t="s">
        <v>146</v>
      </c>
      <c r="CU200" s="174">
        <v>8</v>
      </c>
      <c r="CV200" s="173" t="s">
        <v>192</v>
      </c>
      <c r="CW200" s="174">
        <v>3</v>
      </c>
      <c r="CX200" s="19">
        <f>SUM($CM200,$CO200,$CQ200,$CS200,$CU200,$CW200)</f>
        <v>16</v>
      </c>
      <c r="CY200" s="110"/>
      <c r="CZ200" s="11"/>
    </row>
    <row r="201" spans="1:104" ht="20.100000000000001" customHeight="1">
      <c r="B201" s="417"/>
      <c r="D201" s="419"/>
      <c r="E201" s="281"/>
      <c r="F201" s="419"/>
      <c r="G201" s="120" t="s">
        <v>647</v>
      </c>
      <c r="H201" s="119" t="s">
        <v>648</v>
      </c>
      <c r="I201" s="122" t="s">
        <v>160</v>
      </c>
      <c r="J201" s="120" t="s">
        <v>302</v>
      </c>
      <c r="K201" s="120" t="s">
        <v>157</v>
      </c>
      <c r="L201" s="16" t="s">
        <v>141</v>
      </c>
      <c r="M201" s="45"/>
      <c r="N201" s="261"/>
      <c r="O201" s="235">
        <f>SUM($AH201, $BP201, $BQ201)</f>
        <v>22.5</v>
      </c>
      <c r="P201" s="237">
        <f>SUM($BZ201)</f>
        <v>12</v>
      </c>
      <c r="Q201" s="240">
        <f>SUM($CX201)</f>
        <v>14</v>
      </c>
      <c r="R201" s="148" t="s">
        <v>143</v>
      </c>
      <c r="S201" s="149">
        <v>0</v>
      </c>
      <c r="T201" s="173" t="s">
        <v>174</v>
      </c>
      <c r="U201" s="174">
        <v>0</v>
      </c>
      <c r="V201" s="173" t="s">
        <v>174</v>
      </c>
      <c r="W201" s="174">
        <v>0</v>
      </c>
      <c r="X201" s="173" t="s">
        <v>206</v>
      </c>
      <c r="Y201" s="174">
        <v>1</v>
      </c>
      <c r="Z201" s="173" t="s">
        <v>187</v>
      </c>
      <c r="AA201" s="174">
        <v>4</v>
      </c>
      <c r="AB201" s="173" t="s">
        <v>191</v>
      </c>
      <c r="AC201" s="174">
        <v>1</v>
      </c>
      <c r="AD201" s="175" t="s">
        <v>187</v>
      </c>
      <c r="AE201" s="176">
        <v>3</v>
      </c>
      <c r="AF201" s="173" t="s">
        <v>151</v>
      </c>
      <c r="AG201" s="174">
        <v>0</v>
      </c>
      <c r="AH201" s="154">
        <f>SUM($S201,$U201,$W201,$Y201)+($AA201*0.5)+$AC201+($AE201*1.5)+($AG201*0.5)</f>
        <v>8.5</v>
      </c>
      <c r="AI201" s="173" t="s">
        <v>235</v>
      </c>
      <c r="AJ201" s="26" t="s">
        <v>235</v>
      </c>
      <c r="AK201" s="176">
        <v>6</v>
      </c>
      <c r="AL201" s="173" t="s">
        <v>239</v>
      </c>
      <c r="AM201" s="26" t="s">
        <v>239</v>
      </c>
      <c r="AN201" s="176">
        <v>3</v>
      </c>
      <c r="AO201" s="173" t="s">
        <v>151</v>
      </c>
      <c r="AP201" s="26" t="s">
        <v>151</v>
      </c>
      <c r="AQ201" s="176">
        <v>1</v>
      </c>
      <c r="AR201" s="173" t="s">
        <v>239</v>
      </c>
      <c r="AS201" s="26" t="s">
        <v>239</v>
      </c>
      <c r="AT201" s="176">
        <v>3</v>
      </c>
      <c r="AU201" s="173" t="s">
        <v>237</v>
      </c>
      <c r="AV201" s="26" t="s">
        <v>237</v>
      </c>
      <c r="AW201" s="176">
        <v>4</v>
      </c>
      <c r="AX201" s="173" t="s">
        <v>273</v>
      </c>
      <c r="AY201" s="26" t="s">
        <v>239</v>
      </c>
      <c r="AZ201" s="176">
        <v>4</v>
      </c>
      <c r="BA201" s="173" t="s">
        <v>237</v>
      </c>
      <c r="BB201" s="26" t="s">
        <v>237</v>
      </c>
      <c r="BC201" s="176">
        <v>4</v>
      </c>
      <c r="BD201" s="173" t="s">
        <v>237</v>
      </c>
      <c r="BE201" s="26" t="s">
        <v>237</v>
      </c>
      <c r="BF201" s="176">
        <v>4</v>
      </c>
      <c r="BG201" s="173" t="s">
        <v>237</v>
      </c>
      <c r="BH201" s="26" t="s">
        <v>237</v>
      </c>
      <c r="BI201" s="176">
        <v>4</v>
      </c>
      <c r="BJ201" s="173" t="s">
        <v>307</v>
      </c>
      <c r="BK201" s="26" t="s">
        <v>307</v>
      </c>
      <c r="BL201" s="176">
        <v>4</v>
      </c>
      <c r="BM201" s="173" t="s">
        <v>151</v>
      </c>
      <c r="BN201" s="26" t="s">
        <v>151</v>
      </c>
      <c r="BO201" s="176">
        <v>1</v>
      </c>
      <c r="BP201" s="201">
        <f>MAX($BO201,$BL201,$BI201,$BF201,$BC201,$AZ201,$AW201,$AT201,$AQ201,$AN201,$AK201)</f>
        <v>6</v>
      </c>
      <c r="BQ201" s="144">
        <f>IF($K201="both",10,IF($K201="breeding",8,IF($K201="non-breeding",6,0)))</f>
        <v>8</v>
      </c>
      <c r="BR201" s="175" t="s">
        <v>152</v>
      </c>
      <c r="BS201" s="176">
        <v>1</v>
      </c>
      <c r="BT201" s="173" t="s">
        <v>168</v>
      </c>
      <c r="BU201" s="174">
        <v>3</v>
      </c>
      <c r="BV201" s="173" t="s">
        <v>152</v>
      </c>
      <c r="BW201" s="174">
        <v>4</v>
      </c>
      <c r="BX201" s="173" t="s">
        <v>152</v>
      </c>
      <c r="BY201" s="174">
        <v>4</v>
      </c>
      <c r="BZ201" s="21">
        <f>SUM($BY201,$BW201,$BU201,$BS201)</f>
        <v>12</v>
      </c>
      <c r="CA201" s="177">
        <v>8</v>
      </c>
      <c r="CB201" s="177">
        <v>4</v>
      </c>
      <c r="CC201" s="177">
        <v>8</v>
      </c>
      <c r="CD201" s="178">
        <v>7</v>
      </c>
      <c r="CE201" s="178">
        <v>6</v>
      </c>
      <c r="CF201" s="178">
        <v>6</v>
      </c>
      <c r="CG201" s="178">
        <v>10</v>
      </c>
      <c r="CH201" s="178">
        <v>7</v>
      </c>
      <c r="CI201" s="178">
        <v>5</v>
      </c>
      <c r="CJ201" s="178">
        <v>6</v>
      </c>
      <c r="CK201" s="178">
        <v>6</v>
      </c>
      <c r="CL201" s="173" t="s">
        <v>169</v>
      </c>
      <c r="CM201" s="174">
        <v>1</v>
      </c>
      <c r="CN201" s="173" t="s">
        <v>151</v>
      </c>
      <c r="CO201" s="174">
        <v>0</v>
      </c>
      <c r="CP201" s="173" t="s">
        <v>169</v>
      </c>
      <c r="CQ201" s="174">
        <v>1</v>
      </c>
      <c r="CR201" s="173" t="s">
        <v>153</v>
      </c>
      <c r="CS201" s="174">
        <v>2</v>
      </c>
      <c r="CT201" s="173" t="s">
        <v>146</v>
      </c>
      <c r="CU201" s="174">
        <v>8</v>
      </c>
      <c r="CV201" s="173" t="s">
        <v>192</v>
      </c>
      <c r="CW201" s="174">
        <v>2</v>
      </c>
      <c r="CX201" s="19">
        <f>SUM($CM201,$CO201,$CQ201,$CS201,$CU201,$CW201)</f>
        <v>14</v>
      </c>
    </row>
    <row r="202" spans="1:104" ht="20.100000000000001" customHeight="1">
      <c r="B202" s="417"/>
      <c r="D202" s="419"/>
      <c r="E202" s="281"/>
      <c r="F202" s="419"/>
      <c r="G202" s="120" t="s">
        <v>649</v>
      </c>
      <c r="H202" s="119" t="s">
        <v>650</v>
      </c>
      <c r="I202" s="122" t="s">
        <v>185</v>
      </c>
      <c r="J202" s="120" t="s">
        <v>186</v>
      </c>
      <c r="K202" s="120" t="s">
        <v>140</v>
      </c>
      <c r="L202" s="16" t="s">
        <v>141</v>
      </c>
      <c r="M202" s="45"/>
      <c r="N202" s="261"/>
      <c r="O202" s="235">
        <f>SUM($AH202, $BP202, $BQ202)</f>
        <v>22.5</v>
      </c>
      <c r="P202" s="237">
        <f>SUM($BZ202)</f>
        <v>13</v>
      </c>
      <c r="Q202" s="240">
        <f>SUM($CX202)</f>
        <v>17</v>
      </c>
      <c r="R202" s="148" t="s">
        <v>143</v>
      </c>
      <c r="S202" s="149">
        <v>0</v>
      </c>
      <c r="T202" s="173" t="s">
        <v>174</v>
      </c>
      <c r="U202" s="174">
        <v>0</v>
      </c>
      <c r="V202" s="173" t="s">
        <v>174</v>
      </c>
      <c r="W202" s="174">
        <v>0</v>
      </c>
      <c r="X202" s="173" t="s">
        <v>144</v>
      </c>
      <c r="Y202" s="174">
        <v>2</v>
      </c>
      <c r="Z202" s="173" t="s">
        <v>187</v>
      </c>
      <c r="AA202" s="174">
        <v>3</v>
      </c>
      <c r="AB202" s="173" t="s">
        <v>143</v>
      </c>
      <c r="AC202" s="174">
        <v>0</v>
      </c>
      <c r="AD202" s="175" t="s">
        <v>144</v>
      </c>
      <c r="AE202" s="176">
        <v>2</v>
      </c>
      <c r="AF202" s="173" t="s">
        <v>151</v>
      </c>
      <c r="AG202" s="174">
        <v>0</v>
      </c>
      <c r="AH202" s="154">
        <f>SUM($S202,$U202,$W202,$Y202)+($AA202*0.5)+$AC202+($AE202*1.5)+($AG202*0.5)</f>
        <v>6.5</v>
      </c>
      <c r="AI202" s="173" t="s">
        <v>235</v>
      </c>
      <c r="AJ202" s="26" t="s">
        <v>235</v>
      </c>
      <c r="AK202" s="176">
        <v>6</v>
      </c>
      <c r="AL202" s="173" t="s">
        <v>235</v>
      </c>
      <c r="AM202" s="26" t="s">
        <v>235</v>
      </c>
      <c r="AN202" s="176">
        <v>6</v>
      </c>
      <c r="AO202" s="173" t="s">
        <v>239</v>
      </c>
      <c r="AP202" s="26" t="s">
        <v>237</v>
      </c>
      <c r="AQ202" s="176">
        <v>4</v>
      </c>
      <c r="AR202" s="173" t="s">
        <v>153</v>
      </c>
      <c r="AS202" s="26" t="s">
        <v>153</v>
      </c>
      <c r="AT202" s="176">
        <v>4</v>
      </c>
      <c r="AU202" s="173" t="s">
        <v>237</v>
      </c>
      <c r="AV202" s="26" t="s">
        <v>237</v>
      </c>
      <c r="AW202" s="176">
        <v>4</v>
      </c>
      <c r="AX202" s="173" t="s">
        <v>153</v>
      </c>
      <c r="AY202" s="26" t="s">
        <v>154</v>
      </c>
      <c r="AZ202" s="176">
        <v>3</v>
      </c>
      <c r="BA202" s="173" t="s">
        <v>273</v>
      </c>
      <c r="BB202" s="26" t="s">
        <v>239</v>
      </c>
      <c r="BC202" s="176">
        <v>4</v>
      </c>
      <c r="BD202" s="173" t="s">
        <v>237</v>
      </c>
      <c r="BE202" s="26" t="s">
        <v>237</v>
      </c>
      <c r="BF202" s="176">
        <v>4</v>
      </c>
      <c r="BG202" s="173" t="s">
        <v>239</v>
      </c>
      <c r="BH202" s="26" t="s">
        <v>239</v>
      </c>
      <c r="BI202" s="176">
        <v>3</v>
      </c>
      <c r="BJ202" s="173" t="s">
        <v>238</v>
      </c>
      <c r="BK202" s="26" t="s">
        <v>237</v>
      </c>
      <c r="BL202" s="176">
        <v>5</v>
      </c>
      <c r="BM202" s="173" t="s">
        <v>284</v>
      </c>
      <c r="BN202" s="26" t="s">
        <v>239</v>
      </c>
      <c r="BO202" s="176">
        <v>3</v>
      </c>
      <c r="BP202" s="201">
        <f>MAX($BO202,$BL202,$BI202,$BF202,$BC202,$AZ202,$AW202,$AT202,$AQ202,$AN202,$AK202)</f>
        <v>6</v>
      </c>
      <c r="BQ202" s="144">
        <f>IF($K202="both",10,IF($K202="breeding",8,IF($K202="non-breeding",6,0)))</f>
        <v>10</v>
      </c>
      <c r="BR202" s="175" t="s">
        <v>164</v>
      </c>
      <c r="BS202" s="176">
        <v>2</v>
      </c>
      <c r="BT202" s="173" t="s">
        <v>168</v>
      </c>
      <c r="BU202" s="174">
        <v>2</v>
      </c>
      <c r="BV202" s="173" t="s">
        <v>152</v>
      </c>
      <c r="BW202" s="174">
        <v>4</v>
      </c>
      <c r="BX202" s="173" t="s">
        <v>152</v>
      </c>
      <c r="BY202" s="174">
        <v>5</v>
      </c>
      <c r="BZ202" s="21">
        <f>SUM($BY202,$BW202,$BU202,$BS202)</f>
        <v>13</v>
      </c>
      <c r="CA202" s="177">
        <v>6</v>
      </c>
      <c r="CB202" s="177">
        <v>7</v>
      </c>
      <c r="CC202" s="177">
        <v>4</v>
      </c>
      <c r="CD202" s="178">
        <v>5</v>
      </c>
      <c r="CE202" s="178">
        <v>4</v>
      </c>
      <c r="CF202" s="178">
        <v>3</v>
      </c>
      <c r="CG202" s="178">
        <v>8</v>
      </c>
      <c r="CH202" s="178">
        <v>7</v>
      </c>
      <c r="CI202" s="178">
        <v>5</v>
      </c>
      <c r="CJ202" s="178">
        <v>6</v>
      </c>
      <c r="CK202" s="178">
        <v>8</v>
      </c>
      <c r="CL202" s="173" t="s">
        <v>167</v>
      </c>
      <c r="CM202" s="174">
        <v>1</v>
      </c>
      <c r="CN202" s="173" t="s">
        <v>151</v>
      </c>
      <c r="CO202" s="174">
        <v>0</v>
      </c>
      <c r="CP202" s="173" t="s">
        <v>169</v>
      </c>
      <c r="CQ202" s="174">
        <v>3</v>
      </c>
      <c r="CR202" s="173" t="s">
        <v>153</v>
      </c>
      <c r="CS202" s="174">
        <v>1</v>
      </c>
      <c r="CT202" s="173" t="s">
        <v>145</v>
      </c>
      <c r="CU202" s="174">
        <v>10</v>
      </c>
      <c r="CV202" s="173" t="s">
        <v>192</v>
      </c>
      <c r="CW202" s="174">
        <v>2</v>
      </c>
      <c r="CX202" s="19">
        <f>SUM($CM202,$CO202,$CQ202,$CS202,$CU202,$CW202)</f>
        <v>17</v>
      </c>
    </row>
    <row r="203" spans="1:104" ht="20.100000000000001" customHeight="1">
      <c r="B203" s="417"/>
      <c r="D203" s="419"/>
      <c r="E203" s="281"/>
      <c r="F203" s="419"/>
      <c r="G203" s="120" t="s">
        <v>651</v>
      </c>
      <c r="H203" s="119" t="s">
        <v>652</v>
      </c>
      <c r="I203" s="122" t="s">
        <v>160</v>
      </c>
      <c r="J203" s="120" t="s">
        <v>481</v>
      </c>
      <c r="K203" s="120" t="s">
        <v>157</v>
      </c>
      <c r="L203" s="16" t="s">
        <v>141</v>
      </c>
      <c r="M203" s="45"/>
      <c r="N203" s="261"/>
      <c r="O203" s="235">
        <f>SUM($AH203, $BP203, $BQ203)</f>
        <v>22.5</v>
      </c>
      <c r="P203" s="237">
        <f>SUM($BZ203)</f>
        <v>19</v>
      </c>
      <c r="Q203" s="240">
        <f>SUM($CX203)</f>
        <v>17</v>
      </c>
      <c r="R203" s="148" t="s">
        <v>143</v>
      </c>
      <c r="S203" s="149">
        <v>0</v>
      </c>
      <c r="T203" s="173" t="s">
        <v>174</v>
      </c>
      <c r="U203" s="174">
        <v>0</v>
      </c>
      <c r="V203" s="173" t="s">
        <v>174</v>
      </c>
      <c r="W203" s="174">
        <v>0</v>
      </c>
      <c r="X203" s="173" t="s">
        <v>143</v>
      </c>
      <c r="Y203" s="174">
        <v>4</v>
      </c>
      <c r="Z203" s="173" t="s">
        <v>187</v>
      </c>
      <c r="AA203" s="174">
        <v>3</v>
      </c>
      <c r="AB203" s="173" t="s">
        <v>143</v>
      </c>
      <c r="AC203" s="174">
        <v>0</v>
      </c>
      <c r="AD203" s="175" t="s">
        <v>187</v>
      </c>
      <c r="AE203" s="176">
        <v>2</v>
      </c>
      <c r="AF203" s="173" t="s">
        <v>151</v>
      </c>
      <c r="AG203" s="174">
        <v>0</v>
      </c>
      <c r="AH203" s="154">
        <f>SUM($S203,$U203,$W203,$Y203)+($AA203*0.5)+$AC203+($AE203*1.5)+($AG203*0.5)</f>
        <v>8.5</v>
      </c>
      <c r="AI203" s="173" t="s">
        <v>235</v>
      </c>
      <c r="AJ203" s="26" t="s">
        <v>235</v>
      </c>
      <c r="AK203" s="176">
        <v>6</v>
      </c>
      <c r="AL203" s="173" t="s">
        <v>238</v>
      </c>
      <c r="AM203" s="26" t="s">
        <v>237</v>
      </c>
      <c r="AN203" s="176">
        <v>5</v>
      </c>
      <c r="AO203" s="173" t="s">
        <v>282</v>
      </c>
      <c r="AP203" s="26" t="s">
        <v>237</v>
      </c>
      <c r="AQ203" s="176">
        <v>3</v>
      </c>
      <c r="AR203" s="173" t="s">
        <v>239</v>
      </c>
      <c r="AS203" s="26" t="s">
        <v>239</v>
      </c>
      <c r="AT203" s="176">
        <v>3</v>
      </c>
      <c r="AU203" s="173" t="s">
        <v>237</v>
      </c>
      <c r="AV203" s="26" t="s">
        <v>237</v>
      </c>
      <c r="AW203" s="176">
        <v>4</v>
      </c>
      <c r="AX203" s="173" t="s">
        <v>239</v>
      </c>
      <c r="AY203" s="26" t="s">
        <v>239</v>
      </c>
      <c r="AZ203" s="176">
        <v>3</v>
      </c>
      <c r="BA203" s="173" t="s">
        <v>235</v>
      </c>
      <c r="BB203" s="26" t="s">
        <v>237</v>
      </c>
      <c r="BC203" s="176">
        <v>5</v>
      </c>
      <c r="BD203" s="173" t="s">
        <v>284</v>
      </c>
      <c r="BE203" s="26" t="s">
        <v>284</v>
      </c>
      <c r="BF203" s="176">
        <v>3</v>
      </c>
      <c r="BG203" s="173" t="s">
        <v>237</v>
      </c>
      <c r="BH203" s="26" t="s">
        <v>237</v>
      </c>
      <c r="BI203" s="176">
        <v>4</v>
      </c>
      <c r="BJ203" s="173" t="s">
        <v>238</v>
      </c>
      <c r="BK203" s="26" t="s">
        <v>237</v>
      </c>
      <c r="BL203" s="176">
        <v>5</v>
      </c>
      <c r="BM203" s="173" t="s">
        <v>154</v>
      </c>
      <c r="BN203" s="26" t="s">
        <v>154</v>
      </c>
      <c r="BO203" s="176">
        <v>2</v>
      </c>
      <c r="BP203" s="201">
        <f>MAX($BO203,$BL203,$BI203,$BF203,$BC203,$AZ203,$AW203,$AT203,$AQ203,$AN203,$AK203)</f>
        <v>6</v>
      </c>
      <c r="BQ203" s="144">
        <f>IF($K203="both",10,IF($K203="breeding",8,IF($K203="non-breeding",6,0)))</f>
        <v>8</v>
      </c>
      <c r="BR203" s="175" t="s">
        <v>164</v>
      </c>
      <c r="BS203" s="176">
        <v>5</v>
      </c>
      <c r="BT203" s="173" t="s">
        <v>168</v>
      </c>
      <c r="BU203" s="174">
        <v>3</v>
      </c>
      <c r="BV203" s="173" t="s">
        <v>152</v>
      </c>
      <c r="BW203" s="174">
        <v>5</v>
      </c>
      <c r="BX203" s="173" t="s">
        <v>164</v>
      </c>
      <c r="BY203" s="174">
        <v>6</v>
      </c>
      <c r="BZ203" s="21">
        <f>SUM($BY203,$BW203,$BU203,$BS203)</f>
        <v>19</v>
      </c>
      <c r="CA203" s="177">
        <v>6</v>
      </c>
      <c r="CB203" s="177">
        <v>7</v>
      </c>
      <c r="CC203" s="177">
        <v>5</v>
      </c>
      <c r="CD203" s="178">
        <v>5</v>
      </c>
      <c r="CE203" s="178">
        <v>3</v>
      </c>
      <c r="CF203" s="178">
        <v>2</v>
      </c>
      <c r="CG203" s="178">
        <v>6</v>
      </c>
      <c r="CH203" s="178">
        <v>8</v>
      </c>
      <c r="CI203" s="178">
        <v>4</v>
      </c>
      <c r="CJ203" s="178">
        <v>6</v>
      </c>
      <c r="CK203" s="178">
        <v>7</v>
      </c>
      <c r="CL203" s="173" t="s">
        <v>147</v>
      </c>
      <c r="CM203" s="174">
        <v>1</v>
      </c>
      <c r="CN203" s="173" t="s">
        <v>151</v>
      </c>
      <c r="CO203" s="174">
        <v>0</v>
      </c>
      <c r="CP203" s="173" t="s">
        <v>167</v>
      </c>
      <c r="CQ203" s="174">
        <v>4</v>
      </c>
      <c r="CR203" s="173" t="s">
        <v>153</v>
      </c>
      <c r="CS203" s="174">
        <v>1</v>
      </c>
      <c r="CT203" s="173" t="s">
        <v>165</v>
      </c>
      <c r="CU203" s="174">
        <v>8</v>
      </c>
      <c r="CV203" s="173" t="s">
        <v>192</v>
      </c>
      <c r="CW203" s="174">
        <v>3</v>
      </c>
      <c r="CX203" s="19">
        <f>SUM($CM203,$CO203,$CQ203,$CS203,$CU203,$CW203)</f>
        <v>17</v>
      </c>
    </row>
    <row r="204" spans="1:104" ht="20.100000000000001" customHeight="1">
      <c r="B204" s="417"/>
      <c r="D204" s="419"/>
      <c r="E204" s="281"/>
      <c r="F204" s="419"/>
      <c r="G204" s="120" t="s">
        <v>653</v>
      </c>
      <c r="H204" s="119" t="s">
        <v>654</v>
      </c>
      <c r="I204" s="122" t="s">
        <v>160</v>
      </c>
      <c r="J204" s="120" t="s">
        <v>190</v>
      </c>
      <c r="K204" s="120" t="s">
        <v>157</v>
      </c>
      <c r="L204" s="16" t="s">
        <v>141</v>
      </c>
      <c r="M204" s="45"/>
      <c r="N204" s="261"/>
      <c r="O204" s="235">
        <f>SUM($AH204, $BP204, $BQ204)</f>
        <v>22.5</v>
      </c>
      <c r="P204" s="237">
        <f>SUM($BZ204)</f>
        <v>18</v>
      </c>
      <c r="Q204" s="240">
        <f>SUM($CX204)</f>
        <v>21</v>
      </c>
      <c r="R204" s="184" t="s">
        <v>143</v>
      </c>
      <c r="S204" s="149">
        <v>0</v>
      </c>
      <c r="T204" s="185" t="s">
        <v>174</v>
      </c>
      <c r="U204" s="174">
        <v>0</v>
      </c>
      <c r="V204" s="185" t="s">
        <v>174</v>
      </c>
      <c r="W204" s="174">
        <v>0</v>
      </c>
      <c r="X204" s="185" t="s">
        <v>187</v>
      </c>
      <c r="Y204" s="174">
        <v>3</v>
      </c>
      <c r="Z204" s="185" t="s">
        <v>162</v>
      </c>
      <c r="AA204" s="174">
        <v>3</v>
      </c>
      <c r="AB204" s="185" t="s">
        <v>143</v>
      </c>
      <c r="AC204" s="174">
        <v>0</v>
      </c>
      <c r="AD204" s="186" t="s">
        <v>144</v>
      </c>
      <c r="AE204" s="176">
        <v>2</v>
      </c>
      <c r="AF204" s="185" t="s">
        <v>151</v>
      </c>
      <c r="AG204" s="174">
        <v>0</v>
      </c>
      <c r="AH204" s="154">
        <f>SUM($S204,$U204,$W204,$Y204)+($AA204*0.5)+$AC204+($AE204*1.5)+($AG204*0.5)</f>
        <v>7.5</v>
      </c>
      <c r="AI204" s="185" t="s">
        <v>152</v>
      </c>
      <c r="AJ204" s="10" t="s">
        <v>152</v>
      </c>
      <c r="AK204" s="176">
        <v>7</v>
      </c>
      <c r="AL204" s="185" t="s">
        <v>168</v>
      </c>
      <c r="AM204" s="10" t="s">
        <v>152</v>
      </c>
      <c r="AN204" s="176">
        <v>7</v>
      </c>
      <c r="AO204" s="185" t="s">
        <v>151</v>
      </c>
      <c r="AP204" s="10" t="s">
        <v>147</v>
      </c>
      <c r="AQ204" s="176">
        <v>2</v>
      </c>
      <c r="AR204" s="185" t="s">
        <v>153</v>
      </c>
      <c r="AS204" s="10" t="s">
        <v>153</v>
      </c>
      <c r="AT204" s="176">
        <v>4</v>
      </c>
      <c r="AU204" s="185" t="s">
        <v>154</v>
      </c>
      <c r="AV204" s="10" t="s">
        <v>154</v>
      </c>
      <c r="AW204" s="176">
        <v>2</v>
      </c>
      <c r="AX204" s="185" t="s">
        <v>154</v>
      </c>
      <c r="AY204" s="10" t="s">
        <v>154</v>
      </c>
      <c r="AZ204" s="176">
        <v>2</v>
      </c>
      <c r="BA204" s="185" t="s">
        <v>152</v>
      </c>
      <c r="BB204" s="10" t="s">
        <v>142</v>
      </c>
      <c r="BC204" s="176">
        <v>6</v>
      </c>
      <c r="BD204" s="185" t="s">
        <v>153</v>
      </c>
      <c r="BE204" s="10" t="s">
        <v>153</v>
      </c>
      <c r="BF204" s="176">
        <v>4</v>
      </c>
      <c r="BG204" s="185" t="s">
        <v>154</v>
      </c>
      <c r="BH204" s="10" t="s">
        <v>153</v>
      </c>
      <c r="BI204" s="176">
        <v>3</v>
      </c>
      <c r="BJ204" s="185" t="s">
        <v>152</v>
      </c>
      <c r="BK204" s="10" t="s">
        <v>153</v>
      </c>
      <c r="BL204" s="176">
        <v>6</v>
      </c>
      <c r="BM204" s="185" t="s">
        <v>151</v>
      </c>
      <c r="BN204" s="10" t="s">
        <v>151</v>
      </c>
      <c r="BO204" s="176">
        <v>1</v>
      </c>
      <c r="BP204" s="201">
        <f>MAX($BO204,$BL204,$BI204,$BF204,$BC204,$AZ204,$AW204,$AT204,$AQ204,$AN204,$AK204)</f>
        <v>7</v>
      </c>
      <c r="BQ204" s="144">
        <f>IF($K204="both",10,IF($K204="breeding",8,IF($K204="non-breeding",6,0)))</f>
        <v>8</v>
      </c>
      <c r="BR204" s="186" t="s">
        <v>164</v>
      </c>
      <c r="BS204" s="176">
        <v>5</v>
      </c>
      <c r="BT204" s="185" t="s">
        <v>219</v>
      </c>
      <c r="BU204" s="174">
        <v>3</v>
      </c>
      <c r="BV204" s="185" t="s">
        <v>152</v>
      </c>
      <c r="BW204" s="174">
        <v>4</v>
      </c>
      <c r="BX204" s="185" t="s">
        <v>146</v>
      </c>
      <c r="BY204" s="174">
        <v>6</v>
      </c>
      <c r="BZ204" s="21">
        <f>SUM($BY204,$BW204,$BU204,$BS204)</f>
        <v>18</v>
      </c>
      <c r="CA204" s="189">
        <v>7</v>
      </c>
      <c r="CB204" s="189">
        <v>6</v>
      </c>
      <c r="CC204" s="189">
        <v>5</v>
      </c>
      <c r="CD204" s="190">
        <v>5</v>
      </c>
      <c r="CE204" s="190">
        <v>3</v>
      </c>
      <c r="CF204" s="190">
        <v>2</v>
      </c>
      <c r="CG204" s="190">
        <v>7</v>
      </c>
      <c r="CH204" s="190">
        <v>8</v>
      </c>
      <c r="CI204" s="190">
        <v>6</v>
      </c>
      <c r="CJ204" s="190">
        <v>7</v>
      </c>
      <c r="CK204" s="190">
        <v>7</v>
      </c>
      <c r="CL204" s="185" t="s">
        <v>167</v>
      </c>
      <c r="CM204" s="174">
        <v>2</v>
      </c>
      <c r="CN204" s="185" t="s">
        <v>151</v>
      </c>
      <c r="CO204" s="174">
        <v>0</v>
      </c>
      <c r="CP204" s="185" t="s">
        <v>142</v>
      </c>
      <c r="CQ204" s="174">
        <v>5</v>
      </c>
      <c r="CR204" s="185" t="s">
        <v>153</v>
      </c>
      <c r="CS204" s="174">
        <v>1</v>
      </c>
      <c r="CT204" s="185" t="s">
        <v>146</v>
      </c>
      <c r="CU204" s="174">
        <v>8</v>
      </c>
      <c r="CV204" s="185" t="s">
        <v>168</v>
      </c>
      <c r="CW204" s="174">
        <v>5</v>
      </c>
      <c r="CX204" s="19">
        <f>SUM($CM204,$CO204,$CQ204,$CS204,$CU204,$CW204)</f>
        <v>21</v>
      </c>
    </row>
    <row r="205" spans="1:104" ht="20.100000000000001" customHeight="1">
      <c r="B205" s="417"/>
      <c r="D205" s="419"/>
      <c r="E205" s="281"/>
      <c r="F205" s="419"/>
      <c r="G205" s="120" t="s">
        <v>655</v>
      </c>
      <c r="H205" s="119" t="s">
        <v>656</v>
      </c>
      <c r="I205" s="122" t="s">
        <v>160</v>
      </c>
      <c r="J205" s="120" t="s">
        <v>161</v>
      </c>
      <c r="K205" s="120" t="s">
        <v>140</v>
      </c>
      <c r="L205" s="16" t="s">
        <v>141</v>
      </c>
      <c r="M205" s="45"/>
      <c r="N205" s="261"/>
      <c r="O205" s="235">
        <f>SUM($AH205, $BP205, $BQ205)</f>
        <v>22.5</v>
      </c>
      <c r="P205" s="237">
        <f>SUM($BZ205)</f>
        <v>14</v>
      </c>
      <c r="Q205" s="240">
        <f>SUM($CX205)</f>
        <v>20</v>
      </c>
      <c r="R205" s="184" t="s">
        <v>143</v>
      </c>
      <c r="S205" s="149">
        <v>0</v>
      </c>
      <c r="T205" s="185" t="s">
        <v>174</v>
      </c>
      <c r="U205" s="174">
        <v>0</v>
      </c>
      <c r="V205" s="185" t="s">
        <v>174</v>
      </c>
      <c r="W205" s="174">
        <v>0</v>
      </c>
      <c r="X205" s="185" t="s">
        <v>144</v>
      </c>
      <c r="Y205" s="174">
        <v>2</v>
      </c>
      <c r="Z205" s="185" t="s">
        <v>206</v>
      </c>
      <c r="AA205" s="174">
        <v>1</v>
      </c>
      <c r="AB205" s="185" t="s">
        <v>191</v>
      </c>
      <c r="AC205" s="174">
        <v>1</v>
      </c>
      <c r="AD205" s="186" t="s">
        <v>144</v>
      </c>
      <c r="AE205" s="176">
        <v>2</v>
      </c>
      <c r="AF205" s="185" t="s">
        <v>151</v>
      </c>
      <c r="AG205" s="174">
        <v>0</v>
      </c>
      <c r="AH205" s="154">
        <f>SUM($S205,$U205,$W205,$Y205)+($AA205*0.5)+$AC205+($AE205*1.5)+($AG205*0.5)</f>
        <v>6.5</v>
      </c>
      <c r="AI205" s="185" t="s">
        <v>153</v>
      </c>
      <c r="AJ205" s="10" t="s">
        <v>154</v>
      </c>
      <c r="AK205" s="176">
        <v>3</v>
      </c>
      <c r="AL205" s="185" t="s">
        <v>152</v>
      </c>
      <c r="AM205" s="10" t="s">
        <v>147</v>
      </c>
      <c r="AN205" s="176">
        <v>5</v>
      </c>
      <c r="AO205" s="185" t="s">
        <v>147</v>
      </c>
      <c r="AP205" s="10" t="s">
        <v>153</v>
      </c>
      <c r="AQ205" s="176">
        <v>4</v>
      </c>
      <c r="AR205" s="185" t="s">
        <v>147</v>
      </c>
      <c r="AS205" s="10" t="s">
        <v>154</v>
      </c>
      <c r="AT205" s="176">
        <v>3</v>
      </c>
      <c r="AU205" s="185" t="s">
        <v>143</v>
      </c>
      <c r="AV205" s="10" t="s">
        <v>154</v>
      </c>
      <c r="AW205" s="176">
        <v>1</v>
      </c>
      <c r="AX205" s="185" t="s">
        <v>154</v>
      </c>
      <c r="AY205" s="10" t="s">
        <v>154</v>
      </c>
      <c r="AZ205" s="176">
        <v>2</v>
      </c>
      <c r="BA205" s="185" t="s">
        <v>152</v>
      </c>
      <c r="BB205" s="10" t="s">
        <v>153</v>
      </c>
      <c r="BC205" s="176">
        <v>6</v>
      </c>
      <c r="BD205" s="185" t="s">
        <v>154</v>
      </c>
      <c r="BE205" s="10" t="s">
        <v>151</v>
      </c>
      <c r="BF205" s="176">
        <v>2</v>
      </c>
      <c r="BG205" s="185" t="s">
        <v>154</v>
      </c>
      <c r="BH205" s="10" t="s">
        <v>151</v>
      </c>
      <c r="BI205" s="176">
        <v>2</v>
      </c>
      <c r="BJ205" s="185" t="s">
        <v>142</v>
      </c>
      <c r="BK205" s="10" t="s">
        <v>154</v>
      </c>
      <c r="BL205" s="176">
        <v>4</v>
      </c>
      <c r="BM205" s="185" t="s">
        <v>151</v>
      </c>
      <c r="BN205" s="10" t="s">
        <v>154</v>
      </c>
      <c r="BO205" s="176">
        <v>2</v>
      </c>
      <c r="BP205" s="201">
        <f>MAX($BO205,$BL205,$BI205,$BF205,$BC205,$AZ205,$AW205,$AT205,$AQ205,$AN205,$AK205)</f>
        <v>6</v>
      </c>
      <c r="BQ205" s="144">
        <f>IF($K205="both",10,IF($K205="breeding",8,IF($K205="non-breeding",6,0)))</f>
        <v>10</v>
      </c>
      <c r="BR205" s="186" t="s">
        <v>142</v>
      </c>
      <c r="BS205" s="176">
        <v>0</v>
      </c>
      <c r="BT205" s="185" t="s">
        <v>153</v>
      </c>
      <c r="BU205" s="174">
        <v>2</v>
      </c>
      <c r="BV205" s="185" t="s">
        <v>142</v>
      </c>
      <c r="BW205" s="174">
        <v>4</v>
      </c>
      <c r="BX205" s="185" t="s">
        <v>165</v>
      </c>
      <c r="BY205" s="174">
        <v>8</v>
      </c>
      <c r="BZ205" s="21">
        <f>SUM($BY205,$BW205,$BU205,$BS205)</f>
        <v>14</v>
      </c>
      <c r="CA205" s="189">
        <v>5</v>
      </c>
      <c r="CB205" s="189">
        <v>8</v>
      </c>
      <c r="CC205" s="189">
        <v>2</v>
      </c>
      <c r="CD205" s="190">
        <v>4</v>
      </c>
      <c r="CE205" s="190">
        <v>1</v>
      </c>
      <c r="CF205" s="190">
        <v>2</v>
      </c>
      <c r="CG205" s="190">
        <v>8</v>
      </c>
      <c r="CH205" s="190">
        <v>7</v>
      </c>
      <c r="CI205" s="190">
        <v>3</v>
      </c>
      <c r="CJ205" s="190">
        <v>6</v>
      </c>
      <c r="CK205" s="190">
        <v>5</v>
      </c>
      <c r="CL205" s="185" t="s">
        <v>167</v>
      </c>
      <c r="CM205" s="174">
        <v>3</v>
      </c>
      <c r="CN205" s="185" t="s">
        <v>151</v>
      </c>
      <c r="CO205" s="174">
        <v>0</v>
      </c>
      <c r="CP205" s="185" t="s">
        <v>142</v>
      </c>
      <c r="CQ205" s="174">
        <v>5</v>
      </c>
      <c r="CR205" s="185" t="s">
        <v>147</v>
      </c>
      <c r="CS205" s="174">
        <v>0</v>
      </c>
      <c r="CT205" s="185" t="s">
        <v>145</v>
      </c>
      <c r="CU205" s="174">
        <v>10</v>
      </c>
      <c r="CV205" s="185" t="s">
        <v>192</v>
      </c>
      <c r="CW205" s="174">
        <v>2</v>
      </c>
      <c r="CX205" s="19">
        <f>SUM($CM205,$CO205,$CQ205,$CS205,$CU205,$CW205)</f>
        <v>20</v>
      </c>
    </row>
    <row r="206" spans="1:104" ht="20.100000000000001" customHeight="1">
      <c r="B206" s="417"/>
      <c r="C206" s="125" t="s">
        <v>135</v>
      </c>
      <c r="D206" s="125" t="s">
        <v>135</v>
      </c>
      <c r="E206" s="281"/>
      <c r="F206" s="419"/>
      <c r="G206" s="120" t="s">
        <v>657</v>
      </c>
      <c r="H206" s="119" t="s">
        <v>658</v>
      </c>
      <c r="I206" s="122" t="s">
        <v>160</v>
      </c>
      <c r="J206" s="120" t="s">
        <v>190</v>
      </c>
      <c r="K206" s="120" t="s">
        <v>140</v>
      </c>
      <c r="L206" s="16" t="s">
        <v>141</v>
      </c>
      <c r="M206" s="45"/>
      <c r="N206" s="261"/>
      <c r="O206" s="235">
        <f>SUM($AH206, $BP206, $BQ206)</f>
        <v>22.5</v>
      </c>
      <c r="P206" s="237">
        <f>SUM($BZ206)</f>
        <v>24</v>
      </c>
      <c r="Q206" s="240">
        <f>SUM($CX206)</f>
        <v>17</v>
      </c>
      <c r="R206" s="262" t="s">
        <v>143</v>
      </c>
      <c r="S206" s="263">
        <v>0</v>
      </c>
      <c r="T206" s="185" t="s">
        <v>174</v>
      </c>
      <c r="U206" s="174">
        <v>0</v>
      </c>
      <c r="V206" s="185" t="s">
        <v>174</v>
      </c>
      <c r="W206" s="174">
        <v>0</v>
      </c>
      <c r="X206" s="185" t="s">
        <v>187</v>
      </c>
      <c r="Y206" s="174">
        <v>3</v>
      </c>
      <c r="Z206" s="185" t="s">
        <v>206</v>
      </c>
      <c r="AA206" s="174">
        <v>1</v>
      </c>
      <c r="AB206" s="185" t="s">
        <v>143</v>
      </c>
      <c r="AC206" s="174">
        <v>0</v>
      </c>
      <c r="AD206" s="186" t="s">
        <v>144</v>
      </c>
      <c r="AE206" s="176">
        <v>2</v>
      </c>
      <c r="AF206" s="185" t="s">
        <v>151</v>
      </c>
      <c r="AG206" s="174">
        <v>0</v>
      </c>
      <c r="AH206" s="154">
        <f>SUM($S206,$U206,$W206,$Y206)+($AA206*0.5)+$AC206+($AE206*1.5)+($AG206*0.5)</f>
        <v>6.5</v>
      </c>
      <c r="AI206" s="185" t="s">
        <v>147</v>
      </c>
      <c r="AJ206" s="10" t="s">
        <v>143</v>
      </c>
      <c r="AK206" s="176">
        <v>2</v>
      </c>
      <c r="AL206" s="185" t="s">
        <v>146</v>
      </c>
      <c r="AM206" s="10" t="s">
        <v>147</v>
      </c>
      <c r="AN206" s="176">
        <v>6</v>
      </c>
      <c r="AO206" s="185" t="s">
        <v>143</v>
      </c>
      <c r="AP206" s="10" t="s">
        <v>143</v>
      </c>
      <c r="AQ206" s="176">
        <v>0</v>
      </c>
      <c r="AR206" s="185" t="s">
        <v>147</v>
      </c>
      <c r="AS206" s="10" t="s">
        <v>143</v>
      </c>
      <c r="AT206" s="176">
        <v>2</v>
      </c>
      <c r="AU206" s="185" t="s">
        <v>143</v>
      </c>
      <c r="AV206" s="10" t="s">
        <v>143</v>
      </c>
      <c r="AW206" s="176">
        <v>0</v>
      </c>
      <c r="AX206" s="185" t="s">
        <v>143</v>
      </c>
      <c r="AY206" s="10" t="s">
        <v>143</v>
      </c>
      <c r="AZ206" s="176">
        <v>0</v>
      </c>
      <c r="BA206" s="185" t="s">
        <v>142</v>
      </c>
      <c r="BB206" s="10" t="s">
        <v>143</v>
      </c>
      <c r="BC206" s="176">
        <v>3</v>
      </c>
      <c r="BD206" s="185" t="s">
        <v>143</v>
      </c>
      <c r="BE206" s="10" t="s">
        <v>143</v>
      </c>
      <c r="BF206" s="176">
        <v>0</v>
      </c>
      <c r="BG206" s="185" t="s">
        <v>147</v>
      </c>
      <c r="BH206" s="10" t="s">
        <v>143</v>
      </c>
      <c r="BI206" s="176">
        <v>2</v>
      </c>
      <c r="BJ206" s="185" t="s">
        <v>151</v>
      </c>
      <c r="BK206" s="10" t="s">
        <v>151</v>
      </c>
      <c r="BL206" s="176">
        <v>1</v>
      </c>
      <c r="BM206" s="185" t="s">
        <v>143</v>
      </c>
      <c r="BN206" s="10" t="s">
        <v>143</v>
      </c>
      <c r="BO206" s="176">
        <v>0</v>
      </c>
      <c r="BP206" s="201">
        <f>MAX($BO206,$BL206,$BI206,$BF206,$BC206,$AZ206,$AW206,$AT206,$AQ206,$AN206,$AK206)</f>
        <v>6</v>
      </c>
      <c r="BQ206" s="144">
        <f>IF($K206="both",10,IF($K206="breeding",8,IF($K206="non-breeding",6,0)))</f>
        <v>10</v>
      </c>
      <c r="BR206" s="186" t="s">
        <v>142</v>
      </c>
      <c r="BS206" s="176">
        <v>0</v>
      </c>
      <c r="BT206" s="185" t="s">
        <v>142</v>
      </c>
      <c r="BU206" s="174">
        <v>4</v>
      </c>
      <c r="BV206" s="185" t="s">
        <v>145</v>
      </c>
      <c r="BW206" s="174">
        <v>10</v>
      </c>
      <c r="BX206" s="185" t="s">
        <v>145</v>
      </c>
      <c r="BY206" s="174">
        <v>10</v>
      </c>
      <c r="BZ206" s="21">
        <f>SUM($BY206,$BW206,$BU206,$BS206)</f>
        <v>24</v>
      </c>
      <c r="CA206" s="189">
        <v>7</v>
      </c>
      <c r="CB206" s="189">
        <v>11</v>
      </c>
      <c r="CC206" s="189">
        <v>6</v>
      </c>
      <c r="CD206" s="190">
        <v>8</v>
      </c>
      <c r="CE206" s="190">
        <v>1</v>
      </c>
      <c r="CF206" s="190">
        <v>2</v>
      </c>
      <c r="CG206" s="190">
        <v>10</v>
      </c>
      <c r="CH206" s="190">
        <v>9</v>
      </c>
      <c r="CI206" s="190">
        <v>4</v>
      </c>
      <c r="CJ206" s="190">
        <v>5</v>
      </c>
      <c r="CK206" s="190">
        <v>3</v>
      </c>
      <c r="CL206" s="185" t="s">
        <v>142</v>
      </c>
      <c r="CM206" s="174">
        <v>3</v>
      </c>
      <c r="CN206" s="185" t="s">
        <v>151</v>
      </c>
      <c r="CO206" s="174">
        <v>0</v>
      </c>
      <c r="CP206" s="185" t="s">
        <v>146</v>
      </c>
      <c r="CQ206" s="174">
        <v>8</v>
      </c>
      <c r="CR206" s="185" t="s">
        <v>147</v>
      </c>
      <c r="CS206" s="174">
        <v>0</v>
      </c>
      <c r="CT206" s="185" t="s">
        <v>142</v>
      </c>
      <c r="CU206" s="174">
        <v>6</v>
      </c>
      <c r="CV206" s="185" t="s">
        <v>143</v>
      </c>
      <c r="CW206" s="174">
        <v>0</v>
      </c>
      <c r="CX206" s="19">
        <f>SUM($CM206,$CO206,$CQ206,$CS206,$CU206,$CW206)</f>
        <v>17</v>
      </c>
    </row>
    <row r="207" spans="1:104" ht="20.100000000000001" customHeight="1">
      <c r="A207" s="61" t="s">
        <v>182</v>
      </c>
      <c r="B207" s="61" t="s">
        <v>182</v>
      </c>
      <c r="C207" s="402"/>
      <c r="D207" s="419"/>
      <c r="E207" s="114"/>
      <c r="F207" s="419"/>
      <c r="G207" s="233" t="s">
        <v>659</v>
      </c>
      <c r="H207" s="234" t="s">
        <v>660</v>
      </c>
      <c r="I207" s="122" t="s">
        <v>160</v>
      </c>
      <c r="J207" s="120" t="s">
        <v>190</v>
      </c>
      <c r="K207" s="120" t="s">
        <v>157</v>
      </c>
      <c r="L207" s="16" t="s">
        <v>141</v>
      </c>
      <c r="M207" s="45" t="s">
        <v>141</v>
      </c>
      <c r="N207" s="261" t="s">
        <v>135</v>
      </c>
      <c r="O207" s="236">
        <f>SUM($AH207, $BP207, $BQ207)</f>
        <v>22.5</v>
      </c>
      <c r="P207" s="238">
        <f>SUM($BZ207)</f>
        <v>16</v>
      </c>
      <c r="Q207" s="241">
        <f>SUM($CX207)</f>
        <v>23</v>
      </c>
      <c r="R207" s="262" t="s">
        <v>143</v>
      </c>
      <c r="S207" s="263">
        <v>0</v>
      </c>
      <c r="T207" s="169" t="s">
        <v>174</v>
      </c>
      <c r="U207" s="179">
        <v>0</v>
      </c>
      <c r="V207" s="169" t="s">
        <v>206</v>
      </c>
      <c r="W207" s="179">
        <v>1</v>
      </c>
      <c r="X207" s="169" t="s">
        <v>187</v>
      </c>
      <c r="Y207" s="179">
        <v>3</v>
      </c>
      <c r="Z207" s="169" t="s">
        <v>218</v>
      </c>
      <c r="AA207" s="179">
        <v>5</v>
      </c>
      <c r="AB207" s="169" t="s">
        <v>143</v>
      </c>
      <c r="AC207" s="179">
        <v>0</v>
      </c>
      <c r="AD207" s="170" t="s">
        <v>144</v>
      </c>
      <c r="AE207" s="172">
        <v>2</v>
      </c>
      <c r="AF207" s="169" t="s">
        <v>151</v>
      </c>
      <c r="AG207" s="179">
        <v>0</v>
      </c>
      <c r="AH207" s="163">
        <f>SUM($S207,$U207,$W207,$Y207)+($AA207*0.5)+$AC207+($AE207*1.5)+($AG207*0.5)</f>
        <v>9.5</v>
      </c>
      <c r="AI207" s="169" t="s">
        <v>153</v>
      </c>
      <c r="AJ207" s="171" t="s">
        <v>147</v>
      </c>
      <c r="AK207" s="172">
        <v>4</v>
      </c>
      <c r="AL207" s="169" t="s">
        <v>142</v>
      </c>
      <c r="AM207" s="171" t="s">
        <v>142</v>
      </c>
      <c r="AN207" s="172">
        <v>5</v>
      </c>
      <c r="AO207" s="169" t="s">
        <v>154</v>
      </c>
      <c r="AP207" s="171" t="s">
        <v>154</v>
      </c>
      <c r="AQ207" s="172">
        <v>2</v>
      </c>
      <c r="AR207" s="169" t="s">
        <v>192</v>
      </c>
      <c r="AS207" s="171" t="s">
        <v>192</v>
      </c>
      <c r="AT207" s="172">
        <v>2</v>
      </c>
      <c r="AU207" s="169" t="s">
        <v>153</v>
      </c>
      <c r="AV207" s="171" t="s">
        <v>153</v>
      </c>
      <c r="AW207" s="172">
        <v>4</v>
      </c>
      <c r="AX207" s="169" t="s">
        <v>147</v>
      </c>
      <c r="AY207" s="171" t="s">
        <v>191</v>
      </c>
      <c r="AZ207" s="172">
        <v>2</v>
      </c>
      <c r="BA207" s="169" t="s">
        <v>153</v>
      </c>
      <c r="BB207" s="171" t="s">
        <v>142</v>
      </c>
      <c r="BC207" s="172">
        <v>5</v>
      </c>
      <c r="BD207" s="169" t="s">
        <v>153</v>
      </c>
      <c r="BE207" s="171" t="s">
        <v>153</v>
      </c>
      <c r="BF207" s="172">
        <v>4</v>
      </c>
      <c r="BG207" s="169" t="s">
        <v>154</v>
      </c>
      <c r="BH207" s="171" t="s">
        <v>154</v>
      </c>
      <c r="BI207" s="172">
        <v>2</v>
      </c>
      <c r="BJ207" s="169" t="s">
        <v>169</v>
      </c>
      <c r="BK207" s="171" t="s">
        <v>169</v>
      </c>
      <c r="BL207" s="172">
        <v>3</v>
      </c>
      <c r="BM207" s="169" t="s">
        <v>151</v>
      </c>
      <c r="BN207" s="171" t="s">
        <v>151</v>
      </c>
      <c r="BO207" s="172">
        <v>1</v>
      </c>
      <c r="BP207" s="252">
        <f>MAX($BO207,$BL207,$BI207,$BF207,$BC207,$AZ207,$AW207,$AT207,$AQ207,$AN207,$AK207)</f>
        <v>5</v>
      </c>
      <c r="BQ207" s="253">
        <f>IF($K207="both",10,IF($K207="breeding",8,IF($K207="non-breeding",6,0)))</f>
        <v>8</v>
      </c>
      <c r="BR207" s="255" t="s">
        <v>152</v>
      </c>
      <c r="BS207" s="256">
        <v>3</v>
      </c>
      <c r="BT207" s="257" t="s">
        <v>142</v>
      </c>
      <c r="BU207" s="258">
        <v>4</v>
      </c>
      <c r="BV207" s="257" t="s">
        <v>152</v>
      </c>
      <c r="BW207" s="258">
        <v>5</v>
      </c>
      <c r="BX207" s="257" t="s">
        <v>142</v>
      </c>
      <c r="BY207" s="258">
        <v>4</v>
      </c>
      <c r="BZ207" s="254">
        <f>SUM($BY207,$BW207,$BU207,$BS207)</f>
        <v>16</v>
      </c>
      <c r="CA207" s="180">
        <v>7</v>
      </c>
      <c r="CB207" s="180">
        <v>6</v>
      </c>
      <c r="CC207" s="180">
        <v>6</v>
      </c>
      <c r="CD207" s="181">
        <v>6</v>
      </c>
      <c r="CE207" s="181">
        <v>5</v>
      </c>
      <c r="CF207" s="181">
        <v>3</v>
      </c>
      <c r="CG207" s="181">
        <v>10</v>
      </c>
      <c r="CH207" s="181">
        <v>10</v>
      </c>
      <c r="CI207" s="181">
        <v>7</v>
      </c>
      <c r="CJ207" s="181">
        <v>8</v>
      </c>
      <c r="CK207" s="181">
        <v>6</v>
      </c>
      <c r="CL207" s="169" t="s">
        <v>167</v>
      </c>
      <c r="CM207" s="179">
        <v>4</v>
      </c>
      <c r="CN207" s="169" t="s">
        <v>151</v>
      </c>
      <c r="CO207" s="179">
        <v>0</v>
      </c>
      <c r="CP207" s="169" t="s">
        <v>167</v>
      </c>
      <c r="CQ207" s="179">
        <v>4</v>
      </c>
      <c r="CR207" s="169" t="s">
        <v>142</v>
      </c>
      <c r="CS207" s="179">
        <v>3</v>
      </c>
      <c r="CT207" s="169" t="s">
        <v>146</v>
      </c>
      <c r="CU207" s="179">
        <v>8</v>
      </c>
      <c r="CV207" s="169" t="s">
        <v>147</v>
      </c>
      <c r="CW207" s="179">
        <v>4</v>
      </c>
      <c r="CX207" s="19">
        <f>SUM($CM207,$CO207,$CQ207,$CS207,$CU207,$CW207)</f>
        <v>23</v>
      </c>
      <c r="CY207" s="110"/>
      <c r="CZ207" s="11"/>
    </row>
    <row r="208" spans="1:104" ht="20.100000000000001" customHeight="1">
      <c r="B208" s="417"/>
      <c r="D208" s="419"/>
      <c r="E208" s="281"/>
      <c r="F208" s="419"/>
      <c r="G208" s="120" t="s">
        <v>661</v>
      </c>
      <c r="H208" s="119" t="s">
        <v>662</v>
      </c>
      <c r="I208" s="122" t="s">
        <v>160</v>
      </c>
      <c r="J208" s="120" t="s">
        <v>190</v>
      </c>
      <c r="K208" s="120" t="s">
        <v>157</v>
      </c>
      <c r="L208" s="16" t="s">
        <v>141</v>
      </c>
      <c r="M208" s="45"/>
      <c r="N208" s="261"/>
      <c r="O208" s="235">
        <f>SUM($AH208, $BP208, $BQ208)</f>
        <v>22</v>
      </c>
      <c r="P208" s="237">
        <f>SUM($BZ208)</f>
        <v>17</v>
      </c>
      <c r="Q208" s="240">
        <f>SUM($CX208)</f>
        <v>18</v>
      </c>
      <c r="R208" s="148" t="s">
        <v>143</v>
      </c>
      <c r="S208" s="149">
        <v>0</v>
      </c>
      <c r="T208" s="173" t="s">
        <v>174</v>
      </c>
      <c r="U208" s="174">
        <v>0</v>
      </c>
      <c r="V208" s="173" t="s">
        <v>174</v>
      </c>
      <c r="W208" s="174">
        <v>0</v>
      </c>
      <c r="X208" s="173" t="s">
        <v>144</v>
      </c>
      <c r="Y208" s="174">
        <v>2</v>
      </c>
      <c r="Z208" s="173" t="s">
        <v>187</v>
      </c>
      <c r="AA208" s="174">
        <v>4</v>
      </c>
      <c r="AB208" s="173" t="s">
        <v>143</v>
      </c>
      <c r="AC208" s="174">
        <v>0</v>
      </c>
      <c r="AD208" s="175" t="s">
        <v>144</v>
      </c>
      <c r="AE208" s="176">
        <v>2</v>
      </c>
      <c r="AF208" s="173" t="s">
        <v>151</v>
      </c>
      <c r="AG208" s="174">
        <v>0</v>
      </c>
      <c r="AH208" s="154">
        <f>SUM($S208,$U208,$W208,$Y208)+($AA208*0.5)+$AC208+($AE208*1.5)+($AG208*0.5)</f>
        <v>7</v>
      </c>
      <c r="AI208" s="173" t="s">
        <v>283</v>
      </c>
      <c r="AJ208" s="26" t="s">
        <v>235</v>
      </c>
      <c r="AK208" s="176">
        <v>7</v>
      </c>
      <c r="AL208" s="173" t="s">
        <v>235</v>
      </c>
      <c r="AM208" s="26" t="s">
        <v>235</v>
      </c>
      <c r="AN208" s="176">
        <v>6</v>
      </c>
      <c r="AO208" s="173" t="s">
        <v>282</v>
      </c>
      <c r="AP208" s="26" t="s">
        <v>237</v>
      </c>
      <c r="AQ208" s="176">
        <v>3</v>
      </c>
      <c r="AR208" s="173" t="s">
        <v>273</v>
      </c>
      <c r="AS208" s="26" t="s">
        <v>147</v>
      </c>
      <c r="AT208" s="176">
        <v>4</v>
      </c>
      <c r="AU208" s="173" t="s">
        <v>237</v>
      </c>
      <c r="AV208" s="26" t="s">
        <v>237</v>
      </c>
      <c r="AW208" s="176">
        <v>4</v>
      </c>
      <c r="AX208" s="173" t="s">
        <v>282</v>
      </c>
      <c r="AY208" s="26" t="s">
        <v>282</v>
      </c>
      <c r="AZ208" s="176">
        <v>2</v>
      </c>
      <c r="BA208" s="173" t="s">
        <v>273</v>
      </c>
      <c r="BB208" s="26" t="s">
        <v>273</v>
      </c>
      <c r="BC208" s="176">
        <v>4</v>
      </c>
      <c r="BD208" s="173" t="s">
        <v>273</v>
      </c>
      <c r="BE208" s="26" t="s">
        <v>273</v>
      </c>
      <c r="BF208" s="176">
        <v>4</v>
      </c>
      <c r="BG208" s="173" t="s">
        <v>239</v>
      </c>
      <c r="BH208" s="26" t="s">
        <v>239</v>
      </c>
      <c r="BI208" s="176">
        <v>3</v>
      </c>
      <c r="BJ208" s="173" t="s">
        <v>308</v>
      </c>
      <c r="BK208" s="26" t="s">
        <v>235</v>
      </c>
      <c r="BL208" s="176">
        <v>6</v>
      </c>
      <c r="BM208" s="173" t="s">
        <v>151</v>
      </c>
      <c r="BN208" s="26" t="s">
        <v>151</v>
      </c>
      <c r="BO208" s="176">
        <v>1</v>
      </c>
      <c r="BP208" s="201">
        <f>MAX($BO208,$BL208,$BI208,$BF208,$BC208,$AZ208,$AW208,$AT208,$AQ208,$AN208,$AK208)</f>
        <v>7</v>
      </c>
      <c r="BQ208" s="144">
        <f>IF($K208="both",10,IF($K208="breeding",8,IF($K208="non-breeding",6,0)))</f>
        <v>8</v>
      </c>
      <c r="BR208" s="175" t="s">
        <v>164</v>
      </c>
      <c r="BS208" s="176">
        <v>3</v>
      </c>
      <c r="BT208" s="173" t="s">
        <v>164</v>
      </c>
      <c r="BU208" s="174">
        <v>5</v>
      </c>
      <c r="BV208" s="173" t="s">
        <v>152</v>
      </c>
      <c r="BW208" s="174">
        <v>4</v>
      </c>
      <c r="BX208" s="173" t="s">
        <v>152</v>
      </c>
      <c r="BY208" s="174">
        <v>5</v>
      </c>
      <c r="BZ208" s="21">
        <f>SUM($BY208,$BW208,$BU208,$BS208)</f>
        <v>17</v>
      </c>
      <c r="CA208" s="177">
        <v>7</v>
      </c>
      <c r="CB208" s="177">
        <v>5</v>
      </c>
      <c r="CC208" s="177">
        <v>5</v>
      </c>
      <c r="CD208" s="178">
        <v>5</v>
      </c>
      <c r="CE208" s="178">
        <v>5</v>
      </c>
      <c r="CF208" s="178">
        <v>4</v>
      </c>
      <c r="CG208" s="178">
        <v>8</v>
      </c>
      <c r="CH208" s="178">
        <v>7</v>
      </c>
      <c r="CI208" s="178">
        <v>4</v>
      </c>
      <c r="CJ208" s="178">
        <v>5</v>
      </c>
      <c r="CK208" s="178">
        <v>7</v>
      </c>
      <c r="CL208" s="173" t="s">
        <v>167</v>
      </c>
      <c r="CM208" s="174">
        <v>1</v>
      </c>
      <c r="CN208" s="173" t="s">
        <v>151</v>
      </c>
      <c r="CO208" s="174">
        <v>0</v>
      </c>
      <c r="CP208" s="173" t="s">
        <v>169</v>
      </c>
      <c r="CQ208" s="174">
        <v>3</v>
      </c>
      <c r="CR208" s="173" t="s">
        <v>153</v>
      </c>
      <c r="CS208" s="174">
        <v>1</v>
      </c>
      <c r="CT208" s="173" t="s">
        <v>165</v>
      </c>
      <c r="CU208" s="174">
        <v>8</v>
      </c>
      <c r="CV208" s="173" t="s">
        <v>168</v>
      </c>
      <c r="CW208" s="174">
        <v>5</v>
      </c>
      <c r="CX208" s="19">
        <f>SUM($CM208,$CO208,$CQ208,$CS208,$CU208,$CW208)</f>
        <v>18</v>
      </c>
    </row>
    <row r="209" spans="1:104" ht="20.100000000000001" customHeight="1">
      <c r="B209" s="417"/>
      <c r="C209" s="125" t="s">
        <v>135</v>
      </c>
      <c r="D209" s="125" t="s">
        <v>135</v>
      </c>
      <c r="E209" s="281"/>
      <c r="F209" s="419"/>
      <c r="G209" s="120" t="s">
        <v>663</v>
      </c>
      <c r="H209" s="119" t="s">
        <v>664</v>
      </c>
      <c r="I209" s="122" t="s">
        <v>160</v>
      </c>
      <c r="J209" s="120" t="s">
        <v>665</v>
      </c>
      <c r="K209" s="120" t="s">
        <v>140</v>
      </c>
      <c r="L209" s="16" t="s">
        <v>141</v>
      </c>
      <c r="M209" s="45"/>
      <c r="N209" s="261"/>
      <c r="O209" s="235">
        <f>SUM($AH209, $BP209, $BQ209)</f>
        <v>22</v>
      </c>
      <c r="P209" s="237">
        <f>SUM($BZ209)</f>
        <v>26</v>
      </c>
      <c r="Q209" s="240">
        <f>SUM($CX209)</f>
        <v>17</v>
      </c>
      <c r="R209" s="184" t="s">
        <v>143</v>
      </c>
      <c r="S209" s="149">
        <v>0</v>
      </c>
      <c r="T209" s="185" t="s">
        <v>174</v>
      </c>
      <c r="U209" s="174">
        <v>0</v>
      </c>
      <c r="V209" s="185" t="s">
        <v>174</v>
      </c>
      <c r="W209" s="174">
        <v>0</v>
      </c>
      <c r="X209" s="185" t="s">
        <v>144</v>
      </c>
      <c r="Y209" s="174">
        <v>2</v>
      </c>
      <c r="Z209" s="185" t="s">
        <v>144</v>
      </c>
      <c r="AA209" s="174">
        <v>2</v>
      </c>
      <c r="AB209" s="185" t="s">
        <v>192</v>
      </c>
      <c r="AC209" s="174">
        <v>2</v>
      </c>
      <c r="AD209" s="186" t="s">
        <v>144</v>
      </c>
      <c r="AE209" s="176">
        <v>2</v>
      </c>
      <c r="AF209" s="185" t="s">
        <v>151</v>
      </c>
      <c r="AG209" s="174">
        <v>0</v>
      </c>
      <c r="AH209" s="154">
        <f>SUM($S209,$U209,$W209,$Y209)+($AA209*0.5)+$AC209+($AE209*1.5)+($AG209*0.5)</f>
        <v>8</v>
      </c>
      <c r="AI209" s="185" t="s">
        <v>142</v>
      </c>
      <c r="AJ209" s="10" t="s">
        <v>151</v>
      </c>
      <c r="AK209" s="176">
        <v>3</v>
      </c>
      <c r="AL209" s="185" t="s">
        <v>142</v>
      </c>
      <c r="AM209" s="10" t="s">
        <v>154</v>
      </c>
      <c r="AN209" s="176">
        <v>4</v>
      </c>
      <c r="AO209" s="185" t="s">
        <v>154</v>
      </c>
      <c r="AP209" s="10" t="s">
        <v>147</v>
      </c>
      <c r="AQ209" s="176">
        <v>3</v>
      </c>
      <c r="AR209" s="185" t="s">
        <v>147</v>
      </c>
      <c r="AS209" s="10" t="s">
        <v>147</v>
      </c>
      <c r="AT209" s="176">
        <v>3</v>
      </c>
      <c r="AU209" s="185" t="s">
        <v>154</v>
      </c>
      <c r="AV209" s="10" t="s">
        <v>154</v>
      </c>
      <c r="AW209" s="176">
        <v>2</v>
      </c>
      <c r="AX209" s="185" t="s">
        <v>147</v>
      </c>
      <c r="AY209" s="10" t="s">
        <v>154</v>
      </c>
      <c r="AZ209" s="176">
        <v>3</v>
      </c>
      <c r="BA209" s="185" t="s">
        <v>147</v>
      </c>
      <c r="BB209" s="10" t="s">
        <v>154</v>
      </c>
      <c r="BC209" s="176">
        <v>3</v>
      </c>
      <c r="BD209" s="185" t="s">
        <v>143</v>
      </c>
      <c r="BE209" s="10" t="s">
        <v>143</v>
      </c>
      <c r="BF209" s="176">
        <v>0</v>
      </c>
      <c r="BG209" s="185" t="s">
        <v>154</v>
      </c>
      <c r="BH209" s="10" t="s">
        <v>154</v>
      </c>
      <c r="BI209" s="176">
        <v>2</v>
      </c>
      <c r="BJ209" s="185" t="s">
        <v>153</v>
      </c>
      <c r="BK209" s="10" t="s">
        <v>154</v>
      </c>
      <c r="BL209" s="176">
        <v>3</v>
      </c>
      <c r="BM209" s="185" t="s">
        <v>154</v>
      </c>
      <c r="BN209" s="10" t="s">
        <v>154</v>
      </c>
      <c r="BO209" s="176">
        <v>2</v>
      </c>
      <c r="BP209" s="201">
        <f>MAX($BO209,$BL209,$BI209,$BF209,$BC209,$AZ209,$AW209,$AT209,$AQ209,$AN209,$AK209)</f>
        <v>4</v>
      </c>
      <c r="BQ209" s="144">
        <f>IF($K209="both",10,IF($K209="breeding",8,IF($K209="non-breeding",6,0)))</f>
        <v>10</v>
      </c>
      <c r="BR209" s="186" t="s">
        <v>142</v>
      </c>
      <c r="BS209" s="176">
        <v>0</v>
      </c>
      <c r="BT209" s="185" t="s">
        <v>145</v>
      </c>
      <c r="BU209" s="174">
        <v>10</v>
      </c>
      <c r="BV209" s="185" t="s">
        <v>146</v>
      </c>
      <c r="BW209" s="174">
        <v>6</v>
      </c>
      <c r="BX209" s="185" t="s">
        <v>145</v>
      </c>
      <c r="BY209" s="174">
        <v>10</v>
      </c>
      <c r="BZ209" s="21">
        <f>SUM($BY209,$BW209,$BU209,$BS209)</f>
        <v>26</v>
      </c>
      <c r="CA209" s="187"/>
      <c r="CB209" s="187"/>
      <c r="CC209" s="187"/>
      <c r="CD209" s="188"/>
      <c r="CE209" s="188"/>
      <c r="CF209" s="188"/>
      <c r="CG209" s="188"/>
      <c r="CH209" s="188"/>
      <c r="CI209" s="188"/>
      <c r="CJ209" s="188"/>
      <c r="CK209" s="188"/>
      <c r="CL209" s="185" t="s">
        <v>153</v>
      </c>
      <c r="CM209" s="174">
        <v>2</v>
      </c>
      <c r="CN209" s="185" t="s">
        <v>151</v>
      </c>
      <c r="CO209" s="174">
        <v>0</v>
      </c>
      <c r="CP209" s="185" t="s">
        <v>154</v>
      </c>
      <c r="CQ209" s="174">
        <v>2</v>
      </c>
      <c r="CR209" s="185" t="s">
        <v>153</v>
      </c>
      <c r="CS209" s="174">
        <v>1</v>
      </c>
      <c r="CT209" s="185" t="s">
        <v>145</v>
      </c>
      <c r="CU209" s="174">
        <v>10</v>
      </c>
      <c r="CV209" s="185" t="s">
        <v>151</v>
      </c>
      <c r="CW209" s="174">
        <v>2</v>
      </c>
      <c r="CX209" s="19">
        <f>SUM($CM209,$CO209,$CQ209,$CS209,$CU209,$CW209)</f>
        <v>17</v>
      </c>
    </row>
    <row r="210" spans="1:104" ht="20.100000000000001" customHeight="1">
      <c r="B210" s="417"/>
      <c r="D210" s="419"/>
      <c r="E210" s="126" t="s">
        <v>135</v>
      </c>
      <c r="F210" s="126" t="s">
        <v>135</v>
      </c>
      <c r="G210" s="120" t="s">
        <v>666</v>
      </c>
      <c r="H210" s="119" t="s">
        <v>667</v>
      </c>
      <c r="I210" s="122" t="s">
        <v>243</v>
      </c>
      <c r="J210" s="120" t="s">
        <v>244</v>
      </c>
      <c r="K210" s="120" t="s">
        <v>196</v>
      </c>
      <c r="L210" s="16" t="s">
        <v>141</v>
      </c>
      <c r="M210" s="45"/>
      <c r="N210" s="261"/>
      <c r="O210" s="235">
        <f>SUM($AH210, $BP210, $BQ210)</f>
        <v>22</v>
      </c>
      <c r="P210" s="237">
        <f>SUM($BZ210)</f>
        <v>14</v>
      </c>
      <c r="Q210" s="240">
        <f>SUM($CX210)</f>
        <v>34</v>
      </c>
      <c r="R210" s="184" t="s">
        <v>143</v>
      </c>
      <c r="S210" s="149">
        <v>0</v>
      </c>
      <c r="T210" s="185" t="s">
        <v>174</v>
      </c>
      <c r="U210" s="174">
        <v>0</v>
      </c>
      <c r="V210" s="185" t="s">
        <v>174</v>
      </c>
      <c r="W210" s="174">
        <v>0</v>
      </c>
      <c r="X210" s="185" t="s">
        <v>144</v>
      </c>
      <c r="Y210" s="174">
        <v>2</v>
      </c>
      <c r="Z210" s="185" t="s">
        <v>143</v>
      </c>
      <c r="AA210" s="174">
        <v>6</v>
      </c>
      <c r="AB210" s="185" t="s">
        <v>151</v>
      </c>
      <c r="AC210" s="174">
        <v>2</v>
      </c>
      <c r="AD210" s="186" t="s">
        <v>174</v>
      </c>
      <c r="AE210" s="176">
        <v>0</v>
      </c>
      <c r="AF210" s="185" t="s">
        <v>147</v>
      </c>
      <c r="AG210" s="174">
        <v>4</v>
      </c>
      <c r="AH210" s="154">
        <f>SUM($S210,$U210,$W210,$Y210)+($AA210*0.5)+$AC210+($AE210*1.5)+($AG210*0.5)</f>
        <v>9</v>
      </c>
      <c r="AI210" s="185" t="s">
        <v>147</v>
      </c>
      <c r="AJ210" s="10" t="s">
        <v>147</v>
      </c>
      <c r="AK210" s="176">
        <v>3</v>
      </c>
      <c r="AL210" s="185" t="s">
        <v>143</v>
      </c>
      <c r="AM210" s="10" t="s">
        <v>143</v>
      </c>
      <c r="AN210" s="176">
        <v>0</v>
      </c>
      <c r="AO210" s="185" t="s">
        <v>147</v>
      </c>
      <c r="AP210" s="10" t="s">
        <v>147</v>
      </c>
      <c r="AQ210" s="176">
        <v>3</v>
      </c>
      <c r="AR210" s="185" t="s">
        <v>143</v>
      </c>
      <c r="AS210" s="10" t="s">
        <v>143</v>
      </c>
      <c r="AT210" s="176">
        <v>0</v>
      </c>
      <c r="AU210" s="185" t="s">
        <v>145</v>
      </c>
      <c r="AV210" s="10" t="s">
        <v>147</v>
      </c>
      <c r="AW210" s="176">
        <v>7</v>
      </c>
      <c r="AX210" s="185" t="s">
        <v>151</v>
      </c>
      <c r="AY210" s="10" t="s">
        <v>151</v>
      </c>
      <c r="AZ210" s="176">
        <v>1</v>
      </c>
      <c r="BA210" s="185" t="s">
        <v>147</v>
      </c>
      <c r="BB210" s="10" t="s">
        <v>147</v>
      </c>
      <c r="BC210" s="176">
        <v>3</v>
      </c>
      <c r="BD210" s="185" t="s">
        <v>151</v>
      </c>
      <c r="BE210" s="10" t="s">
        <v>151</v>
      </c>
      <c r="BF210" s="176">
        <v>1</v>
      </c>
      <c r="BG210" s="185" t="s">
        <v>142</v>
      </c>
      <c r="BH210" s="10" t="s">
        <v>151</v>
      </c>
      <c r="BI210" s="176">
        <v>3</v>
      </c>
      <c r="BJ210" s="185" t="s">
        <v>142</v>
      </c>
      <c r="BK210" s="10" t="s">
        <v>151</v>
      </c>
      <c r="BL210" s="176">
        <v>3</v>
      </c>
      <c r="BM210" s="185" t="s">
        <v>151</v>
      </c>
      <c r="BN210" s="10" t="s">
        <v>151</v>
      </c>
      <c r="BO210" s="176">
        <v>1</v>
      </c>
      <c r="BP210" s="201">
        <f>MAX($BO210,$BL210,$BI210,$BF210,$BC210,$AZ210,$AW210,$AT210,$AQ210,$AN210,$AK210)</f>
        <v>7</v>
      </c>
      <c r="BQ210" s="144">
        <f>IF($K210="both",10,IF($K210="breeding",8,IF($K210="non-breeding",6,0)))</f>
        <v>6</v>
      </c>
      <c r="BR210" s="186" t="s">
        <v>142</v>
      </c>
      <c r="BS210" s="176">
        <v>0</v>
      </c>
      <c r="BT210" s="185" t="s">
        <v>142</v>
      </c>
      <c r="BU210" s="174">
        <v>4</v>
      </c>
      <c r="BV210" s="185" t="s">
        <v>142</v>
      </c>
      <c r="BW210" s="174">
        <v>4</v>
      </c>
      <c r="BX210" s="185" t="s">
        <v>146</v>
      </c>
      <c r="BY210" s="174">
        <v>6</v>
      </c>
      <c r="BZ210" s="21">
        <f>SUM($BY210,$BW210,$BU210,$BS210)</f>
        <v>14</v>
      </c>
      <c r="CA210" s="189">
        <v>10</v>
      </c>
      <c r="CB210" s="189">
        <v>4</v>
      </c>
      <c r="CC210" s="189">
        <v>6</v>
      </c>
      <c r="CD210" s="190">
        <v>1</v>
      </c>
      <c r="CE210" s="190">
        <v>8</v>
      </c>
      <c r="CF210" s="190">
        <v>3</v>
      </c>
      <c r="CG210" s="190">
        <v>9</v>
      </c>
      <c r="CH210" s="190">
        <v>2</v>
      </c>
      <c r="CI210" s="190">
        <v>11</v>
      </c>
      <c r="CJ210" s="190">
        <v>7</v>
      </c>
      <c r="CK210" s="190">
        <v>5</v>
      </c>
      <c r="CL210" s="185" t="s">
        <v>146</v>
      </c>
      <c r="CM210" s="174">
        <v>7</v>
      </c>
      <c r="CN210" s="185" t="s">
        <v>151</v>
      </c>
      <c r="CO210" s="174">
        <v>0</v>
      </c>
      <c r="CP210" s="185" t="s">
        <v>146</v>
      </c>
      <c r="CQ210" s="174">
        <v>8</v>
      </c>
      <c r="CR210" s="185" t="s">
        <v>142</v>
      </c>
      <c r="CS210" s="174">
        <v>3</v>
      </c>
      <c r="CT210" s="185" t="s">
        <v>142</v>
      </c>
      <c r="CU210" s="174">
        <v>6</v>
      </c>
      <c r="CV210" s="185" t="s">
        <v>145</v>
      </c>
      <c r="CW210" s="174">
        <v>10</v>
      </c>
      <c r="CX210" s="19">
        <f>SUM($CM210,$CO210,$CQ210,$CS210,$CU210,$CW210)</f>
        <v>34</v>
      </c>
    </row>
    <row r="211" spans="1:104" ht="20.100000000000001" customHeight="1">
      <c r="B211" s="417"/>
      <c r="D211" s="419"/>
      <c r="E211" s="281"/>
      <c r="F211" s="419"/>
      <c r="G211" s="120" t="s">
        <v>668</v>
      </c>
      <c r="H211" s="119" t="s">
        <v>669</v>
      </c>
      <c r="I211" s="122" t="s">
        <v>160</v>
      </c>
      <c r="J211" s="120" t="s">
        <v>190</v>
      </c>
      <c r="K211" s="120" t="s">
        <v>157</v>
      </c>
      <c r="L211" s="16" t="s">
        <v>141</v>
      </c>
      <c r="M211" s="45"/>
      <c r="N211" s="261"/>
      <c r="O211" s="235">
        <f>SUM($AH211, $BP211, $BQ211)</f>
        <v>22</v>
      </c>
      <c r="P211" s="237">
        <f>SUM($BZ211)</f>
        <v>22</v>
      </c>
      <c r="Q211" s="240">
        <f>SUM($CX211)</f>
        <v>19</v>
      </c>
      <c r="R211" s="184" t="s">
        <v>143</v>
      </c>
      <c r="S211" s="149">
        <v>0</v>
      </c>
      <c r="T211" s="185" t="s">
        <v>174</v>
      </c>
      <c r="U211" s="174">
        <v>0</v>
      </c>
      <c r="V211" s="185" t="s">
        <v>174</v>
      </c>
      <c r="W211" s="174">
        <v>0</v>
      </c>
      <c r="X211" s="185" t="s">
        <v>187</v>
      </c>
      <c r="Y211" s="174">
        <v>2</v>
      </c>
      <c r="Z211" s="185" t="s">
        <v>162</v>
      </c>
      <c r="AA211" s="174">
        <v>4</v>
      </c>
      <c r="AB211" s="185" t="s">
        <v>143</v>
      </c>
      <c r="AC211" s="174">
        <v>0</v>
      </c>
      <c r="AD211" s="186" t="s">
        <v>144</v>
      </c>
      <c r="AE211" s="176">
        <v>2</v>
      </c>
      <c r="AF211" s="185" t="s">
        <v>151</v>
      </c>
      <c r="AG211" s="174">
        <v>0</v>
      </c>
      <c r="AH211" s="154">
        <f>SUM($S211,$U211,$W211,$Y211)+($AA211*0.5)+$AC211+($AE211*1.5)+($AG211*0.5)</f>
        <v>7</v>
      </c>
      <c r="AI211" s="185" t="s">
        <v>152</v>
      </c>
      <c r="AJ211" s="10" t="s">
        <v>152</v>
      </c>
      <c r="AK211" s="176">
        <v>7</v>
      </c>
      <c r="AL211" s="185" t="s">
        <v>152</v>
      </c>
      <c r="AM211" s="10" t="s">
        <v>152</v>
      </c>
      <c r="AN211" s="176">
        <v>7</v>
      </c>
      <c r="AO211" s="185" t="s">
        <v>151</v>
      </c>
      <c r="AP211" s="10" t="s">
        <v>151</v>
      </c>
      <c r="AQ211" s="176">
        <v>1</v>
      </c>
      <c r="AR211" s="185" t="s">
        <v>152</v>
      </c>
      <c r="AS211" s="10" t="s">
        <v>153</v>
      </c>
      <c r="AT211" s="176">
        <v>6</v>
      </c>
      <c r="AU211" s="185" t="s">
        <v>154</v>
      </c>
      <c r="AV211" s="10" t="s">
        <v>154</v>
      </c>
      <c r="AW211" s="176">
        <v>2</v>
      </c>
      <c r="AX211" s="185" t="s">
        <v>151</v>
      </c>
      <c r="AY211" s="10" t="s">
        <v>151</v>
      </c>
      <c r="AZ211" s="176">
        <v>1</v>
      </c>
      <c r="BA211" s="185" t="s">
        <v>153</v>
      </c>
      <c r="BB211" s="10" t="s">
        <v>153</v>
      </c>
      <c r="BC211" s="176">
        <v>4</v>
      </c>
      <c r="BD211" s="185" t="s">
        <v>154</v>
      </c>
      <c r="BE211" s="10" t="s">
        <v>154</v>
      </c>
      <c r="BF211" s="176">
        <v>2</v>
      </c>
      <c r="BG211" s="185" t="s">
        <v>154</v>
      </c>
      <c r="BH211" s="10" t="s">
        <v>153</v>
      </c>
      <c r="BI211" s="176">
        <v>3</v>
      </c>
      <c r="BJ211" s="185" t="s">
        <v>152</v>
      </c>
      <c r="BK211" s="10" t="s">
        <v>153</v>
      </c>
      <c r="BL211" s="176">
        <v>6</v>
      </c>
      <c r="BM211" s="185" t="s">
        <v>191</v>
      </c>
      <c r="BN211" s="10" t="s">
        <v>191</v>
      </c>
      <c r="BO211" s="176">
        <v>0</v>
      </c>
      <c r="BP211" s="201">
        <f>MAX($BO211,$BL211,$BI211,$BF211,$BC211,$AZ211,$AW211,$AT211,$AQ211,$AN211,$AK211)</f>
        <v>7</v>
      </c>
      <c r="BQ211" s="144">
        <f>IF($K211="both",10,IF($K211="breeding",8,IF($K211="non-breeding",6,0)))</f>
        <v>8</v>
      </c>
      <c r="BR211" s="186" t="s">
        <v>164</v>
      </c>
      <c r="BS211" s="176">
        <v>6</v>
      </c>
      <c r="BT211" s="185" t="s">
        <v>168</v>
      </c>
      <c r="BU211" s="174">
        <v>4</v>
      </c>
      <c r="BV211" s="185" t="s">
        <v>152</v>
      </c>
      <c r="BW211" s="174">
        <v>5</v>
      </c>
      <c r="BX211" s="185" t="s">
        <v>165</v>
      </c>
      <c r="BY211" s="174">
        <v>7</v>
      </c>
      <c r="BZ211" s="21">
        <f>SUM($BY211,$BW211,$BU211,$BS211)</f>
        <v>22</v>
      </c>
      <c r="CA211" s="189">
        <v>8</v>
      </c>
      <c r="CB211" s="189">
        <v>6</v>
      </c>
      <c r="CC211" s="189">
        <v>7</v>
      </c>
      <c r="CD211" s="190">
        <v>6</v>
      </c>
      <c r="CE211" s="190">
        <v>5</v>
      </c>
      <c r="CF211" s="190">
        <v>3</v>
      </c>
      <c r="CG211" s="190">
        <v>10</v>
      </c>
      <c r="CH211" s="190">
        <v>11</v>
      </c>
      <c r="CI211" s="190">
        <v>7</v>
      </c>
      <c r="CJ211" s="190">
        <v>10</v>
      </c>
      <c r="CK211" s="190">
        <v>9</v>
      </c>
      <c r="CL211" s="185" t="s">
        <v>167</v>
      </c>
      <c r="CM211" s="174">
        <v>2</v>
      </c>
      <c r="CN211" s="185" t="s">
        <v>151</v>
      </c>
      <c r="CO211" s="174">
        <v>0</v>
      </c>
      <c r="CP211" s="185" t="s">
        <v>167</v>
      </c>
      <c r="CQ211" s="174">
        <v>4</v>
      </c>
      <c r="CR211" s="185" t="s">
        <v>153</v>
      </c>
      <c r="CS211" s="174">
        <v>1</v>
      </c>
      <c r="CT211" s="185" t="s">
        <v>146</v>
      </c>
      <c r="CU211" s="174">
        <v>8</v>
      </c>
      <c r="CV211" s="185" t="s">
        <v>167</v>
      </c>
      <c r="CW211" s="174">
        <v>4</v>
      </c>
      <c r="CX211" s="19">
        <f>SUM($CM211,$CO211,$CQ211,$CS211,$CU211,$CW211)</f>
        <v>19</v>
      </c>
    </row>
    <row r="212" spans="1:104" ht="20.100000000000001" customHeight="1">
      <c r="A212" s="61" t="s">
        <v>182</v>
      </c>
      <c r="B212" s="61" t="s">
        <v>182</v>
      </c>
      <c r="C212" s="402"/>
      <c r="D212" s="419"/>
      <c r="E212" s="114"/>
      <c r="F212" s="419"/>
      <c r="G212" s="233" t="s">
        <v>670</v>
      </c>
      <c r="H212" s="234" t="s">
        <v>671</v>
      </c>
      <c r="I212" s="122" t="s">
        <v>160</v>
      </c>
      <c r="J212" s="120" t="s">
        <v>190</v>
      </c>
      <c r="K212" s="120" t="s">
        <v>157</v>
      </c>
      <c r="L212" s="16" t="s">
        <v>141</v>
      </c>
      <c r="M212" s="45" t="s">
        <v>141</v>
      </c>
      <c r="N212" s="261" t="s">
        <v>135</v>
      </c>
      <c r="O212" s="235">
        <f>SUM($AH212, $BP212, $BQ212)</f>
        <v>22</v>
      </c>
      <c r="P212" s="237">
        <f>SUM($BZ212)</f>
        <v>20</v>
      </c>
      <c r="Q212" s="240">
        <f>SUM($CX212)</f>
        <v>19</v>
      </c>
      <c r="R212" s="184" t="s">
        <v>143</v>
      </c>
      <c r="S212" s="149">
        <v>0</v>
      </c>
      <c r="T212" s="185" t="s">
        <v>174</v>
      </c>
      <c r="U212" s="174">
        <v>0</v>
      </c>
      <c r="V212" s="185" t="s">
        <v>174</v>
      </c>
      <c r="W212" s="174">
        <v>0</v>
      </c>
      <c r="X212" s="185" t="s">
        <v>187</v>
      </c>
      <c r="Y212" s="174">
        <v>2</v>
      </c>
      <c r="Z212" s="185" t="s">
        <v>162</v>
      </c>
      <c r="AA212" s="174">
        <v>5</v>
      </c>
      <c r="AB212" s="185" t="s">
        <v>191</v>
      </c>
      <c r="AC212" s="174">
        <v>1</v>
      </c>
      <c r="AD212" s="186" t="s">
        <v>206</v>
      </c>
      <c r="AE212" s="176">
        <v>1</v>
      </c>
      <c r="AF212" s="185" t="s">
        <v>151</v>
      </c>
      <c r="AG212" s="174">
        <v>0</v>
      </c>
      <c r="AH212" s="154">
        <f>SUM($S212,$U212,$W212,$Y212)+($AA212*0.5)+$AC212+($AE212*1.5)+($AG212*0.5)</f>
        <v>7</v>
      </c>
      <c r="AI212" s="185" t="s">
        <v>152</v>
      </c>
      <c r="AJ212" s="10" t="s">
        <v>152</v>
      </c>
      <c r="AK212" s="176">
        <v>7</v>
      </c>
      <c r="AL212" s="185" t="s">
        <v>152</v>
      </c>
      <c r="AM212" s="10" t="s">
        <v>152</v>
      </c>
      <c r="AN212" s="176">
        <v>7</v>
      </c>
      <c r="AO212" s="185" t="s">
        <v>151</v>
      </c>
      <c r="AP212" s="10" t="s">
        <v>151</v>
      </c>
      <c r="AQ212" s="176">
        <v>1</v>
      </c>
      <c r="AR212" s="185" t="s">
        <v>154</v>
      </c>
      <c r="AS212" s="10" t="s">
        <v>154</v>
      </c>
      <c r="AT212" s="176">
        <v>2</v>
      </c>
      <c r="AU212" s="185" t="s">
        <v>154</v>
      </c>
      <c r="AV212" s="10" t="s">
        <v>154</v>
      </c>
      <c r="AW212" s="176">
        <v>2</v>
      </c>
      <c r="AX212" s="185" t="s">
        <v>154</v>
      </c>
      <c r="AY212" s="10" t="s">
        <v>154</v>
      </c>
      <c r="AZ212" s="176">
        <v>2</v>
      </c>
      <c r="BA212" s="185" t="s">
        <v>153</v>
      </c>
      <c r="BB212" s="10" t="s">
        <v>153</v>
      </c>
      <c r="BC212" s="176">
        <v>4</v>
      </c>
      <c r="BD212" s="185" t="s">
        <v>154</v>
      </c>
      <c r="BE212" s="10" t="s">
        <v>154</v>
      </c>
      <c r="BF212" s="176">
        <v>2</v>
      </c>
      <c r="BG212" s="185" t="s">
        <v>154</v>
      </c>
      <c r="BH212" s="10" t="s">
        <v>154</v>
      </c>
      <c r="BI212" s="176">
        <v>2</v>
      </c>
      <c r="BJ212" s="185" t="s">
        <v>152</v>
      </c>
      <c r="BK212" s="10" t="s">
        <v>153</v>
      </c>
      <c r="BL212" s="176">
        <v>6</v>
      </c>
      <c r="BM212" s="185" t="s">
        <v>151</v>
      </c>
      <c r="BN212" s="10" t="s">
        <v>151</v>
      </c>
      <c r="BO212" s="176">
        <v>1</v>
      </c>
      <c r="BP212" s="201">
        <f>MAX($BO212,$BL212,$BI212,$BF212,$BC212,$AZ212,$AW212,$AT212,$AQ212,$AN212,$AK212)</f>
        <v>7</v>
      </c>
      <c r="BQ212" s="144">
        <f>IF($K212="both",10,IF($K212="breeding",8,IF($K212="non-breeding",6,0)))</f>
        <v>8</v>
      </c>
      <c r="BR212" s="186" t="s">
        <v>164</v>
      </c>
      <c r="BS212" s="176">
        <v>5</v>
      </c>
      <c r="BT212" s="185" t="s">
        <v>152</v>
      </c>
      <c r="BU212" s="174">
        <v>5</v>
      </c>
      <c r="BV212" s="185" t="s">
        <v>152</v>
      </c>
      <c r="BW212" s="174">
        <v>5</v>
      </c>
      <c r="BX212" s="185" t="s">
        <v>152</v>
      </c>
      <c r="BY212" s="174">
        <v>5</v>
      </c>
      <c r="BZ212" s="21">
        <f>SUM($BY212,$BW212,$BU212,$BS212)</f>
        <v>20</v>
      </c>
      <c r="CA212" s="189">
        <v>6</v>
      </c>
      <c r="CB212" s="189">
        <v>5</v>
      </c>
      <c r="CC212" s="189">
        <v>7</v>
      </c>
      <c r="CD212" s="190">
        <v>4</v>
      </c>
      <c r="CE212" s="190">
        <v>4</v>
      </c>
      <c r="CF212" s="190">
        <v>3</v>
      </c>
      <c r="CG212" s="190">
        <v>10</v>
      </c>
      <c r="CH212" s="190">
        <v>9</v>
      </c>
      <c r="CI212" s="190">
        <v>5</v>
      </c>
      <c r="CJ212" s="190">
        <v>8</v>
      </c>
      <c r="CK212" s="190">
        <v>7</v>
      </c>
      <c r="CL212" s="185" t="s">
        <v>167</v>
      </c>
      <c r="CM212" s="174">
        <v>2</v>
      </c>
      <c r="CN212" s="185" t="s">
        <v>151</v>
      </c>
      <c r="CO212" s="174">
        <v>0</v>
      </c>
      <c r="CP212" s="185" t="s">
        <v>167</v>
      </c>
      <c r="CQ212" s="174">
        <v>4</v>
      </c>
      <c r="CR212" s="185" t="s">
        <v>153</v>
      </c>
      <c r="CS212" s="174">
        <v>1</v>
      </c>
      <c r="CT212" s="185" t="s">
        <v>146</v>
      </c>
      <c r="CU212" s="174">
        <v>8</v>
      </c>
      <c r="CV212" s="185" t="s">
        <v>167</v>
      </c>
      <c r="CW212" s="174">
        <v>4</v>
      </c>
      <c r="CX212" s="19">
        <f>SUM($CM212,$CO212,$CQ212,$CS212,$CU212,$CW212)</f>
        <v>19</v>
      </c>
      <c r="CY212" s="109"/>
      <c r="CZ212" s="11"/>
    </row>
    <row r="213" spans="1:104" ht="20.100000000000001" customHeight="1">
      <c r="B213" s="417"/>
      <c r="D213" s="419"/>
      <c r="E213" s="281"/>
      <c r="F213" s="419"/>
      <c r="G213" s="120" t="s">
        <v>672</v>
      </c>
      <c r="H213" s="119" t="s">
        <v>673</v>
      </c>
      <c r="I213" s="122" t="s">
        <v>160</v>
      </c>
      <c r="J213" s="120" t="s">
        <v>341</v>
      </c>
      <c r="K213" s="120" t="s">
        <v>140</v>
      </c>
      <c r="L213" s="16" t="s">
        <v>141</v>
      </c>
      <c r="M213" s="45"/>
      <c r="N213" s="261"/>
      <c r="O213" s="235">
        <f>SUM($AH213, $BP213, $BQ213)</f>
        <v>22</v>
      </c>
      <c r="P213" s="237">
        <f>SUM($BZ213)</f>
        <v>17</v>
      </c>
      <c r="Q213" s="240">
        <f>SUM($CX213)</f>
        <v>15</v>
      </c>
      <c r="R213" s="184" t="s">
        <v>143</v>
      </c>
      <c r="S213" s="149">
        <v>0</v>
      </c>
      <c r="T213" s="185" t="s">
        <v>174</v>
      </c>
      <c r="U213" s="174">
        <v>0</v>
      </c>
      <c r="V213" s="185" t="s">
        <v>174</v>
      </c>
      <c r="W213" s="174">
        <v>0</v>
      </c>
      <c r="X213" s="185" t="s">
        <v>144</v>
      </c>
      <c r="Y213" s="174">
        <v>2</v>
      </c>
      <c r="Z213" s="185" t="s">
        <v>144</v>
      </c>
      <c r="AA213" s="174">
        <v>2</v>
      </c>
      <c r="AB213" s="185" t="s">
        <v>143</v>
      </c>
      <c r="AC213" s="174">
        <v>0</v>
      </c>
      <c r="AD213" s="186" t="s">
        <v>144</v>
      </c>
      <c r="AE213" s="176">
        <v>2</v>
      </c>
      <c r="AF213" s="185" t="s">
        <v>154</v>
      </c>
      <c r="AG213" s="174">
        <v>2</v>
      </c>
      <c r="AH213" s="154">
        <f>SUM($S213,$U213,$W213,$Y213)+($AA213*0.5)+$AC213+($AE213*1.5)+($AG213*0.5)</f>
        <v>7</v>
      </c>
      <c r="AI213" s="185" t="s">
        <v>147</v>
      </c>
      <c r="AJ213" s="10" t="s">
        <v>147</v>
      </c>
      <c r="AK213" s="176">
        <v>3</v>
      </c>
      <c r="AL213" s="185" t="s">
        <v>143</v>
      </c>
      <c r="AM213" s="10" t="s">
        <v>143</v>
      </c>
      <c r="AN213" s="176">
        <v>0</v>
      </c>
      <c r="AO213" s="185" t="s">
        <v>147</v>
      </c>
      <c r="AP213" s="10" t="s">
        <v>147</v>
      </c>
      <c r="AQ213" s="176">
        <v>3</v>
      </c>
      <c r="AR213" s="185" t="s">
        <v>143</v>
      </c>
      <c r="AS213" s="10" t="s">
        <v>143</v>
      </c>
      <c r="AT213" s="176">
        <v>0</v>
      </c>
      <c r="AU213" s="185" t="s">
        <v>145</v>
      </c>
      <c r="AV213" s="10" t="s">
        <v>143</v>
      </c>
      <c r="AW213" s="176">
        <v>5</v>
      </c>
      <c r="AX213" s="185" t="s">
        <v>151</v>
      </c>
      <c r="AY213" s="10" t="s">
        <v>151</v>
      </c>
      <c r="AZ213" s="176">
        <v>1</v>
      </c>
      <c r="BA213" s="185" t="s">
        <v>147</v>
      </c>
      <c r="BB213" s="10" t="s">
        <v>147</v>
      </c>
      <c r="BC213" s="176">
        <v>3</v>
      </c>
      <c r="BD213" s="185" t="s">
        <v>151</v>
      </c>
      <c r="BE213" s="10" t="s">
        <v>151</v>
      </c>
      <c r="BF213" s="176">
        <v>1</v>
      </c>
      <c r="BG213" s="185" t="s">
        <v>147</v>
      </c>
      <c r="BH213" s="10" t="s">
        <v>147</v>
      </c>
      <c r="BI213" s="176">
        <v>3</v>
      </c>
      <c r="BJ213" s="185" t="s">
        <v>147</v>
      </c>
      <c r="BK213" s="10" t="s">
        <v>147</v>
      </c>
      <c r="BL213" s="176">
        <v>3</v>
      </c>
      <c r="BM213" s="185" t="s">
        <v>151</v>
      </c>
      <c r="BN213" s="10" t="s">
        <v>151</v>
      </c>
      <c r="BO213" s="176">
        <v>1</v>
      </c>
      <c r="BP213" s="201">
        <f>MAX($BO213,$BL213,$BI213,$BF213,$BC213,$AZ213,$AW213,$AT213,$AQ213,$AN213,$AK213)</f>
        <v>5</v>
      </c>
      <c r="BQ213" s="144">
        <f>IF($K213="both",10,IF($K213="breeding",8,IF($K213="non-breeding",6,0)))</f>
        <v>10</v>
      </c>
      <c r="BR213" s="186" t="s">
        <v>152</v>
      </c>
      <c r="BS213" s="176">
        <v>3</v>
      </c>
      <c r="BT213" s="185" t="s">
        <v>168</v>
      </c>
      <c r="BU213" s="174">
        <v>3</v>
      </c>
      <c r="BV213" s="185" t="s">
        <v>152</v>
      </c>
      <c r="BW213" s="174">
        <v>5</v>
      </c>
      <c r="BX213" s="185" t="s">
        <v>146</v>
      </c>
      <c r="BY213" s="174">
        <v>6</v>
      </c>
      <c r="BZ213" s="21">
        <f>SUM($BY213,$BW213,$BU213,$BS213)</f>
        <v>17</v>
      </c>
      <c r="CA213" s="189">
        <v>7</v>
      </c>
      <c r="CB213" s="189">
        <v>10</v>
      </c>
      <c r="CC213" s="189">
        <v>6</v>
      </c>
      <c r="CD213" s="190">
        <v>5</v>
      </c>
      <c r="CE213" s="190">
        <v>8</v>
      </c>
      <c r="CF213" s="190">
        <v>4</v>
      </c>
      <c r="CG213" s="190">
        <v>8</v>
      </c>
      <c r="CH213" s="190">
        <v>8</v>
      </c>
      <c r="CI213" s="190">
        <v>9</v>
      </c>
      <c r="CJ213" s="190">
        <v>10</v>
      </c>
      <c r="CK213" s="190">
        <v>7</v>
      </c>
      <c r="CL213" s="185" t="s">
        <v>153</v>
      </c>
      <c r="CM213" s="174">
        <v>2</v>
      </c>
      <c r="CN213" s="185" t="s">
        <v>154</v>
      </c>
      <c r="CO213" s="174">
        <v>0</v>
      </c>
      <c r="CP213" s="185" t="s">
        <v>167</v>
      </c>
      <c r="CQ213" s="174">
        <v>2</v>
      </c>
      <c r="CR213" s="185" t="s">
        <v>153</v>
      </c>
      <c r="CS213" s="174">
        <v>1</v>
      </c>
      <c r="CT213" s="185" t="s">
        <v>165</v>
      </c>
      <c r="CU213" s="174">
        <v>9</v>
      </c>
      <c r="CV213" s="185" t="s">
        <v>192</v>
      </c>
      <c r="CW213" s="174">
        <v>1</v>
      </c>
      <c r="CX213" s="19">
        <f>SUM($CM213,$CO213,$CQ213,$CS213,$CU213,$CW213)</f>
        <v>15</v>
      </c>
    </row>
    <row r="214" spans="1:104" ht="20.100000000000001" customHeight="1">
      <c r="B214" s="417"/>
      <c r="D214" s="419"/>
      <c r="E214" s="126" t="s">
        <v>135</v>
      </c>
      <c r="F214" s="126" t="s">
        <v>135</v>
      </c>
      <c r="G214" s="120" t="s">
        <v>674</v>
      </c>
      <c r="H214" s="119" t="s">
        <v>675</v>
      </c>
      <c r="I214" s="122" t="s">
        <v>243</v>
      </c>
      <c r="J214" s="120" t="s">
        <v>244</v>
      </c>
      <c r="K214" s="120" t="s">
        <v>140</v>
      </c>
      <c r="L214" s="16" t="s">
        <v>141</v>
      </c>
      <c r="M214" s="45"/>
      <c r="N214" s="261"/>
      <c r="O214" s="235">
        <f>SUM($AH214, $BP214, $BQ214)</f>
        <v>22</v>
      </c>
      <c r="P214" s="237">
        <f>SUM($BZ214)</f>
        <v>13</v>
      </c>
      <c r="Q214" s="240">
        <f>SUM($CX214)</f>
        <v>36</v>
      </c>
      <c r="R214" s="184" t="s">
        <v>143</v>
      </c>
      <c r="S214" s="149">
        <v>0</v>
      </c>
      <c r="T214" s="185" t="s">
        <v>174</v>
      </c>
      <c r="U214" s="174">
        <v>0</v>
      </c>
      <c r="V214" s="185" t="s">
        <v>174</v>
      </c>
      <c r="W214" s="174">
        <v>0</v>
      </c>
      <c r="X214" s="185" t="s">
        <v>187</v>
      </c>
      <c r="Y214" s="174">
        <v>2</v>
      </c>
      <c r="Z214" s="185" t="s">
        <v>144</v>
      </c>
      <c r="AA214" s="174">
        <v>2</v>
      </c>
      <c r="AB214" s="185" t="s">
        <v>143</v>
      </c>
      <c r="AC214" s="174">
        <v>0</v>
      </c>
      <c r="AD214" s="186" t="s">
        <v>144</v>
      </c>
      <c r="AE214" s="176">
        <v>2</v>
      </c>
      <c r="AF214" s="185" t="s">
        <v>151</v>
      </c>
      <c r="AG214" s="174">
        <v>0</v>
      </c>
      <c r="AH214" s="154">
        <f>SUM($S214,$U214,$W214,$Y214)+($AA214*0.5)+$AC214+($AE214*1.5)+($AG214*0.5)</f>
        <v>6</v>
      </c>
      <c r="AI214" s="185" t="s">
        <v>147</v>
      </c>
      <c r="AJ214" s="10" t="s">
        <v>147</v>
      </c>
      <c r="AK214" s="176">
        <v>3</v>
      </c>
      <c r="AL214" s="185" t="s">
        <v>147</v>
      </c>
      <c r="AM214" s="10" t="s">
        <v>147</v>
      </c>
      <c r="AN214" s="176">
        <v>3</v>
      </c>
      <c r="AO214" s="185" t="s">
        <v>147</v>
      </c>
      <c r="AP214" s="10" t="s">
        <v>147</v>
      </c>
      <c r="AQ214" s="176">
        <v>3</v>
      </c>
      <c r="AR214" s="185" t="s">
        <v>147</v>
      </c>
      <c r="AS214" s="10" t="s">
        <v>147</v>
      </c>
      <c r="AT214" s="176">
        <v>3</v>
      </c>
      <c r="AU214" s="185" t="s">
        <v>145</v>
      </c>
      <c r="AV214" s="10" t="s">
        <v>151</v>
      </c>
      <c r="AW214" s="176">
        <v>6</v>
      </c>
      <c r="AX214" s="185" t="s">
        <v>151</v>
      </c>
      <c r="AY214" s="10" t="s">
        <v>151</v>
      </c>
      <c r="AZ214" s="176">
        <v>1</v>
      </c>
      <c r="BA214" s="185" t="s">
        <v>147</v>
      </c>
      <c r="BB214" s="10" t="s">
        <v>147</v>
      </c>
      <c r="BC214" s="176">
        <v>3</v>
      </c>
      <c r="BD214" s="185" t="s">
        <v>151</v>
      </c>
      <c r="BE214" s="10" t="s">
        <v>151</v>
      </c>
      <c r="BF214" s="176">
        <v>1</v>
      </c>
      <c r="BG214" s="185" t="s">
        <v>151</v>
      </c>
      <c r="BH214" s="10" t="s">
        <v>151</v>
      </c>
      <c r="BI214" s="176">
        <v>1</v>
      </c>
      <c r="BJ214" s="185" t="s">
        <v>151</v>
      </c>
      <c r="BK214" s="10" t="s">
        <v>151</v>
      </c>
      <c r="BL214" s="176">
        <v>1</v>
      </c>
      <c r="BM214" s="185" t="s">
        <v>151</v>
      </c>
      <c r="BN214" s="10" t="s">
        <v>151</v>
      </c>
      <c r="BO214" s="176">
        <v>1</v>
      </c>
      <c r="BP214" s="201">
        <f>MAX($BO214,$BL214,$BI214,$BF214,$BC214,$AZ214,$AW214,$AT214,$AQ214,$AN214,$AK214)</f>
        <v>6</v>
      </c>
      <c r="BQ214" s="144">
        <f>IF($K214="both",10,IF($K214="breeding",8,IF($K214="non-breeding",6,0)))</f>
        <v>10</v>
      </c>
      <c r="BR214" s="186" t="s">
        <v>142</v>
      </c>
      <c r="BS214" s="176">
        <v>0</v>
      </c>
      <c r="BT214" s="185" t="s">
        <v>142</v>
      </c>
      <c r="BU214" s="174">
        <v>4</v>
      </c>
      <c r="BV214" s="185" t="s">
        <v>142</v>
      </c>
      <c r="BW214" s="174">
        <v>4</v>
      </c>
      <c r="BX214" s="185" t="s">
        <v>152</v>
      </c>
      <c r="BY214" s="174">
        <v>5</v>
      </c>
      <c r="BZ214" s="21">
        <f>SUM($BY214,$BW214,$BU214,$BS214)</f>
        <v>13</v>
      </c>
      <c r="CA214" s="189">
        <v>9</v>
      </c>
      <c r="CB214" s="189">
        <v>10</v>
      </c>
      <c r="CC214" s="189">
        <v>1</v>
      </c>
      <c r="CD214" s="190">
        <v>2</v>
      </c>
      <c r="CE214" s="190">
        <v>11</v>
      </c>
      <c r="CF214" s="190">
        <v>3</v>
      </c>
      <c r="CG214" s="190">
        <v>7</v>
      </c>
      <c r="CH214" s="190">
        <v>2</v>
      </c>
      <c r="CI214" s="190">
        <v>5</v>
      </c>
      <c r="CJ214" s="190">
        <v>6</v>
      </c>
      <c r="CK214" s="190">
        <v>4</v>
      </c>
      <c r="CL214" s="185" t="s">
        <v>167</v>
      </c>
      <c r="CM214" s="174">
        <v>3</v>
      </c>
      <c r="CN214" s="185" t="s">
        <v>151</v>
      </c>
      <c r="CO214" s="174">
        <v>0</v>
      </c>
      <c r="CP214" s="185" t="s">
        <v>165</v>
      </c>
      <c r="CQ214" s="174">
        <v>9</v>
      </c>
      <c r="CR214" s="185" t="s">
        <v>165</v>
      </c>
      <c r="CS214" s="174">
        <v>8</v>
      </c>
      <c r="CT214" s="185" t="s">
        <v>145</v>
      </c>
      <c r="CU214" s="174">
        <v>10</v>
      </c>
      <c r="CV214" s="185" t="s">
        <v>142</v>
      </c>
      <c r="CW214" s="174">
        <v>6</v>
      </c>
      <c r="CX214" s="19">
        <f>SUM($CM214,$CO214,$CQ214,$CS214,$CU214,$CW214)</f>
        <v>36</v>
      </c>
    </row>
    <row r="215" spans="1:104" ht="20.100000000000001" customHeight="1">
      <c r="B215" s="417"/>
      <c r="D215" s="419"/>
      <c r="E215" s="281"/>
      <c r="F215" s="419"/>
      <c r="G215" s="120" t="s">
        <v>676</v>
      </c>
      <c r="H215" s="119" t="s">
        <v>677</v>
      </c>
      <c r="I215" s="122" t="s">
        <v>160</v>
      </c>
      <c r="J215" s="120" t="s">
        <v>190</v>
      </c>
      <c r="K215" s="120" t="s">
        <v>157</v>
      </c>
      <c r="L215" s="16" t="s">
        <v>141</v>
      </c>
      <c r="M215" s="45"/>
      <c r="N215" s="261"/>
      <c r="O215" s="235">
        <f>SUM($AH215, $BP215, $BQ215)</f>
        <v>21.5</v>
      </c>
      <c r="P215" s="237">
        <f>SUM($BZ215)</f>
        <v>19</v>
      </c>
      <c r="Q215" s="240">
        <f>SUM($CX215)</f>
        <v>18</v>
      </c>
      <c r="R215" s="148" t="s">
        <v>143</v>
      </c>
      <c r="S215" s="149">
        <v>0</v>
      </c>
      <c r="T215" s="173" t="s">
        <v>206</v>
      </c>
      <c r="U215" s="174">
        <v>0</v>
      </c>
      <c r="V215" s="173" t="s">
        <v>174</v>
      </c>
      <c r="W215" s="174">
        <v>0</v>
      </c>
      <c r="X215" s="173" t="s">
        <v>187</v>
      </c>
      <c r="Y215" s="174">
        <v>2</v>
      </c>
      <c r="Z215" s="173" t="s">
        <v>187</v>
      </c>
      <c r="AA215" s="174">
        <v>3</v>
      </c>
      <c r="AB215" s="173" t="s">
        <v>143</v>
      </c>
      <c r="AC215" s="174">
        <v>0</v>
      </c>
      <c r="AD215" s="175" t="s">
        <v>187</v>
      </c>
      <c r="AE215" s="176">
        <v>2</v>
      </c>
      <c r="AF215" s="173" t="s">
        <v>151</v>
      </c>
      <c r="AG215" s="174">
        <v>0</v>
      </c>
      <c r="AH215" s="154">
        <f>SUM($S215,$U215,$W215,$Y215)+($AA215*0.5)+$AC215+($AE215*1.5)+($AG215*0.5)</f>
        <v>6.5</v>
      </c>
      <c r="AI215" s="173" t="s">
        <v>236</v>
      </c>
      <c r="AJ215" s="26" t="s">
        <v>236</v>
      </c>
      <c r="AK215" s="306">
        <v>7</v>
      </c>
      <c r="AL215" s="173" t="s">
        <v>235</v>
      </c>
      <c r="AM215" s="26" t="s">
        <v>235</v>
      </c>
      <c r="AN215" s="176">
        <v>6</v>
      </c>
      <c r="AO215" s="173" t="s">
        <v>151</v>
      </c>
      <c r="AP215" s="26" t="s">
        <v>151</v>
      </c>
      <c r="AQ215" s="176">
        <v>1</v>
      </c>
      <c r="AR215" s="173" t="s">
        <v>237</v>
      </c>
      <c r="AS215" s="26" t="s">
        <v>239</v>
      </c>
      <c r="AT215" s="176">
        <v>4</v>
      </c>
      <c r="AU215" s="173" t="s">
        <v>237</v>
      </c>
      <c r="AV215" s="26" t="s">
        <v>237</v>
      </c>
      <c r="AW215" s="176">
        <v>4</v>
      </c>
      <c r="AX215" s="173" t="s">
        <v>282</v>
      </c>
      <c r="AY215" s="26" t="s">
        <v>282</v>
      </c>
      <c r="AZ215" s="176">
        <v>2</v>
      </c>
      <c r="BA215" s="173" t="s">
        <v>235</v>
      </c>
      <c r="BB215" s="26" t="s">
        <v>273</v>
      </c>
      <c r="BC215" s="176">
        <v>5</v>
      </c>
      <c r="BD215" s="173" t="s">
        <v>239</v>
      </c>
      <c r="BE215" s="26" t="s">
        <v>239</v>
      </c>
      <c r="BF215" s="176">
        <v>3</v>
      </c>
      <c r="BG215" s="173" t="s">
        <v>151</v>
      </c>
      <c r="BH215" s="26" t="s">
        <v>151</v>
      </c>
      <c r="BI215" s="176">
        <v>1</v>
      </c>
      <c r="BJ215" s="173" t="s">
        <v>238</v>
      </c>
      <c r="BK215" s="26" t="s">
        <v>237</v>
      </c>
      <c r="BL215" s="176">
        <v>5</v>
      </c>
      <c r="BM215" s="173" t="s">
        <v>596</v>
      </c>
      <c r="BN215" s="26" t="s">
        <v>596</v>
      </c>
      <c r="BO215" s="176">
        <v>0</v>
      </c>
      <c r="BP215" s="201">
        <f>MAX($BO215,$BL215,$BI215,$BF215,$BC215,$AZ215,$AW215,$AT215,$AQ215,$AN215,$AK215)</f>
        <v>7</v>
      </c>
      <c r="BQ215" s="144">
        <f>IF($K215="both",10,IF($K215="breeding",8,IF($K215="non-breeding",6,0)))</f>
        <v>8</v>
      </c>
      <c r="BR215" s="175" t="s">
        <v>165</v>
      </c>
      <c r="BS215" s="176">
        <v>6</v>
      </c>
      <c r="BT215" s="173" t="s">
        <v>152</v>
      </c>
      <c r="BU215" s="174">
        <v>4</v>
      </c>
      <c r="BV215" s="173" t="s">
        <v>152</v>
      </c>
      <c r="BW215" s="174">
        <v>4</v>
      </c>
      <c r="BX215" s="173" t="s">
        <v>152</v>
      </c>
      <c r="BY215" s="174">
        <v>5</v>
      </c>
      <c r="BZ215" s="21">
        <f>SUM($BY215,$BW215,$BU215,$BS215)</f>
        <v>19</v>
      </c>
      <c r="CA215" s="177">
        <v>7</v>
      </c>
      <c r="CB215" s="177">
        <v>6</v>
      </c>
      <c r="CC215" s="177">
        <v>6</v>
      </c>
      <c r="CD215" s="178">
        <v>4</v>
      </c>
      <c r="CE215" s="178">
        <v>5</v>
      </c>
      <c r="CF215" s="178">
        <v>3</v>
      </c>
      <c r="CG215" s="178">
        <v>9</v>
      </c>
      <c r="CH215" s="178">
        <v>8</v>
      </c>
      <c r="CI215" s="178">
        <v>6</v>
      </c>
      <c r="CJ215" s="178">
        <v>7</v>
      </c>
      <c r="CK215" s="178">
        <v>6</v>
      </c>
      <c r="CL215" s="173" t="s">
        <v>167</v>
      </c>
      <c r="CM215" s="174">
        <v>1</v>
      </c>
      <c r="CN215" s="173" t="s">
        <v>151</v>
      </c>
      <c r="CO215" s="174">
        <v>0</v>
      </c>
      <c r="CP215" s="173" t="s">
        <v>167</v>
      </c>
      <c r="CQ215" s="174">
        <v>4</v>
      </c>
      <c r="CR215" s="173" t="s">
        <v>153</v>
      </c>
      <c r="CS215" s="174">
        <v>1</v>
      </c>
      <c r="CT215" s="173" t="s">
        <v>146</v>
      </c>
      <c r="CU215" s="174">
        <v>8</v>
      </c>
      <c r="CV215" s="173" t="s">
        <v>167</v>
      </c>
      <c r="CW215" s="174">
        <v>4</v>
      </c>
      <c r="CX215" s="19">
        <f>SUM($CM215,$CO215,$CQ215,$CS215,$CU215,$CW215)</f>
        <v>18</v>
      </c>
    </row>
    <row r="216" spans="1:104" ht="20.100000000000001" customHeight="1">
      <c r="B216" s="417"/>
      <c r="D216" s="419"/>
      <c r="E216" s="281"/>
      <c r="F216" s="419"/>
      <c r="G216" s="120" t="s">
        <v>678</v>
      </c>
      <c r="H216" s="119" t="s">
        <v>679</v>
      </c>
      <c r="I216" s="122" t="s">
        <v>160</v>
      </c>
      <c r="J216" s="120" t="s">
        <v>680</v>
      </c>
      <c r="K216" s="120" t="s">
        <v>140</v>
      </c>
      <c r="L216" s="16" t="s">
        <v>141</v>
      </c>
      <c r="M216" s="45"/>
      <c r="N216" s="261"/>
      <c r="O216" s="235">
        <f>SUM($AH216, $BP216, $BQ216)</f>
        <v>21.5</v>
      </c>
      <c r="P216" s="237">
        <f>SUM($BZ216)</f>
        <v>15</v>
      </c>
      <c r="Q216" s="240">
        <f>SUM($CX216)</f>
        <v>15</v>
      </c>
      <c r="R216" s="148" t="s">
        <v>143</v>
      </c>
      <c r="S216" s="149">
        <v>0</v>
      </c>
      <c r="T216" s="173" t="s">
        <v>174</v>
      </c>
      <c r="U216" s="174">
        <v>0</v>
      </c>
      <c r="V216" s="173" t="s">
        <v>174</v>
      </c>
      <c r="W216" s="174">
        <v>0</v>
      </c>
      <c r="X216" s="173" t="s">
        <v>144</v>
      </c>
      <c r="Y216" s="174">
        <v>2</v>
      </c>
      <c r="Z216" s="173" t="s">
        <v>206</v>
      </c>
      <c r="AA216" s="174">
        <v>1</v>
      </c>
      <c r="AB216" s="173" t="s">
        <v>143</v>
      </c>
      <c r="AC216" s="174">
        <v>0</v>
      </c>
      <c r="AD216" s="175" t="s">
        <v>144</v>
      </c>
      <c r="AE216" s="176">
        <v>2</v>
      </c>
      <c r="AF216" s="173" t="s">
        <v>151</v>
      </c>
      <c r="AG216" s="174">
        <v>0</v>
      </c>
      <c r="AH216" s="154">
        <f>SUM($S216,$U216,$W216,$Y216)+($AA216*0.5)+$AC216+($AE216*1.5)+($AG216*0.5)</f>
        <v>5.5</v>
      </c>
      <c r="AI216" s="173" t="s">
        <v>235</v>
      </c>
      <c r="AJ216" s="26" t="s">
        <v>235</v>
      </c>
      <c r="AK216" s="176">
        <v>6</v>
      </c>
      <c r="AL216" s="173" t="s">
        <v>235</v>
      </c>
      <c r="AM216" s="26" t="s">
        <v>235</v>
      </c>
      <c r="AN216" s="176">
        <v>6</v>
      </c>
      <c r="AO216" s="173" t="s">
        <v>303</v>
      </c>
      <c r="AP216" s="26" t="s">
        <v>237</v>
      </c>
      <c r="AQ216" s="176">
        <v>3</v>
      </c>
      <c r="AR216" s="173" t="s">
        <v>273</v>
      </c>
      <c r="AS216" s="26" t="s">
        <v>273</v>
      </c>
      <c r="AT216" s="176">
        <v>4</v>
      </c>
      <c r="AU216" s="173" t="s">
        <v>237</v>
      </c>
      <c r="AV216" s="26" t="s">
        <v>237</v>
      </c>
      <c r="AW216" s="176">
        <v>4</v>
      </c>
      <c r="AX216" s="173" t="s">
        <v>239</v>
      </c>
      <c r="AY216" s="26" t="s">
        <v>239</v>
      </c>
      <c r="AZ216" s="176">
        <v>3</v>
      </c>
      <c r="BA216" s="173" t="s">
        <v>235</v>
      </c>
      <c r="BB216" s="26" t="s">
        <v>237</v>
      </c>
      <c r="BC216" s="176">
        <v>5</v>
      </c>
      <c r="BD216" s="173" t="s">
        <v>235</v>
      </c>
      <c r="BE216" s="26" t="s">
        <v>307</v>
      </c>
      <c r="BF216" s="176">
        <v>6</v>
      </c>
      <c r="BG216" s="173" t="s">
        <v>237</v>
      </c>
      <c r="BH216" s="26" t="s">
        <v>237</v>
      </c>
      <c r="BI216" s="176">
        <v>4</v>
      </c>
      <c r="BJ216" s="173" t="s">
        <v>238</v>
      </c>
      <c r="BK216" s="26" t="s">
        <v>237</v>
      </c>
      <c r="BL216" s="176">
        <v>5</v>
      </c>
      <c r="BM216" s="173" t="s">
        <v>151</v>
      </c>
      <c r="BN216" s="26" t="s">
        <v>151</v>
      </c>
      <c r="BO216" s="176">
        <v>1</v>
      </c>
      <c r="BP216" s="201">
        <f>MAX($BO216,$BL216,$BI216,$BF216,$BC216,$AZ216,$AW216,$AT216,$AQ216,$AN216,$AK216)</f>
        <v>6</v>
      </c>
      <c r="BQ216" s="144">
        <f>IF($K216="both",10,IF($K216="breeding",8,IF($K216="non-breeding",6,0)))</f>
        <v>10</v>
      </c>
      <c r="BR216" s="175" t="s">
        <v>152</v>
      </c>
      <c r="BS216" s="176">
        <v>1</v>
      </c>
      <c r="BT216" s="173" t="s">
        <v>168</v>
      </c>
      <c r="BU216" s="174">
        <v>3</v>
      </c>
      <c r="BV216" s="173" t="s">
        <v>152</v>
      </c>
      <c r="BW216" s="174">
        <v>5</v>
      </c>
      <c r="BX216" s="173" t="s">
        <v>164</v>
      </c>
      <c r="BY216" s="174">
        <v>6</v>
      </c>
      <c r="BZ216" s="21">
        <f>SUM($BY216,$BW216,$BU216,$BS216)</f>
        <v>15</v>
      </c>
      <c r="CA216" s="177">
        <v>7</v>
      </c>
      <c r="CB216" s="177">
        <v>7</v>
      </c>
      <c r="CC216" s="177">
        <v>5</v>
      </c>
      <c r="CD216" s="178">
        <v>4</v>
      </c>
      <c r="CE216" s="178">
        <v>5</v>
      </c>
      <c r="CF216" s="178">
        <v>4</v>
      </c>
      <c r="CG216" s="178">
        <v>8</v>
      </c>
      <c r="CH216" s="178">
        <v>7</v>
      </c>
      <c r="CI216" s="178">
        <v>4</v>
      </c>
      <c r="CJ216" s="178">
        <v>5</v>
      </c>
      <c r="CK216" s="178">
        <v>5</v>
      </c>
      <c r="CL216" s="173" t="s">
        <v>147</v>
      </c>
      <c r="CM216" s="174">
        <v>1</v>
      </c>
      <c r="CN216" s="173" t="s">
        <v>151</v>
      </c>
      <c r="CO216" s="174">
        <v>0</v>
      </c>
      <c r="CP216" s="173" t="s">
        <v>167</v>
      </c>
      <c r="CQ216" s="174">
        <v>3</v>
      </c>
      <c r="CR216" s="173" t="s">
        <v>153</v>
      </c>
      <c r="CS216" s="174">
        <v>1</v>
      </c>
      <c r="CT216" s="173" t="s">
        <v>146</v>
      </c>
      <c r="CU216" s="174">
        <v>8</v>
      </c>
      <c r="CV216" s="173" t="s">
        <v>192</v>
      </c>
      <c r="CW216" s="174">
        <v>2</v>
      </c>
      <c r="CX216" s="19">
        <f>SUM($CM216,$CO216,$CQ216,$CS216,$CU216,$CW216)</f>
        <v>15</v>
      </c>
    </row>
    <row r="217" spans="1:104" ht="20.100000000000001" customHeight="1">
      <c r="B217" s="417"/>
      <c r="D217" s="419"/>
      <c r="E217" s="281"/>
      <c r="F217" s="419"/>
      <c r="G217" s="120" t="s">
        <v>681</v>
      </c>
      <c r="H217" s="119" t="s">
        <v>682</v>
      </c>
      <c r="I217" s="122" t="s">
        <v>160</v>
      </c>
      <c r="J217" s="120" t="s">
        <v>623</v>
      </c>
      <c r="K217" s="120" t="s">
        <v>140</v>
      </c>
      <c r="L217" s="16" t="s">
        <v>141</v>
      </c>
      <c r="M217" s="45"/>
      <c r="N217" s="261"/>
      <c r="O217" s="235">
        <f>SUM($AH217, $BP217, $BQ217)</f>
        <v>21.5</v>
      </c>
      <c r="P217" s="237">
        <f>SUM($BZ217)</f>
        <v>14</v>
      </c>
      <c r="Q217" s="240">
        <f>SUM($CX217)</f>
        <v>15</v>
      </c>
      <c r="R217" s="148" t="s">
        <v>143</v>
      </c>
      <c r="S217" s="149">
        <v>0</v>
      </c>
      <c r="T217" s="173" t="s">
        <v>174</v>
      </c>
      <c r="U217" s="174">
        <v>0</v>
      </c>
      <c r="V217" s="173" t="s">
        <v>174</v>
      </c>
      <c r="W217" s="174">
        <v>0</v>
      </c>
      <c r="X217" s="173" t="s">
        <v>144</v>
      </c>
      <c r="Y217" s="174">
        <v>2</v>
      </c>
      <c r="Z217" s="173" t="s">
        <v>206</v>
      </c>
      <c r="AA217" s="174">
        <v>1</v>
      </c>
      <c r="AB217" s="173" t="s">
        <v>143</v>
      </c>
      <c r="AC217" s="174">
        <v>0</v>
      </c>
      <c r="AD217" s="175" t="s">
        <v>144</v>
      </c>
      <c r="AE217" s="176">
        <v>2</v>
      </c>
      <c r="AF217" s="173" t="s">
        <v>151</v>
      </c>
      <c r="AG217" s="174">
        <v>0</v>
      </c>
      <c r="AH217" s="154">
        <f>SUM($S217,$U217,$W217,$Y217)+($AA217*0.5)+$AC217+($AE217*1.5)+($AG217*0.5)</f>
        <v>5.5</v>
      </c>
      <c r="AI217" s="173" t="s">
        <v>236</v>
      </c>
      <c r="AJ217" s="26" t="s">
        <v>273</v>
      </c>
      <c r="AK217" s="176">
        <v>6</v>
      </c>
      <c r="AL217" s="173" t="s">
        <v>283</v>
      </c>
      <c r="AM217" s="26" t="s">
        <v>273</v>
      </c>
      <c r="AN217" s="176">
        <v>6</v>
      </c>
      <c r="AO217" s="173" t="s">
        <v>239</v>
      </c>
      <c r="AP217" s="26" t="s">
        <v>237</v>
      </c>
      <c r="AQ217" s="176">
        <v>4</v>
      </c>
      <c r="AR217" s="173" t="s">
        <v>273</v>
      </c>
      <c r="AS217" s="26" t="s">
        <v>273</v>
      </c>
      <c r="AT217" s="176">
        <v>4</v>
      </c>
      <c r="AU217" s="173" t="s">
        <v>239</v>
      </c>
      <c r="AV217" s="26" t="s">
        <v>239</v>
      </c>
      <c r="AW217" s="176">
        <v>3</v>
      </c>
      <c r="AX217" s="173" t="s">
        <v>273</v>
      </c>
      <c r="AY217" s="26" t="s">
        <v>273</v>
      </c>
      <c r="AZ217" s="176">
        <v>4</v>
      </c>
      <c r="BA217" s="173" t="s">
        <v>237</v>
      </c>
      <c r="BB217" s="26" t="s">
        <v>273</v>
      </c>
      <c r="BC217" s="176">
        <v>4</v>
      </c>
      <c r="BD217" s="173" t="s">
        <v>239</v>
      </c>
      <c r="BE217" s="26" t="s">
        <v>239</v>
      </c>
      <c r="BF217" s="176">
        <v>3</v>
      </c>
      <c r="BG217" s="173" t="s">
        <v>239</v>
      </c>
      <c r="BH217" s="26" t="s">
        <v>239</v>
      </c>
      <c r="BI217" s="176">
        <v>3</v>
      </c>
      <c r="BJ217" s="173" t="s">
        <v>238</v>
      </c>
      <c r="BK217" s="26" t="s">
        <v>239</v>
      </c>
      <c r="BL217" s="176">
        <v>4</v>
      </c>
      <c r="BM217" s="173" t="s">
        <v>284</v>
      </c>
      <c r="BN217" s="26" t="s">
        <v>284</v>
      </c>
      <c r="BO217" s="176">
        <v>3</v>
      </c>
      <c r="BP217" s="201">
        <f>MAX($BO217,$BL217,$BI217,$BF217,$BC217,$AZ217,$AW217,$AT217,$AQ217,$AN217,$AK217)</f>
        <v>6</v>
      </c>
      <c r="BQ217" s="144">
        <f>IF($K217="both",10,IF($K217="breeding",8,IF($K217="non-breeding",6,0)))</f>
        <v>10</v>
      </c>
      <c r="BR217" s="175" t="s">
        <v>152</v>
      </c>
      <c r="BS217" s="176">
        <v>2</v>
      </c>
      <c r="BT217" s="173" t="s">
        <v>168</v>
      </c>
      <c r="BU217" s="174">
        <v>2</v>
      </c>
      <c r="BV217" s="173" t="s">
        <v>152</v>
      </c>
      <c r="BW217" s="174">
        <v>4</v>
      </c>
      <c r="BX217" s="173" t="s">
        <v>146</v>
      </c>
      <c r="BY217" s="174">
        <v>6</v>
      </c>
      <c r="BZ217" s="21">
        <f>SUM($BY217,$BW217,$BU217,$BS217)</f>
        <v>14</v>
      </c>
      <c r="CA217" s="177">
        <v>4</v>
      </c>
      <c r="CB217" s="177">
        <v>5</v>
      </c>
      <c r="CC217" s="177">
        <v>4</v>
      </c>
      <c r="CD217" s="178">
        <v>5</v>
      </c>
      <c r="CE217" s="178">
        <v>4</v>
      </c>
      <c r="CF217" s="178">
        <v>6</v>
      </c>
      <c r="CG217" s="178">
        <v>7</v>
      </c>
      <c r="CH217" s="178">
        <v>6</v>
      </c>
      <c r="CI217" s="178">
        <v>5</v>
      </c>
      <c r="CJ217" s="178">
        <v>7</v>
      </c>
      <c r="CK217" s="178">
        <v>8</v>
      </c>
      <c r="CL217" s="173" t="s">
        <v>167</v>
      </c>
      <c r="CM217" s="174">
        <v>2</v>
      </c>
      <c r="CN217" s="173" t="s">
        <v>151</v>
      </c>
      <c r="CO217" s="174">
        <v>0</v>
      </c>
      <c r="CP217" s="173" t="s">
        <v>154</v>
      </c>
      <c r="CQ217" s="174">
        <v>1</v>
      </c>
      <c r="CR217" s="173" t="s">
        <v>153</v>
      </c>
      <c r="CS217" s="174">
        <v>1</v>
      </c>
      <c r="CT217" s="173" t="s">
        <v>145</v>
      </c>
      <c r="CU217" s="174">
        <v>10</v>
      </c>
      <c r="CV217" s="173" t="s">
        <v>191</v>
      </c>
      <c r="CW217" s="174">
        <v>1</v>
      </c>
      <c r="CX217" s="19">
        <f>SUM($CM217,$CO217,$CQ217,$CS217,$CU217,$CW217)</f>
        <v>15</v>
      </c>
    </row>
    <row r="218" spans="1:104" ht="20.100000000000001" customHeight="1">
      <c r="B218" s="417"/>
      <c r="D218" s="419"/>
      <c r="E218" s="281"/>
      <c r="F218" s="419"/>
      <c r="G218" s="120" t="s">
        <v>683</v>
      </c>
      <c r="H218" s="119" t="s">
        <v>684</v>
      </c>
      <c r="I218" s="122" t="s">
        <v>160</v>
      </c>
      <c r="J218" s="120" t="s">
        <v>302</v>
      </c>
      <c r="K218" s="120" t="s">
        <v>157</v>
      </c>
      <c r="L218" s="16" t="s">
        <v>141</v>
      </c>
      <c r="M218" s="45"/>
      <c r="N218" s="261"/>
      <c r="O218" s="235">
        <f>SUM($AH218, $BP218, $BQ218)</f>
        <v>21.5</v>
      </c>
      <c r="P218" s="237">
        <f>SUM($BZ218)</f>
        <v>19</v>
      </c>
      <c r="Q218" s="240">
        <f>SUM($CX218)</f>
        <v>13</v>
      </c>
      <c r="R218" s="148" t="s">
        <v>143</v>
      </c>
      <c r="S218" s="149">
        <v>0</v>
      </c>
      <c r="T218" s="173" t="s">
        <v>174</v>
      </c>
      <c r="U218" s="174">
        <v>0</v>
      </c>
      <c r="V218" s="173" t="s">
        <v>174</v>
      </c>
      <c r="W218" s="174">
        <v>0</v>
      </c>
      <c r="X218" s="173" t="s">
        <v>174</v>
      </c>
      <c r="Y218" s="174">
        <v>0</v>
      </c>
      <c r="Z218" s="173" t="s">
        <v>218</v>
      </c>
      <c r="AA218" s="174">
        <v>5</v>
      </c>
      <c r="AB218" s="173" t="s">
        <v>166</v>
      </c>
      <c r="AC218" s="174">
        <v>3</v>
      </c>
      <c r="AD218" s="175" t="s">
        <v>144</v>
      </c>
      <c r="AE218" s="176">
        <v>2</v>
      </c>
      <c r="AF218" s="173" t="s">
        <v>151</v>
      </c>
      <c r="AG218" s="174">
        <v>0</v>
      </c>
      <c r="AH218" s="154">
        <f>SUM($S218,$U218,$W218,$Y218)+($AA218*0.5)+$AC218+($AE218*1.5)+($AG218*0.5)</f>
        <v>8.5</v>
      </c>
      <c r="AI218" s="173" t="s">
        <v>192</v>
      </c>
      <c r="AJ218" s="26" t="s">
        <v>192</v>
      </c>
      <c r="AK218" s="176">
        <v>2</v>
      </c>
      <c r="AL218" s="173" t="s">
        <v>192</v>
      </c>
      <c r="AM218" s="26" t="s">
        <v>192</v>
      </c>
      <c r="AN218" s="176">
        <v>2</v>
      </c>
      <c r="AO218" s="173" t="s">
        <v>192</v>
      </c>
      <c r="AP218" s="26" t="s">
        <v>192</v>
      </c>
      <c r="AQ218" s="176">
        <v>2</v>
      </c>
      <c r="AR218" s="173" t="s">
        <v>168</v>
      </c>
      <c r="AS218" s="26" t="s">
        <v>147</v>
      </c>
      <c r="AT218" s="176">
        <v>5</v>
      </c>
      <c r="AU218" s="173" t="s">
        <v>192</v>
      </c>
      <c r="AV218" s="26" t="s">
        <v>192</v>
      </c>
      <c r="AW218" s="176">
        <v>2</v>
      </c>
      <c r="AX218" s="173" t="s">
        <v>147</v>
      </c>
      <c r="AY218" s="26" t="s">
        <v>192</v>
      </c>
      <c r="AZ218" s="176">
        <v>3</v>
      </c>
      <c r="BA218" s="173" t="s">
        <v>147</v>
      </c>
      <c r="BB218" s="26" t="s">
        <v>192</v>
      </c>
      <c r="BC218" s="176">
        <v>3</v>
      </c>
      <c r="BD218" s="173" t="s">
        <v>192</v>
      </c>
      <c r="BE218" s="26" t="s">
        <v>192</v>
      </c>
      <c r="BF218" s="176">
        <v>2</v>
      </c>
      <c r="BG218" s="173" t="s">
        <v>192</v>
      </c>
      <c r="BH218" s="26" t="s">
        <v>192</v>
      </c>
      <c r="BI218" s="176">
        <v>2</v>
      </c>
      <c r="BJ218" s="173" t="s">
        <v>154</v>
      </c>
      <c r="BK218" s="26" t="s">
        <v>154</v>
      </c>
      <c r="BL218" s="176">
        <v>2</v>
      </c>
      <c r="BM218" s="173" t="s">
        <v>191</v>
      </c>
      <c r="BN218" s="26" t="s">
        <v>191</v>
      </c>
      <c r="BO218" s="176">
        <v>1</v>
      </c>
      <c r="BP218" s="201">
        <f>MAX($BO218,$BL218,$BI218,$BF218,$BC218,$AZ218,$AW218,$AT218,$AQ218,$AN218,$AK218)</f>
        <v>5</v>
      </c>
      <c r="BQ218" s="144">
        <f>IF($K218="both",10,IF($K218="breeding",8,IF($K218="non-breeding",6,0)))</f>
        <v>8</v>
      </c>
      <c r="BR218" s="175" t="s">
        <v>164</v>
      </c>
      <c r="BS218" s="176">
        <v>5</v>
      </c>
      <c r="BT218" s="173" t="s">
        <v>142</v>
      </c>
      <c r="BU218" s="174">
        <v>4</v>
      </c>
      <c r="BV218" s="173" t="s">
        <v>152</v>
      </c>
      <c r="BW218" s="174">
        <v>5</v>
      </c>
      <c r="BX218" s="173" t="s">
        <v>152</v>
      </c>
      <c r="BY218" s="174">
        <v>5</v>
      </c>
      <c r="BZ218" s="21">
        <f>SUM($BY218,$BW218,$BU218,$BS218)</f>
        <v>19</v>
      </c>
      <c r="CA218" s="177">
        <v>9</v>
      </c>
      <c r="CB218" s="177">
        <v>6</v>
      </c>
      <c r="CC218" s="177">
        <v>7</v>
      </c>
      <c r="CD218" s="178">
        <v>10</v>
      </c>
      <c r="CE218" s="178">
        <v>1</v>
      </c>
      <c r="CF218" s="178">
        <v>8</v>
      </c>
      <c r="CG218" s="178">
        <v>11</v>
      </c>
      <c r="CH218" s="178">
        <v>2</v>
      </c>
      <c r="CI218" s="178">
        <v>3</v>
      </c>
      <c r="CJ218" s="178">
        <v>5</v>
      </c>
      <c r="CK218" s="178">
        <v>4</v>
      </c>
      <c r="CL218" s="173" t="s">
        <v>169</v>
      </c>
      <c r="CM218" s="174">
        <v>1</v>
      </c>
      <c r="CN218" s="173" t="s">
        <v>151</v>
      </c>
      <c r="CO218" s="174">
        <v>0</v>
      </c>
      <c r="CP218" s="173" t="s">
        <v>169</v>
      </c>
      <c r="CQ218" s="174">
        <v>2</v>
      </c>
      <c r="CR218" s="173" t="s">
        <v>147</v>
      </c>
      <c r="CS218" s="174">
        <v>0</v>
      </c>
      <c r="CT218" s="173" t="s">
        <v>146</v>
      </c>
      <c r="CU218" s="174">
        <v>8</v>
      </c>
      <c r="CV218" s="173" t="s">
        <v>192</v>
      </c>
      <c r="CW218" s="174">
        <v>2</v>
      </c>
      <c r="CX218" s="19">
        <f>SUM($CM218,$CO218,$CQ218,$CS218,$CU218,$CW218)</f>
        <v>13</v>
      </c>
    </row>
    <row r="219" spans="1:104" ht="20.100000000000001" customHeight="1">
      <c r="B219" s="417"/>
      <c r="D219" s="419"/>
      <c r="E219" s="126" t="s">
        <v>135</v>
      </c>
      <c r="F219" s="126" t="s">
        <v>135</v>
      </c>
      <c r="G219" s="120" t="s">
        <v>685</v>
      </c>
      <c r="H219" s="119" t="s">
        <v>686</v>
      </c>
      <c r="I219" s="122" t="s">
        <v>687</v>
      </c>
      <c r="J219" s="120" t="s">
        <v>688</v>
      </c>
      <c r="K219" s="120" t="s">
        <v>140</v>
      </c>
      <c r="L219" s="16" t="s">
        <v>141</v>
      </c>
      <c r="M219" s="45"/>
      <c r="N219" s="261"/>
      <c r="O219" s="235">
        <f>SUM($AH219, $BP219, $BQ219)</f>
        <v>21.5</v>
      </c>
      <c r="P219" s="237">
        <f>SUM($BZ219)</f>
        <v>8</v>
      </c>
      <c r="Q219" s="240">
        <f>SUM($CX219)</f>
        <v>31</v>
      </c>
      <c r="R219" s="262" t="s">
        <v>143</v>
      </c>
      <c r="S219" s="263">
        <v>0</v>
      </c>
      <c r="T219" s="185" t="s">
        <v>174</v>
      </c>
      <c r="U219" s="174">
        <v>0</v>
      </c>
      <c r="V219" s="185" t="s">
        <v>174</v>
      </c>
      <c r="W219" s="174">
        <v>0</v>
      </c>
      <c r="X219" s="185" t="s">
        <v>206</v>
      </c>
      <c r="Y219" s="174">
        <v>1</v>
      </c>
      <c r="Z219" s="185" t="s">
        <v>206</v>
      </c>
      <c r="AA219" s="174">
        <v>1</v>
      </c>
      <c r="AB219" s="185" t="s">
        <v>143</v>
      </c>
      <c r="AC219" s="174">
        <v>0</v>
      </c>
      <c r="AD219" s="186" t="s">
        <v>144</v>
      </c>
      <c r="AE219" s="176">
        <v>2</v>
      </c>
      <c r="AF219" s="185" t="s">
        <v>151</v>
      </c>
      <c r="AG219" s="174">
        <v>0</v>
      </c>
      <c r="AH219" s="154">
        <f>SUM($S219,$U219,$W219,$Y219)+($AA219*0.5)+$AC219+($AE219*1.5)+($AG219*0.5)</f>
        <v>4.5</v>
      </c>
      <c r="AI219" s="185" t="s">
        <v>154</v>
      </c>
      <c r="AJ219" s="10" t="s">
        <v>154</v>
      </c>
      <c r="AK219" s="176">
        <v>2</v>
      </c>
      <c r="AL219" s="185" t="s">
        <v>153</v>
      </c>
      <c r="AM219" s="10" t="s">
        <v>154</v>
      </c>
      <c r="AN219" s="176">
        <v>3</v>
      </c>
      <c r="AO219" s="185" t="s">
        <v>151</v>
      </c>
      <c r="AP219" s="10" t="s">
        <v>151</v>
      </c>
      <c r="AQ219" s="176">
        <v>1</v>
      </c>
      <c r="AR219" s="185" t="s">
        <v>147</v>
      </c>
      <c r="AS219" s="10" t="s">
        <v>154</v>
      </c>
      <c r="AT219" s="176">
        <v>3</v>
      </c>
      <c r="AU219" s="185" t="s">
        <v>145</v>
      </c>
      <c r="AV219" s="10" t="s">
        <v>153</v>
      </c>
      <c r="AW219" s="176">
        <v>7</v>
      </c>
      <c r="AX219" s="185" t="s">
        <v>154</v>
      </c>
      <c r="AY219" s="10" t="s">
        <v>154</v>
      </c>
      <c r="AZ219" s="176">
        <v>2</v>
      </c>
      <c r="BA219" s="185" t="s">
        <v>154</v>
      </c>
      <c r="BB219" s="10" t="s">
        <v>154</v>
      </c>
      <c r="BC219" s="176">
        <v>2</v>
      </c>
      <c r="BD219" s="185" t="s">
        <v>154</v>
      </c>
      <c r="BE219" s="10" t="s">
        <v>151</v>
      </c>
      <c r="BF219" s="176">
        <v>2</v>
      </c>
      <c r="BG219" s="185" t="s">
        <v>147</v>
      </c>
      <c r="BH219" s="10" t="s">
        <v>147</v>
      </c>
      <c r="BI219" s="176">
        <v>3</v>
      </c>
      <c r="BJ219" s="185" t="s">
        <v>147</v>
      </c>
      <c r="BK219" s="10" t="s">
        <v>147</v>
      </c>
      <c r="BL219" s="176">
        <v>3</v>
      </c>
      <c r="BM219" s="185" t="s">
        <v>154</v>
      </c>
      <c r="BN219" s="10" t="s">
        <v>154</v>
      </c>
      <c r="BO219" s="176">
        <v>2</v>
      </c>
      <c r="BP219" s="201">
        <f>MAX($BO219,$BL219,$BI219,$BF219,$BC219,$AZ219,$AW219,$AT219,$AQ219,$AN219,$AK219)</f>
        <v>7</v>
      </c>
      <c r="BQ219" s="144">
        <f>IF($K219="both",10,IF($K219="breeding",8,IF($K219="non-breeding",6,0)))</f>
        <v>10</v>
      </c>
      <c r="BR219" s="186" t="s">
        <v>152</v>
      </c>
      <c r="BS219" s="176">
        <v>1</v>
      </c>
      <c r="BT219" s="185" t="s">
        <v>168</v>
      </c>
      <c r="BU219" s="174">
        <v>2</v>
      </c>
      <c r="BV219" s="185" t="s">
        <v>153</v>
      </c>
      <c r="BW219" s="174">
        <v>1</v>
      </c>
      <c r="BX219" s="185" t="s">
        <v>152</v>
      </c>
      <c r="BY219" s="174">
        <v>4</v>
      </c>
      <c r="BZ219" s="21">
        <f>SUM($BY219,$BW219,$BU219,$BS219)</f>
        <v>8</v>
      </c>
      <c r="CA219" s="189">
        <v>4</v>
      </c>
      <c r="CB219" s="189">
        <v>6</v>
      </c>
      <c r="CC219" s="189">
        <v>8</v>
      </c>
      <c r="CD219" s="190">
        <v>6</v>
      </c>
      <c r="CE219" s="190">
        <v>10</v>
      </c>
      <c r="CF219" s="190">
        <v>4</v>
      </c>
      <c r="CG219" s="190">
        <v>5</v>
      </c>
      <c r="CH219" s="190">
        <v>9</v>
      </c>
      <c r="CI219" s="190">
        <v>6</v>
      </c>
      <c r="CJ219" s="190">
        <v>5</v>
      </c>
      <c r="CK219" s="190">
        <v>10</v>
      </c>
      <c r="CL219" s="185" t="s">
        <v>167</v>
      </c>
      <c r="CM219" s="174">
        <v>2</v>
      </c>
      <c r="CN219" s="185" t="s">
        <v>151</v>
      </c>
      <c r="CO219" s="174">
        <v>0</v>
      </c>
      <c r="CP219" s="185" t="s">
        <v>210</v>
      </c>
      <c r="CQ219" s="174">
        <v>6</v>
      </c>
      <c r="CR219" s="185" t="s">
        <v>165</v>
      </c>
      <c r="CS219" s="174">
        <v>8</v>
      </c>
      <c r="CT219" s="185" t="s">
        <v>145</v>
      </c>
      <c r="CU219" s="174">
        <v>10</v>
      </c>
      <c r="CV219" s="185" t="s">
        <v>153</v>
      </c>
      <c r="CW219" s="174">
        <v>5</v>
      </c>
      <c r="CX219" s="19">
        <f>SUM($CM219,$CO219,$CQ219,$CS219,$CU219,$CW219)</f>
        <v>31</v>
      </c>
    </row>
    <row r="220" spans="1:104" ht="20.100000000000001" customHeight="1">
      <c r="B220" s="417"/>
      <c r="D220" s="419"/>
      <c r="E220" s="281"/>
      <c r="F220" s="419"/>
      <c r="G220" s="120" t="s">
        <v>689</v>
      </c>
      <c r="H220" s="119" t="s">
        <v>690</v>
      </c>
      <c r="I220" s="122" t="s">
        <v>160</v>
      </c>
      <c r="J220" s="120" t="s">
        <v>190</v>
      </c>
      <c r="K220" s="120" t="s">
        <v>140</v>
      </c>
      <c r="L220" s="16" t="s">
        <v>141</v>
      </c>
      <c r="M220" s="45"/>
      <c r="N220" s="261"/>
      <c r="O220" s="235">
        <f>SUM($AH220, $BP220, $BQ220)</f>
        <v>21.5</v>
      </c>
      <c r="P220" s="237">
        <f>SUM($BZ220)</f>
        <v>12</v>
      </c>
      <c r="Q220" s="240">
        <f>SUM($CX220)</f>
        <v>19</v>
      </c>
      <c r="R220" s="184" t="s">
        <v>143</v>
      </c>
      <c r="S220" s="149">
        <v>0</v>
      </c>
      <c r="T220" s="185" t="s">
        <v>174</v>
      </c>
      <c r="U220" s="174">
        <v>0</v>
      </c>
      <c r="V220" s="185" t="s">
        <v>206</v>
      </c>
      <c r="W220" s="174">
        <v>0</v>
      </c>
      <c r="X220" s="185" t="s">
        <v>144</v>
      </c>
      <c r="Y220" s="174">
        <v>2</v>
      </c>
      <c r="Z220" s="185" t="s">
        <v>209</v>
      </c>
      <c r="AA220" s="174">
        <v>2</v>
      </c>
      <c r="AB220" s="185" t="s">
        <v>143</v>
      </c>
      <c r="AC220" s="174">
        <v>0</v>
      </c>
      <c r="AD220" s="186" t="s">
        <v>206</v>
      </c>
      <c r="AE220" s="176">
        <v>1</v>
      </c>
      <c r="AF220" s="185" t="s">
        <v>151</v>
      </c>
      <c r="AG220" s="174">
        <v>0</v>
      </c>
      <c r="AH220" s="154">
        <f>SUM($S220,$U220,$W220,$Y220)+($AA220*0.5)+$AC220+($AE220*1.5)+($AG220*0.5)</f>
        <v>4.5</v>
      </c>
      <c r="AI220" s="185" t="s">
        <v>152</v>
      </c>
      <c r="AJ220" s="10" t="s">
        <v>152</v>
      </c>
      <c r="AK220" s="176">
        <v>7</v>
      </c>
      <c r="AL220" s="185" t="s">
        <v>152</v>
      </c>
      <c r="AM220" s="10" t="s">
        <v>152</v>
      </c>
      <c r="AN220" s="176">
        <v>7</v>
      </c>
      <c r="AO220" s="185" t="s">
        <v>151</v>
      </c>
      <c r="AP220" s="10" t="s">
        <v>147</v>
      </c>
      <c r="AQ220" s="176">
        <v>2</v>
      </c>
      <c r="AR220" s="185" t="s">
        <v>153</v>
      </c>
      <c r="AS220" s="10" t="s">
        <v>154</v>
      </c>
      <c r="AT220" s="176">
        <v>3</v>
      </c>
      <c r="AU220" s="185" t="s">
        <v>154</v>
      </c>
      <c r="AV220" s="10" t="s">
        <v>154</v>
      </c>
      <c r="AW220" s="176">
        <v>2</v>
      </c>
      <c r="AX220" s="185" t="s">
        <v>154</v>
      </c>
      <c r="AY220" s="10" t="s">
        <v>154</v>
      </c>
      <c r="AZ220" s="176">
        <v>2</v>
      </c>
      <c r="BA220" s="185" t="s">
        <v>142</v>
      </c>
      <c r="BB220" s="10" t="s">
        <v>153</v>
      </c>
      <c r="BC220" s="176">
        <v>5</v>
      </c>
      <c r="BD220" s="185" t="s">
        <v>153</v>
      </c>
      <c r="BE220" s="10" t="s">
        <v>153</v>
      </c>
      <c r="BF220" s="176">
        <v>4</v>
      </c>
      <c r="BG220" s="185" t="s">
        <v>154</v>
      </c>
      <c r="BH220" s="10" t="s">
        <v>154</v>
      </c>
      <c r="BI220" s="176">
        <v>2</v>
      </c>
      <c r="BJ220" s="185" t="s">
        <v>152</v>
      </c>
      <c r="BK220" s="10" t="s">
        <v>153</v>
      </c>
      <c r="BL220" s="176">
        <v>6</v>
      </c>
      <c r="BM220" s="185" t="s">
        <v>151</v>
      </c>
      <c r="BN220" s="10" t="s">
        <v>151</v>
      </c>
      <c r="BO220" s="176">
        <v>1</v>
      </c>
      <c r="BP220" s="201">
        <f>MAX($BO220,$BL220,$BI220,$BF220,$BC220,$AZ220,$AW220,$AT220,$AQ220,$AN220,$AK220)</f>
        <v>7</v>
      </c>
      <c r="BQ220" s="144">
        <f>IF($K220="both",10,IF($K220="breeding",8,IF($K220="non-breeding",6,0)))</f>
        <v>10</v>
      </c>
      <c r="BR220" s="186" t="s">
        <v>164</v>
      </c>
      <c r="BS220" s="176">
        <v>3</v>
      </c>
      <c r="BT220" s="185" t="s">
        <v>219</v>
      </c>
      <c r="BU220" s="174">
        <v>3</v>
      </c>
      <c r="BV220" s="185" t="s">
        <v>168</v>
      </c>
      <c r="BW220" s="174">
        <v>2</v>
      </c>
      <c r="BX220" s="185" t="s">
        <v>152</v>
      </c>
      <c r="BY220" s="174">
        <v>4</v>
      </c>
      <c r="BZ220" s="21">
        <f>SUM($BY220,$BW220,$BU220,$BS220)</f>
        <v>12</v>
      </c>
      <c r="CA220" s="189">
        <v>6</v>
      </c>
      <c r="CB220" s="189">
        <v>5</v>
      </c>
      <c r="CC220" s="189">
        <v>5</v>
      </c>
      <c r="CD220" s="190">
        <v>5</v>
      </c>
      <c r="CE220" s="190">
        <v>3</v>
      </c>
      <c r="CF220" s="190">
        <v>2</v>
      </c>
      <c r="CG220" s="190">
        <v>8</v>
      </c>
      <c r="CH220" s="190">
        <v>8</v>
      </c>
      <c r="CI220" s="190">
        <v>5</v>
      </c>
      <c r="CJ220" s="190">
        <v>7</v>
      </c>
      <c r="CK220" s="190">
        <v>7</v>
      </c>
      <c r="CL220" s="185" t="s">
        <v>167</v>
      </c>
      <c r="CM220" s="174">
        <v>2</v>
      </c>
      <c r="CN220" s="185" t="s">
        <v>151</v>
      </c>
      <c r="CO220" s="174">
        <v>0</v>
      </c>
      <c r="CP220" s="185" t="s">
        <v>142</v>
      </c>
      <c r="CQ220" s="174">
        <v>5</v>
      </c>
      <c r="CR220" s="185" t="s">
        <v>153</v>
      </c>
      <c r="CS220" s="174">
        <v>1</v>
      </c>
      <c r="CT220" s="185" t="s">
        <v>165</v>
      </c>
      <c r="CU220" s="174">
        <v>9</v>
      </c>
      <c r="CV220" s="185" t="s">
        <v>192</v>
      </c>
      <c r="CW220" s="174">
        <v>2</v>
      </c>
      <c r="CX220" s="19">
        <f>SUM($CM220,$CO220,$CQ220,$CS220,$CU220,$CW220)</f>
        <v>19</v>
      </c>
    </row>
    <row r="221" spans="1:104" ht="20.100000000000001" customHeight="1">
      <c r="B221" s="417"/>
      <c r="D221" s="419"/>
      <c r="E221" s="126" t="s">
        <v>135</v>
      </c>
      <c r="F221" s="126" t="s">
        <v>135</v>
      </c>
      <c r="G221" s="120" t="s">
        <v>691</v>
      </c>
      <c r="H221" s="119" t="s">
        <v>692</v>
      </c>
      <c r="I221" s="122" t="s">
        <v>492</v>
      </c>
      <c r="J221" s="120" t="s">
        <v>693</v>
      </c>
      <c r="K221" s="120" t="s">
        <v>140</v>
      </c>
      <c r="L221" s="16" t="s">
        <v>141</v>
      </c>
      <c r="M221" s="45"/>
      <c r="N221" s="261"/>
      <c r="O221" s="235">
        <f>SUM($AH221, $BP221, $BQ221)</f>
        <v>21.5</v>
      </c>
      <c r="P221" s="237">
        <f>SUM($BZ221)</f>
        <v>21</v>
      </c>
      <c r="Q221" s="240">
        <f>SUM($CX221)</f>
        <v>29</v>
      </c>
      <c r="R221" s="184" t="s">
        <v>143</v>
      </c>
      <c r="S221" s="149">
        <v>0</v>
      </c>
      <c r="T221" s="185" t="s">
        <v>174</v>
      </c>
      <c r="U221" s="174">
        <v>0</v>
      </c>
      <c r="V221" s="185" t="s">
        <v>174</v>
      </c>
      <c r="W221" s="174">
        <v>0</v>
      </c>
      <c r="X221" s="185" t="s">
        <v>144</v>
      </c>
      <c r="Y221" s="174">
        <v>2</v>
      </c>
      <c r="Z221" s="185" t="s">
        <v>206</v>
      </c>
      <c r="AA221" s="174">
        <v>1</v>
      </c>
      <c r="AB221" s="185" t="s">
        <v>143</v>
      </c>
      <c r="AC221" s="174">
        <v>0</v>
      </c>
      <c r="AD221" s="186" t="s">
        <v>144</v>
      </c>
      <c r="AE221" s="176">
        <v>2</v>
      </c>
      <c r="AF221" s="185" t="s">
        <v>151</v>
      </c>
      <c r="AG221" s="174">
        <v>0</v>
      </c>
      <c r="AH221" s="154">
        <f>SUM($S221,$U221,$W221,$Y221)+($AA221*0.5)+$AC221+($AE221*1.5)+($AG221*0.5)</f>
        <v>5.5</v>
      </c>
      <c r="AI221" s="185" t="s">
        <v>147</v>
      </c>
      <c r="AJ221" s="10" t="s">
        <v>147</v>
      </c>
      <c r="AK221" s="176">
        <v>3</v>
      </c>
      <c r="AL221" s="185" t="s">
        <v>146</v>
      </c>
      <c r="AM221" s="10" t="s">
        <v>147</v>
      </c>
      <c r="AN221" s="176">
        <v>6</v>
      </c>
      <c r="AO221" s="185" t="s">
        <v>143</v>
      </c>
      <c r="AP221" s="10" t="s">
        <v>143</v>
      </c>
      <c r="AQ221" s="176">
        <v>0</v>
      </c>
      <c r="AR221" s="185" t="s">
        <v>147</v>
      </c>
      <c r="AS221" s="10" t="s">
        <v>143</v>
      </c>
      <c r="AT221" s="176">
        <v>2</v>
      </c>
      <c r="AU221" s="185" t="s">
        <v>143</v>
      </c>
      <c r="AV221" s="10" t="s">
        <v>143</v>
      </c>
      <c r="AW221" s="176">
        <v>0</v>
      </c>
      <c r="AX221" s="185" t="s">
        <v>143</v>
      </c>
      <c r="AY221" s="10" t="s">
        <v>143</v>
      </c>
      <c r="AZ221" s="176">
        <v>0</v>
      </c>
      <c r="BA221" s="185" t="s">
        <v>142</v>
      </c>
      <c r="BB221" s="10" t="s">
        <v>143</v>
      </c>
      <c r="BC221" s="176">
        <v>3</v>
      </c>
      <c r="BD221" s="185" t="s">
        <v>151</v>
      </c>
      <c r="BE221" s="10" t="s">
        <v>151</v>
      </c>
      <c r="BF221" s="176">
        <v>1</v>
      </c>
      <c r="BG221" s="185" t="s">
        <v>143</v>
      </c>
      <c r="BH221" s="10" t="s">
        <v>143</v>
      </c>
      <c r="BI221" s="176">
        <v>0</v>
      </c>
      <c r="BJ221" s="185" t="s">
        <v>143</v>
      </c>
      <c r="BK221" s="10" t="s">
        <v>143</v>
      </c>
      <c r="BL221" s="176">
        <v>0</v>
      </c>
      <c r="BM221" s="185" t="s">
        <v>143</v>
      </c>
      <c r="BN221" s="10" t="s">
        <v>143</v>
      </c>
      <c r="BO221" s="176">
        <v>0</v>
      </c>
      <c r="BP221" s="201">
        <f>MAX($BO221,$BL221,$BI221,$BF221,$BC221,$AZ221,$AW221,$AT221,$AQ221,$AN221,$AK221)</f>
        <v>6</v>
      </c>
      <c r="BQ221" s="144">
        <f>IF($K221="both",10,IF($K221="breeding",8,IF($K221="non-breeding",6,0)))</f>
        <v>10</v>
      </c>
      <c r="BR221" s="186" t="s">
        <v>152</v>
      </c>
      <c r="BS221" s="176">
        <v>2</v>
      </c>
      <c r="BT221" s="185" t="s">
        <v>219</v>
      </c>
      <c r="BU221" s="174">
        <v>5</v>
      </c>
      <c r="BV221" s="185" t="s">
        <v>142</v>
      </c>
      <c r="BW221" s="174">
        <v>4</v>
      </c>
      <c r="BX221" s="185" t="s">
        <v>145</v>
      </c>
      <c r="BY221" s="174">
        <v>10</v>
      </c>
      <c r="BZ221" s="21">
        <f>SUM($BY221,$BW221,$BU221,$BS221)</f>
        <v>21</v>
      </c>
      <c r="CA221" s="189">
        <v>7</v>
      </c>
      <c r="CB221" s="189">
        <v>11</v>
      </c>
      <c r="CC221" s="189">
        <v>2</v>
      </c>
      <c r="CD221" s="190">
        <v>8</v>
      </c>
      <c r="CE221" s="190">
        <v>1</v>
      </c>
      <c r="CF221" s="190">
        <v>3</v>
      </c>
      <c r="CG221" s="190">
        <v>9</v>
      </c>
      <c r="CH221" s="190">
        <v>10</v>
      </c>
      <c r="CI221" s="190">
        <v>4</v>
      </c>
      <c r="CJ221" s="190">
        <v>5</v>
      </c>
      <c r="CK221" s="190">
        <v>6</v>
      </c>
      <c r="CL221" s="185" t="s">
        <v>147</v>
      </c>
      <c r="CM221" s="174">
        <v>1</v>
      </c>
      <c r="CN221" s="185" t="s">
        <v>151</v>
      </c>
      <c r="CO221" s="174">
        <v>0</v>
      </c>
      <c r="CP221" s="185" t="s">
        <v>145</v>
      </c>
      <c r="CQ221" s="174">
        <v>10</v>
      </c>
      <c r="CR221" s="185" t="s">
        <v>219</v>
      </c>
      <c r="CS221" s="174">
        <v>5</v>
      </c>
      <c r="CT221" s="185" t="s">
        <v>146</v>
      </c>
      <c r="CU221" s="174">
        <v>8</v>
      </c>
      <c r="CV221" s="185" t="s">
        <v>153</v>
      </c>
      <c r="CW221" s="174">
        <v>5</v>
      </c>
      <c r="CX221" s="19">
        <f>SUM($CM221,$CO221,$CQ221,$CS221,$CU221,$CW221)</f>
        <v>29</v>
      </c>
    </row>
    <row r="222" spans="1:104" ht="20.100000000000001" customHeight="1">
      <c r="B222" s="417"/>
      <c r="C222" s="407" t="s">
        <v>392</v>
      </c>
      <c r="D222" s="125" t="s">
        <v>135</v>
      </c>
      <c r="E222" s="281"/>
      <c r="F222" s="419"/>
      <c r="G222" s="233" t="s">
        <v>694</v>
      </c>
      <c r="H222" s="234" t="s">
        <v>695</v>
      </c>
      <c r="I222" s="122" t="s">
        <v>160</v>
      </c>
      <c r="J222" s="120" t="s">
        <v>302</v>
      </c>
      <c r="K222" s="120" t="s">
        <v>140</v>
      </c>
      <c r="L222" s="16" t="s">
        <v>141</v>
      </c>
      <c r="M222" s="45"/>
      <c r="N222" s="261"/>
      <c r="O222" s="236">
        <f>SUM($AH222, $BP222, $BQ222)</f>
        <v>21.5</v>
      </c>
      <c r="P222" s="238">
        <f>SUM($BZ222)</f>
        <v>17</v>
      </c>
      <c r="Q222" s="241">
        <f>SUM($CX222)</f>
        <v>15</v>
      </c>
      <c r="R222" s="262" t="s">
        <v>143</v>
      </c>
      <c r="S222" s="263">
        <v>0</v>
      </c>
      <c r="T222" s="169" t="s">
        <v>174</v>
      </c>
      <c r="U222" s="179">
        <v>0</v>
      </c>
      <c r="V222" s="169" t="s">
        <v>174</v>
      </c>
      <c r="W222" s="179">
        <v>0</v>
      </c>
      <c r="X222" s="169" t="s">
        <v>174</v>
      </c>
      <c r="Y222" s="179">
        <v>0</v>
      </c>
      <c r="Z222" s="169" t="s">
        <v>166</v>
      </c>
      <c r="AA222" s="179">
        <v>8</v>
      </c>
      <c r="AB222" s="169" t="s">
        <v>192</v>
      </c>
      <c r="AC222" s="179">
        <v>2</v>
      </c>
      <c r="AD222" s="170" t="s">
        <v>206</v>
      </c>
      <c r="AE222" s="172">
        <v>1</v>
      </c>
      <c r="AF222" s="169" t="s">
        <v>151</v>
      </c>
      <c r="AG222" s="179">
        <v>0</v>
      </c>
      <c r="AH222" s="163">
        <f>SUM($S222,$U222,$W222,$Y222)+($AA222*0.5)+$AC222+($AE222*1.5)+($AG222*0.5)</f>
        <v>7.5</v>
      </c>
      <c r="AI222" s="169" t="s">
        <v>192</v>
      </c>
      <c r="AJ222" s="171" t="s">
        <v>192</v>
      </c>
      <c r="AK222" s="172">
        <v>2</v>
      </c>
      <c r="AL222" s="169" t="s">
        <v>288</v>
      </c>
      <c r="AM222" s="171" t="s">
        <v>166</v>
      </c>
      <c r="AN222" s="172">
        <v>4</v>
      </c>
      <c r="AO222" s="169" t="s">
        <v>192</v>
      </c>
      <c r="AP222" s="171" t="s">
        <v>192</v>
      </c>
      <c r="AQ222" s="172">
        <v>2</v>
      </c>
      <c r="AR222" s="169" t="s">
        <v>192</v>
      </c>
      <c r="AS222" s="171" t="s">
        <v>192</v>
      </c>
      <c r="AT222" s="172">
        <v>2</v>
      </c>
      <c r="AU222" s="169" t="s">
        <v>191</v>
      </c>
      <c r="AV222" s="171" t="s">
        <v>191</v>
      </c>
      <c r="AW222" s="172">
        <v>1</v>
      </c>
      <c r="AX222" s="169" t="s">
        <v>192</v>
      </c>
      <c r="AY222" s="171" t="s">
        <v>191</v>
      </c>
      <c r="AZ222" s="172">
        <v>2</v>
      </c>
      <c r="BA222" s="169" t="s">
        <v>192</v>
      </c>
      <c r="BB222" s="171" t="s">
        <v>191</v>
      </c>
      <c r="BC222" s="172">
        <v>2</v>
      </c>
      <c r="BD222" s="169" t="s">
        <v>192</v>
      </c>
      <c r="BE222" s="171" t="s">
        <v>192</v>
      </c>
      <c r="BF222" s="172">
        <v>2</v>
      </c>
      <c r="BG222" s="169" t="s">
        <v>288</v>
      </c>
      <c r="BH222" s="171" t="s">
        <v>288</v>
      </c>
      <c r="BI222" s="172">
        <v>4</v>
      </c>
      <c r="BJ222" s="169" t="s">
        <v>191</v>
      </c>
      <c r="BK222" s="171" t="s">
        <v>191</v>
      </c>
      <c r="BL222" s="172">
        <v>1</v>
      </c>
      <c r="BM222" s="169" t="s">
        <v>191</v>
      </c>
      <c r="BN222" s="171" t="s">
        <v>191</v>
      </c>
      <c r="BO222" s="172">
        <v>1</v>
      </c>
      <c r="BP222" s="252">
        <f>MAX($BO222,$BL222,$BI222,$BF222,$BC222,$AZ222,$AW222,$AT222,$AQ222,$AN222,$AK222)</f>
        <v>4</v>
      </c>
      <c r="BQ222" s="253">
        <f>IF($K222="both",10,IF($K222="breeding",8,IF($K222="non-breeding",6,0)))</f>
        <v>10</v>
      </c>
      <c r="BR222" s="255" t="s">
        <v>164</v>
      </c>
      <c r="BS222" s="256">
        <v>5</v>
      </c>
      <c r="BT222" s="257" t="s">
        <v>153</v>
      </c>
      <c r="BU222" s="258">
        <v>2</v>
      </c>
      <c r="BV222" s="257" t="s">
        <v>152</v>
      </c>
      <c r="BW222" s="258">
        <v>5</v>
      </c>
      <c r="BX222" s="257" t="s">
        <v>152</v>
      </c>
      <c r="BY222" s="258">
        <v>5</v>
      </c>
      <c r="BZ222" s="254">
        <f>SUM($BY222,$BW222,$BU222,$BS222)</f>
        <v>17</v>
      </c>
      <c r="CA222" s="180">
        <v>8</v>
      </c>
      <c r="CB222" s="180">
        <v>4</v>
      </c>
      <c r="CC222" s="180">
        <v>6</v>
      </c>
      <c r="CD222" s="181">
        <v>9</v>
      </c>
      <c r="CE222" s="181">
        <v>2</v>
      </c>
      <c r="CF222" s="181">
        <v>5</v>
      </c>
      <c r="CG222" s="181">
        <v>7</v>
      </c>
      <c r="CH222" s="181">
        <v>9</v>
      </c>
      <c r="CI222" s="181">
        <v>5</v>
      </c>
      <c r="CJ222" s="181">
        <v>5</v>
      </c>
      <c r="CK222" s="181">
        <v>4</v>
      </c>
      <c r="CL222" s="169" t="s">
        <v>169</v>
      </c>
      <c r="CM222" s="179">
        <v>2</v>
      </c>
      <c r="CN222" s="169" t="s">
        <v>151</v>
      </c>
      <c r="CO222" s="179">
        <v>0</v>
      </c>
      <c r="CP222" s="169" t="s">
        <v>167</v>
      </c>
      <c r="CQ222" s="179">
        <v>4</v>
      </c>
      <c r="CR222" s="169" t="s">
        <v>147</v>
      </c>
      <c r="CS222" s="179">
        <v>0</v>
      </c>
      <c r="CT222" s="169" t="s">
        <v>152</v>
      </c>
      <c r="CU222" s="179">
        <v>7</v>
      </c>
      <c r="CV222" s="169" t="s">
        <v>192</v>
      </c>
      <c r="CW222" s="179">
        <v>2</v>
      </c>
      <c r="CX222" s="19">
        <f>SUM($CM222,$CO222,$CQ222,$CS222,$CU222,$CW222)</f>
        <v>15</v>
      </c>
    </row>
    <row r="223" spans="1:104" ht="20.100000000000001" customHeight="1">
      <c r="B223" s="417"/>
      <c r="D223" s="419"/>
      <c r="E223" s="126" t="s">
        <v>135</v>
      </c>
      <c r="F223" s="126" t="s">
        <v>135</v>
      </c>
      <c r="G223" s="120" t="s">
        <v>696</v>
      </c>
      <c r="H223" s="119" t="s">
        <v>697</v>
      </c>
      <c r="I223" s="122" t="s">
        <v>243</v>
      </c>
      <c r="J223" s="120" t="s">
        <v>244</v>
      </c>
      <c r="K223" s="120" t="s">
        <v>140</v>
      </c>
      <c r="L223" s="16" t="s">
        <v>141</v>
      </c>
      <c r="M223" s="45"/>
      <c r="N223" s="261"/>
      <c r="O223" s="235">
        <f>SUM($AH223, $BP223, $BQ223)</f>
        <v>21</v>
      </c>
      <c r="P223" s="237">
        <f>SUM($BZ223)</f>
        <v>11</v>
      </c>
      <c r="Q223" s="240">
        <f>SUM($CX223)</f>
        <v>31</v>
      </c>
      <c r="R223" s="148" t="s">
        <v>143</v>
      </c>
      <c r="S223" s="149">
        <v>0</v>
      </c>
      <c r="T223" s="173" t="s">
        <v>174</v>
      </c>
      <c r="U223" s="174">
        <v>0</v>
      </c>
      <c r="V223" s="173" t="s">
        <v>174</v>
      </c>
      <c r="W223" s="174">
        <v>0</v>
      </c>
      <c r="X223" s="173" t="s">
        <v>174</v>
      </c>
      <c r="Y223" s="174">
        <v>0</v>
      </c>
      <c r="Z223" s="173" t="s">
        <v>187</v>
      </c>
      <c r="AA223" s="174">
        <v>4</v>
      </c>
      <c r="AB223" s="173" t="s">
        <v>191</v>
      </c>
      <c r="AC223" s="174">
        <v>1</v>
      </c>
      <c r="AD223" s="175" t="s">
        <v>144</v>
      </c>
      <c r="AE223" s="176">
        <v>2</v>
      </c>
      <c r="AF223" s="173" t="s">
        <v>151</v>
      </c>
      <c r="AG223" s="174">
        <v>0</v>
      </c>
      <c r="AH223" s="154">
        <f>SUM($S223,$U223,$W223,$Y223)+($AA223*0.5)+$AC223+($AE223*1.5)+($AG223*0.5)</f>
        <v>6</v>
      </c>
      <c r="AI223" s="173" t="s">
        <v>143</v>
      </c>
      <c r="AJ223" s="26" t="s">
        <v>143</v>
      </c>
      <c r="AK223" s="176">
        <v>0</v>
      </c>
      <c r="AL223" s="173" t="s">
        <v>282</v>
      </c>
      <c r="AM223" s="26" t="s">
        <v>151</v>
      </c>
      <c r="AN223" s="176">
        <v>1</v>
      </c>
      <c r="AO223" s="173" t="s">
        <v>151</v>
      </c>
      <c r="AP223" s="26" t="s">
        <v>151</v>
      </c>
      <c r="AQ223" s="176">
        <v>1</v>
      </c>
      <c r="AR223" s="173" t="s">
        <v>239</v>
      </c>
      <c r="AS223" s="26" t="s">
        <v>239</v>
      </c>
      <c r="AT223" s="176">
        <v>3</v>
      </c>
      <c r="AU223" s="173" t="s">
        <v>238</v>
      </c>
      <c r="AV223" s="26" t="s">
        <v>239</v>
      </c>
      <c r="AW223" s="176">
        <v>4</v>
      </c>
      <c r="AX223" s="173" t="s">
        <v>151</v>
      </c>
      <c r="AY223" s="26" t="s">
        <v>151</v>
      </c>
      <c r="AZ223" s="176">
        <v>1</v>
      </c>
      <c r="BA223" s="173" t="s">
        <v>238</v>
      </c>
      <c r="BB223" s="26" t="s">
        <v>238</v>
      </c>
      <c r="BC223" s="176">
        <v>5</v>
      </c>
      <c r="BD223" s="173" t="s">
        <v>151</v>
      </c>
      <c r="BE223" s="26" t="s">
        <v>151</v>
      </c>
      <c r="BF223" s="176">
        <v>1</v>
      </c>
      <c r="BG223" s="173" t="s">
        <v>237</v>
      </c>
      <c r="BH223" s="26" t="s">
        <v>237</v>
      </c>
      <c r="BI223" s="176">
        <v>4</v>
      </c>
      <c r="BJ223" s="173" t="s">
        <v>237</v>
      </c>
      <c r="BK223" s="26" t="s">
        <v>237</v>
      </c>
      <c r="BL223" s="176">
        <v>4</v>
      </c>
      <c r="BM223" s="173" t="s">
        <v>151</v>
      </c>
      <c r="BN223" s="26" t="s">
        <v>151</v>
      </c>
      <c r="BO223" s="176">
        <v>1</v>
      </c>
      <c r="BP223" s="201">
        <f>MAX($BO223,$BL223,$BI223,$BF223,$BC223,$AZ223,$AW223,$AT223,$AQ223,$AN223,$AK223)</f>
        <v>5</v>
      </c>
      <c r="BQ223" s="144">
        <f>IF($K223="both",10,IF($K223="breeding",8,IF($K223="non-breeding",6,0)))</f>
        <v>10</v>
      </c>
      <c r="BR223" s="175" t="s">
        <v>152</v>
      </c>
      <c r="BS223" s="176">
        <v>1</v>
      </c>
      <c r="BT223" s="173" t="s">
        <v>168</v>
      </c>
      <c r="BU223" s="174">
        <v>4</v>
      </c>
      <c r="BV223" s="173" t="s">
        <v>168</v>
      </c>
      <c r="BW223" s="174">
        <v>3</v>
      </c>
      <c r="BX223" s="173" t="s">
        <v>168</v>
      </c>
      <c r="BY223" s="174">
        <v>3</v>
      </c>
      <c r="BZ223" s="21">
        <f>SUM($BY223,$BW223,$BU223,$BS223)</f>
        <v>11</v>
      </c>
      <c r="CA223" s="177">
        <v>3</v>
      </c>
      <c r="CB223" s="177">
        <v>7</v>
      </c>
      <c r="CC223" s="177">
        <v>8</v>
      </c>
      <c r="CD223" s="178">
        <v>6</v>
      </c>
      <c r="CE223" s="178">
        <v>10</v>
      </c>
      <c r="CF223" s="178">
        <v>5</v>
      </c>
      <c r="CG223" s="178">
        <v>4</v>
      </c>
      <c r="CH223" s="178">
        <v>4</v>
      </c>
      <c r="CI223" s="178">
        <v>7</v>
      </c>
      <c r="CJ223" s="178">
        <v>7</v>
      </c>
      <c r="CK223" s="178">
        <v>9</v>
      </c>
      <c r="CL223" s="173" t="s">
        <v>167</v>
      </c>
      <c r="CM223" s="174">
        <v>4</v>
      </c>
      <c r="CN223" s="173" t="s">
        <v>147</v>
      </c>
      <c r="CO223" s="174">
        <v>1</v>
      </c>
      <c r="CP223" s="173" t="s">
        <v>210</v>
      </c>
      <c r="CQ223" s="174">
        <v>6</v>
      </c>
      <c r="CR223" s="173" t="s">
        <v>164</v>
      </c>
      <c r="CS223" s="174">
        <v>7</v>
      </c>
      <c r="CT223" s="173" t="s">
        <v>165</v>
      </c>
      <c r="CU223" s="174">
        <v>9</v>
      </c>
      <c r="CV223" s="173" t="s">
        <v>166</v>
      </c>
      <c r="CW223" s="174">
        <v>4</v>
      </c>
      <c r="CX223" s="19">
        <f>SUM($CM223,$CO223,$CQ223,$CS223,$CU223,$CW223)</f>
        <v>31</v>
      </c>
    </row>
    <row r="224" spans="1:104" ht="20.100000000000001" customHeight="1">
      <c r="B224" s="417"/>
      <c r="D224" s="419"/>
      <c r="E224" s="281"/>
      <c r="F224" s="419"/>
      <c r="G224" s="120" t="s">
        <v>698</v>
      </c>
      <c r="H224" s="119" t="s">
        <v>699</v>
      </c>
      <c r="I224" s="122" t="s">
        <v>160</v>
      </c>
      <c r="J224" s="120" t="s">
        <v>161</v>
      </c>
      <c r="K224" s="120" t="s">
        <v>140</v>
      </c>
      <c r="L224" s="16" t="s">
        <v>141</v>
      </c>
      <c r="M224" s="45"/>
      <c r="N224" s="261"/>
      <c r="O224" s="235">
        <f>SUM($AH224, $BP224, $BQ224)</f>
        <v>21</v>
      </c>
      <c r="P224" s="237">
        <f>SUM($BZ224)</f>
        <v>12</v>
      </c>
      <c r="Q224" s="240">
        <f>SUM($CX224)</f>
        <v>15</v>
      </c>
      <c r="R224" s="148" t="s">
        <v>143</v>
      </c>
      <c r="S224" s="149">
        <v>0</v>
      </c>
      <c r="T224" s="173" t="s">
        <v>174</v>
      </c>
      <c r="U224" s="174">
        <v>0</v>
      </c>
      <c r="V224" s="173" t="s">
        <v>174</v>
      </c>
      <c r="W224" s="174">
        <v>0</v>
      </c>
      <c r="X224" s="173" t="s">
        <v>206</v>
      </c>
      <c r="Y224" s="174">
        <v>1</v>
      </c>
      <c r="Z224" s="173" t="s">
        <v>206</v>
      </c>
      <c r="AA224" s="174">
        <v>1</v>
      </c>
      <c r="AB224" s="173" t="s">
        <v>143</v>
      </c>
      <c r="AC224" s="174">
        <v>0</v>
      </c>
      <c r="AD224" s="175" t="s">
        <v>187</v>
      </c>
      <c r="AE224" s="176">
        <v>3</v>
      </c>
      <c r="AF224" s="173" t="s">
        <v>151</v>
      </c>
      <c r="AG224" s="174">
        <v>0</v>
      </c>
      <c r="AH224" s="154">
        <f>SUM($S224,$U224,$W224,$Y224)+($AA224*0.5)+$AC224+($AE224*1.5)+($AG224*0.5)</f>
        <v>6</v>
      </c>
      <c r="AI224" s="173" t="s">
        <v>237</v>
      </c>
      <c r="AJ224" s="26" t="s">
        <v>237</v>
      </c>
      <c r="AK224" s="176">
        <v>4</v>
      </c>
      <c r="AL224" s="173" t="s">
        <v>238</v>
      </c>
      <c r="AM224" s="26" t="s">
        <v>237</v>
      </c>
      <c r="AN224" s="176">
        <v>5</v>
      </c>
      <c r="AO224" s="173" t="s">
        <v>151</v>
      </c>
      <c r="AP224" s="26" t="s">
        <v>237</v>
      </c>
      <c r="AQ224" s="176">
        <v>3</v>
      </c>
      <c r="AR224" s="173" t="s">
        <v>239</v>
      </c>
      <c r="AS224" s="26" t="s">
        <v>239</v>
      </c>
      <c r="AT224" s="176">
        <v>3</v>
      </c>
      <c r="AU224" s="173" t="s">
        <v>237</v>
      </c>
      <c r="AV224" s="26" t="s">
        <v>237</v>
      </c>
      <c r="AW224" s="176">
        <v>4</v>
      </c>
      <c r="AX224" s="173" t="s">
        <v>239</v>
      </c>
      <c r="AY224" s="26" t="s">
        <v>239</v>
      </c>
      <c r="AZ224" s="176">
        <v>3</v>
      </c>
      <c r="BA224" s="173" t="s">
        <v>237</v>
      </c>
      <c r="BB224" s="26" t="s">
        <v>239</v>
      </c>
      <c r="BC224" s="176">
        <v>4</v>
      </c>
      <c r="BD224" s="173" t="s">
        <v>239</v>
      </c>
      <c r="BE224" s="26" t="s">
        <v>239</v>
      </c>
      <c r="BF224" s="176">
        <v>3</v>
      </c>
      <c r="BG224" s="173" t="s">
        <v>239</v>
      </c>
      <c r="BH224" s="26" t="s">
        <v>239</v>
      </c>
      <c r="BI224" s="176">
        <v>3</v>
      </c>
      <c r="BJ224" s="173" t="s">
        <v>238</v>
      </c>
      <c r="BK224" s="26" t="s">
        <v>237</v>
      </c>
      <c r="BL224" s="176">
        <v>5</v>
      </c>
      <c r="BM224" s="173" t="s">
        <v>151</v>
      </c>
      <c r="BN224" s="26" t="s">
        <v>282</v>
      </c>
      <c r="BO224" s="176">
        <v>2</v>
      </c>
      <c r="BP224" s="201">
        <f>MAX($BO224,$BL224,$BI224,$BF224,$BC224,$AZ224,$AW224,$AT224,$AQ224,$AN224,$AK224)</f>
        <v>5</v>
      </c>
      <c r="BQ224" s="144">
        <f>IF($K224="both",10,IF($K224="breeding",8,IF($K224="non-breeding",6,0)))</f>
        <v>10</v>
      </c>
      <c r="BR224" s="175" t="s">
        <v>152</v>
      </c>
      <c r="BS224" s="176">
        <v>1</v>
      </c>
      <c r="BT224" s="173" t="s">
        <v>168</v>
      </c>
      <c r="BU224" s="174">
        <v>2</v>
      </c>
      <c r="BV224" s="173" t="s">
        <v>152</v>
      </c>
      <c r="BW224" s="174">
        <v>4</v>
      </c>
      <c r="BX224" s="173" t="s">
        <v>152</v>
      </c>
      <c r="BY224" s="174">
        <v>5</v>
      </c>
      <c r="BZ224" s="21">
        <f>SUM($BY224,$BW224,$BU224,$BS224)</f>
        <v>12</v>
      </c>
      <c r="CA224" s="177">
        <v>6</v>
      </c>
      <c r="CB224" s="177">
        <v>7</v>
      </c>
      <c r="CC224" s="177">
        <v>4</v>
      </c>
      <c r="CD224" s="178">
        <v>5</v>
      </c>
      <c r="CE224" s="178">
        <v>4</v>
      </c>
      <c r="CF224" s="178">
        <v>4</v>
      </c>
      <c r="CG224" s="178">
        <v>7</v>
      </c>
      <c r="CH224" s="178">
        <v>7</v>
      </c>
      <c r="CI224" s="178">
        <v>3</v>
      </c>
      <c r="CJ224" s="178">
        <v>7</v>
      </c>
      <c r="CK224" s="178">
        <v>8</v>
      </c>
      <c r="CL224" s="173" t="s">
        <v>147</v>
      </c>
      <c r="CM224" s="174">
        <v>1</v>
      </c>
      <c r="CN224" s="173" t="s">
        <v>151</v>
      </c>
      <c r="CO224" s="174">
        <v>0</v>
      </c>
      <c r="CP224" s="173" t="s">
        <v>169</v>
      </c>
      <c r="CQ224" s="174">
        <v>2</v>
      </c>
      <c r="CR224" s="173" t="s">
        <v>153</v>
      </c>
      <c r="CS224" s="174">
        <v>1</v>
      </c>
      <c r="CT224" s="173" t="s">
        <v>165</v>
      </c>
      <c r="CU224" s="174">
        <v>9</v>
      </c>
      <c r="CV224" s="173" t="s">
        <v>166</v>
      </c>
      <c r="CW224" s="174">
        <v>2</v>
      </c>
      <c r="CX224" s="19">
        <f>SUM($CM224,$CO224,$CQ224,$CS224,$CU224,$CW224)</f>
        <v>15</v>
      </c>
    </row>
    <row r="225" spans="1:104" ht="20.100000000000001" customHeight="1">
      <c r="B225" s="417"/>
      <c r="D225" s="419"/>
      <c r="E225" s="126" t="s">
        <v>135</v>
      </c>
      <c r="F225" s="126" t="s">
        <v>135</v>
      </c>
      <c r="G225" s="120" t="s">
        <v>700</v>
      </c>
      <c r="H225" s="119" t="s">
        <v>701</v>
      </c>
      <c r="I225" s="122" t="s">
        <v>243</v>
      </c>
      <c r="J225" s="120" t="s">
        <v>244</v>
      </c>
      <c r="K225" s="120" t="s">
        <v>196</v>
      </c>
      <c r="L225" s="16" t="s">
        <v>141</v>
      </c>
      <c r="M225" s="45"/>
      <c r="N225" s="261"/>
      <c r="O225" s="235">
        <f>SUM($AH225, $BP225, $BQ225)</f>
        <v>21</v>
      </c>
      <c r="P225" s="237">
        <f>SUM($BZ225)</f>
        <v>14</v>
      </c>
      <c r="Q225" s="240">
        <f>SUM($CX225)</f>
        <v>34</v>
      </c>
      <c r="R225" s="184" t="s">
        <v>143</v>
      </c>
      <c r="S225" s="149">
        <v>0</v>
      </c>
      <c r="T225" s="185" t="s">
        <v>174</v>
      </c>
      <c r="U225" s="174">
        <v>0</v>
      </c>
      <c r="V225" s="185" t="s">
        <v>174</v>
      </c>
      <c r="W225" s="174">
        <v>0</v>
      </c>
      <c r="X225" s="185" t="s">
        <v>206</v>
      </c>
      <c r="Y225" s="174">
        <v>1</v>
      </c>
      <c r="Z225" s="185" t="s">
        <v>143</v>
      </c>
      <c r="AA225" s="174">
        <v>6</v>
      </c>
      <c r="AB225" s="185" t="s">
        <v>147</v>
      </c>
      <c r="AC225" s="174">
        <v>4</v>
      </c>
      <c r="AD225" s="186" t="s">
        <v>174</v>
      </c>
      <c r="AE225" s="176">
        <v>0</v>
      </c>
      <c r="AF225" s="185" t="s">
        <v>147</v>
      </c>
      <c r="AG225" s="174">
        <v>4</v>
      </c>
      <c r="AH225" s="154">
        <f>SUM($S225,$U225,$W225,$Y225)+($AA225*0.5)+$AC225+($AE225*1.5)+($AG225*0.5)</f>
        <v>10</v>
      </c>
      <c r="AI225" s="185" t="s">
        <v>147</v>
      </c>
      <c r="AJ225" s="10" t="s">
        <v>147</v>
      </c>
      <c r="AK225" s="176">
        <v>3</v>
      </c>
      <c r="AL225" s="185" t="s">
        <v>143</v>
      </c>
      <c r="AM225" s="10" t="s">
        <v>143</v>
      </c>
      <c r="AN225" s="176">
        <v>0</v>
      </c>
      <c r="AO225" s="185" t="s">
        <v>147</v>
      </c>
      <c r="AP225" s="10" t="s">
        <v>147</v>
      </c>
      <c r="AQ225" s="176">
        <v>3</v>
      </c>
      <c r="AR225" s="185" t="s">
        <v>143</v>
      </c>
      <c r="AS225" s="10" t="s">
        <v>143</v>
      </c>
      <c r="AT225" s="176">
        <v>0</v>
      </c>
      <c r="AU225" s="185" t="s">
        <v>145</v>
      </c>
      <c r="AV225" s="10" t="s">
        <v>143</v>
      </c>
      <c r="AW225" s="176">
        <v>5</v>
      </c>
      <c r="AX225" s="185" t="s">
        <v>151</v>
      </c>
      <c r="AY225" s="10" t="s">
        <v>151</v>
      </c>
      <c r="AZ225" s="176">
        <v>1</v>
      </c>
      <c r="BA225" s="185" t="s">
        <v>147</v>
      </c>
      <c r="BB225" s="10" t="s">
        <v>147</v>
      </c>
      <c r="BC225" s="176">
        <v>3</v>
      </c>
      <c r="BD225" s="185" t="s">
        <v>147</v>
      </c>
      <c r="BE225" s="10" t="s">
        <v>147</v>
      </c>
      <c r="BF225" s="176">
        <v>3</v>
      </c>
      <c r="BG225" s="185" t="s">
        <v>147</v>
      </c>
      <c r="BH225" s="10" t="s">
        <v>147</v>
      </c>
      <c r="BI225" s="176">
        <v>3</v>
      </c>
      <c r="BJ225" s="185" t="s">
        <v>142</v>
      </c>
      <c r="BK225" s="10" t="s">
        <v>151</v>
      </c>
      <c r="BL225" s="176">
        <v>3</v>
      </c>
      <c r="BM225" s="185" t="s">
        <v>151</v>
      </c>
      <c r="BN225" s="10" t="s">
        <v>151</v>
      </c>
      <c r="BO225" s="176">
        <v>1</v>
      </c>
      <c r="BP225" s="201">
        <f>MAX($BO225,$BL225,$BI225,$BF225,$BC225,$AZ225,$AW225,$AT225,$AQ225,$AN225,$AK225)</f>
        <v>5</v>
      </c>
      <c r="BQ225" s="144">
        <f>IF($K225="both",10,IF($K225="breeding",8,IF($K225="non-breeding",6,0)))</f>
        <v>6</v>
      </c>
      <c r="BR225" s="186" t="s">
        <v>142</v>
      </c>
      <c r="BS225" s="176">
        <v>0</v>
      </c>
      <c r="BT225" s="185" t="s">
        <v>142</v>
      </c>
      <c r="BU225" s="174">
        <v>4</v>
      </c>
      <c r="BV225" s="185" t="s">
        <v>142</v>
      </c>
      <c r="BW225" s="174">
        <v>4</v>
      </c>
      <c r="BX225" s="185" t="s">
        <v>146</v>
      </c>
      <c r="BY225" s="174">
        <v>6</v>
      </c>
      <c r="BZ225" s="21">
        <f>SUM($BY225,$BW225,$BU225,$BS225)</f>
        <v>14</v>
      </c>
      <c r="CA225" s="189">
        <v>10</v>
      </c>
      <c r="CB225" s="189">
        <v>11</v>
      </c>
      <c r="CC225" s="189">
        <v>4</v>
      </c>
      <c r="CD225" s="190">
        <v>3</v>
      </c>
      <c r="CE225" s="190">
        <v>8</v>
      </c>
      <c r="CF225" s="190">
        <v>2</v>
      </c>
      <c r="CG225" s="190">
        <v>7</v>
      </c>
      <c r="CH225" s="190">
        <v>1</v>
      </c>
      <c r="CI225" s="190">
        <v>9</v>
      </c>
      <c r="CJ225" s="190">
        <v>6</v>
      </c>
      <c r="CK225" s="190">
        <v>5</v>
      </c>
      <c r="CL225" s="185" t="s">
        <v>146</v>
      </c>
      <c r="CM225" s="174">
        <v>7</v>
      </c>
      <c r="CN225" s="185" t="s">
        <v>151</v>
      </c>
      <c r="CO225" s="174">
        <v>0</v>
      </c>
      <c r="CP225" s="185" t="s">
        <v>146</v>
      </c>
      <c r="CQ225" s="174">
        <v>8</v>
      </c>
      <c r="CR225" s="185" t="s">
        <v>146</v>
      </c>
      <c r="CS225" s="174">
        <v>7</v>
      </c>
      <c r="CT225" s="185" t="s">
        <v>142</v>
      </c>
      <c r="CU225" s="174">
        <v>6</v>
      </c>
      <c r="CV225" s="185" t="s">
        <v>142</v>
      </c>
      <c r="CW225" s="174">
        <v>6</v>
      </c>
      <c r="CX225" s="19">
        <f>SUM($CM225,$CO225,$CQ225,$CS225,$CU225,$CW225)</f>
        <v>34</v>
      </c>
    </row>
    <row r="226" spans="1:104" ht="20.100000000000001" customHeight="1">
      <c r="B226" s="417"/>
      <c r="D226" s="419"/>
      <c r="E226" s="281"/>
      <c r="F226" s="419"/>
      <c r="G226" s="120" t="s">
        <v>702</v>
      </c>
      <c r="H226" s="119" t="s">
        <v>703</v>
      </c>
      <c r="I226" s="122" t="s">
        <v>160</v>
      </c>
      <c r="J226" s="120" t="s">
        <v>341</v>
      </c>
      <c r="K226" s="120" t="s">
        <v>157</v>
      </c>
      <c r="L226" s="16" t="s">
        <v>141</v>
      </c>
      <c r="M226" s="45"/>
      <c r="N226" s="261"/>
      <c r="O226" s="235">
        <f>SUM($AH226, $BP226, $BQ226)</f>
        <v>21</v>
      </c>
      <c r="P226" s="237">
        <f>SUM($BZ226)</f>
        <v>10</v>
      </c>
      <c r="Q226" s="240">
        <f>SUM($CX226)</f>
        <v>22</v>
      </c>
      <c r="R226" s="184" t="s">
        <v>143</v>
      </c>
      <c r="S226" s="149">
        <v>0</v>
      </c>
      <c r="T226" s="185" t="s">
        <v>174</v>
      </c>
      <c r="U226" s="174">
        <v>0</v>
      </c>
      <c r="V226" s="185" t="s">
        <v>174</v>
      </c>
      <c r="W226" s="174">
        <v>0</v>
      </c>
      <c r="X226" s="185" t="s">
        <v>187</v>
      </c>
      <c r="Y226" s="174">
        <v>3</v>
      </c>
      <c r="Z226" s="185" t="s">
        <v>144</v>
      </c>
      <c r="AA226" s="174">
        <v>2</v>
      </c>
      <c r="AB226" s="185" t="s">
        <v>143</v>
      </c>
      <c r="AC226" s="174">
        <v>0</v>
      </c>
      <c r="AD226" s="186" t="s">
        <v>144</v>
      </c>
      <c r="AE226" s="176">
        <v>2</v>
      </c>
      <c r="AF226" s="185" t="s">
        <v>151</v>
      </c>
      <c r="AG226" s="174">
        <v>0</v>
      </c>
      <c r="AH226" s="154">
        <f>SUM($S226,$U226,$W226,$Y226)+($AA226*0.5)+$AC226+($AE226*1.5)+($AG226*0.5)</f>
        <v>7</v>
      </c>
      <c r="AI226" s="185" t="s">
        <v>147</v>
      </c>
      <c r="AJ226" s="10" t="s">
        <v>147</v>
      </c>
      <c r="AK226" s="176">
        <v>3</v>
      </c>
      <c r="AL226" s="185" t="s">
        <v>165</v>
      </c>
      <c r="AM226" s="10" t="s">
        <v>154</v>
      </c>
      <c r="AN226" s="176">
        <v>6</v>
      </c>
      <c r="AO226" s="185" t="s">
        <v>147</v>
      </c>
      <c r="AP226" s="10" t="s">
        <v>153</v>
      </c>
      <c r="AQ226" s="176">
        <v>4</v>
      </c>
      <c r="AR226" s="185" t="s">
        <v>154</v>
      </c>
      <c r="AS226" s="10" t="s">
        <v>154</v>
      </c>
      <c r="AT226" s="176">
        <v>2</v>
      </c>
      <c r="AU226" s="185" t="s">
        <v>143</v>
      </c>
      <c r="AV226" s="10" t="s">
        <v>154</v>
      </c>
      <c r="AW226" s="176">
        <v>1</v>
      </c>
      <c r="AX226" s="185" t="s">
        <v>154</v>
      </c>
      <c r="AY226" s="10" t="s">
        <v>154</v>
      </c>
      <c r="AZ226" s="176">
        <v>2</v>
      </c>
      <c r="BA226" s="185" t="s">
        <v>152</v>
      </c>
      <c r="BB226" s="10" t="s">
        <v>153</v>
      </c>
      <c r="BC226" s="176">
        <v>6</v>
      </c>
      <c r="BD226" s="185" t="s">
        <v>154</v>
      </c>
      <c r="BE226" s="10" t="s">
        <v>154</v>
      </c>
      <c r="BF226" s="176">
        <v>2</v>
      </c>
      <c r="BG226" s="185" t="s">
        <v>154</v>
      </c>
      <c r="BH226" s="10" t="s">
        <v>151</v>
      </c>
      <c r="BI226" s="176">
        <v>2</v>
      </c>
      <c r="BJ226" s="185" t="s">
        <v>142</v>
      </c>
      <c r="BK226" s="10" t="s">
        <v>154</v>
      </c>
      <c r="BL226" s="176">
        <v>4</v>
      </c>
      <c r="BM226" s="185" t="s">
        <v>151</v>
      </c>
      <c r="BN226" s="10" t="s">
        <v>154</v>
      </c>
      <c r="BO226" s="176">
        <v>2</v>
      </c>
      <c r="BP226" s="201">
        <f>MAX($BO226,$BL226,$BI226,$BF226,$BC226,$AZ226,$AW226,$AT226,$AQ226,$AN226,$AK226)</f>
        <v>6</v>
      </c>
      <c r="BQ226" s="144">
        <f>IF($K226="both",10,IF($K226="breeding",8,IF($K226="non-breeding",6,0)))</f>
        <v>8</v>
      </c>
      <c r="BR226" s="186" t="s">
        <v>142</v>
      </c>
      <c r="BS226" s="176">
        <v>0</v>
      </c>
      <c r="BT226" s="185" t="s">
        <v>147</v>
      </c>
      <c r="BU226" s="174">
        <v>0</v>
      </c>
      <c r="BV226" s="185" t="s">
        <v>142</v>
      </c>
      <c r="BW226" s="174">
        <v>4</v>
      </c>
      <c r="BX226" s="185" t="s">
        <v>146</v>
      </c>
      <c r="BY226" s="174">
        <v>6</v>
      </c>
      <c r="BZ226" s="21">
        <f>SUM($BY226,$BW226,$BU226,$BS226)</f>
        <v>10</v>
      </c>
      <c r="CA226" s="189">
        <v>4</v>
      </c>
      <c r="CB226" s="189">
        <v>8</v>
      </c>
      <c r="CC226" s="189">
        <v>1</v>
      </c>
      <c r="CD226" s="190">
        <v>3</v>
      </c>
      <c r="CE226" s="190">
        <v>3</v>
      </c>
      <c r="CF226" s="190">
        <v>5</v>
      </c>
      <c r="CG226" s="190">
        <v>7</v>
      </c>
      <c r="CH226" s="190">
        <v>8</v>
      </c>
      <c r="CI226" s="190">
        <v>3</v>
      </c>
      <c r="CJ226" s="190">
        <v>6</v>
      </c>
      <c r="CK226" s="190">
        <v>4</v>
      </c>
      <c r="CL226" s="185" t="s">
        <v>169</v>
      </c>
      <c r="CM226" s="174">
        <v>1</v>
      </c>
      <c r="CN226" s="185" t="s">
        <v>151</v>
      </c>
      <c r="CO226" s="174">
        <v>0</v>
      </c>
      <c r="CP226" s="185" t="s">
        <v>146</v>
      </c>
      <c r="CQ226" s="174">
        <v>8</v>
      </c>
      <c r="CR226" s="185" t="s">
        <v>147</v>
      </c>
      <c r="CS226" s="174">
        <v>0</v>
      </c>
      <c r="CT226" s="185" t="s">
        <v>146</v>
      </c>
      <c r="CU226" s="174">
        <v>8</v>
      </c>
      <c r="CV226" s="185" t="s">
        <v>153</v>
      </c>
      <c r="CW226" s="174">
        <v>5</v>
      </c>
      <c r="CX226" s="19">
        <f>SUM($CM226,$CO226,$CQ226,$CS226,$CU226,$CW226)</f>
        <v>22</v>
      </c>
    </row>
    <row r="227" spans="1:104" ht="20.100000000000001" customHeight="1">
      <c r="B227" s="417"/>
      <c r="C227" s="125" t="s">
        <v>135</v>
      </c>
      <c r="D227" s="125" t="s">
        <v>135</v>
      </c>
      <c r="E227" s="281"/>
      <c r="F227" s="419"/>
      <c r="G227" s="233" t="s">
        <v>704</v>
      </c>
      <c r="H227" s="234" t="s">
        <v>705</v>
      </c>
      <c r="I227" s="122" t="s">
        <v>160</v>
      </c>
      <c r="J227" s="120" t="s">
        <v>539</v>
      </c>
      <c r="K227" s="120" t="s">
        <v>196</v>
      </c>
      <c r="L227" s="16" t="s">
        <v>141</v>
      </c>
      <c r="M227" s="45"/>
      <c r="N227" s="261"/>
      <c r="O227" s="236">
        <f>SUM($AH227, $BP227, $BQ227)</f>
        <v>21</v>
      </c>
      <c r="P227" s="238">
        <f>SUM($BZ227)</f>
        <v>26</v>
      </c>
      <c r="Q227" s="241">
        <f>SUM($CX227)</f>
        <v>15</v>
      </c>
      <c r="R227" s="262" t="s">
        <v>143</v>
      </c>
      <c r="S227" s="263">
        <v>0</v>
      </c>
      <c r="T227" s="169" t="s">
        <v>174</v>
      </c>
      <c r="U227" s="179">
        <v>0</v>
      </c>
      <c r="V227" s="169" t="s">
        <v>174</v>
      </c>
      <c r="W227" s="179">
        <v>0</v>
      </c>
      <c r="X227" s="169" t="s">
        <v>143</v>
      </c>
      <c r="Y227" s="179">
        <v>4</v>
      </c>
      <c r="Z227" s="169" t="s">
        <v>147</v>
      </c>
      <c r="AA227" s="179">
        <v>8</v>
      </c>
      <c r="AB227" s="169" t="s">
        <v>143</v>
      </c>
      <c r="AC227" s="179">
        <v>0</v>
      </c>
      <c r="AD227" s="170" t="s">
        <v>144</v>
      </c>
      <c r="AE227" s="172">
        <v>2</v>
      </c>
      <c r="AF227" s="169" t="s">
        <v>151</v>
      </c>
      <c r="AG227" s="179">
        <v>0</v>
      </c>
      <c r="AH227" s="163">
        <f>SUM($S227,$U227,$W227,$Y227)+($AA227*0.5)+$AC227+($AE227*1.5)+($AG227*0.5)</f>
        <v>11</v>
      </c>
      <c r="AI227" s="169" t="s">
        <v>288</v>
      </c>
      <c r="AJ227" s="171" t="s">
        <v>288</v>
      </c>
      <c r="AK227" s="172">
        <v>4</v>
      </c>
      <c r="AL227" s="169" t="s">
        <v>288</v>
      </c>
      <c r="AM227" s="171" t="s">
        <v>288</v>
      </c>
      <c r="AN227" s="172">
        <v>4</v>
      </c>
      <c r="AO227" s="169" t="s">
        <v>166</v>
      </c>
      <c r="AP227" s="171" t="s">
        <v>166</v>
      </c>
      <c r="AQ227" s="172">
        <v>3</v>
      </c>
      <c r="AR227" s="169" t="s">
        <v>166</v>
      </c>
      <c r="AS227" s="171" t="s">
        <v>166</v>
      </c>
      <c r="AT227" s="172">
        <v>3</v>
      </c>
      <c r="AU227" s="169" t="s">
        <v>143</v>
      </c>
      <c r="AV227" s="171" t="s">
        <v>143</v>
      </c>
      <c r="AW227" s="172">
        <v>0</v>
      </c>
      <c r="AX227" s="169" t="s">
        <v>166</v>
      </c>
      <c r="AY227" s="171" t="s">
        <v>166</v>
      </c>
      <c r="AZ227" s="172">
        <v>3</v>
      </c>
      <c r="BA227" s="169" t="s">
        <v>166</v>
      </c>
      <c r="BB227" s="171" t="s">
        <v>166</v>
      </c>
      <c r="BC227" s="172">
        <v>3</v>
      </c>
      <c r="BD227" s="169" t="s">
        <v>288</v>
      </c>
      <c r="BE227" s="171" t="s">
        <v>288</v>
      </c>
      <c r="BF227" s="172">
        <v>4</v>
      </c>
      <c r="BG227" s="169" t="s">
        <v>192</v>
      </c>
      <c r="BH227" s="171" t="s">
        <v>192</v>
      </c>
      <c r="BI227" s="172">
        <v>2</v>
      </c>
      <c r="BJ227" s="169" t="s">
        <v>166</v>
      </c>
      <c r="BK227" s="171" t="s">
        <v>166</v>
      </c>
      <c r="BL227" s="172">
        <v>3</v>
      </c>
      <c r="BM227" s="169" t="s">
        <v>192</v>
      </c>
      <c r="BN227" s="171" t="s">
        <v>192</v>
      </c>
      <c r="BO227" s="172">
        <v>2</v>
      </c>
      <c r="BP227" s="252">
        <f>MAX($BO227,$BL227,$BI227,$BF227,$BC227,$AZ227,$AW227,$AT227,$AQ227,$AN227,$AK227)</f>
        <v>4</v>
      </c>
      <c r="BQ227" s="253">
        <f>IF($K227="both",10,IF($K227="breeding",8,IF($K227="non-breeding",6,0)))</f>
        <v>6</v>
      </c>
      <c r="BR227" s="255" t="s">
        <v>165</v>
      </c>
      <c r="BS227" s="256">
        <v>8</v>
      </c>
      <c r="BT227" s="257" t="s">
        <v>164</v>
      </c>
      <c r="BU227" s="258">
        <v>7</v>
      </c>
      <c r="BV227" s="257" t="s">
        <v>168</v>
      </c>
      <c r="BW227" s="258">
        <v>3</v>
      </c>
      <c r="BX227" s="257" t="s">
        <v>165</v>
      </c>
      <c r="BY227" s="258">
        <v>8</v>
      </c>
      <c r="BZ227" s="254">
        <f>SUM($BY227,$BW227,$BU227,$BS227)</f>
        <v>26</v>
      </c>
      <c r="CA227" s="180">
        <v>1</v>
      </c>
      <c r="CB227" s="180">
        <v>1</v>
      </c>
      <c r="CC227" s="180">
        <v>1</v>
      </c>
      <c r="CD227" s="181">
        <v>1</v>
      </c>
      <c r="CE227" s="181">
        <v>1</v>
      </c>
      <c r="CF227" s="181">
        <v>1</v>
      </c>
      <c r="CG227" s="181">
        <v>1</v>
      </c>
      <c r="CH227" s="181">
        <v>1</v>
      </c>
      <c r="CI227" s="181">
        <v>1</v>
      </c>
      <c r="CJ227" s="181">
        <v>1</v>
      </c>
      <c r="CK227" s="181">
        <v>1</v>
      </c>
      <c r="CL227" s="169" t="s">
        <v>169</v>
      </c>
      <c r="CM227" s="179">
        <v>2</v>
      </c>
      <c r="CN227" s="169" t="s">
        <v>151</v>
      </c>
      <c r="CO227" s="179">
        <v>0</v>
      </c>
      <c r="CP227" s="169" t="s">
        <v>167</v>
      </c>
      <c r="CQ227" s="179">
        <v>4</v>
      </c>
      <c r="CR227" s="169" t="s">
        <v>153</v>
      </c>
      <c r="CS227" s="179">
        <v>2</v>
      </c>
      <c r="CT227" s="169" t="s">
        <v>152</v>
      </c>
      <c r="CU227" s="179">
        <v>7</v>
      </c>
      <c r="CV227" s="169" t="s">
        <v>143</v>
      </c>
      <c r="CW227" s="179">
        <v>0</v>
      </c>
      <c r="CX227" s="19">
        <f>SUM($CM227,$CO227,$CQ227,$CS227,$CU227,$CW227)</f>
        <v>15</v>
      </c>
    </row>
    <row r="228" spans="1:104" ht="20.100000000000001" customHeight="1">
      <c r="B228" s="417"/>
      <c r="D228" s="419"/>
      <c r="E228" s="281"/>
      <c r="F228" s="419"/>
      <c r="G228" s="120" t="s">
        <v>706</v>
      </c>
      <c r="H228" s="119" t="s">
        <v>707</v>
      </c>
      <c r="I228" s="122" t="s">
        <v>160</v>
      </c>
      <c r="J228" s="120" t="s">
        <v>272</v>
      </c>
      <c r="K228" s="120" t="s">
        <v>157</v>
      </c>
      <c r="L228" s="16" t="s">
        <v>141</v>
      </c>
      <c r="M228" s="45"/>
      <c r="N228" s="261"/>
      <c r="O228" s="235">
        <f>SUM($AH228, $BP228, $BQ228)</f>
        <v>21</v>
      </c>
      <c r="P228" s="237">
        <f>SUM($BZ228)</f>
        <v>13</v>
      </c>
      <c r="Q228" s="240">
        <f>SUM($CX228)</f>
        <v>18</v>
      </c>
      <c r="R228" s="184" t="s">
        <v>143</v>
      </c>
      <c r="S228" s="149">
        <v>0</v>
      </c>
      <c r="T228" s="185" t="s">
        <v>174</v>
      </c>
      <c r="U228" s="174">
        <v>0</v>
      </c>
      <c r="V228" s="185" t="s">
        <v>174</v>
      </c>
      <c r="W228" s="174">
        <v>0</v>
      </c>
      <c r="X228" s="185" t="s">
        <v>163</v>
      </c>
      <c r="Y228" s="174">
        <v>2</v>
      </c>
      <c r="Z228" s="185" t="s">
        <v>187</v>
      </c>
      <c r="AA228" s="174">
        <v>2</v>
      </c>
      <c r="AB228" s="185" t="s">
        <v>143</v>
      </c>
      <c r="AC228" s="174">
        <v>0</v>
      </c>
      <c r="AD228" s="186" t="s">
        <v>144</v>
      </c>
      <c r="AE228" s="176">
        <v>2</v>
      </c>
      <c r="AF228" s="185" t="s">
        <v>151</v>
      </c>
      <c r="AG228" s="174">
        <v>0</v>
      </c>
      <c r="AH228" s="154">
        <f>SUM($S228,$U228,$W228,$Y228)+($AA228*0.5)+$AC228+($AE228*1.5)+($AG228*0.5)</f>
        <v>6</v>
      </c>
      <c r="AI228" s="185" t="s">
        <v>152</v>
      </c>
      <c r="AJ228" s="10" t="s">
        <v>152</v>
      </c>
      <c r="AK228" s="176">
        <v>7</v>
      </c>
      <c r="AL228" s="185" t="s">
        <v>152</v>
      </c>
      <c r="AM228" s="10" t="s">
        <v>152</v>
      </c>
      <c r="AN228" s="176">
        <v>7</v>
      </c>
      <c r="AO228" s="185" t="s">
        <v>151</v>
      </c>
      <c r="AP228" s="10" t="s">
        <v>147</v>
      </c>
      <c r="AQ228" s="176">
        <v>2</v>
      </c>
      <c r="AR228" s="185" t="s">
        <v>153</v>
      </c>
      <c r="AS228" s="10" t="s">
        <v>166</v>
      </c>
      <c r="AT228" s="176">
        <v>4</v>
      </c>
      <c r="AU228" s="185" t="s">
        <v>154</v>
      </c>
      <c r="AV228" s="10" t="s">
        <v>154</v>
      </c>
      <c r="AW228" s="176">
        <v>2</v>
      </c>
      <c r="AX228" s="185" t="s">
        <v>154</v>
      </c>
      <c r="AY228" s="10" t="s">
        <v>154</v>
      </c>
      <c r="AZ228" s="176">
        <v>2</v>
      </c>
      <c r="BA228" s="185" t="s">
        <v>152</v>
      </c>
      <c r="BB228" s="10" t="s">
        <v>152</v>
      </c>
      <c r="BC228" s="176">
        <v>7</v>
      </c>
      <c r="BD228" s="185" t="s">
        <v>152</v>
      </c>
      <c r="BE228" s="10" t="s">
        <v>152</v>
      </c>
      <c r="BF228" s="176">
        <v>7</v>
      </c>
      <c r="BG228" s="185" t="s">
        <v>153</v>
      </c>
      <c r="BH228" s="10" t="s">
        <v>147</v>
      </c>
      <c r="BI228" s="176">
        <v>4</v>
      </c>
      <c r="BJ228" s="185" t="s">
        <v>152</v>
      </c>
      <c r="BK228" s="10" t="s">
        <v>153</v>
      </c>
      <c r="BL228" s="176">
        <v>6</v>
      </c>
      <c r="BM228" s="185" t="s">
        <v>151</v>
      </c>
      <c r="BN228" s="10" t="s">
        <v>151</v>
      </c>
      <c r="BO228" s="176">
        <v>1</v>
      </c>
      <c r="BP228" s="201">
        <f>MAX($BO228,$BL228,$BI228,$BF228,$BC228,$AZ228,$AW228,$AT228,$AQ228,$AN228,$AK228)</f>
        <v>7</v>
      </c>
      <c r="BQ228" s="144">
        <f>IF($K228="both",10,IF($K228="breeding",8,IF($K228="non-breeding",6,0)))</f>
        <v>8</v>
      </c>
      <c r="BR228" s="186" t="s">
        <v>152</v>
      </c>
      <c r="BS228" s="176">
        <v>1</v>
      </c>
      <c r="BT228" s="185" t="s">
        <v>168</v>
      </c>
      <c r="BU228" s="174">
        <v>3</v>
      </c>
      <c r="BV228" s="185" t="s">
        <v>152</v>
      </c>
      <c r="BW228" s="174">
        <v>4</v>
      </c>
      <c r="BX228" s="185" t="s">
        <v>152</v>
      </c>
      <c r="BY228" s="174">
        <v>5</v>
      </c>
      <c r="BZ228" s="21">
        <f>SUM($BY228,$BW228,$BU228,$BS228)</f>
        <v>13</v>
      </c>
      <c r="CA228" s="189">
        <v>7</v>
      </c>
      <c r="CB228" s="189">
        <v>7</v>
      </c>
      <c r="CC228" s="189">
        <v>4</v>
      </c>
      <c r="CD228" s="190">
        <v>4</v>
      </c>
      <c r="CE228" s="190">
        <v>4</v>
      </c>
      <c r="CF228" s="190">
        <v>3</v>
      </c>
      <c r="CG228" s="190">
        <v>6</v>
      </c>
      <c r="CH228" s="190">
        <v>8</v>
      </c>
      <c r="CI228" s="190">
        <v>5</v>
      </c>
      <c r="CJ228" s="190">
        <v>6</v>
      </c>
      <c r="CK228" s="190">
        <v>6</v>
      </c>
      <c r="CL228" s="185" t="s">
        <v>147</v>
      </c>
      <c r="CM228" s="174">
        <v>1</v>
      </c>
      <c r="CN228" s="185" t="s">
        <v>151</v>
      </c>
      <c r="CO228" s="174">
        <v>0</v>
      </c>
      <c r="CP228" s="185" t="s">
        <v>167</v>
      </c>
      <c r="CQ228" s="174">
        <v>4</v>
      </c>
      <c r="CR228" s="185" t="s">
        <v>153</v>
      </c>
      <c r="CS228" s="174">
        <v>1</v>
      </c>
      <c r="CT228" s="185" t="s">
        <v>146</v>
      </c>
      <c r="CU228" s="174">
        <v>8</v>
      </c>
      <c r="CV228" s="185" t="s">
        <v>147</v>
      </c>
      <c r="CW228" s="174">
        <v>4</v>
      </c>
      <c r="CX228" s="19">
        <f>SUM($CM228,$CO228,$CQ228,$CS228,$CU228,$CW228)</f>
        <v>18</v>
      </c>
    </row>
    <row r="229" spans="1:104" ht="20.100000000000001" customHeight="1">
      <c r="B229" s="417"/>
      <c r="D229" s="419"/>
      <c r="E229" s="281"/>
      <c r="F229" s="419"/>
      <c r="G229" s="120" t="s">
        <v>708</v>
      </c>
      <c r="H229" s="119" t="s">
        <v>709</v>
      </c>
      <c r="I229" s="122" t="s">
        <v>160</v>
      </c>
      <c r="J229" s="120" t="s">
        <v>161</v>
      </c>
      <c r="K229" s="120" t="s">
        <v>196</v>
      </c>
      <c r="L229" s="16" t="s">
        <v>141</v>
      </c>
      <c r="M229" s="45"/>
      <c r="N229" s="261"/>
      <c r="O229" s="235">
        <f>SUM($AH229, $BP229, $BQ229)</f>
        <v>21</v>
      </c>
      <c r="P229" s="237">
        <f>SUM($BZ229)</f>
        <v>22</v>
      </c>
      <c r="Q229" s="240">
        <f>SUM($CX229)</f>
        <v>17</v>
      </c>
      <c r="R229" s="184" t="s">
        <v>143</v>
      </c>
      <c r="S229" s="149">
        <v>0</v>
      </c>
      <c r="T229" s="185" t="s">
        <v>174</v>
      </c>
      <c r="U229" s="174">
        <v>0</v>
      </c>
      <c r="V229" s="185" t="s">
        <v>174</v>
      </c>
      <c r="W229" s="174">
        <v>0</v>
      </c>
      <c r="X229" s="185" t="s">
        <v>144</v>
      </c>
      <c r="Y229" s="174">
        <v>2</v>
      </c>
      <c r="Z229" s="185" t="s">
        <v>143</v>
      </c>
      <c r="AA229" s="174">
        <v>6</v>
      </c>
      <c r="AB229" s="185" t="s">
        <v>143</v>
      </c>
      <c r="AC229" s="174">
        <v>0</v>
      </c>
      <c r="AD229" s="186" t="s">
        <v>144</v>
      </c>
      <c r="AE229" s="176">
        <v>2</v>
      </c>
      <c r="AF229" s="185" t="s">
        <v>151</v>
      </c>
      <c r="AG229" s="174">
        <v>0</v>
      </c>
      <c r="AH229" s="154">
        <f>SUM($S229,$U229,$W229,$Y229)+($AA229*0.5)+$AC229+($AE229*1.5)+($AG229*0.5)</f>
        <v>8</v>
      </c>
      <c r="AI229" s="185" t="s">
        <v>147</v>
      </c>
      <c r="AJ229" s="10" t="s">
        <v>147</v>
      </c>
      <c r="AK229" s="176">
        <v>3</v>
      </c>
      <c r="AL229" s="185" t="s">
        <v>146</v>
      </c>
      <c r="AM229" s="10" t="s">
        <v>147</v>
      </c>
      <c r="AN229" s="176">
        <v>6</v>
      </c>
      <c r="AO229" s="185" t="s">
        <v>147</v>
      </c>
      <c r="AP229" s="10" t="s">
        <v>146</v>
      </c>
      <c r="AQ229" s="176">
        <v>6</v>
      </c>
      <c r="AR229" s="185" t="s">
        <v>147</v>
      </c>
      <c r="AS229" s="10" t="s">
        <v>142</v>
      </c>
      <c r="AT229" s="176">
        <v>4</v>
      </c>
      <c r="AU229" s="185" t="s">
        <v>143</v>
      </c>
      <c r="AV229" s="10" t="s">
        <v>147</v>
      </c>
      <c r="AW229" s="176">
        <v>2</v>
      </c>
      <c r="AX229" s="185" t="s">
        <v>147</v>
      </c>
      <c r="AY229" s="10" t="s">
        <v>147</v>
      </c>
      <c r="AZ229" s="176">
        <v>3</v>
      </c>
      <c r="BA229" s="185" t="s">
        <v>146</v>
      </c>
      <c r="BB229" s="10" t="s">
        <v>142</v>
      </c>
      <c r="BC229" s="176">
        <v>7</v>
      </c>
      <c r="BD229" s="185" t="s">
        <v>151</v>
      </c>
      <c r="BE229" s="10" t="s">
        <v>151</v>
      </c>
      <c r="BF229" s="176">
        <v>1</v>
      </c>
      <c r="BG229" s="185" t="s">
        <v>142</v>
      </c>
      <c r="BH229" s="10" t="s">
        <v>151</v>
      </c>
      <c r="BI229" s="176">
        <v>3</v>
      </c>
      <c r="BJ229" s="185" t="s">
        <v>145</v>
      </c>
      <c r="BK229" s="10" t="s">
        <v>147</v>
      </c>
      <c r="BL229" s="176">
        <v>7</v>
      </c>
      <c r="BM229" s="185" t="s">
        <v>151</v>
      </c>
      <c r="BN229" s="10" t="s">
        <v>147</v>
      </c>
      <c r="BO229" s="176">
        <v>2</v>
      </c>
      <c r="BP229" s="201">
        <f>MAX($BO229,$BL229,$BI229,$BF229,$BC229,$AZ229,$AW229,$AT229,$AQ229,$AN229,$AK229)</f>
        <v>7</v>
      </c>
      <c r="BQ229" s="144">
        <f>IF($K229="both",10,IF($K229="breeding",8,IF($K229="non-breeding",6,0)))</f>
        <v>6</v>
      </c>
      <c r="BR229" s="186" t="s">
        <v>142</v>
      </c>
      <c r="BS229" s="176">
        <v>0</v>
      </c>
      <c r="BT229" s="185" t="s">
        <v>145</v>
      </c>
      <c r="BU229" s="174">
        <v>10</v>
      </c>
      <c r="BV229" s="185" t="s">
        <v>146</v>
      </c>
      <c r="BW229" s="174">
        <v>6</v>
      </c>
      <c r="BX229" s="185" t="s">
        <v>146</v>
      </c>
      <c r="BY229" s="174">
        <v>6</v>
      </c>
      <c r="BZ229" s="21">
        <f>SUM($BY229,$BW229,$BU229,$BS229)</f>
        <v>22</v>
      </c>
      <c r="CA229" s="189">
        <v>1</v>
      </c>
      <c r="CB229" s="189">
        <v>5</v>
      </c>
      <c r="CC229" s="189">
        <v>1</v>
      </c>
      <c r="CD229" s="190">
        <v>1</v>
      </c>
      <c r="CE229" s="190">
        <v>1</v>
      </c>
      <c r="CF229" s="190">
        <v>1</v>
      </c>
      <c r="CG229" s="190">
        <v>4</v>
      </c>
      <c r="CH229" s="190">
        <v>5</v>
      </c>
      <c r="CI229" s="190">
        <v>2</v>
      </c>
      <c r="CJ229" s="190">
        <v>5</v>
      </c>
      <c r="CK229" s="190">
        <v>5</v>
      </c>
      <c r="CL229" s="185" t="s">
        <v>151</v>
      </c>
      <c r="CM229" s="174">
        <v>0</v>
      </c>
      <c r="CN229" s="185" t="s">
        <v>151</v>
      </c>
      <c r="CO229" s="174">
        <v>0</v>
      </c>
      <c r="CP229" s="185" t="s">
        <v>142</v>
      </c>
      <c r="CQ229" s="174">
        <v>5</v>
      </c>
      <c r="CR229" s="185" t="s">
        <v>147</v>
      </c>
      <c r="CS229" s="174">
        <v>0</v>
      </c>
      <c r="CT229" s="185" t="s">
        <v>142</v>
      </c>
      <c r="CU229" s="174">
        <v>6</v>
      </c>
      <c r="CV229" s="185" t="s">
        <v>142</v>
      </c>
      <c r="CW229" s="174">
        <v>6</v>
      </c>
      <c r="CX229" s="19">
        <f>SUM($CM229,$CO229,$CQ229,$CS229,$CU229,$CW229)</f>
        <v>17</v>
      </c>
    </row>
    <row r="230" spans="1:104" ht="20.100000000000001" customHeight="1">
      <c r="B230" s="417"/>
      <c r="D230" s="419"/>
      <c r="E230" s="281"/>
      <c r="F230" s="419"/>
      <c r="G230" s="120" t="s">
        <v>710</v>
      </c>
      <c r="H230" s="119" t="s">
        <v>711</v>
      </c>
      <c r="I230" s="122" t="s">
        <v>160</v>
      </c>
      <c r="J230" s="120" t="s">
        <v>161</v>
      </c>
      <c r="K230" s="120" t="s">
        <v>196</v>
      </c>
      <c r="L230" s="16" t="s">
        <v>141</v>
      </c>
      <c r="M230" s="45"/>
      <c r="N230" s="261"/>
      <c r="O230" s="235">
        <f>SUM($AH230, $BP230, $BQ230)</f>
        <v>20.5</v>
      </c>
      <c r="P230" s="237">
        <f>SUM($BZ230)</f>
        <v>20</v>
      </c>
      <c r="Q230" s="240">
        <f>SUM($CX230)</f>
        <v>12</v>
      </c>
      <c r="R230" s="148" t="s">
        <v>143</v>
      </c>
      <c r="S230" s="149">
        <v>0</v>
      </c>
      <c r="T230" s="173" t="s">
        <v>174</v>
      </c>
      <c r="U230" s="174">
        <v>0</v>
      </c>
      <c r="V230" s="173" t="s">
        <v>174</v>
      </c>
      <c r="W230" s="174">
        <v>0</v>
      </c>
      <c r="X230" s="173" t="s">
        <v>174</v>
      </c>
      <c r="Y230" s="174">
        <v>0</v>
      </c>
      <c r="Z230" s="173" t="s">
        <v>162</v>
      </c>
      <c r="AA230" s="174">
        <v>5</v>
      </c>
      <c r="AB230" s="173" t="s">
        <v>143</v>
      </c>
      <c r="AC230" s="174">
        <v>0</v>
      </c>
      <c r="AD230" s="175" t="s">
        <v>144</v>
      </c>
      <c r="AE230" s="176">
        <v>2</v>
      </c>
      <c r="AF230" s="173" t="s">
        <v>151</v>
      </c>
      <c r="AG230" s="174">
        <v>0</v>
      </c>
      <c r="AH230" s="154">
        <f>SUM($S230,$U230,$W230,$Y230)+($AA230*0.5)+$AC230+($AE230*1.5)+($AG230*0.5)</f>
        <v>5.5</v>
      </c>
      <c r="AI230" s="173" t="s">
        <v>142</v>
      </c>
      <c r="AJ230" s="26" t="s">
        <v>146</v>
      </c>
      <c r="AK230" s="176">
        <v>7</v>
      </c>
      <c r="AL230" s="173" t="s">
        <v>145</v>
      </c>
      <c r="AM230" s="26" t="s">
        <v>146</v>
      </c>
      <c r="AN230" s="176">
        <v>9</v>
      </c>
      <c r="AO230" s="173" t="s">
        <v>143</v>
      </c>
      <c r="AP230" s="26" t="s">
        <v>145</v>
      </c>
      <c r="AQ230" s="176">
        <v>5</v>
      </c>
      <c r="AR230" s="173" t="s">
        <v>147</v>
      </c>
      <c r="AS230" s="26" t="s">
        <v>142</v>
      </c>
      <c r="AT230" s="176">
        <v>4</v>
      </c>
      <c r="AU230" s="173" t="s">
        <v>143</v>
      </c>
      <c r="AV230" s="26" t="s">
        <v>147</v>
      </c>
      <c r="AW230" s="176">
        <v>2</v>
      </c>
      <c r="AX230" s="173" t="s">
        <v>147</v>
      </c>
      <c r="AY230" s="26" t="s">
        <v>147</v>
      </c>
      <c r="AZ230" s="176">
        <v>3</v>
      </c>
      <c r="BA230" s="173" t="s">
        <v>146</v>
      </c>
      <c r="BB230" s="26" t="s">
        <v>142</v>
      </c>
      <c r="BC230" s="176">
        <v>7</v>
      </c>
      <c r="BD230" s="173" t="s">
        <v>147</v>
      </c>
      <c r="BE230" s="26" t="s">
        <v>151</v>
      </c>
      <c r="BF230" s="176">
        <v>2</v>
      </c>
      <c r="BG230" s="173" t="s">
        <v>147</v>
      </c>
      <c r="BH230" s="26" t="s">
        <v>147</v>
      </c>
      <c r="BI230" s="176">
        <v>3</v>
      </c>
      <c r="BJ230" s="173" t="s">
        <v>145</v>
      </c>
      <c r="BK230" s="26" t="s">
        <v>151</v>
      </c>
      <c r="BL230" s="176">
        <v>6</v>
      </c>
      <c r="BM230" s="173" t="s">
        <v>151</v>
      </c>
      <c r="BN230" s="26" t="s">
        <v>151</v>
      </c>
      <c r="BO230" s="176">
        <v>1</v>
      </c>
      <c r="BP230" s="201">
        <f>MAX($BO230,$BL230,$BI230,$BF230,$BC230,$AZ230,$AW230,$AT230,$AQ230,$AN230,$AK230)</f>
        <v>9</v>
      </c>
      <c r="BQ230" s="144">
        <f>IF($K230="both",10,IF($K230="breeding",8,IF($K230="non-breeding",6,0)))</f>
        <v>6</v>
      </c>
      <c r="BR230" s="175" t="s">
        <v>142</v>
      </c>
      <c r="BS230" s="176">
        <v>0</v>
      </c>
      <c r="BT230" s="173" t="s">
        <v>145</v>
      </c>
      <c r="BU230" s="174">
        <v>10</v>
      </c>
      <c r="BV230" s="173" t="s">
        <v>142</v>
      </c>
      <c r="BW230" s="174">
        <v>4</v>
      </c>
      <c r="BX230" s="173" t="s">
        <v>146</v>
      </c>
      <c r="BY230" s="174">
        <v>6</v>
      </c>
      <c r="BZ230" s="21">
        <f>SUM($BY230,$BW230,$BU230,$BS230)</f>
        <v>20</v>
      </c>
      <c r="CA230" s="177">
        <v>3</v>
      </c>
      <c r="CB230" s="177">
        <v>5</v>
      </c>
      <c r="CC230" s="177">
        <v>1</v>
      </c>
      <c r="CD230" s="178">
        <v>1</v>
      </c>
      <c r="CE230" s="178">
        <v>1</v>
      </c>
      <c r="CF230" s="178">
        <v>1</v>
      </c>
      <c r="CG230" s="178">
        <v>3</v>
      </c>
      <c r="CH230" s="178">
        <v>1</v>
      </c>
      <c r="CI230" s="178">
        <v>1</v>
      </c>
      <c r="CJ230" s="178">
        <v>5</v>
      </c>
      <c r="CK230" s="178">
        <v>1</v>
      </c>
      <c r="CL230" s="173" t="s">
        <v>151</v>
      </c>
      <c r="CM230" s="174">
        <v>0</v>
      </c>
      <c r="CN230" s="173" t="s">
        <v>151</v>
      </c>
      <c r="CO230" s="174">
        <v>0</v>
      </c>
      <c r="CP230" s="173" t="s">
        <v>151</v>
      </c>
      <c r="CQ230" s="174">
        <v>0</v>
      </c>
      <c r="CR230" s="173" t="s">
        <v>147</v>
      </c>
      <c r="CS230" s="174">
        <v>0</v>
      </c>
      <c r="CT230" s="173" t="s">
        <v>142</v>
      </c>
      <c r="CU230" s="174">
        <v>6</v>
      </c>
      <c r="CV230" s="173" t="s">
        <v>142</v>
      </c>
      <c r="CW230" s="174">
        <v>6</v>
      </c>
      <c r="CX230" s="19">
        <f>SUM($CM230,$CO230,$CQ230,$CS230,$CU230,$CW230)</f>
        <v>12</v>
      </c>
    </row>
    <row r="231" spans="1:104" ht="20.100000000000001" customHeight="1">
      <c r="B231" s="417"/>
      <c r="D231" s="419"/>
      <c r="E231" s="281"/>
      <c r="F231" s="419"/>
      <c r="G231" s="120" t="s">
        <v>712</v>
      </c>
      <c r="H231" s="119" t="s">
        <v>713</v>
      </c>
      <c r="I231" s="122" t="s">
        <v>160</v>
      </c>
      <c r="J231" s="120" t="s">
        <v>519</v>
      </c>
      <c r="K231" s="120" t="s">
        <v>140</v>
      </c>
      <c r="L231" s="16" t="s">
        <v>141</v>
      </c>
      <c r="M231" s="45"/>
      <c r="N231" s="261"/>
      <c r="O231" s="235">
        <f>SUM($AH231, $BP231, $BQ231)</f>
        <v>20.5</v>
      </c>
      <c r="P231" s="237">
        <f>SUM($BZ231)</f>
        <v>23</v>
      </c>
      <c r="Q231" s="240">
        <f>SUM($CX231)</f>
        <v>26</v>
      </c>
      <c r="R231" s="191" t="s">
        <v>143</v>
      </c>
      <c r="S231" s="151">
        <v>0</v>
      </c>
      <c r="T231" s="185" t="s">
        <v>174</v>
      </c>
      <c r="U231" s="174">
        <v>0</v>
      </c>
      <c r="V231" s="185" t="s">
        <v>174</v>
      </c>
      <c r="W231" s="174">
        <v>0</v>
      </c>
      <c r="X231" s="185" t="s">
        <v>174</v>
      </c>
      <c r="Y231" s="174">
        <v>0</v>
      </c>
      <c r="Z231" s="185" t="s">
        <v>162</v>
      </c>
      <c r="AA231" s="174">
        <v>5</v>
      </c>
      <c r="AB231" s="185" t="s">
        <v>191</v>
      </c>
      <c r="AC231" s="174">
        <v>1</v>
      </c>
      <c r="AD231" s="186" t="s">
        <v>174</v>
      </c>
      <c r="AE231" s="176">
        <v>0</v>
      </c>
      <c r="AF231" s="185" t="s">
        <v>151</v>
      </c>
      <c r="AG231" s="174">
        <v>0</v>
      </c>
      <c r="AH231" s="154">
        <f>SUM($S231,$U231,$W231,$Y231)+($AA231*0.5)+$AC231+($AE231*1.5)+($AG231*0.5)</f>
        <v>3.5</v>
      </c>
      <c r="AI231" s="185" t="s">
        <v>147</v>
      </c>
      <c r="AJ231" s="10" t="s">
        <v>143</v>
      </c>
      <c r="AK231" s="176">
        <v>2</v>
      </c>
      <c r="AL231" s="185" t="s">
        <v>146</v>
      </c>
      <c r="AM231" s="10" t="s">
        <v>147</v>
      </c>
      <c r="AN231" s="176">
        <v>6</v>
      </c>
      <c r="AO231" s="185" t="s">
        <v>143</v>
      </c>
      <c r="AP231" s="10" t="s">
        <v>143</v>
      </c>
      <c r="AQ231" s="176">
        <v>0</v>
      </c>
      <c r="AR231" s="185" t="s">
        <v>147</v>
      </c>
      <c r="AS231" s="10" t="s">
        <v>147</v>
      </c>
      <c r="AT231" s="176">
        <v>3</v>
      </c>
      <c r="AU231" s="185" t="s">
        <v>143</v>
      </c>
      <c r="AV231" s="10" t="s">
        <v>143</v>
      </c>
      <c r="AW231" s="176">
        <v>0</v>
      </c>
      <c r="AX231" s="185" t="s">
        <v>143</v>
      </c>
      <c r="AY231" s="10" t="s">
        <v>143</v>
      </c>
      <c r="AZ231" s="176">
        <v>0</v>
      </c>
      <c r="BA231" s="185" t="s">
        <v>146</v>
      </c>
      <c r="BB231" s="10" t="s">
        <v>142</v>
      </c>
      <c r="BC231" s="176">
        <v>7</v>
      </c>
      <c r="BD231" s="185" t="s">
        <v>145</v>
      </c>
      <c r="BE231" s="10" t="s">
        <v>147</v>
      </c>
      <c r="BF231" s="176">
        <v>7</v>
      </c>
      <c r="BG231" s="185" t="s">
        <v>143</v>
      </c>
      <c r="BH231" s="10" t="s">
        <v>143</v>
      </c>
      <c r="BI231" s="176">
        <v>0</v>
      </c>
      <c r="BJ231" s="185" t="s">
        <v>143</v>
      </c>
      <c r="BK231" s="10" t="s">
        <v>143</v>
      </c>
      <c r="BL231" s="176">
        <v>0</v>
      </c>
      <c r="BM231" s="185" t="s">
        <v>143</v>
      </c>
      <c r="BN231" s="10" t="s">
        <v>143</v>
      </c>
      <c r="BO231" s="176">
        <v>0</v>
      </c>
      <c r="BP231" s="201">
        <f>MAX($BO231,$BL231,$BI231,$BF231,$BC231,$AZ231,$AW231,$AT231,$AQ231,$AN231,$AK231)</f>
        <v>7</v>
      </c>
      <c r="BQ231" s="144">
        <f>IF($K231="both",10,IF($K231="breeding",8,IF($K231="non-breeding",6,0)))</f>
        <v>10</v>
      </c>
      <c r="BR231" s="186" t="s">
        <v>146</v>
      </c>
      <c r="BS231" s="176">
        <v>5</v>
      </c>
      <c r="BT231" s="185" t="s">
        <v>142</v>
      </c>
      <c r="BU231" s="174">
        <v>4</v>
      </c>
      <c r="BV231" s="185" t="s">
        <v>142</v>
      </c>
      <c r="BW231" s="174">
        <v>4</v>
      </c>
      <c r="BX231" s="185" t="s">
        <v>145</v>
      </c>
      <c r="BY231" s="174">
        <v>10</v>
      </c>
      <c r="BZ231" s="21">
        <f>SUM($BY231,$BW231,$BU231,$BS231)</f>
        <v>23</v>
      </c>
      <c r="CA231" s="189">
        <v>9</v>
      </c>
      <c r="CB231" s="189">
        <v>11</v>
      </c>
      <c r="CC231" s="189">
        <v>5</v>
      </c>
      <c r="CD231" s="190">
        <v>8</v>
      </c>
      <c r="CE231" s="190">
        <v>3</v>
      </c>
      <c r="CF231" s="190">
        <v>4</v>
      </c>
      <c r="CG231" s="190">
        <v>10</v>
      </c>
      <c r="CH231" s="190">
        <v>1</v>
      </c>
      <c r="CI231" s="190">
        <v>2</v>
      </c>
      <c r="CJ231" s="190">
        <v>7</v>
      </c>
      <c r="CK231" s="190">
        <v>6</v>
      </c>
      <c r="CL231" s="185" t="s">
        <v>146</v>
      </c>
      <c r="CM231" s="174">
        <v>7</v>
      </c>
      <c r="CN231" s="185" t="s">
        <v>151</v>
      </c>
      <c r="CO231" s="174">
        <v>0</v>
      </c>
      <c r="CP231" s="185" t="s">
        <v>142</v>
      </c>
      <c r="CQ231" s="174">
        <v>5</v>
      </c>
      <c r="CR231" s="185" t="s">
        <v>147</v>
      </c>
      <c r="CS231" s="174">
        <v>0</v>
      </c>
      <c r="CT231" s="185" t="s">
        <v>145</v>
      </c>
      <c r="CU231" s="174">
        <v>10</v>
      </c>
      <c r="CV231" s="185" t="s">
        <v>147</v>
      </c>
      <c r="CW231" s="174">
        <v>4</v>
      </c>
      <c r="CX231" s="19">
        <f>SUM($CM231,$CO231,$CQ231,$CS231,$CU231,$CW231)</f>
        <v>26</v>
      </c>
    </row>
    <row r="232" spans="1:104" ht="20.100000000000001" customHeight="1">
      <c r="A232" s="244" t="s">
        <v>392</v>
      </c>
      <c r="B232" s="61" t="s">
        <v>212</v>
      </c>
      <c r="C232" s="402"/>
      <c r="D232" s="419"/>
      <c r="E232" s="114"/>
      <c r="F232" s="419"/>
      <c r="G232" s="233" t="s">
        <v>714</v>
      </c>
      <c r="H232" s="234" t="s">
        <v>715</v>
      </c>
      <c r="I232" s="122" t="s">
        <v>160</v>
      </c>
      <c r="J232" s="120" t="s">
        <v>161</v>
      </c>
      <c r="K232" s="120" t="s">
        <v>196</v>
      </c>
      <c r="L232" s="16" t="s">
        <v>141</v>
      </c>
      <c r="M232" s="45"/>
      <c r="N232" s="261"/>
      <c r="O232" s="236">
        <f>SUM($AH232, $BP232, $BQ232)</f>
        <v>20.5</v>
      </c>
      <c r="P232" s="238">
        <f>SUM($BZ232)</f>
        <v>20</v>
      </c>
      <c r="Q232" s="241">
        <f>SUM($CX232)</f>
        <v>14</v>
      </c>
      <c r="R232" s="262" t="s">
        <v>143</v>
      </c>
      <c r="S232" s="263">
        <v>0</v>
      </c>
      <c r="T232" s="169" t="s">
        <v>174</v>
      </c>
      <c r="U232" s="179">
        <v>0</v>
      </c>
      <c r="V232" s="169" t="s">
        <v>174</v>
      </c>
      <c r="W232" s="179">
        <v>0</v>
      </c>
      <c r="X232" s="169" t="s">
        <v>144</v>
      </c>
      <c r="Y232" s="179">
        <v>2</v>
      </c>
      <c r="Z232" s="169" t="s">
        <v>142</v>
      </c>
      <c r="AA232" s="179">
        <v>9</v>
      </c>
      <c r="AB232" s="169" t="s">
        <v>143</v>
      </c>
      <c r="AC232" s="179">
        <v>0</v>
      </c>
      <c r="AD232" s="170" t="s">
        <v>144</v>
      </c>
      <c r="AE232" s="172">
        <v>2</v>
      </c>
      <c r="AF232" s="169" t="s">
        <v>151</v>
      </c>
      <c r="AG232" s="179">
        <v>0</v>
      </c>
      <c r="AH232" s="163">
        <f>SUM($S232,$U232,$W232,$Y232)+($AA232*0.5)+$AC232+($AE232*1.5)+($AG232*0.5)</f>
        <v>9.5</v>
      </c>
      <c r="AI232" s="169" t="s">
        <v>166</v>
      </c>
      <c r="AJ232" s="171" t="s">
        <v>192</v>
      </c>
      <c r="AK232" s="172">
        <v>3</v>
      </c>
      <c r="AL232" s="169" t="s">
        <v>168</v>
      </c>
      <c r="AM232" s="171" t="s">
        <v>147</v>
      </c>
      <c r="AN232" s="172">
        <v>5</v>
      </c>
      <c r="AO232" s="169" t="s">
        <v>192</v>
      </c>
      <c r="AP232" s="171" t="s">
        <v>192</v>
      </c>
      <c r="AQ232" s="172">
        <v>2</v>
      </c>
      <c r="AR232" s="169" t="s">
        <v>166</v>
      </c>
      <c r="AS232" s="171" t="s">
        <v>166</v>
      </c>
      <c r="AT232" s="172">
        <v>3</v>
      </c>
      <c r="AU232" s="169" t="s">
        <v>192</v>
      </c>
      <c r="AV232" s="171" t="s">
        <v>192</v>
      </c>
      <c r="AW232" s="172">
        <v>2</v>
      </c>
      <c r="AX232" s="169" t="s">
        <v>192</v>
      </c>
      <c r="AY232" s="171" t="s">
        <v>192</v>
      </c>
      <c r="AZ232" s="172">
        <v>2</v>
      </c>
      <c r="BA232" s="169" t="s">
        <v>192</v>
      </c>
      <c r="BB232" s="171" t="s">
        <v>192</v>
      </c>
      <c r="BC232" s="172">
        <v>2</v>
      </c>
      <c r="BD232" s="169" t="s">
        <v>192</v>
      </c>
      <c r="BE232" s="171" t="s">
        <v>192</v>
      </c>
      <c r="BF232" s="172">
        <v>2</v>
      </c>
      <c r="BG232" s="169" t="s">
        <v>192</v>
      </c>
      <c r="BH232" s="171" t="s">
        <v>192</v>
      </c>
      <c r="BI232" s="172">
        <v>2</v>
      </c>
      <c r="BJ232" s="169" t="s">
        <v>166</v>
      </c>
      <c r="BK232" s="171" t="s">
        <v>166</v>
      </c>
      <c r="BL232" s="172">
        <v>3</v>
      </c>
      <c r="BM232" s="169" t="s">
        <v>192</v>
      </c>
      <c r="BN232" s="171" t="s">
        <v>192</v>
      </c>
      <c r="BO232" s="172">
        <v>2</v>
      </c>
      <c r="BP232" s="252">
        <f>MAX($BO232,$BL232,$BI232,$BF232,$BC232,$AZ232,$AW232,$AT232,$AQ232,$AN232,$AK232)</f>
        <v>5</v>
      </c>
      <c r="BQ232" s="253">
        <f>IF($K232="both",10,IF($K232="breeding",8,IF($K232="non-breeding",6,0)))</f>
        <v>6</v>
      </c>
      <c r="BR232" s="255" t="s">
        <v>152</v>
      </c>
      <c r="BS232" s="256">
        <v>3</v>
      </c>
      <c r="BT232" s="257" t="s">
        <v>219</v>
      </c>
      <c r="BU232" s="258">
        <v>5</v>
      </c>
      <c r="BV232" s="257" t="s">
        <v>152</v>
      </c>
      <c r="BW232" s="258">
        <v>5</v>
      </c>
      <c r="BX232" s="257" t="s">
        <v>164</v>
      </c>
      <c r="BY232" s="258">
        <v>7</v>
      </c>
      <c r="BZ232" s="254">
        <f>SUM($BY232,$BW232,$BU232,$BS232)</f>
        <v>20</v>
      </c>
      <c r="CA232" s="180">
        <v>1</v>
      </c>
      <c r="CB232" s="180">
        <v>2</v>
      </c>
      <c r="CC232" s="180">
        <v>1</v>
      </c>
      <c r="CD232" s="181">
        <v>1</v>
      </c>
      <c r="CE232" s="181">
        <v>1</v>
      </c>
      <c r="CF232" s="181">
        <v>1</v>
      </c>
      <c r="CG232" s="181">
        <v>1</v>
      </c>
      <c r="CH232" s="181">
        <v>1</v>
      </c>
      <c r="CI232" s="181">
        <v>1</v>
      </c>
      <c r="CJ232" s="181">
        <v>1</v>
      </c>
      <c r="CK232" s="181">
        <v>1</v>
      </c>
      <c r="CL232" s="169" t="s">
        <v>169</v>
      </c>
      <c r="CM232" s="179">
        <v>2</v>
      </c>
      <c r="CN232" s="169" t="s">
        <v>151</v>
      </c>
      <c r="CO232" s="179">
        <v>0</v>
      </c>
      <c r="CP232" s="169" t="s">
        <v>167</v>
      </c>
      <c r="CQ232" s="179">
        <v>4</v>
      </c>
      <c r="CR232" s="169" t="s">
        <v>153</v>
      </c>
      <c r="CS232" s="179">
        <v>2</v>
      </c>
      <c r="CT232" s="169" t="s">
        <v>153</v>
      </c>
      <c r="CU232" s="179">
        <v>5</v>
      </c>
      <c r="CV232" s="169" t="s">
        <v>191</v>
      </c>
      <c r="CW232" s="179">
        <v>1</v>
      </c>
      <c r="CX232" s="19">
        <f>SUM($CM232,$CO232,$CQ232,$CS232,$CU232,$CW232)</f>
        <v>14</v>
      </c>
      <c r="CY232" s="109"/>
      <c r="CZ232" s="11"/>
    </row>
    <row r="233" spans="1:104" ht="20.100000000000001" customHeight="1">
      <c r="B233" s="417"/>
      <c r="D233" s="419"/>
      <c r="E233" s="281"/>
      <c r="F233" s="419"/>
      <c r="G233" s="120" t="s">
        <v>716</v>
      </c>
      <c r="H233" s="119" t="s">
        <v>717</v>
      </c>
      <c r="I233" s="122" t="s">
        <v>293</v>
      </c>
      <c r="J233" s="120" t="s">
        <v>336</v>
      </c>
      <c r="K233" s="120" t="s">
        <v>140</v>
      </c>
      <c r="L233" s="16" t="s">
        <v>141</v>
      </c>
      <c r="M233" s="45"/>
      <c r="N233" s="261"/>
      <c r="O233" s="235">
        <f>SUM($AH233, $BP233, $BQ233)</f>
        <v>20.5</v>
      </c>
      <c r="P233" s="237">
        <f>SUM($BZ233)</f>
        <v>14</v>
      </c>
      <c r="Q233" s="240">
        <f>SUM($CX233)</f>
        <v>17</v>
      </c>
      <c r="R233" s="184" t="s">
        <v>143</v>
      </c>
      <c r="S233" s="149">
        <v>0</v>
      </c>
      <c r="T233" s="185" t="s">
        <v>174</v>
      </c>
      <c r="U233" s="174">
        <v>0</v>
      </c>
      <c r="V233" s="185" t="s">
        <v>174</v>
      </c>
      <c r="W233" s="174">
        <v>0</v>
      </c>
      <c r="X233" s="185" t="s">
        <v>206</v>
      </c>
      <c r="Y233" s="174">
        <v>1</v>
      </c>
      <c r="Z233" s="185" t="s">
        <v>163</v>
      </c>
      <c r="AA233" s="174">
        <v>3</v>
      </c>
      <c r="AB233" s="185" t="s">
        <v>143</v>
      </c>
      <c r="AC233" s="174">
        <v>0</v>
      </c>
      <c r="AD233" s="186" t="s">
        <v>144</v>
      </c>
      <c r="AE233" s="176">
        <v>2</v>
      </c>
      <c r="AF233" s="185" t="s">
        <v>151</v>
      </c>
      <c r="AG233" s="174">
        <v>0</v>
      </c>
      <c r="AH233" s="154">
        <f>SUM($S233,$U233,$W233,$Y233)+($AA233*0.5)+$AC233+($AE233*1.5)+($AG233*0.5)</f>
        <v>5.5</v>
      </c>
      <c r="AI233" s="185" t="s">
        <v>147</v>
      </c>
      <c r="AJ233" s="10" t="s">
        <v>147</v>
      </c>
      <c r="AK233" s="176">
        <v>3</v>
      </c>
      <c r="AL233" s="185" t="s">
        <v>143</v>
      </c>
      <c r="AM233" s="10" t="s">
        <v>143</v>
      </c>
      <c r="AN233" s="176">
        <v>0</v>
      </c>
      <c r="AO233" s="185" t="s">
        <v>147</v>
      </c>
      <c r="AP233" s="10" t="s">
        <v>147</v>
      </c>
      <c r="AQ233" s="176">
        <v>3</v>
      </c>
      <c r="AR233" s="185" t="s">
        <v>143</v>
      </c>
      <c r="AS233" s="10" t="s">
        <v>143</v>
      </c>
      <c r="AT233" s="176">
        <v>0</v>
      </c>
      <c r="AU233" s="185" t="s">
        <v>145</v>
      </c>
      <c r="AV233" s="10" t="s">
        <v>143</v>
      </c>
      <c r="AW233" s="176">
        <v>5</v>
      </c>
      <c r="AX233" s="185" t="s">
        <v>151</v>
      </c>
      <c r="AY233" s="10" t="s">
        <v>151</v>
      </c>
      <c r="AZ233" s="176">
        <v>1</v>
      </c>
      <c r="BA233" s="185" t="s">
        <v>147</v>
      </c>
      <c r="BB233" s="10" t="s">
        <v>147</v>
      </c>
      <c r="BC233" s="176">
        <v>3</v>
      </c>
      <c r="BD233" s="185" t="s">
        <v>151</v>
      </c>
      <c r="BE233" s="10" t="s">
        <v>151</v>
      </c>
      <c r="BF233" s="176">
        <v>1</v>
      </c>
      <c r="BG233" s="185" t="s">
        <v>147</v>
      </c>
      <c r="BH233" s="10" t="s">
        <v>168</v>
      </c>
      <c r="BI233" s="176">
        <v>5</v>
      </c>
      <c r="BJ233" s="185" t="s">
        <v>147</v>
      </c>
      <c r="BK233" s="10" t="s">
        <v>147</v>
      </c>
      <c r="BL233" s="176">
        <v>3</v>
      </c>
      <c r="BM233" s="185" t="s">
        <v>151</v>
      </c>
      <c r="BN233" s="10" t="s">
        <v>151</v>
      </c>
      <c r="BO233" s="176">
        <v>1</v>
      </c>
      <c r="BP233" s="201">
        <f>MAX($BO233,$BL233,$BI233,$BF233,$BC233,$AZ233,$AW233,$AT233,$AQ233,$AN233,$AK233)</f>
        <v>5</v>
      </c>
      <c r="BQ233" s="144">
        <f>IF($K233="both",10,IF($K233="breeding",8,IF($K233="non-breeding",6,0)))</f>
        <v>10</v>
      </c>
      <c r="BR233" s="186" t="s">
        <v>152</v>
      </c>
      <c r="BS233" s="176">
        <v>1</v>
      </c>
      <c r="BT233" s="185" t="s">
        <v>168</v>
      </c>
      <c r="BU233" s="174">
        <v>3</v>
      </c>
      <c r="BV233" s="185" t="s">
        <v>152</v>
      </c>
      <c r="BW233" s="174">
        <v>5</v>
      </c>
      <c r="BX233" s="185" t="s">
        <v>152</v>
      </c>
      <c r="BY233" s="174">
        <v>5</v>
      </c>
      <c r="BZ233" s="21">
        <f>SUM($BY233,$BW233,$BU233,$BS233)</f>
        <v>14</v>
      </c>
      <c r="CA233" s="189">
        <v>8</v>
      </c>
      <c r="CB233" s="189">
        <v>7</v>
      </c>
      <c r="CC233" s="189">
        <v>9</v>
      </c>
      <c r="CD233" s="190">
        <v>4</v>
      </c>
      <c r="CE233" s="190">
        <v>5</v>
      </c>
      <c r="CF233" s="190">
        <v>4</v>
      </c>
      <c r="CG233" s="190">
        <v>9</v>
      </c>
      <c r="CH233" s="190">
        <v>8</v>
      </c>
      <c r="CI233" s="190">
        <v>5</v>
      </c>
      <c r="CJ233" s="190">
        <v>10</v>
      </c>
      <c r="CK233" s="190">
        <v>11</v>
      </c>
      <c r="CL233" s="185" t="s">
        <v>167</v>
      </c>
      <c r="CM233" s="174">
        <v>2</v>
      </c>
      <c r="CN233" s="185" t="s">
        <v>151</v>
      </c>
      <c r="CO233" s="174">
        <v>0</v>
      </c>
      <c r="CP233" s="185" t="s">
        <v>167</v>
      </c>
      <c r="CQ233" s="174">
        <v>3</v>
      </c>
      <c r="CR233" s="185" t="s">
        <v>153</v>
      </c>
      <c r="CS233" s="174">
        <v>1</v>
      </c>
      <c r="CT233" s="185" t="s">
        <v>145</v>
      </c>
      <c r="CU233" s="174">
        <v>10</v>
      </c>
      <c r="CV233" s="185" t="s">
        <v>191</v>
      </c>
      <c r="CW233" s="174">
        <v>1</v>
      </c>
      <c r="CX233" s="19">
        <f>SUM($CM233,$CO233,$CQ233,$CS233,$CU233,$CW233)</f>
        <v>17</v>
      </c>
    </row>
    <row r="234" spans="1:104" ht="20.100000000000001" customHeight="1">
      <c r="B234" s="417"/>
      <c r="D234" s="419"/>
      <c r="E234" s="281"/>
      <c r="F234" s="419"/>
      <c r="G234" s="120" t="s">
        <v>718</v>
      </c>
      <c r="H234" s="119" t="s">
        <v>719</v>
      </c>
      <c r="I234" s="122" t="s">
        <v>293</v>
      </c>
      <c r="J234" s="120" t="s">
        <v>575</v>
      </c>
      <c r="K234" s="120" t="s">
        <v>140</v>
      </c>
      <c r="L234" s="16" t="s">
        <v>141</v>
      </c>
      <c r="M234" s="45"/>
      <c r="N234" s="261"/>
      <c r="O234" s="235">
        <f>SUM($AH234, $BP234, $BQ234)</f>
        <v>20.5</v>
      </c>
      <c r="P234" s="237">
        <f>SUM($BZ234)</f>
        <v>16</v>
      </c>
      <c r="Q234" s="240">
        <f>SUM($CX234)</f>
        <v>18</v>
      </c>
      <c r="R234" s="184" t="s">
        <v>143</v>
      </c>
      <c r="S234" s="149">
        <v>0</v>
      </c>
      <c r="T234" s="185" t="s">
        <v>174</v>
      </c>
      <c r="U234" s="174">
        <v>0</v>
      </c>
      <c r="V234" s="185" t="s">
        <v>174</v>
      </c>
      <c r="W234" s="174">
        <v>0</v>
      </c>
      <c r="X234" s="185" t="s">
        <v>144</v>
      </c>
      <c r="Y234" s="174">
        <v>2</v>
      </c>
      <c r="Z234" s="185" t="s">
        <v>162</v>
      </c>
      <c r="AA234" s="174">
        <v>3</v>
      </c>
      <c r="AB234" s="185" t="s">
        <v>143</v>
      </c>
      <c r="AC234" s="174">
        <v>0</v>
      </c>
      <c r="AD234" s="186" t="s">
        <v>144</v>
      </c>
      <c r="AE234" s="176">
        <v>2</v>
      </c>
      <c r="AF234" s="185" t="s">
        <v>151</v>
      </c>
      <c r="AG234" s="174">
        <v>0</v>
      </c>
      <c r="AH234" s="154">
        <f>SUM($S234,$U234,$W234,$Y234)+($AA234*0.5)+$AC234+($AE234*1.5)+($AG234*0.5)</f>
        <v>6.5</v>
      </c>
      <c r="AI234" s="185" t="s">
        <v>153</v>
      </c>
      <c r="AJ234" s="10" t="s">
        <v>153</v>
      </c>
      <c r="AK234" s="176">
        <v>4</v>
      </c>
      <c r="AL234" s="185" t="s">
        <v>142</v>
      </c>
      <c r="AM234" s="10" t="s">
        <v>154</v>
      </c>
      <c r="AN234" s="176">
        <v>4</v>
      </c>
      <c r="AO234" s="185" t="s">
        <v>154</v>
      </c>
      <c r="AP234" s="10" t="s">
        <v>154</v>
      </c>
      <c r="AQ234" s="176">
        <v>2</v>
      </c>
      <c r="AR234" s="185" t="s">
        <v>153</v>
      </c>
      <c r="AS234" s="10" t="s">
        <v>153</v>
      </c>
      <c r="AT234" s="176">
        <v>4</v>
      </c>
      <c r="AU234" s="185" t="s">
        <v>154</v>
      </c>
      <c r="AV234" s="10" t="s">
        <v>154</v>
      </c>
      <c r="AW234" s="176">
        <v>2</v>
      </c>
      <c r="AX234" s="185" t="s">
        <v>154</v>
      </c>
      <c r="AY234" s="10" t="s">
        <v>154</v>
      </c>
      <c r="AZ234" s="176">
        <v>2</v>
      </c>
      <c r="BA234" s="185" t="s">
        <v>154</v>
      </c>
      <c r="BB234" s="10" t="s">
        <v>153</v>
      </c>
      <c r="BC234" s="176">
        <v>3</v>
      </c>
      <c r="BD234" s="185" t="s">
        <v>154</v>
      </c>
      <c r="BE234" s="10" t="s">
        <v>154</v>
      </c>
      <c r="BF234" s="176">
        <v>2</v>
      </c>
      <c r="BG234" s="185" t="s">
        <v>154</v>
      </c>
      <c r="BH234" s="10" t="s">
        <v>154</v>
      </c>
      <c r="BI234" s="176">
        <v>2</v>
      </c>
      <c r="BJ234" s="185" t="s">
        <v>154</v>
      </c>
      <c r="BK234" s="10" t="s">
        <v>154</v>
      </c>
      <c r="BL234" s="176">
        <v>2</v>
      </c>
      <c r="BM234" s="185" t="s">
        <v>153</v>
      </c>
      <c r="BN234" s="10" t="s">
        <v>153</v>
      </c>
      <c r="BO234" s="176">
        <v>4</v>
      </c>
      <c r="BP234" s="201">
        <f>MAX($BO234,$BL234,$BI234,$BF234,$BC234,$AZ234,$AW234,$AT234,$AQ234,$AN234,$AK234)</f>
        <v>4</v>
      </c>
      <c r="BQ234" s="144">
        <f>IF($K234="both",10,IF($K234="breeding",8,IF($K234="non-breeding",6,0)))</f>
        <v>10</v>
      </c>
      <c r="BR234" s="186" t="s">
        <v>152</v>
      </c>
      <c r="BS234" s="176">
        <v>2</v>
      </c>
      <c r="BT234" s="185" t="s">
        <v>168</v>
      </c>
      <c r="BU234" s="174">
        <v>3</v>
      </c>
      <c r="BV234" s="185" t="s">
        <v>152</v>
      </c>
      <c r="BW234" s="174">
        <v>5</v>
      </c>
      <c r="BX234" s="185" t="s">
        <v>146</v>
      </c>
      <c r="BY234" s="174">
        <v>6</v>
      </c>
      <c r="BZ234" s="21">
        <f>SUM($BY234,$BW234,$BU234,$BS234)</f>
        <v>16</v>
      </c>
      <c r="CA234" s="189">
        <v>6</v>
      </c>
      <c r="CB234" s="189">
        <v>6</v>
      </c>
      <c r="CC234" s="189">
        <v>6</v>
      </c>
      <c r="CD234" s="190">
        <v>8</v>
      </c>
      <c r="CE234" s="190">
        <v>5</v>
      </c>
      <c r="CF234" s="190">
        <v>8</v>
      </c>
      <c r="CG234" s="190">
        <v>9</v>
      </c>
      <c r="CH234" s="190">
        <v>6</v>
      </c>
      <c r="CI234" s="190">
        <v>7</v>
      </c>
      <c r="CJ234" s="190">
        <v>9</v>
      </c>
      <c r="CK234" s="190">
        <v>10</v>
      </c>
      <c r="CL234" s="185" t="s">
        <v>152</v>
      </c>
      <c r="CM234" s="174">
        <v>5</v>
      </c>
      <c r="CN234" s="185" t="s">
        <v>151</v>
      </c>
      <c r="CO234" s="174">
        <v>0</v>
      </c>
      <c r="CP234" s="185" t="s">
        <v>151</v>
      </c>
      <c r="CQ234" s="174">
        <v>0</v>
      </c>
      <c r="CR234" s="185" t="s">
        <v>153</v>
      </c>
      <c r="CS234" s="174">
        <v>1</v>
      </c>
      <c r="CT234" s="185" t="s">
        <v>145</v>
      </c>
      <c r="CU234" s="174">
        <v>10</v>
      </c>
      <c r="CV234" s="185" t="s">
        <v>192</v>
      </c>
      <c r="CW234" s="174">
        <v>2</v>
      </c>
      <c r="CX234" s="19">
        <f>SUM($CM234,$CO234,$CQ234,$CS234,$CU234,$CW234)</f>
        <v>18</v>
      </c>
    </row>
    <row r="235" spans="1:104" ht="20.100000000000001" customHeight="1">
      <c r="B235" s="417"/>
      <c r="D235" s="419"/>
      <c r="E235" s="281"/>
      <c r="F235" s="419"/>
      <c r="G235" s="120" t="s">
        <v>720</v>
      </c>
      <c r="H235" s="119" t="s">
        <v>721</v>
      </c>
      <c r="I235" s="122" t="s">
        <v>160</v>
      </c>
      <c r="J235" s="120" t="s">
        <v>341</v>
      </c>
      <c r="K235" s="120" t="s">
        <v>140</v>
      </c>
      <c r="L235" s="16" t="s">
        <v>722</v>
      </c>
      <c r="M235" s="45"/>
      <c r="N235" s="261"/>
      <c r="O235" s="235">
        <f>SUM($AH235, $BP235, $BQ235)</f>
        <v>20</v>
      </c>
      <c r="P235" s="237">
        <f>SUM($BZ235)</f>
        <v>14</v>
      </c>
      <c r="Q235" s="240">
        <f>SUM($CX235)</f>
        <v>22</v>
      </c>
      <c r="R235" s="148" t="s">
        <v>143</v>
      </c>
      <c r="S235" s="149">
        <v>0</v>
      </c>
      <c r="T235" s="173" t="s">
        <v>174</v>
      </c>
      <c r="U235" s="174">
        <v>0</v>
      </c>
      <c r="V235" s="173" t="s">
        <v>174</v>
      </c>
      <c r="W235" s="174">
        <v>0</v>
      </c>
      <c r="X235" s="173" t="s">
        <v>206</v>
      </c>
      <c r="Y235" s="174">
        <v>1</v>
      </c>
      <c r="Z235" s="173" t="s">
        <v>206</v>
      </c>
      <c r="AA235" s="174">
        <v>1</v>
      </c>
      <c r="AB235" s="173" t="s">
        <v>143</v>
      </c>
      <c r="AC235" s="174">
        <v>0</v>
      </c>
      <c r="AD235" s="175" t="s">
        <v>206</v>
      </c>
      <c r="AE235" s="176">
        <v>1</v>
      </c>
      <c r="AF235" s="173" t="s">
        <v>151</v>
      </c>
      <c r="AG235" s="174">
        <v>0</v>
      </c>
      <c r="AH235" s="154">
        <f>SUM($S235,$U235,$W235,$Y235)+($AA235*0.5)+$AC235+($AE235*1.5)+($AG235*0.5)</f>
        <v>3</v>
      </c>
      <c r="AI235" s="173" t="s">
        <v>142</v>
      </c>
      <c r="AJ235" s="26" t="s">
        <v>273</v>
      </c>
      <c r="AK235" s="176">
        <v>5</v>
      </c>
      <c r="AL235" s="173" t="s">
        <v>238</v>
      </c>
      <c r="AM235" s="26" t="s">
        <v>143</v>
      </c>
      <c r="AN235" s="176">
        <v>3</v>
      </c>
      <c r="AO235" s="173" t="s">
        <v>303</v>
      </c>
      <c r="AP235" s="26" t="s">
        <v>307</v>
      </c>
      <c r="AQ235" s="176">
        <v>4</v>
      </c>
      <c r="AR235" s="173" t="s">
        <v>273</v>
      </c>
      <c r="AS235" s="26" t="s">
        <v>142</v>
      </c>
      <c r="AT235" s="176">
        <v>5</v>
      </c>
      <c r="AU235" s="173" t="s">
        <v>237</v>
      </c>
      <c r="AV235" s="26" t="s">
        <v>235</v>
      </c>
      <c r="AW235" s="176">
        <v>5</v>
      </c>
      <c r="AX235" s="173" t="s">
        <v>273</v>
      </c>
      <c r="AY235" s="26" t="s">
        <v>273</v>
      </c>
      <c r="AZ235" s="176">
        <v>4</v>
      </c>
      <c r="BA235" s="173" t="s">
        <v>235</v>
      </c>
      <c r="BB235" s="26" t="s">
        <v>273</v>
      </c>
      <c r="BC235" s="176">
        <v>5</v>
      </c>
      <c r="BD235" s="173" t="s">
        <v>151</v>
      </c>
      <c r="BE235" s="26" t="s">
        <v>151</v>
      </c>
      <c r="BF235" s="176">
        <v>1</v>
      </c>
      <c r="BG235" s="173" t="s">
        <v>283</v>
      </c>
      <c r="BH235" s="26" t="s">
        <v>307</v>
      </c>
      <c r="BI235" s="176">
        <v>7</v>
      </c>
      <c r="BJ235" s="173" t="s">
        <v>285</v>
      </c>
      <c r="BK235" s="26" t="s">
        <v>235</v>
      </c>
      <c r="BL235" s="176">
        <v>7</v>
      </c>
      <c r="BM235" s="173" t="s">
        <v>151</v>
      </c>
      <c r="BN235" s="26" t="s">
        <v>303</v>
      </c>
      <c r="BO235" s="176">
        <v>2</v>
      </c>
      <c r="BP235" s="201">
        <f>MAX($BO235,$BL235,$BI235,$BF235,$BC235,$AZ235,$AW235,$AT235,$AQ235,$AN235,$AK235)</f>
        <v>7</v>
      </c>
      <c r="BQ235" s="144">
        <f>IF($K235="both",10,IF($K235="breeding",8,IF($K235="non-breeding",6,0)))</f>
        <v>10</v>
      </c>
      <c r="BR235" s="175" t="s">
        <v>152</v>
      </c>
      <c r="BS235" s="176">
        <v>2</v>
      </c>
      <c r="BT235" s="173" t="s">
        <v>168</v>
      </c>
      <c r="BU235" s="174">
        <v>2</v>
      </c>
      <c r="BV235" s="173" t="s">
        <v>142</v>
      </c>
      <c r="BW235" s="174">
        <v>4</v>
      </c>
      <c r="BX235" s="173" t="s">
        <v>146</v>
      </c>
      <c r="BY235" s="174">
        <v>6</v>
      </c>
      <c r="BZ235" s="21">
        <f>SUM($BY235,$BW235,$BU235,$BS235)</f>
        <v>14</v>
      </c>
      <c r="CA235" s="177">
        <v>3</v>
      </c>
      <c r="CB235" s="177">
        <v>5</v>
      </c>
      <c r="CC235" s="177">
        <v>6</v>
      </c>
      <c r="CD235" s="178">
        <v>3</v>
      </c>
      <c r="CE235" s="178">
        <v>5</v>
      </c>
      <c r="CF235" s="178">
        <v>3</v>
      </c>
      <c r="CG235" s="178">
        <v>6</v>
      </c>
      <c r="CH235" s="178">
        <v>3</v>
      </c>
      <c r="CI235" s="178">
        <v>5</v>
      </c>
      <c r="CJ235" s="178">
        <v>8</v>
      </c>
      <c r="CK235" s="178">
        <v>8</v>
      </c>
      <c r="CL235" s="173" t="s">
        <v>147</v>
      </c>
      <c r="CM235" s="174">
        <v>1</v>
      </c>
      <c r="CN235" s="173" t="s">
        <v>165</v>
      </c>
      <c r="CO235" s="174">
        <v>8</v>
      </c>
      <c r="CP235" s="173" t="s">
        <v>154</v>
      </c>
      <c r="CQ235" s="174">
        <v>1</v>
      </c>
      <c r="CR235" s="173" t="s">
        <v>153</v>
      </c>
      <c r="CS235" s="174">
        <v>1</v>
      </c>
      <c r="CT235" s="173" t="s">
        <v>145</v>
      </c>
      <c r="CU235" s="174">
        <v>10</v>
      </c>
      <c r="CV235" s="173" t="s">
        <v>191</v>
      </c>
      <c r="CW235" s="174">
        <v>1</v>
      </c>
      <c r="CX235" s="19">
        <f>SUM($CM235,$CO235,$CQ235,$CS235,$CU235,$CW235)</f>
        <v>22</v>
      </c>
    </row>
    <row r="236" spans="1:104" ht="20.100000000000001" customHeight="1">
      <c r="A236" s="280" t="s">
        <v>392</v>
      </c>
      <c r="B236" s="61" t="s">
        <v>212</v>
      </c>
      <c r="C236" s="402"/>
      <c r="D236" s="419"/>
      <c r="E236" s="114"/>
      <c r="F236" s="419"/>
      <c r="G236" s="233" t="s">
        <v>723</v>
      </c>
      <c r="H236" s="234" t="s">
        <v>724</v>
      </c>
      <c r="I236" s="122" t="s">
        <v>160</v>
      </c>
      <c r="J236" s="120" t="s">
        <v>161</v>
      </c>
      <c r="K236" s="120" t="s">
        <v>196</v>
      </c>
      <c r="L236" s="16" t="s">
        <v>141</v>
      </c>
      <c r="M236" s="45"/>
      <c r="N236" s="261"/>
      <c r="O236" s="236">
        <f>SUM($AH236, $BP236, $BQ236)</f>
        <v>20</v>
      </c>
      <c r="P236" s="238">
        <f>SUM($BZ236)</f>
        <v>19</v>
      </c>
      <c r="Q236" s="241">
        <f>SUM($CX236)</f>
        <v>10</v>
      </c>
      <c r="R236" s="262" t="s">
        <v>143</v>
      </c>
      <c r="S236" s="263">
        <v>0</v>
      </c>
      <c r="T236" s="169" t="s">
        <v>174</v>
      </c>
      <c r="U236" s="179">
        <v>0</v>
      </c>
      <c r="V236" s="169" t="s">
        <v>174</v>
      </c>
      <c r="W236" s="179">
        <v>0</v>
      </c>
      <c r="X236" s="169" t="s">
        <v>174</v>
      </c>
      <c r="Y236" s="179">
        <v>0</v>
      </c>
      <c r="Z236" s="169" t="s">
        <v>146</v>
      </c>
      <c r="AA236" s="179">
        <v>10</v>
      </c>
      <c r="AB236" s="169" t="s">
        <v>143</v>
      </c>
      <c r="AC236" s="179">
        <v>0</v>
      </c>
      <c r="AD236" s="170" t="s">
        <v>144</v>
      </c>
      <c r="AE236" s="172">
        <v>2</v>
      </c>
      <c r="AF236" s="169" t="s">
        <v>151</v>
      </c>
      <c r="AG236" s="179">
        <v>0</v>
      </c>
      <c r="AH236" s="163">
        <f>SUM($S236,$U236,$W236,$Y236)+($AA236*0.5)+$AC236+($AE236*1.5)+($AG236*0.5)</f>
        <v>8</v>
      </c>
      <c r="AI236" s="169" t="s">
        <v>153</v>
      </c>
      <c r="AJ236" s="171" t="s">
        <v>153</v>
      </c>
      <c r="AK236" s="172">
        <v>4</v>
      </c>
      <c r="AL236" s="169" t="s">
        <v>168</v>
      </c>
      <c r="AM236" s="171" t="s">
        <v>168</v>
      </c>
      <c r="AN236" s="172">
        <v>6</v>
      </c>
      <c r="AO236" s="169" t="s">
        <v>192</v>
      </c>
      <c r="AP236" s="171" t="s">
        <v>192</v>
      </c>
      <c r="AQ236" s="172">
        <v>2</v>
      </c>
      <c r="AR236" s="169" t="s">
        <v>166</v>
      </c>
      <c r="AS236" s="171" t="s">
        <v>166</v>
      </c>
      <c r="AT236" s="172">
        <v>3</v>
      </c>
      <c r="AU236" s="169" t="s">
        <v>143</v>
      </c>
      <c r="AV236" s="171" t="s">
        <v>143</v>
      </c>
      <c r="AW236" s="172">
        <v>0</v>
      </c>
      <c r="AX236" s="169" t="s">
        <v>192</v>
      </c>
      <c r="AY236" s="171" t="s">
        <v>192</v>
      </c>
      <c r="AZ236" s="172">
        <v>2</v>
      </c>
      <c r="BA236" s="169" t="s">
        <v>288</v>
      </c>
      <c r="BB236" s="171" t="s">
        <v>288</v>
      </c>
      <c r="BC236" s="172">
        <v>4</v>
      </c>
      <c r="BD236" s="169" t="s">
        <v>166</v>
      </c>
      <c r="BE236" s="171" t="s">
        <v>166</v>
      </c>
      <c r="BF236" s="172">
        <v>3</v>
      </c>
      <c r="BG236" s="169" t="s">
        <v>192</v>
      </c>
      <c r="BH236" s="171" t="s">
        <v>192</v>
      </c>
      <c r="BI236" s="172">
        <v>2</v>
      </c>
      <c r="BJ236" s="169" t="s">
        <v>166</v>
      </c>
      <c r="BK236" s="171" t="s">
        <v>166</v>
      </c>
      <c r="BL236" s="172">
        <v>3</v>
      </c>
      <c r="BM236" s="169" t="s">
        <v>192</v>
      </c>
      <c r="BN236" s="171" t="s">
        <v>191</v>
      </c>
      <c r="BO236" s="172">
        <v>2</v>
      </c>
      <c r="BP236" s="252">
        <f>MAX($BO236,$BL236,$BI236,$BF236,$BC236,$AZ236,$AW236,$AT236,$AQ236,$AN236,$AK236)</f>
        <v>6</v>
      </c>
      <c r="BQ236" s="253">
        <f>IF($K236="both",10,IF($K236="breeding",8,IF($K236="non-breeding",6,0)))</f>
        <v>6</v>
      </c>
      <c r="BR236" s="255" t="s">
        <v>152</v>
      </c>
      <c r="BS236" s="256">
        <v>3</v>
      </c>
      <c r="BT236" s="257" t="s">
        <v>142</v>
      </c>
      <c r="BU236" s="258">
        <v>4</v>
      </c>
      <c r="BV236" s="257" t="s">
        <v>152</v>
      </c>
      <c r="BW236" s="258">
        <v>5</v>
      </c>
      <c r="BX236" s="257" t="s">
        <v>164</v>
      </c>
      <c r="BY236" s="258">
        <v>7</v>
      </c>
      <c r="BZ236" s="254">
        <f>SUM($BY236,$BW236,$BU236,$BS236)</f>
        <v>19</v>
      </c>
      <c r="CA236" s="180">
        <v>1</v>
      </c>
      <c r="CB236" s="180">
        <v>1</v>
      </c>
      <c r="CC236" s="180">
        <v>1</v>
      </c>
      <c r="CD236" s="181">
        <v>1</v>
      </c>
      <c r="CE236" s="181">
        <v>1</v>
      </c>
      <c r="CF236" s="181">
        <v>1</v>
      </c>
      <c r="CG236" s="181">
        <v>1</v>
      </c>
      <c r="CH236" s="181">
        <v>1</v>
      </c>
      <c r="CI236" s="181">
        <v>1</v>
      </c>
      <c r="CJ236" s="181">
        <v>1</v>
      </c>
      <c r="CK236" s="181">
        <v>1</v>
      </c>
      <c r="CL236" s="169" t="s">
        <v>147</v>
      </c>
      <c r="CM236" s="179">
        <v>1</v>
      </c>
      <c r="CN236" s="169" t="s">
        <v>151</v>
      </c>
      <c r="CO236" s="179">
        <v>0</v>
      </c>
      <c r="CP236" s="169" t="s">
        <v>169</v>
      </c>
      <c r="CQ236" s="179">
        <v>3</v>
      </c>
      <c r="CR236" s="169" t="s">
        <v>153</v>
      </c>
      <c r="CS236" s="179">
        <v>2</v>
      </c>
      <c r="CT236" s="169" t="s">
        <v>151</v>
      </c>
      <c r="CU236" s="179">
        <v>1</v>
      </c>
      <c r="CV236" s="169" t="s">
        <v>166</v>
      </c>
      <c r="CW236" s="179">
        <v>3</v>
      </c>
      <c r="CX236" s="19">
        <f>SUM($CM236,$CO236,$CQ236,$CS236,$CU236,$CW236)</f>
        <v>10</v>
      </c>
      <c r="CY236" s="109"/>
      <c r="CZ236" s="11"/>
    </row>
    <row r="237" spans="1:104" ht="20.100000000000001" customHeight="1">
      <c r="B237" s="417"/>
      <c r="D237" s="419"/>
      <c r="E237" s="126" t="s">
        <v>135</v>
      </c>
      <c r="F237" s="126" t="s">
        <v>135</v>
      </c>
      <c r="G237" s="120" t="s">
        <v>725</v>
      </c>
      <c r="H237" s="119" t="s">
        <v>726</v>
      </c>
      <c r="I237" s="122" t="s">
        <v>243</v>
      </c>
      <c r="J237" s="120" t="s">
        <v>244</v>
      </c>
      <c r="K237" s="120" t="s">
        <v>196</v>
      </c>
      <c r="L237" s="16" t="s">
        <v>141</v>
      </c>
      <c r="M237" s="45"/>
      <c r="N237" s="261"/>
      <c r="O237" s="235">
        <f>SUM($AH237, $BP237, $BQ237)</f>
        <v>20</v>
      </c>
      <c r="P237" s="237">
        <f>SUM($BZ237)</f>
        <v>14</v>
      </c>
      <c r="Q237" s="240">
        <f>SUM($CX237)</f>
        <v>34</v>
      </c>
      <c r="R237" s="184" t="s">
        <v>143</v>
      </c>
      <c r="S237" s="149">
        <v>0</v>
      </c>
      <c r="T237" s="185" t="s">
        <v>174</v>
      </c>
      <c r="U237" s="174">
        <v>0</v>
      </c>
      <c r="V237" s="185" t="s">
        <v>174</v>
      </c>
      <c r="W237" s="174">
        <v>0</v>
      </c>
      <c r="X237" s="185" t="s">
        <v>206</v>
      </c>
      <c r="Y237" s="174">
        <v>1</v>
      </c>
      <c r="Z237" s="185" t="s">
        <v>143</v>
      </c>
      <c r="AA237" s="174">
        <v>6</v>
      </c>
      <c r="AB237" s="185" t="s">
        <v>151</v>
      </c>
      <c r="AC237" s="174">
        <v>2</v>
      </c>
      <c r="AD237" s="186" t="s">
        <v>144</v>
      </c>
      <c r="AE237" s="176">
        <v>2</v>
      </c>
      <c r="AF237" s="185" t="s">
        <v>151</v>
      </c>
      <c r="AG237" s="174">
        <v>0</v>
      </c>
      <c r="AH237" s="154">
        <f>SUM($S237,$U237,$W237,$Y237)+($AA237*0.5)+$AC237+($AE237*1.5)+($AG237*0.5)</f>
        <v>9</v>
      </c>
      <c r="AI237" s="185" t="s">
        <v>147</v>
      </c>
      <c r="AJ237" s="10" t="s">
        <v>147</v>
      </c>
      <c r="AK237" s="176">
        <v>3</v>
      </c>
      <c r="AL237" s="185" t="s">
        <v>143</v>
      </c>
      <c r="AM237" s="10" t="s">
        <v>143</v>
      </c>
      <c r="AN237" s="176">
        <v>0</v>
      </c>
      <c r="AO237" s="185" t="s">
        <v>147</v>
      </c>
      <c r="AP237" s="10" t="s">
        <v>147</v>
      </c>
      <c r="AQ237" s="176">
        <v>3</v>
      </c>
      <c r="AR237" s="185" t="s">
        <v>143</v>
      </c>
      <c r="AS237" s="10" t="s">
        <v>143</v>
      </c>
      <c r="AT237" s="176">
        <v>0</v>
      </c>
      <c r="AU237" s="185" t="s">
        <v>145</v>
      </c>
      <c r="AV237" s="10" t="s">
        <v>143</v>
      </c>
      <c r="AW237" s="176">
        <v>5</v>
      </c>
      <c r="AX237" s="185" t="s">
        <v>151</v>
      </c>
      <c r="AY237" s="10" t="s">
        <v>151</v>
      </c>
      <c r="AZ237" s="176">
        <v>1</v>
      </c>
      <c r="BA237" s="185" t="s">
        <v>147</v>
      </c>
      <c r="BB237" s="10" t="s">
        <v>147</v>
      </c>
      <c r="BC237" s="176">
        <v>3</v>
      </c>
      <c r="BD237" s="185" t="s">
        <v>151</v>
      </c>
      <c r="BE237" s="10" t="s">
        <v>151</v>
      </c>
      <c r="BF237" s="176">
        <v>1</v>
      </c>
      <c r="BG237" s="185" t="s">
        <v>147</v>
      </c>
      <c r="BH237" s="10" t="s">
        <v>147</v>
      </c>
      <c r="BI237" s="176">
        <v>3</v>
      </c>
      <c r="BJ237" s="185" t="s">
        <v>147</v>
      </c>
      <c r="BK237" s="10" t="s">
        <v>147</v>
      </c>
      <c r="BL237" s="176">
        <v>3</v>
      </c>
      <c r="BM237" s="185" t="s">
        <v>151</v>
      </c>
      <c r="BN237" s="10" t="s">
        <v>151</v>
      </c>
      <c r="BO237" s="176">
        <v>1</v>
      </c>
      <c r="BP237" s="201">
        <f>MAX($BO237,$BL237,$BI237,$BF237,$BC237,$AZ237,$AW237,$AT237,$AQ237,$AN237,$AK237)</f>
        <v>5</v>
      </c>
      <c r="BQ237" s="144">
        <f>IF($K237="both",10,IF($K237="breeding",8,IF($K237="non-breeding",6,0)))</f>
        <v>6</v>
      </c>
      <c r="BR237" s="186" t="s">
        <v>142</v>
      </c>
      <c r="BS237" s="176">
        <v>0</v>
      </c>
      <c r="BT237" s="185" t="s">
        <v>142</v>
      </c>
      <c r="BU237" s="174">
        <v>4</v>
      </c>
      <c r="BV237" s="185" t="s">
        <v>142</v>
      </c>
      <c r="BW237" s="174">
        <v>4</v>
      </c>
      <c r="BX237" s="185" t="s">
        <v>146</v>
      </c>
      <c r="BY237" s="174">
        <v>6</v>
      </c>
      <c r="BZ237" s="21">
        <f>SUM($BY237,$BW237,$BU237,$BS237)</f>
        <v>14</v>
      </c>
      <c r="CA237" s="189">
        <v>10</v>
      </c>
      <c r="CB237" s="189">
        <v>11</v>
      </c>
      <c r="CC237" s="189">
        <v>4</v>
      </c>
      <c r="CD237" s="190">
        <v>3</v>
      </c>
      <c r="CE237" s="190">
        <v>8</v>
      </c>
      <c r="CF237" s="190">
        <v>2</v>
      </c>
      <c r="CG237" s="190">
        <v>7</v>
      </c>
      <c r="CH237" s="190">
        <v>1</v>
      </c>
      <c r="CI237" s="190">
        <v>9</v>
      </c>
      <c r="CJ237" s="190">
        <v>6</v>
      </c>
      <c r="CK237" s="190">
        <v>5</v>
      </c>
      <c r="CL237" s="185" t="s">
        <v>146</v>
      </c>
      <c r="CM237" s="174">
        <v>7</v>
      </c>
      <c r="CN237" s="185" t="s">
        <v>151</v>
      </c>
      <c r="CO237" s="174">
        <v>0</v>
      </c>
      <c r="CP237" s="185" t="s">
        <v>146</v>
      </c>
      <c r="CQ237" s="174">
        <v>8</v>
      </c>
      <c r="CR237" s="185" t="s">
        <v>146</v>
      </c>
      <c r="CS237" s="174">
        <v>7</v>
      </c>
      <c r="CT237" s="185" t="s">
        <v>142</v>
      </c>
      <c r="CU237" s="174">
        <v>6</v>
      </c>
      <c r="CV237" s="185" t="s">
        <v>142</v>
      </c>
      <c r="CW237" s="174">
        <v>6</v>
      </c>
      <c r="CX237" s="19">
        <f>SUM($CM237,$CO237,$CQ237,$CS237,$CU237,$CW237)</f>
        <v>34</v>
      </c>
    </row>
    <row r="238" spans="1:104" ht="20.100000000000001" customHeight="1">
      <c r="B238" s="417"/>
      <c r="D238" s="419"/>
      <c r="E238" s="281"/>
      <c r="F238" s="419"/>
      <c r="G238" s="120" t="s">
        <v>727</v>
      </c>
      <c r="H238" s="119" t="s">
        <v>728</v>
      </c>
      <c r="I238" s="122" t="s">
        <v>160</v>
      </c>
      <c r="J238" s="120" t="s">
        <v>190</v>
      </c>
      <c r="K238" s="120" t="s">
        <v>196</v>
      </c>
      <c r="L238" s="16" t="s">
        <v>141</v>
      </c>
      <c r="M238" s="45"/>
      <c r="N238" s="261"/>
      <c r="O238" s="235">
        <f>SUM($AH238, $BP238, $BQ238)</f>
        <v>20</v>
      </c>
      <c r="P238" s="237">
        <f>SUM($BZ238)</f>
        <v>23</v>
      </c>
      <c r="Q238" s="240">
        <f>SUM($CX238)</f>
        <v>18</v>
      </c>
      <c r="R238" s="184" t="s">
        <v>143</v>
      </c>
      <c r="S238" s="149">
        <v>0</v>
      </c>
      <c r="T238" s="185" t="s">
        <v>174</v>
      </c>
      <c r="U238" s="174">
        <v>0</v>
      </c>
      <c r="V238" s="185" t="s">
        <v>174</v>
      </c>
      <c r="W238" s="174">
        <v>0</v>
      </c>
      <c r="X238" s="185" t="s">
        <v>144</v>
      </c>
      <c r="Y238" s="174">
        <v>2</v>
      </c>
      <c r="Z238" s="185" t="s">
        <v>143</v>
      </c>
      <c r="AA238" s="174">
        <v>6</v>
      </c>
      <c r="AB238" s="185" t="s">
        <v>143</v>
      </c>
      <c r="AC238" s="174">
        <v>0</v>
      </c>
      <c r="AD238" s="186" t="s">
        <v>144</v>
      </c>
      <c r="AE238" s="176">
        <v>2</v>
      </c>
      <c r="AF238" s="185" t="s">
        <v>151</v>
      </c>
      <c r="AG238" s="174">
        <v>0</v>
      </c>
      <c r="AH238" s="154">
        <f>SUM($S238,$U238,$W238,$Y238)+($AA238*0.5)+$AC238+($AE238*1.5)+($AG238*0.5)</f>
        <v>8</v>
      </c>
      <c r="AI238" s="185" t="s">
        <v>142</v>
      </c>
      <c r="AJ238" s="10" t="s">
        <v>142</v>
      </c>
      <c r="AK238" s="176">
        <v>5</v>
      </c>
      <c r="AL238" s="185" t="s">
        <v>142</v>
      </c>
      <c r="AM238" s="10" t="s">
        <v>152</v>
      </c>
      <c r="AN238" s="176">
        <v>6</v>
      </c>
      <c r="AO238" s="185" t="s">
        <v>151</v>
      </c>
      <c r="AP238" s="10" t="s">
        <v>151</v>
      </c>
      <c r="AQ238" s="176">
        <v>1</v>
      </c>
      <c r="AR238" s="185" t="s">
        <v>153</v>
      </c>
      <c r="AS238" s="10" t="s">
        <v>154</v>
      </c>
      <c r="AT238" s="176">
        <v>3</v>
      </c>
      <c r="AU238" s="185" t="s">
        <v>143</v>
      </c>
      <c r="AV238" s="10" t="s">
        <v>143</v>
      </c>
      <c r="AW238" s="176">
        <v>0</v>
      </c>
      <c r="AX238" s="185" t="s">
        <v>154</v>
      </c>
      <c r="AY238" s="10" t="s">
        <v>154</v>
      </c>
      <c r="AZ238" s="176">
        <v>2</v>
      </c>
      <c r="BA238" s="185" t="s">
        <v>142</v>
      </c>
      <c r="BB238" s="10" t="s">
        <v>153</v>
      </c>
      <c r="BC238" s="176">
        <v>5</v>
      </c>
      <c r="BD238" s="185" t="s">
        <v>147</v>
      </c>
      <c r="BE238" s="10" t="s">
        <v>147</v>
      </c>
      <c r="BF238" s="176">
        <v>3</v>
      </c>
      <c r="BG238" s="185" t="s">
        <v>147</v>
      </c>
      <c r="BH238" s="10" t="s">
        <v>147</v>
      </c>
      <c r="BI238" s="176">
        <v>3</v>
      </c>
      <c r="BJ238" s="185" t="s">
        <v>152</v>
      </c>
      <c r="BK238" s="10" t="s">
        <v>153</v>
      </c>
      <c r="BL238" s="176">
        <v>5</v>
      </c>
      <c r="BM238" s="185" t="s">
        <v>151</v>
      </c>
      <c r="BN238" s="10" t="s">
        <v>151</v>
      </c>
      <c r="BO238" s="176">
        <v>1</v>
      </c>
      <c r="BP238" s="201">
        <f>MAX($BO238,$BL238,$BI238,$BF238,$BC238,$AZ238,$AW238,$AT238,$AQ238,$AN238,$AK238)</f>
        <v>6</v>
      </c>
      <c r="BQ238" s="144">
        <f>IF($K238="both",10,IF($K238="breeding",8,IF($K238="non-breeding",6,0)))</f>
        <v>6</v>
      </c>
      <c r="BR238" s="186" t="s">
        <v>146</v>
      </c>
      <c r="BS238" s="176">
        <v>5</v>
      </c>
      <c r="BT238" s="185" t="s">
        <v>165</v>
      </c>
      <c r="BU238" s="174">
        <v>7</v>
      </c>
      <c r="BV238" s="185" t="s">
        <v>152</v>
      </c>
      <c r="BW238" s="174">
        <v>5</v>
      </c>
      <c r="BX238" s="185" t="s">
        <v>146</v>
      </c>
      <c r="BY238" s="174">
        <v>6</v>
      </c>
      <c r="BZ238" s="21">
        <f>SUM($BY238,$BW238,$BU238,$BS238)</f>
        <v>23</v>
      </c>
      <c r="CA238" s="187"/>
      <c r="CB238" s="187"/>
      <c r="CC238" s="187"/>
      <c r="CD238" s="188"/>
      <c r="CE238" s="188"/>
      <c r="CF238" s="188"/>
      <c r="CG238" s="188"/>
      <c r="CH238" s="188"/>
      <c r="CI238" s="188"/>
      <c r="CJ238" s="188"/>
      <c r="CK238" s="188"/>
      <c r="CL238" s="185" t="s">
        <v>142</v>
      </c>
      <c r="CM238" s="174">
        <v>3</v>
      </c>
      <c r="CN238" s="185" t="s">
        <v>151</v>
      </c>
      <c r="CO238" s="174">
        <v>0</v>
      </c>
      <c r="CP238" s="185" t="s">
        <v>142</v>
      </c>
      <c r="CQ238" s="174">
        <v>5</v>
      </c>
      <c r="CR238" s="185" t="s">
        <v>153</v>
      </c>
      <c r="CS238" s="174">
        <v>1</v>
      </c>
      <c r="CT238" s="185" t="s">
        <v>147</v>
      </c>
      <c r="CU238" s="174">
        <v>4</v>
      </c>
      <c r="CV238" s="185" t="s">
        <v>153</v>
      </c>
      <c r="CW238" s="174">
        <v>5</v>
      </c>
      <c r="CX238" s="19">
        <f>SUM($CM238,$CO238,$CQ238,$CS238,$CU238,$CW238)</f>
        <v>18</v>
      </c>
    </row>
    <row r="239" spans="1:104" ht="20.100000000000001" customHeight="1">
      <c r="B239" s="417"/>
      <c r="D239" s="419"/>
      <c r="E239" s="281"/>
      <c r="F239" s="419"/>
      <c r="G239" s="120" t="s">
        <v>729</v>
      </c>
      <c r="H239" s="119" t="s">
        <v>730</v>
      </c>
      <c r="I239" s="122" t="s">
        <v>492</v>
      </c>
      <c r="J239" s="120" t="s">
        <v>693</v>
      </c>
      <c r="K239" s="120" t="s">
        <v>196</v>
      </c>
      <c r="L239" s="16" t="s">
        <v>141</v>
      </c>
      <c r="M239" s="45"/>
      <c r="N239" s="261"/>
      <c r="O239" s="235">
        <f>SUM($AH239, $BP239, $BQ239)</f>
        <v>20</v>
      </c>
      <c r="P239" s="237">
        <f>SUM($BZ239)</f>
        <v>22</v>
      </c>
      <c r="Q239" s="240">
        <f>SUM($CX239)</f>
        <v>27</v>
      </c>
      <c r="R239" s="184" t="s">
        <v>143</v>
      </c>
      <c r="S239" s="149">
        <v>0</v>
      </c>
      <c r="T239" s="185" t="s">
        <v>174</v>
      </c>
      <c r="U239" s="174">
        <v>0</v>
      </c>
      <c r="V239" s="185" t="s">
        <v>206</v>
      </c>
      <c r="W239" s="174">
        <v>1</v>
      </c>
      <c r="X239" s="185" t="s">
        <v>144</v>
      </c>
      <c r="Y239" s="174">
        <v>2</v>
      </c>
      <c r="Z239" s="185" t="s">
        <v>146</v>
      </c>
      <c r="AA239" s="174">
        <v>10</v>
      </c>
      <c r="AB239" s="185" t="s">
        <v>143</v>
      </c>
      <c r="AC239" s="174">
        <v>0</v>
      </c>
      <c r="AD239" s="186" t="s">
        <v>174</v>
      </c>
      <c r="AE239" s="176">
        <v>0</v>
      </c>
      <c r="AF239" s="185" t="s">
        <v>151</v>
      </c>
      <c r="AG239" s="174">
        <v>0</v>
      </c>
      <c r="AH239" s="154">
        <f>SUM($S239,$U239,$W239,$Y239)+($AA239*0.5)+$AC239+($AE239*1.5)+($AG239*0.5)</f>
        <v>8</v>
      </c>
      <c r="AI239" s="185" t="s">
        <v>147</v>
      </c>
      <c r="AJ239" s="10" t="s">
        <v>147</v>
      </c>
      <c r="AK239" s="176">
        <v>3</v>
      </c>
      <c r="AL239" s="185" t="s">
        <v>146</v>
      </c>
      <c r="AM239" s="10" t="s">
        <v>147</v>
      </c>
      <c r="AN239" s="176">
        <v>6</v>
      </c>
      <c r="AO239" s="185" t="s">
        <v>143</v>
      </c>
      <c r="AP239" s="10" t="s">
        <v>143</v>
      </c>
      <c r="AQ239" s="176">
        <v>0</v>
      </c>
      <c r="AR239" s="185" t="s">
        <v>147</v>
      </c>
      <c r="AS239" s="10" t="s">
        <v>143</v>
      </c>
      <c r="AT239" s="176">
        <v>2</v>
      </c>
      <c r="AU239" s="185" t="s">
        <v>143</v>
      </c>
      <c r="AV239" s="10" t="s">
        <v>143</v>
      </c>
      <c r="AW239" s="176">
        <v>0</v>
      </c>
      <c r="AX239" s="185" t="s">
        <v>143</v>
      </c>
      <c r="AY239" s="10" t="s">
        <v>143</v>
      </c>
      <c r="AZ239" s="176">
        <v>0</v>
      </c>
      <c r="BA239" s="185" t="s">
        <v>142</v>
      </c>
      <c r="BB239" s="10" t="s">
        <v>143</v>
      </c>
      <c r="BC239" s="176">
        <v>3</v>
      </c>
      <c r="BD239" s="185" t="s">
        <v>151</v>
      </c>
      <c r="BE239" s="10" t="s">
        <v>151</v>
      </c>
      <c r="BF239" s="176">
        <v>1</v>
      </c>
      <c r="BG239" s="185" t="s">
        <v>143</v>
      </c>
      <c r="BH239" s="10" t="s">
        <v>143</v>
      </c>
      <c r="BI239" s="176">
        <v>0</v>
      </c>
      <c r="BJ239" s="185" t="s">
        <v>143</v>
      </c>
      <c r="BK239" s="10" t="s">
        <v>143</v>
      </c>
      <c r="BL239" s="176">
        <v>0</v>
      </c>
      <c r="BM239" s="185" t="s">
        <v>143</v>
      </c>
      <c r="BN239" s="10" t="s">
        <v>143</v>
      </c>
      <c r="BO239" s="176">
        <v>0</v>
      </c>
      <c r="BP239" s="201">
        <f>MAX($BO239,$BL239,$BI239,$BF239,$BC239,$AZ239,$AW239,$AT239,$AQ239,$AN239,$AK239)</f>
        <v>6</v>
      </c>
      <c r="BQ239" s="144">
        <f>IF($K239="both",10,IF($K239="breeding",8,IF($K239="non-breeding",6,0)))</f>
        <v>6</v>
      </c>
      <c r="BR239" s="186" t="s">
        <v>152</v>
      </c>
      <c r="BS239" s="176">
        <v>3</v>
      </c>
      <c r="BT239" s="185" t="s">
        <v>152</v>
      </c>
      <c r="BU239" s="174">
        <v>5</v>
      </c>
      <c r="BV239" s="185" t="s">
        <v>142</v>
      </c>
      <c r="BW239" s="174">
        <v>4</v>
      </c>
      <c r="BX239" s="185" t="s">
        <v>145</v>
      </c>
      <c r="BY239" s="174">
        <v>10</v>
      </c>
      <c r="BZ239" s="21">
        <f>SUM($BY239,$BW239,$BU239,$BS239)</f>
        <v>22</v>
      </c>
      <c r="CA239" s="187"/>
      <c r="CB239" s="187"/>
      <c r="CC239" s="187"/>
      <c r="CD239" s="188"/>
      <c r="CE239" s="188"/>
      <c r="CF239" s="188"/>
      <c r="CG239" s="188"/>
      <c r="CH239" s="188"/>
      <c r="CI239" s="188"/>
      <c r="CJ239" s="188"/>
      <c r="CK239" s="188"/>
      <c r="CL239" s="185" t="s">
        <v>147</v>
      </c>
      <c r="CM239" s="174">
        <v>1</v>
      </c>
      <c r="CN239" s="185" t="s">
        <v>151</v>
      </c>
      <c r="CO239" s="174">
        <v>0</v>
      </c>
      <c r="CP239" s="185" t="s">
        <v>145</v>
      </c>
      <c r="CQ239" s="174">
        <v>10</v>
      </c>
      <c r="CR239" s="185" t="s">
        <v>152</v>
      </c>
      <c r="CS239" s="174">
        <v>5</v>
      </c>
      <c r="CT239" s="185" t="s">
        <v>142</v>
      </c>
      <c r="CU239" s="174">
        <v>6</v>
      </c>
      <c r="CV239" s="185" t="s">
        <v>153</v>
      </c>
      <c r="CW239" s="174">
        <v>5</v>
      </c>
      <c r="CX239" s="19">
        <f>SUM($CM239,$CO239,$CQ239,$CS239,$CU239,$CW239)</f>
        <v>27</v>
      </c>
    </row>
    <row r="240" spans="1:104" ht="20.100000000000001" customHeight="1">
      <c r="B240" s="417"/>
      <c r="D240" s="419"/>
      <c r="E240" s="281"/>
      <c r="F240" s="419"/>
      <c r="G240" s="120" t="s">
        <v>731</v>
      </c>
      <c r="H240" s="119" t="s">
        <v>732</v>
      </c>
      <c r="I240" s="122" t="s">
        <v>160</v>
      </c>
      <c r="J240" s="120" t="s">
        <v>398</v>
      </c>
      <c r="K240" s="120" t="s">
        <v>140</v>
      </c>
      <c r="L240" s="16" t="s">
        <v>141</v>
      </c>
      <c r="M240" s="45"/>
      <c r="N240" s="261"/>
      <c r="O240" s="235">
        <f>SUM($AH240, $BP240, $BQ240)</f>
        <v>20</v>
      </c>
      <c r="P240" s="237">
        <f>SUM($BZ240)</f>
        <v>10</v>
      </c>
      <c r="Q240" s="240">
        <f>SUM($CX240)</f>
        <v>26</v>
      </c>
      <c r="R240" s="184" t="s">
        <v>143</v>
      </c>
      <c r="S240" s="149">
        <v>0</v>
      </c>
      <c r="T240" s="185" t="s">
        <v>174</v>
      </c>
      <c r="U240" s="174">
        <v>0</v>
      </c>
      <c r="V240" s="185" t="s">
        <v>174</v>
      </c>
      <c r="W240" s="174">
        <v>0</v>
      </c>
      <c r="X240" s="185" t="s">
        <v>144</v>
      </c>
      <c r="Y240" s="174">
        <v>2</v>
      </c>
      <c r="Z240" s="185" t="s">
        <v>144</v>
      </c>
      <c r="AA240" s="174">
        <v>2</v>
      </c>
      <c r="AB240" s="185" t="s">
        <v>143</v>
      </c>
      <c r="AC240" s="174">
        <v>0</v>
      </c>
      <c r="AD240" s="186" t="s">
        <v>144</v>
      </c>
      <c r="AE240" s="176">
        <v>2</v>
      </c>
      <c r="AF240" s="185" t="s">
        <v>151</v>
      </c>
      <c r="AG240" s="174">
        <v>0</v>
      </c>
      <c r="AH240" s="154">
        <f>SUM($S240,$U240,$W240,$Y240)+($AA240*0.5)+$AC240+($AE240*1.5)+($AG240*0.5)</f>
        <v>6</v>
      </c>
      <c r="AI240" s="185" t="s">
        <v>147</v>
      </c>
      <c r="AJ240" s="10" t="s">
        <v>147</v>
      </c>
      <c r="AK240" s="176">
        <v>3</v>
      </c>
      <c r="AL240" s="185" t="s">
        <v>142</v>
      </c>
      <c r="AM240" s="10" t="s">
        <v>147</v>
      </c>
      <c r="AN240" s="176">
        <v>4</v>
      </c>
      <c r="AO240" s="185" t="s">
        <v>143</v>
      </c>
      <c r="AP240" s="10" t="s">
        <v>143</v>
      </c>
      <c r="AQ240" s="176">
        <v>0</v>
      </c>
      <c r="AR240" s="185" t="s">
        <v>147</v>
      </c>
      <c r="AS240" s="10" t="s">
        <v>147</v>
      </c>
      <c r="AT240" s="176">
        <v>3</v>
      </c>
      <c r="AU240" s="185" t="s">
        <v>143</v>
      </c>
      <c r="AV240" s="10" t="s">
        <v>143</v>
      </c>
      <c r="AW240" s="176">
        <v>0</v>
      </c>
      <c r="AX240" s="185" t="s">
        <v>147</v>
      </c>
      <c r="AY240" s="10" t="s">
        <v>143</v>
      </c>
      <c r="AZ240" s="176">
        <v>2</v>
      </c>
      <c r="BA240" s="185" t="s">
        <v>147</v>
      </c>
      <c r="BB240" s="10" t="s">
        <v>143</v>
      </c>
      <c r="BC240" s="176">
        <v>2</v>
      </c>
      <c r="BD240" s="185" t="s">
        <v>143</v>
      </c>
      <c r="BE240" s="10" t="s">
        <v>143</v>
      </c>
      <c r="BF240" s="176">
        <v>0</v>
      </c>
      <c r="BG240" s="185" t="s">
        <v>143</v>
      </c>
      <c r="BH240" s="10" t="s">
        <v>143</v>
      </c>
      <c r="BI240" s="176">
        <v>0</v>
      </c>
      <c r="BJ240" s="185" t="s">
        <v>143</v>
      </c>
      <c r="BK240" s="10" t="s">
        <v>143</v>
      </c>
      <c r="BL240" s="176">
        <v>0</v>
      </c>
      <c r="BM240" s="185" t="s">
        <v>143</v>
      </c>
      <c r="BN240" s="10" t="s">
        <v>143</v>
      </c>
      <c r="BO240" s="176">
        <v>0</v>
      </c>
      <c r="BP240" s="201">
        <f>MAX($BO240,$BL240,$BI240,$BF240,$BC240,$AZ240,$AW240,$AT240,$AQ240,$AN240,$AK240)</f>
        <v>4</v>
      </c>
      <c r="BQ240" s="144">
        <f>IF($K240="both",10,IF($K240="breeding",8,IF($K240="non-breeding",6,0)))</f>
        <v>10</v>
      </c>
      <c r="BR240" s="186" t="s">
        <v>142</v>
      </c>
      <c r="BS240" s="176">
        <v>0</v>
      </c>
      <c r="BT240" s="185" t="s">
        <v>147</v>
      </c>
      <c r="BU240" s="174">
        <v>0</v>
      </c>
      <c r="BV240" s="185" t="s">
        <v>142</v>
      </c>
      <c r="BW240" s="174">
        <v>4</v>
      </c>
      <c r="BX240" s="185" t="s">
        <v>146</v>
      </c>
      <c r="BY240" s="174">
        <v>6</v>
      </c>
      <c r="BZ240" s="21">
        <f>SUM($BY240,$BW240,$BU240,$BS240)</f>
        <v>10</v>
      </c>
      <c r="CA240" s="189">
        <v>8</v>
      </c>
      <c r="CB240" s="189">
        <v>7</v>
      </c>
      <c r="CC240" s="189">
        <v>1</v>
      </c>
      <c r="CD240" s="190">
        <v>11</v>
      </c>
      <c r="CE240" s="190">
        <v>2</v>
      </c>
      <c r="CF240" s="190">
        <v>8</v>
      </c>
      <c r="CG240" s="190">
        <v>10</v>
      </c>
      <c r="CH240" s="190">
        <v>4</v>
      </c>
      <c r="CI240" s="190">
        <v>5</v>
      </c>
      <c r="CJ240" s="190">
        <v>6</v>
      </c>
      <c r="CK240" s="190">
        <v>9</v>
      </c>
      <c r="CL240" s="185" t="s">
        <v>146</v>
      </c>
      <c r="CM240" s="174">
        <v>7</v>
      </c>
      <c r="CN240" s="185" t="s">
        <v>151</v>
      </c>
      <c r="CO240" s="174">
        <v>0</v>
      </c>
      <c r="CP240" s="185" t="s">
        <v>142</v>
      </c>
      <c r="CQ240" s="174">
        <v>5</v>
      </c>
      <c r="CR240" s="185" t="s">
        <v>147</v>
      </c>
      <c r="CS240" s="174">
        <v>0</v>
      </c>
      <c r="CT240" s="185" t="s">
        <v>145</v>
      </c>
      <c r="CU240" s="174">
        <v>10</v>
      </c>
      <c r="CV240" s="185" t="s">
        <v>147</v>
      </c>
      <c r="CW240" s="174">
        <v>4</v>
      </c>
      <c r="CX240" s="19">
        <f>SUM($CM240,$CO240,$CQ240,$CS240,$CU240,$CW240)</f>
        <v>26</v>
      </c>
    </row>
    <row r="241" spans="1:104" ht="20.100000000000001" customHeight="1">
      <c r="B241" s="417"/>
      <c r="D241" s="419"/>
      <c r="E241" s="281"/>
      <c r="F241" s="419"/>
      <c r="G241" s="120" t="s">
        <v>733</v>
      </c>
      <c r="H241" s="119" t="s">
        <v>734</v>
      </c>
      <c r="I241" s="122" t="s">
        <v>160</v>
      </c>
      <c r="J241" s="120" t="s">
        <v>352</v>
      </c>
      <c r="K241" s="120" t="s">
        <v>140</v>
      </c>
      <c r="L241" s="16" t="s">
        <v>141</v>
      </c>
      <c r="M241" s="45"/>
      <c r="N241" s="261"/>
      <c r="O241" s="235">
        <f>SUM($AH241, $BP241, $BQ241)</f>
        <v>19.5</v>
      </c>
      <c r="P241" s="237">
        <f>SUM($BZ241)</f>
        <v>11</v>
      </c>
      <c r="Q241" s="240">
        <f>SUM($CX241)</f>
        <v>16</v>
      </c>
      <c r="R241" s="148" t="s">
        <v>143</v>
      </c>
      <c r="S241" s="149">
        <v>0</v>
      </c>
      <c r="T241" s="173" t="s">
        <v>174</v>
      </c>
      <c r="U241" s="174">
        <v>0</v>
      </c>
      <c r="V241" s="173" t="s">
        <v>174</v>
      </c>
      <c r="W241" s="174">
        <v>0</v>
      </c>
      <c r="X241" s="173" t="s">
        <v>206</v>
      </c>
      <c r="Y241" s="174">
        <v>1</v>
      </c>
      <c r="Z241" s="173" t="s">
        <v>163</v>
      </c>
      <c r="AA241" s="174">
        <v>1</v>
      </c>
      <c r="AB241" s="173" t="s">
        <v>143</v>
      </c>
      <c r="AC241" s="174">
        <v>0</v>
      </c>
      <c r="AD241" s="175" t="s">
        <v>144</v>
      </c>
      <c r="AE241" s="176">
        <v>2</v>
      </c>
      <c r="AF241" s="173" t="s">
        <v>151</v>
      </c>
      <c r="AG241" s="174">
        <v>0</v>
      </c>
      <c r="AH241" s="154">
        <f>SUM($S241,$U241,$W241,$Y241)+($AA241*0.5)+$AC241+($AE241*1.5)+($AG241*0.5)</f>
        <v>4.5</v>
      </c>
      <c r="AI241" s="173" t="s">
        <v>239</v>
      </c>
      <c r="AJ241" s="26" t="s">
        <v>239</v>
      </c>
      <c r="AK241" s="306">
        <v>3</v>
      </c>
      <c r="AL241" s="173" t="s">
        <v>237</v>
      </c>
      <c r="AM241" s="26" t="s">
        <v>151</v>
      </c>
      <c r="AN241" s="176">
        <v>3</v>
      </c>
      <c r="AO241" s="173" t="s">
        <v>151</v>
      </c>
      <c r="AP241" s="26" t="s">
        <v>237</v>
      </c>
      <c r="AQ241" s="176">
        <v>3</v>
      </c>
      <c r="AR241" s="173" t="s">
        <v>239</v>
      </c>
      <c r="AS241" s="26" t="s">
        <v>239</v>
      </c>
      <c r="AT241" s="176">
        <v>3</v>
      </c>
      <c r="AU241" s="173" t="s">
        <v>237</v>
      </c>
      <c r="AV241" s="26" t="s">
        <v>237</v>
      </c>
      <c r="AW241" s="176">
        <v>4</v>
      </c>
      <c r="AX241" s="173" t="s">
        <v>239</v>
      </c>
      <c r="AY241" s="26" t="s">
        <v>239</v>
      </c>
      <c r="AZ241" s="176">
        <v>3</v>
      </c>
      <c r="BA241" s="173" t="s">
        <v>239</v>
      </c>
      <c r="BB241" s="26" t="s">
        <v>239</v>
      </c>
      <c r="BC241" s="176">
        <v>3</v>
      </c>
      <c r="BD241" s="173" t="s">
        <v>282</v>
      </c>
      <c r="BE241" s="26" t="s">
        <v>239</v>
      </c>
      <c r="BF241" s="176">
        <v>3</v>
      </c>
      <c r="BG241" s="173" t="s">
        <v>237</v>
      </c>
      <c r="BH241" s="26" t="s">
        <v>237</v>
      </c>
      <c r="BI241" s="176">
        <v>4</v>
      </c>
      <c r="BJ241" s="173" t="s">
        <v>238</v>
      </c>
      <c r="BK241" s="26" t="s">
        <v>237</v>
      </c>
      <c r="BL241" s="176">
        <v>5</v>
      </c>
      <c r="BM241" s="173" t="s">
        <v>303</v>
      </c>
      <c r="BN241" s="26" t="s">
        <v>303</v>
      </c>
      <c r="BO241" s="176">
        <v>2</v>
      </c>
      <c r="BP241" s="201">
        <f>MAX($BO241,$BL241,$BI241,$BF241,$BC241,$AZ241,$AW241,$AT241,$AQ241,$AN241,$AK241)</f>
        <v>5</v>
      </c>
      <c r="BQ241" s="144">
        <f>IF($K241="both",10,IF($K241="breeding",8,IF($K241="non-breeding",6,0)))</f>
        <v>10</v>
      </c>
      <c r="BR241" s="175" t="s">
        <v>152</v>
      </c>
      <c r="BS241" s="176">
        <v>1</v>
      </c>
      <c r="BT241" s="173" t="s">
        <v>168</v>
      </c>
      <c r="BU241" s="174">
        <v>2</v>
      </c>
      <c r="BV241" s="173" t="s">
        <v>168</v>
      </c>
      <c r="BW241" s="174">
        <v>3</v>
      </c>
      <c r="BX241" s="173" t="s">
        <v>152</v>
      </c>
      <c r="BY241" s="174">
        <v>5</v>
      </c>
      <c r="BZ241" s="21">
        <f>SUM($BY241,$BW241,$BU241,$BS241)</f>
        <v>11</v>
      </c>
      <c r="CA241" s="177">
        <v>4</v>
      </c>
      <c r="CB241" s="177">
        <v>5</v>
      </c>
      <c r="CC241" s="177">
        <v>4</v>
      </c>
      <c r="CD241" s="178">
        <v>5</v>
      </c>
      <c r="CE241" s="178">
        <v>5</v>
      </c>
      <c r="CF241" s="178">
        <v>4</v>
      </c>
      <c r="CG241" s="178">
        <v>7</v>
      </c>
      <c r="CH241" s="178">
        <v>7</v>
      </c>
      <c r="CI241" s="178">
        <v>7</v>
      </c>
      <c r="CJ241" s="178">
        <v>4</v>
      </c>
      <c r="CK241" s="178">
        <v>8</v>
      </c>
      <c r="CL241" s="173" t="s">
        <v>167</v>
      </c>
      <c r="CM241" s="174">
        <v>2</v>
      </c>
      <c r="CN241" s="173" t="s">
        <v>151</v>
      </c>
      <c r="CO241" s="174">
        <v>0</v>
      </c>
      <c r="CP241" s="173" t="s">
        <v>169</v>
      </c>
      <c r="CQ241" s="174">
        <v>2</v>
      </c>
      <c r="CR241" s="173" t="s">
        <v>168</v>
      </c>
      <c r="CS241" s="174">
        <v>3</v>
      </c>
      <c r="CT241" s="173" t="s">
        <v>165</v>
      </c>
      <c r="CU241" s="174">
        <v>8</v>
      </c>
      <c r="CV241" s="173" t="s">
        <v>191</v>
      </c>
      <c r="CW241" s="174">
        <v>1</v>
      </c>
      <c r="CX241" s="19">
        <f>SUM($CM241,$CO241,$CQ241,$CS241,$CU241,$CW241)</f>
        <v>16</v>
      </c>
    </row>
    <row r="242" spans="1:104" ht="20.100000000000001" customHeight="1">
      <c r="B242" s="417"/>
      <c r="D242" s="419"/>
      <c r="E242" s="281"/>
      <c r="F242" s="419"/>
      <c r="G242" s="120" t="s">
        <v>735</v>
      </c>
      <c r="H242" s="119" t="s">
        <v>736</v>
      </c>
      <c r="I242" s="122" t="s">
        <v>160</v>
      </c>
      <c r="J242" s="120" t="s">
        <v>370</v>
      </c>
      <c r="K242" s="120" t="s">
        <v>140</v>
      </c>
      <c r="L242" s="16" t="s">
        <v>141</v>
      </c>
      <c r="M242" s="45"/>
      <c r="N242" s="261"/>
      <c r="O242" s="235">
        <f>SUM($AH242, $BP242, $BQ242)</f>
        <v>19.5</v>
      </c>
      <c r="P242" s="237">
        <f>SUM($BZ242)</f>
        <v>13</v>
      </c>
      <c r="Q242" s="240">
        <f>SUM($CX242)</f>
        <v>14</v>
      </c>
      <c r="R242" s="148" t="s">
        <v>143</v>
      </c>
      <c r="S242" s="149">
        <v>0</v>
      </c>
      <c r="T242" s="173" t="s">
        <v>174</v>
      </c>
      <c r="U242" s="174">
        <v>0</v>
      </c>
      <c r="V242" s="173" t="s">
        <v>174</v>
      </c>
      <c r="W242" s="174">
        <v>0</v>
      </c>
      <c r="X242" s="173" t="s">
        <v>144</v>
      </c>
      <c r="Y242" s="174">
        <v>2</v>
      </c>
      <c r="Z242" s="173" t="s">
        <v>206</v>
      </c>
      <c r="AA242" s="174">
        <v>1</v>
      </c>
      <c r="AB242" s="173" t="s">
        <v>143</v>
      </c>
      <c r="AC242" s="174">
        <v>0</v>
      </c>
      <c r="AD242" s="175" t="s">
        <v>144</v>
      </c>
      <c r="AE242" s="176">
        <v>2</v>
      </c>
      <c r="AF242" s="173" t="s">
        <v>151</v>
      </c>
      <c r="AG242" s="174">
        <v>0</v>
      </c>
      <c r="AH242" s="154">
        <f>SUM($S242,$U242,$W242,$Y242)+($AA242*0.5)+$AC242+($AE242*1.5)+($AG242*0.5)</f>
        <v>5.5</v>
      </c>
      <c r="AI242" s="173" t="s">
        <v>237</v>
      </c>
      <c r="AJ242" s="26" t="s">
        <v>239</v>
      </c>
      <c r="AK242" s="176">
        <v>4</v>
      </c>
      <c r="AL242" s="173" t="s">
        <v>237</v>
      </c>
      <c r="AM242" s="26" t="s">
        <v>239</v>
      </c>
      <c r="AN242" s="176">
        <v>4</v>
      </c>
      <c r="AO242" s="173" t="s">
        <v>239</v>
      </c>
      <c r="AP242" s="26" t="s">
        <v>237</v>
      </c>
      <c r="AQ242" s="176">
        <v>4</v>
      </c>
      <c r="AR242" s="173" t="s">
        <v>239</v>
      </c>
      <c r="AS242" s="26" t="s">
        <v>239</v>
      </c>
      <c r="AT242" s="176">
        <v>3</v>
      </c>
      <c r="AU242" s="173" t="s">
        <v>239</v>
      </c>
      <c r="AV242" s="26" t="s">
        <v>239</v>
      </c>
      <c r="AW242" s="176">
        <v>3</v>
      </c>
      <c r="AX242" s="173" t="s">
        <v>239</v>
      </c>
      <c r="AY242" s="26" t="s">
        <v>239</v>
      </c>
      <c r="AZ242" s="176">
        <v>3</v>
      </c>
      <c r="BA242" s="173" t="s">
        <v>239</v>
      </c>
      <c r="BB242" s="26" t="s">
        <v>239</v>
      </c>
      <c r="BC242" s="176">
        <v>3</v>
      </c>
      <c r="BD242" s="173" t="s">
        <v>239</v>
      </c>
      <c r="BE242" s="26" t="s">
        <v>239</v>
      </c>
      <c r="BF242" s="176">
        <v>3</v>
      </c>
      <c r="BG242" s="173" t="s">
        <v>239</v>
      </c>
      <c r="BH242" s="26" t="s">
        <v>239</v>
      </c>
      <c r="BI242" s="176">
        <v>3</v>
      </c>
      <c r="BJ242" s="173" t="s">
        <v>238</v>
      </c>
      <c r="BK242" s="26" t="s">
        <v>239</v>
      </c>
      <c r="BL242" s="176">
        <v>4</v>
      </c>
      <c r="BM242" s="173" t="s">
        <v>239</v>
      </c>
      <c r="BN242" s="26" t="s">
        <v>239</v>
      </c>
      <c r="BO242" s="176">
        <v>3</v>
      </c>
      <c r="BP242" s="201">
        <f>MAX($BO242,$BL242,$BI242,$BF242,$BC242,$AZ242,$AW242,$AT242,$AQ242,$AN242,$AK242)</f>
        <v>4</v>
      </c>
      <c r="BQ242" s="144">
        <f>IF($K242="both",10,IF($K242="breeding",8,IF($K242="non-breeding",6,0)))</f>
        <v>10</v>
      </c>
      <c r="BR242" s="175" t="s">
        <v>152</v>
      </c>
      <c r="BS242" s="176">
        <v>2</v>
      </c>
      <c r="BT242" s="173" t="s">
        <v>168</v>
      </c>
      <c r="BU242" s="174">
        <v>2</v>
      </c>
      <c r="BV242" s="173" t="s">
        <v>168</v>
      </c>
      <c r="BW242" s="174">
        <v>4</v>
      </c>
      <c r="BX242" s="173" t="s">
        <v>152</v>
      </c>
      <c r="BY242" s="174">
        <v>5</v>
      </c>
      <c r="BZ242" s="21">
        <f>SUM($BY242,$BW242,$BU242,$BS242)</f>
        <v>13</v>
      </c>
      <c r="CA242" s="177">
        <v>4</v>
      </c>
      <c r="CB242" s="177">
        <v>4</v>
      </c>
      <c r="CC242" s="177">
        <v>4</v>
      </c>
      <c r="CD242" s="178">
        <v>5</v>
      </c>
      <c r="CE242" s="178">
        <v>4</v>
      </c>
      <c r="CF242" s="178">
        <v>6</v>
      </c>
      <c r="CG242" s="178">
        <v>7</v>
      </c>
      <c r="CH242" s="178">
        <v>5</v>
      </c>
      <c r="CI242" s="178">
        <v>5</v>
      </c>
      <c r="CJ242" s="178">
        <v>6</v>
      </c>
      <c r="CK242" s="178">
        <v>8</v>
      </c>
      <c r="CL242" s="173" t="s">
        <v>167</v>
      </c>
      <c r="CM242" s="174">
        <v>1</v>
      </c>
      <c r="CN242" s="173" t="s">
        <v>151</v>
      </c>
      <c r="CO242" s="174">
        <v>0</v>
      </c>
      <c r="CP242" s="173" t="s">
        <v>169</v>
      </c>
      <c r="CQ242" s="174">
        <v>1</v>
      </c>
      <c r="CR242" s="173" t="s">
        <v>153</v>
      </c>
      <c r="CS242" s="174">
        <v>1</v>
      </c>
      <c r="CT242" s="173" t="s">
        <v>145</v>
      </c>
      <c r="CU242" s="174">
        <v>10</v>
      </c>
      <c r="CV242" s="173" t="s">
        <v>191</v>
      </c>
      <c r="CW242" s="174">
        <v>1</v>
      </c>
      <c r="CX242" s="19">
        <f>SUM($CM242,$CO242,$CQ242,$CS242,$CU242,$CW242)</f>
        <v>14</v>
      </c>
    </row>
    <row r="243" spans="1:104" ht="20.100000000000001" customHeight="1">
      <c r="B243" s="417"/>
      <c r="D243" s="419"/>
      <c r="E243" s="281"/>
      <c r="F243" s="419"/>
      <c r="G243" s="120" t="s">
        <v>737</v>
      </c>
      <c r="H243" s="119" t="s">
        <v>738</v>
      </c>
      <c r="I243" s="122" t="s">
        <v>160</v>
      </c>
      <c r="J243" s="120" t="s">
        <v>161</v>
      </c>
      <c r="K243" s="120" t="s">
        <v>140</v>
      </c>
      <c r="L243" s="16" t="s">
        <v>141</v>
      </c>
      <c r="M243" s="45"/>
      <c r="N243" s="261"/>
      <c r="O243" s="235">
        <f>SUM($AH243, $BP243, $BQ243)</f>
        <v>19.5</v>
      </c>
      <c r="P243" s="237">
        <f>SUM($BZ243)</f>
        <v>11</v>
      </c>
      <c r="Q243" s="240">
        <f>SUM($CX243)</f>
        <v>15</v>
      </c>
      <c r="R243" s="148" t="s">
        <v>143</v>
      </c>
      <c r="S243" s="149">
        <v>0</v>
      </c>
      <c r="T243" s="173" t="s">
        <v>174</v>
      </c>
      <c r="U243" s="174">
        <v>0</v>
      </c>
      <c r="V243" s="173" t="s">
        <v>174</v>
      </c>
      <c r="W243" s="174">
        <v>0</v>
      </c>
      <c r="X243" s="173" t="s">
        <v>206</v>
      </c>
      <c r="Y243" s="174">
        <v>1</v>
      </c>
      <c r="Z243" s="173" t="s">
        <v>206</v>
      </c>
      <c r="AA243" s="174">
        <v>1</v>
      </c>
      <c r="AB243" s="173" t="s">
        <v>143</v>
      </c>
      <c r="AC243" s="174">
        <v>0</v>
      </c>
      <c r="AD243" s="175" t="s">
        <v>144</v>
      </c>
      <c r="AE243" s="176">
        <v>2</v>
      </c>
      <c r="AF243" s="173" t="s">
        <v>151</v>
      </c>
      <c r="AG243" s="174">
        <v>0</v>
      </c>
      <c r="AH243" s="154">
        <f>SUM($S243,$U243,$W243,$Y243)+($AA243*0.5)+$AC243+($AE243*1.5)+($AG243*0.5)</f>
        <v>4.5</v>
      </c>
      <c r="AI243" s="173" t="s">
        <v>237</v>
      </c>
      <c r="AJ243" s="26" t="s">
        <v>237</v>
      </c>
      <c r="AK243" s="176">
        <v>4</v>
      </c>
      <c r="AL243" s="173" t="s">
        <v>235</v>
      </c>
      <c r="AM243" s="26" t="s">
        <v>237</v>
      </c>
      <c r="AN243" s="176">
        <v>5</v>
      </c>
      <c r="AO243" s="173" t="s">
        <v>282</v>
      </c>
      <c r="AP243" s="26" t="s">
        <v>237</v>
      </c>
      <c r="AQ243" s="176">
        <v>3</v>
      </c>
      <c r="AR243" s="173" t="s">
        <v>273</v>
      </c>
      <c r="AS243" s="26" t="s">
        <v>273</v>
      </c>
      <c r="AT243" s="176">
        <v>4</v>
      </c>
      <c r="AU243" s="173" t="s">
        <v>237</v>
      </c>
      <c r="AV243" s="26" t="s">
        <v>237</v>
      </c>
      <c r="AW243" s="176">
        <v>4</v>
      </c>
      <c r="AX243" s="173" t="s">
        <v>239</v>
      </c>
      <c r="AY243" s="26" t="s">
        <v>239</v>
      </c>
      <c r="AZ243" s="176">
        <v>3</v>
      </c>
      <c r="BA243" s="173" t="s">
        <v>239</v>
      </c>
      <c r="BB243" s="26" t="s">
        <v>239</v>
      </c>
      <c r="BC243" s="176">
        <v>3</v>
      </c>
      <c r="BD243" s="173" t="s">
        <v>239</v>
      </c>
      <c r="BE243" s="26" t="s">
        <v>239</v>
      </c>
      <c r="BF243" s="176">
        <v>3</v>
      </c>
      <c r="BG243" s="173" t="s">
        <v>239</v>
      </c>
      <c r="BH243" s="26" t="s">
        <v>239</v>
      </c>
      <c r="BI243" s="176">
        <v>3</v>
      </c>
      <c r="BJ243" s="173" t="s">
        <v>238</v>
      </c>
      <c r="BK243" s="26" t="s">
        <v>237</v>
      </c>
      <c r="BL243" s="176">
        <v>5</v>
      </c>
      <c r="BM243" s="173" t="s">
        <v>303</v>
      </c>
      <c r="BN243" s="26" t="s">
        <v>303</v>
      </c>
      <c r="BO243" s="176">
        <v>2</v>
      </c>
      <c r="BP243" s="201">
        <f>MAX($BO243,$BL243,$BI243,$BF243,$BC243,$AZ243,$AW243,$AT243,$AQ243,$AN243,$AK243)</f>
        <v>5</v>
      </c>
      <c r="BQ243" s="144">
        <f>IF($K243="both",10,IF($K243="breeding",8,IF($K243="non-breeding",6,0)))</f>
        <v>10</v>
      </c>
      <c r="BR243" s="175" t="s">
        <v>152</v>
      </c>
      <c r="BS243" s="176">
        <v>1</v>
      </c>
      <c r="BT243" s="173" t="s">
        <v>168</v>
      </c>
      <c r="BU243" s="174">
        <v>2</v>
      </c>
      <c r="BV243" s="173" t="s">
        <v>168</v>
      </c>
      <c r="BW243" s="174">
        <v>3</v>
      </c>
      <c r="BX243" s="173" t="s">
        <v>152</v>
      </c>
      <c r="BY243" s="174">
        <v>5</v>
      </c>
      <c r="BZ243" s="21">
        <f>SUM($BY243,$BW243,$BU243,$BS243)</f>
        <v>11</v>
      </c>
      <c r="CA243" s="177">
        <v>6</v>
      </c>
      <c r="CB243" s="177">
        <v>6</v>
      </c>
      <c r="CC243" s="177">
        <v>4</v>
      </c>
      <c r="CD243" s="178">
        <v>5</v>
      </c>
      <c r="CE243" s="178">
        <v>4</v>
      </c>
      <c r="CF243" s="178">
        <v>4</v>
      </c>
      <c r="CG243" s="178">
        <v>7</v>
      </c>
      <c r="CH243" s="178">
        <v>6</v>
      </c>
      <c r="CI243" s="178">
        <v>3</v>
      </c>
      <c r="CJ243" s="178">
        <v>6</v>
      </c>
      <c r="CK243" s="178">
        <v>8</v>
      </c>
      <c r="CL243" s="173" t="s">
        <v>167</v>
      </c>
      <c r="CM243" s="174">
        <v>1</v>
      </c>
      <c r="CN243" s="173" t="s">
        <v>151</v>
      </c>
      <c r="CO243" s="174">
        <v>0</v>
      </c>
      <c r="CP243" s="173" t="s">
        <v>169</v>
      </c>
      <c r="CQ243" s="174">
        <v>2</v>
      </c>
      <c r="CR243" s="173" t="s">
        <v>153</v>
      </c>
      <c r="CS243" s="174">
        <v>1</v>
      </c>
      <c r="CT243" s="173" t="s">
        <v>165</v>
      </c>
      <c r="CU243" s="174">
        <v>9</v>
      </c>
      <c r="CV243" s="173" t="s">
        <v>192</v>
      </c>
      <c r="CW243" s="174">
        <v>2</v>
      </c>
      <c r="CX243" s="19">
        <f>SUM($CM243,$CO243,$CQ243,$CS243,$CU243,$CW243)</f>
        <v>15</v>
      </c>
    </row>
    <row r="244" spans="1:104" ht="20.100000000000001" customHeight="1">
      <c r="B244" s="417"/>
      <c r="D244" s="419"/>
      <c r="E244" s="281"/>
      <c r="F244" s="419"/>
      <c r="G244" s="120" t="s">
        <v>739</v>
      </c>
      <c r="H244" s="119" t="s">
        <v>740</v>
      </c>
      <c r="I244" s="122" t="s">
        <v>160</v>
      </c>
      <c r="J244" s="120" t="s">
        <v>161</v>
      </c>
      <c r="K244" s="120" t="s">
        <v>140</v>
      </c>
      <c r="L244" s="16" t="s">
        <v>141</v>
      </c>
      <c r="M244" s="45"/>
      <c r="N244" s="261"/>
      <c r="O244" s="235">
        <f>SUM($AH244, $BP244, $BQ244)</f>
        <v>19.5</v>
      </c>
      <c r="P244" s="237">
        <f>SUM($BZ244)</f>
        <v>14</v>
      </c>
      <c r="Q244" s="240">
        <f>SUM($CX244)</f>
        <v>10</v>
      </c>
      <c r="R244" s="148" t="s">
        <v>143</v>
      </c>
      <c r="S244" s="149">
        <v>0</v>
      </c>
      <c r="T244" s="173" t="s">
        <v>174</v>
      </c>
      <c r="U244" s="174">
        <v>0</v>
      </c>
      <c r="V244" s="173" t="s">
        <v>174</v>
      </c>
      <c r="W244" s="174">
        <v>0</v>
      </c>
      <c r="X244" s="173" t="s">
        <v>144</v>
      </c>
      <c r="Y244" s="174">
        <v>2</v>
      </c>
      <c r="Z244" s="173" t="s">
        <v>206</v>
      </c>
      <c r="AA244" s="174">
        <v>1</v>
      </c>
      <c r="AB244" s="173" t="s">
        <v>192</v>
      </c>
      <c r="AC244" s="174">
        <v>2</v>
      </c>
      <c r="AD244" s="175" t="s">
        <v>144</v>
      </c>
      <c r="AE244" s="176">
        <v>2</v>
      </c>
      <c r="AF244" s="173" t="s">
        <v>151</v>
      </c>
      <c r="AG244" s="174">
        <v>0</v>
      </c>
      <c r="AH244" s="154">
        <f>SUM($S244,$U244,$W244,$Y244)+($AA244*0.5)+$AC244+($AE244*1.5)+($AG244*0.5)</f>
        <v>7.5</v>
      </c>
      <c r="AI244" s="173" t="s">
        <v>282</v>
      </c>
      <c r="AJ244" s="26" t="s">
        <v>282</v>
      </c>
      <c r="AK244" s="176">
        <v>2</v>
      </c>
      <c r="AL244" s="173" t="s">
        <v>282</v>
      </c>
      <c r="AM244" s="26" t="s">
        <v>282</v>
      </c>
      <c r="AN244" s="176">
        <v>2</v>
      </c>
      <c r="AO244" s="173" t="s">
        <v>151</v>
      </c>
      <c r="AP244" s="26" t="s">
        <v>282</v>
      </c>
      <c r="AQ244" s="176">
        <v>2</v>
      </c>
      <c r="AR244" s="173" t="s">
        <v>282</v>
      </c>
      <c r="AS244" s="26" t="s">
        <v>282</v>
      </c>
      <c r="AT244" s="176">
        <v>2</v>
      </c>
      <c r="AU244" s="173" t="s">
        <v>151</v>
      </c>
      <c r="AV244" s="26" t="s">
        <v>282</v>
      </c>
      <c r="AW244" s="176">
        <v>2</v>
      </c>
      <c r="AX244" s="173" t="s">
        <v>282</v>
      </c>
      <c r="AY244" s="26" t="s">
        <v>282</v>
      </c>
      <c r="AZ244" s="176">
        <v>2</v>
      </c>
      <c r="BA244" s="173" t="s">
        <v>192</v>
      </c>
      <c r="BB244" s="26" t="s">
        <v>192</v>
      </c>
      <c r="BC244" s="176">
        <v>2</v>
      </c>
      <c r="BD244" s="173" t="s">
        <v>151</v>
      </c>
      <c r="BE244" s="26" t="s">
        <v>151</v>
      </c>
      <c r="BF244" s="176">
        <v>1</v>
      </c>
      <c r="BG244" s="173" t="s">
        <v>282</v>
      </c>
      <c r="BH244" s="26" t="s">
        <v>282</v>
      </c>
      <c r="BI244" s="176">
        <v>2</v>
      </c>
      <c r="BJ244" s="173" t="s">
        <v>282</v>
      </c>
      <c r="BK244" s="26" t="s">
        <v>151</v>
      </c>
      <c r="BL244" s="176">
        <v>2</v>
      </c>
      <c r="BM244" s="173" t="s">
        <v>151</v>
      </c>
      <c r="BN244" s="26" t="s">
        <v>151</v>
      </c>
      <c r="BO244" s="176">
        <v>1</v>
      </c>
      <c r="BP244" s="201">
        <f>MAX($BO244,$BL244,$BI244,$BF244,$BC244,$AZ244,$AW244,$AT244,$AQ244,$AN244,$AK244)</f>
        <v>2</v>
      </c>
      <c r="BQ244" s="144">
        <f>IF($K244="both",10,IF($K244="breeding",8,IF($K244="non-breeding",6,0)))</f>
        <v>10</v>
      </c>
      <c r="BR244" s="175" t="s">
        <v>142</v>
      </c>
      <c r="BS244" s="176">
        <v>0</v>
      </c>
      <c r="BT244" s="173" t="s">
        <v>164</v>
      </c>
      <c r="BU244" s="174">
        <v>6</v>
      </c>
      <c r="BV244" s="173" t="s">
        <v>168</v>
      </c>
      <c r="BW244" s="174">
        <v>3</v>
      </c>
      <c r="BX244" s="173" t="s">
        <v>152</v>
      </c>
      <c r="BY244" s="174">
        <v>5</v>
      </c>
      <c r="BZ244" s="21">
        <f>SUM($BY244,$BW244,$BU244,$BS244)</f>
        <v>14</v>
      </c>
      <c r="CA244" s="182"/>
      <c r="CB244" s="182"/>
      <c r="CC244" s="182"/>
      <c r="CD244" s="183"/>
      <c r="CE244" s="183"/>
      <c r="CF244" s="183"/>
      <c r="CG244" s="183"/>
      <c r="CH244" s="183"/>
      <c r="CI244" s="183"/>
      <c r="CJ244" s="183"/>
      <c r="CK244" s="183"/>
      <c r="CL244" s="173" t="s">
        <v>151</v>
      </c>
      <c r="CM244" s="174">
        <v>0</v>
      </c>
      <c r="CN244" s="173" t="s">
        <v>151</v>
      </c>
      <c r="CO244" s="174">
        <v>0</v>
      </c>
      <c r="CP244" s="173" t="s">
        <v>154</v>
      </c>
      <c r="CQ244" s="174">
        <v>1</v>
      </c>
      <c r="CR244" s="173" t="s">
        <v>142</v>
      </c>
      <c r="CS244" s="174">
        <v>3</v>
      </c>
      <c r="CT244" s="173" t="s">
        <v>142</v>
      </c>
      <c r="CU244" s="174">
        <v>6</v>
      </c>
      <c r="CV244" s="173" t="s">
        <v>143</v>
      </c>
      <c r="CW244" s="174">
        <v>0</v>
      </c>
      <c r="CX244" s="19">
        <f>SUM($CM244,$CO244,$CQ244,$CS244,$CU244,$CW244)</f>
        <v>10</v>
      </c>
    </row>
    <row r="245" spans="1:104" ht="20.100000000000001" customHeight="1">
      <c r="B245" s="417"/>
      <c r="D245" s="419"/>
      <c r="E245" s="281"/>
      <c r="F245" s="419"/>
      <c r="G245" s="120" t="s">
        <v>741</v>
      </c>
      <c r="H245" s="119" t="s">
        <v>742</v>
      </c>
      <c r="I245" s="122" t="s">
        <v>138</v>
      </c>
      <c r="J245" s="120" t="s">
        <v>150</v>
      </c>
      <c r="K245" s="120" t="s">
        <v>140</v>
      </c>
      <c r="L245" s="16" t="s">
        <v>141</v>
      </c>
      <c r="M245" s="45"/>
      <c r="N245" s="261"/>
      <c r="O245" s="235">
        <f>SUM($AH245, $BP245, $BQ245)</f>
        <v>19.5</v>
      </c>
      <c r="P245" s="237">
        <f>SUM($BZ245)</f>
        <v>14</v>
      </c>
      <c r="Q245" s="240">
        <f>SUM($CX245)</f>
        <v>15</v>
      </c>
      <c r="R245" s="191" t="s">
        <v>143</v>
      </c>
      <c r="S245" s="151">
        <v>0</v>
      </c>
      <c r="T245" s="185" t="s">
        <v>174</v>
      </c>
      <c r="U245" s="174">
        <v>0</v>
      </c>
      <c r="V245" s="185" t="s">
        <v>174</v>
      </c>
      <c r="W245" s="174">
        <v>0</v>
      </c>
      <c r="X245" s="185" t="s">
        <v>206</v>
      </c>
      <c r="Y245" s="174">
        <v>1</v>
      </c>
      <c r="Z245" s="185" t="s">
        <v>187</v>
      </c>
      <c r="AA245" s="174">
        <v>3</v>
      </c>
      <c r="AB245" s="185" t="s">
        <v>143</v>
      </c>
      <c r="AC245" s="174">
        <v>0</v>
      </c>
      <c r="AD245" s="186" t="s">
        <v>144</v>
      </c>
      <c r="AE245" s="176">
        <v>2</v>
      </c>
      <c r="AF245" s="185" t="s">
        <v>151</v>
      </c>
      <c r="AG245" s="174">
        <v>0</v>
      </c>
      <c r="AH245" s="154">
        <f>SUM($S245,$U245,$W245,$Y245)+($AA245*0.5)+$AC245+($AE245*1.5)+($AG245*0.5)</f>
        <v>5.5</v>
      </c>
      <c r="AI245" s="185" t="s">
        <v>153</v>
      </c>
      <c r="AJ245" s="10" t="s">
        <v>153</v>
      </c>
      <c r="AK245" s="176">
        <v>4</v>
      </c>
      <c r="AL245" s="185" t="s">
        <v>142</v>
      </c>
      <c r="AM245" s="10" t="s">
        <v>154</v>
      </c>
      <c r="AN245" s="176">
        <v>4</v>
      </c>
      <c r="AO245" s="185" t="s">
        <v>154</v>
      </c>
      <c r="AP245" s="10" t="s">
        <v>154</v>
      </c>
      <c r="AQ245" s="176">
        <v>2</v>
      </c>
      <c r="AR245" s="185" t="s">
        <v>153</v>
      </c>
      <c r="AS245" s="10" t="s">
        <v>153</v>
      </c>
      <c r="AT245" s="176">
        <v>4</v>
      </c>
      <c r="AU245" s="185" t="s">
        <v>154</v>
      </c>
      <c r="AV245" s="10" t="s">
        <v>154</v>
      </c>
      <c r="AW245" s="176">
        <v>2</v>
      </c>
      <c r="AX245" s="185" t="s">
        <v>153</v>
      </c>
      <c r="AY245" s="10" t="s">
        <v>154</v>
      </c>
      <c r="AZ245" s="176">
        <v>3</v>
      </c>
      <c r="BA245" s="185" t="s">
        <v>154</v>
      </c>
      <c r="BB245" s="10" t="s">
        <v>154</v>
      </c>
      <c r="BC245" s="176">
        <v>2</v>
      </c>
      <c r="BD245" s="185" t="s">
        <v>154</v>
      </c>
      <c r="BE245" s="10" t="s">
        <v>154</v>
      </c>
      <c r="BF245" s="176">
        <v>2</v>
      </c>
      <c r="BG245" s="185" t="s">
        <v>154</v>
      </c>
      <c r="BH245" s="10" t="s">
        <v>154</v>
      </c>
      <c r="BI245" s="176">
        <v>2</v>
      </c>
      <c r="BJ245" s="185" t="s">
        <v>154</v>
      </c>
      <c r="BK245" s="10" t="s">
        <v>154</v>
      </c>
      <c r="BL245" s="176">
        <v>2</v>
      </c>
      <c r="BM245" s="185" t="s">
        <v>153</v>
      </c>
      <c r="BN245" s="10" t="s">
        <v>153</v>
      </c>
      <c r="BO245" s="176">
        <v>4</v>
      </c>
      <c r="BP245" s="201">
        <f>MAX($BO245,$BL245,$BI245,$BF245,$BC245,$AZ245,$AW245,$AT245,$AQ245,$AN245,$AK245)</f>
        <v>4</v>
      </c>
      <c r="BQ245" s="144">
        <f>IF($K245="both",10,IF($K245="breeding",8,IF($K245="non-breeding",6,0)))</f>
        <v>10</v>
      </c>
      <c r="BR245" s="186" t="s">
        <v>152</v>
      </c>
      <c r="BS245" s="176">
        <v>2</v>
      </c>
      <c r="BT245" s="185" t="s">
        <v>168</v>
      </c>
      <c r="BU245" s="174">
        <v>3</v>
      </c>
      <c r="BV245" s="185" t="s">
        <v>168</v>
      </c>
      <c r="BW245" s="174">
        <v>3</v>
      </c>
      <c r="BX245" s="185" t="s">
        <v>146</v>
      </c>
      <c r="BY245" s="174">
        <v>6</v>
      </c>
      <c r="BZ245" s="21">
        <f>SUM($BY245,$BW245,$BU245,$BS245)</f>
        <v>14</v>
      </c>
      <c r="CA245" s="189">
        <v>6</v>
      </c>
      <c r="CB245" s="189">
        <v>6</v>
      </c>
      <c r="CC245" s="189">
        <v>6</v>
      </c>
      <c r="CD245" s="190">
        <v>8</v>
      </c>
      <c r="CE245" s="190">
        <v>5</v>
      </c>
      <c r="CF245" s="190">
        <v>8</v>
      </c>
      <c r="CG245" s="190">
        <v>9</v>
      </c>
      <c r="CH245" s="190">
        <v>6</v>
      </c>
      <c r="CI245" s="190">
        <v>7</v>
      </c>
      <c r="CJ245" s="190">
        <v>9</v>
      </c>
      <c r="CK245" s="190">
        <v>10</v>
      </c>
      <c r="CL245" s="185" t="s">
        <v>168</v>
      </c>
      <c r="CM245" s="174">
        <v>4</v>
      </c>
      <c r="CN245" s="185" t="s">
        <v>151</v>
      </c>
      <c r="CO245" s="174">
        <v>0</v>
      </c>
      <c r="CP245" s="185" t="s">
        <v>151</v>
      </c>
      <c r="CQ245" s="174">
        <v>0</v>
      </c>
      <c r="CR245" s="185" t="s">
        <v>153</v>
      </c>
      <c r="CS245" s="174">
        <v>1</v>
      </c>
      <c r="CT245" s="185" t="s">
        <v>145</v>
      </c>
      <c r="CU245" s="174">
        <v>10</v>
      </c>
      <c r="CV245" s="185" t="s">
        <v>143</v>
      </c>
      <c r="CW245" s="174">
        <v>0</v>
      </c>
      <c r="CX245" s="19">
        <f>SUM($CM245,$CO245,$CQ245,$CS245,$CU245,$CW245)</f>
        <v>15</v>
      </c>
    </row>
    <row r="246" spans="1:104" ht="20.100000000000001" customHeight="1">
      <c r="A246" s="282" t="s">
        <v>392</v>
      </c>
      <c r="B246" s="61" t="s">
        <v>212</v>
      </c>
      <c r="C246" s="415" t="s">
        <v>347</v>
      </c>
      <c r="D246" s="419"/>
      <c r="E246" s="114"/>
      <c r="F246" s="419"/>
      <c r="G246" s="233" t="s">
        <v>743</v>
      </c>
      <c r="H246" s="234" t="s">
        <v>744</v>
      </c>
      <c r="I246" s="122" t="s">
        <v>293</v>
      </c>
      <c r="J246" s="120" t="s">
        <v>294</v>
      </c>
      <c r="K246" s="120" t="s">
        <v>196</v>
      </c>
      <c r="L246" s="16" t="s">
        <v>141</v>
      </c>
      <c r="M246" s="45"/>
      <c r="N246" s="261"/>
      <c r="O246" s="236">
        <f>SUM($AH246, $BP246, $BQ246)</f>
        <v>19.5</v>
      </c>
      <c r="P246" s="238">
        <f>SUM($BZ246)</f>
        <v>25</v>
      </c>
      <c r="Q246" s="241">
        <f>SUM($CX246)</f>
        <v>18</v>
      </c>
      <c r="R246" s="262" t="s">
        <v>143</v>
      </c>
      <c r="S246" s="263">
        <v>0</v>
      </c>
      <c r="T246" s="169" t="s">
        <v>174</v>
      </c>
      <c r="U246" s="179">
        <v>0</v>
      </c>
      <c r="V246" s="169" t="s">
        <v>174</v>
      </c>
      <c r="W246" s="179">
        <v>0</v>
      </c>
      <c r="X246" s="169" t="s">
        <v>144</v>
      </c>
      <c r="Y246" s="179">
        <v>2</v>
      </c>
      <c r="Z246" s="169" t="s">
        <v>168</v>
      </c>
      <c r="AA246" s="179">
        <v>9</v>
      </c>
      <c r="AB246" s="169" t="s">
        <v>191</v>
      </c>
      <c r="AC246" s="179">
        <v>1</v>
      </c>
      <c r="AD246" s="170" t="s">
        <v>144</v>
      </c>
      <c r="AE246" s="172">
        <v>2</v>
      </c>
      <c r="AF246" s="169" t="s">
        <v>151</v>
      </c>
      <c r="AG246" s="179">
        <v>0</v>
      </c>
      <c r="AH246" s="163">
        <f>SUM($S246,$U246,$W246,$Y246)+($AA246*0.5)+$AC246+($AE246*1.5)+($AG246*0.5)</f>
        <v>10.5</v>
      </c>
      <c r="AI246" s="169" t="s">
        <v>154</v>
      </c>
      <c r="AJ246" s="171" t="s">
        <v>154</v>
      </c>
      <c r="AK246" s="172">
        <v>2</v>
      </c>
      <c r="AL246" s="169" t="s">
        <v>143</v>
      </c>
      <c r="AM246" s="171" t="s">
        <v>143</v>
      </c>
      <c r="AN246" s="172">
        <v>0</v>
      </c>
      <c r="AO246" s="169" t="s">
        <v>154</v>
      </c>
      <c r="AP246" s="171" t="s">
        <v>154</v>
      </c>
      <c r="AQ246" s="172">
        <v>2</v>
      </c>
      <c r="AR246" s="169" t="s">
        <v>154</v>
      </c>
      <c r="AS246" s="171" t="s">
        <v>154</v>
      </c>
      <c r="AT246" s="172">
        <v>2</v>
      </c>
      <c r="AU246" s="169" t="s">
        <v>191</v>
      </c>
      <c r="AV246" s="171" t="s">
        <v>191</v>
      </c>
      <c r="AW246" s="172">
        <v>1</v>
      </c>
      <c r="AX246" s="169" t="s">
        <v>143</v>
      </c>
      <c r="AY246" s="171" t="s">
        <v>192</v>
      </c>
      <c r="AZ246" s="172">
        <v>1</v>
      </c>
      <c r="BA246" s="169" t="s">
        <v>154</v>
      </c>
      <c r="BB246" s="171" t="s">
        <v>151</v>
      </c>
      <c r="BC246" s="172">
        <v>2</v>
      </c>
      <c r="BD246" s="169" t="s">
        <v>143</v>
      </c>
      <c r="BE246" s="171" t="s">
        <v>143</v>
      </c>
      <c r="BF246" s="172">
        <v>0</v>
      </c>
      <c r="BG246" s="169" t="s">
        <v>192</v>
      </c>
      <c r="BH246" s="171" t="s">
        <v>192</v>
      </c>
      <c r="BI246" s="172">
        <v>2</v>
      </c>
      <c r="BJ246" s="169" t="s">
        <v>192</v>
      </c>
      <c r="BK246" s="171" t="s">
        <v>192</v>
      </c>
      <c r="BL246" s="172">
        <v>2</v>
      </c>
      <c r="BM246" s="169" t="s">
        <v>147</v>
      </c>
      <c r="BN246" s="171" t="s">
        <v>147</v>
      </c>
      <c r="BO246" s="172">
        <v>3</v>
      </c>
      <c r="BP246" s="252">
        <f>MAX($BO246,$BL246,$BI246,$BF246,$BC246,$AZ246,$AW246,$AT246,$AQ246,$AN246,$AK246)</f>
        <v>3</v>
      </c>
      <c r="BQ246" s="253">
        <f>IF($K246="both",10,IF($K246="breeding",8,IF($K246="non-breeding",6,0)))</f>
        <v>6</v>
      </c>
      <c r="BR246" s="255" t="s">
        <v>152</v>
      </c>
      <c r="BS246" s="256">
        <v>3</v>
      </c>
      <c r="BT246" s="257" t="s">
        <v>165</v>
      </c>
      <c r="BU246" s="258">
        <v>8</v>
      </c>
      <c r="BV246" s="257" t="s">
        <v>146</v>
      </c>
      <c r="BW246" s="258">
        <v>6</v>
      </c>
      <c r="BX246" s="257" t="s">
        <v>165</v>
      </c>
      <c r="BY246" s="258">
        <v>8</v>
      </c>
      <c r="BZ246" s="254">
        <f>SUM($BY246,$BW246,$BU246,$BS246)</f>
        <v>25</v>
      </c>
      <c r="CA246" s="180">
        <v>7</v>
      </c>
      <c r="CB246" s="180">
        <v>6</v>
      </c>
      <c r="CC246" s="180">
        <v>6</v>
      </c>
      <c r="CD246" s="181">
        <v>4</v>
      </c>
      <c r="CE246" s="181">
        <v>2</v>
      </c>
      <c r="CF246" s="181">
        <v>3</v>
      </c>
      <c r="CG246" s="181">
        <v>8</v>
      </c>
      <c r="CH246" s="181">
        <v>5</v>
      </c>
      <c r="CI246" s="181">
        <v>3</v>
      </c>
      <c r="CJ246" s="181">
        <v>7</v>
      </c>
      <c r="CK246" s="181">
        <v>10</v>
      </c>
      <c r="CL246" s="169" t="s">
        <v>146</v>
      </c>
      <c r="CM246" s="179">
        <v>7</v>
      </c>
      <c r="CN246" s="169" t="s">
        <v>151</v>
      </c>
      <c r="CO246" s="179">
        <v>0</v>
      </c>
      <c r="CP246" s="169" t="s">
        <v>152</v>
      </c>
      <c r="CQ246" s="179">
        <v>7</v>
      </c>
      <c r="CR246" s="169" t="s">
        <v>147</v>
      </c>
      <c r="CS246" s="179">
        <v>0</v>
      </c>
      <c r="CT246" s="169" t="s">
        <v>147</v>
      </c>
      <c r="CU246" s="179">
        <v>4</v>
      </c>
      <c r="CV246" s="169" t="s">
        <v>143</v>
      </c>
      <c r="CW246" s="179">
        <v>0</v>
      </c>
      <c r="CX246" s="19">
        <f>SUM($CM246,$CO246,$CQ246,$CS246,$CU246,$CW246)</f>
        <v>18</v>
      </c>
      <c r="CY246" s="109"/>
      <c r="CZ246" s="11"/>
    </row>
    <row r="247" spans="1:104" ht="20.100000000000001" customHeight="1">
      <c r="A247" s="282" t="s">
        <v>392</v>
      </c>
      <c r="B247" s="61" t="s">
        <v>212</v>
      </c>
      <c r="C247" s="404"/>
      <c r="D247" s="419"/>
      <c r="E247" s="114"/>
      <c r="F247" s="419"/>
      <c r="G247" s="233" t="s">
        <v>745</v>
      </c>
      <c r="H247" s="234" t="s">
        <v>746</v>
      </c>
      <c r="I247" s="122" t="s">
        <v>160</v>
      </c>
      <c r="J247" s="120" t="s">
        <v>190</v>
      </c>
      <c r="K247" s="120" t="s">
        <v>196</v>
      </c>
      <c r="L247" s="16" t="s">
        <v>141</v>
      </c>
      <c r="M247" s="45"/>
      <c r="N247" s="261"/>
      <c r="O247" s="236">
        <f>SUM($AH247, $BP247, $BQ247)</f>
        <v>19.5</v>
      </c>
      <c r="P247" s="238">
        <f>SUM($BZ247)</f>
        <v>22</v>
      </c>
      <c r="Q247" s="241">
        <f>SUM($CX247)</f>
        <v>14</v>
      </c>
      <c r="R247" s="262" t="s">
        <v>143</v>
      </c>
      <c r="S247" s="263">
        <v>0</v>
      </c>
      <c r="T247" s="169" t="s">
        <v>174</v>
      </c>
      <c r="U247" s="179">
        <v>0</v>
      </c>
      <c r="V247" s="169" t="s">
        <v>174</v>
      </c>
      <c r="W247" s="179">
        <v>0</v>
      </c>
      <c r="X247" s="169" t="s">
        <v>144</v>
      </c>
      <c r="Y247" s="179">
        <v>2</v>
      </c>
      <c r="Z247" s="169" t="s">
        <v>142</v>
      </c>
      <c r="AA247" s="179">
        <v>9</v>
      </c>
      <c r="AB247" s="169" t="s">
        <v>143</v>
      </c>
      <c r="AC247" s="179">
        <v>0</v>
      </c>
      <c r="AD247" s="170" t="s">
        <v>144</v>
      </c>
      <c r="AE247" s="172">
        <v>2</v>
      </c>
      <c r="AF247" s="169" t="s">
        <v>151</v>
      </c>
      <c r="AG247" s="179">
        <v>0</v>
      </c>
      <c r="AH247" s="163">
        <f>SUM($S247,$U247,$W247,$Y247)+($AA247*0.5)+$AC247+($AE247*1.5)+($AG247*0.5)</f>
        <v>9.5</v>
      </c>
      <c r="AI247" s="169" t="s">
        <v>192</v>
      </c>
      <c r="AJ247" s="171" t="s">
        <v>143</v>
      </c>
      <c r="AK247" s="172">
        <v>1</v>
      </c>
      <c r="AL247" s="169" t="s">
        <v>288</v>
      </c>
      <c r="AM247" s="171" t="s">
        <v>192</v>
      </c>
      <c r="AN247" s="172">
        <v>3</v>
      </c>
      <c r="AO247" s="169" t="s">
        <v>143</v>
      </c>
      <c r="AP247" s="171" t="s">
        <v>143</v>
      </c>
      <c r="AQ247" s="172">
        <v>0</v>
      </c>
      <c r="AR247" s="169" t="s">
        <v>192</v>
      </c>
      <c r="AS247" s="171" t="s">
        <v>143</v>
      </c>
      <c r="AT247" s="172">
        <v>1</v>
      </c>
      <c r="AU247" s="169" t="s">
        <v>143</v>
      </c>
      <c r="AV247" s="171" t="s">
        <v>143</v>
      </c>
      <c r="AW247" s="172">
        <v>0</v>
      </c>
      <c r="AX247" s="169" t="s">
        <v>192</v>
      </c>
      <c r="AY247" s="171" t="s">
        <v>192</v>
      </c>
      <c r="AZ247" s="172">
        <v>2</v>
      </c>
      <c r="BA247" s="169" t="s">
        <v>166</v>
      </c>
      <c r="BB247" s="171" t="s">
        <v>166</v>
      </c>
      <c r="BC247" s="172">
        <v>3</v>
      </c>
      <c r="BD247" s="169" t="s">
        <v>192</v>
      </c>
      <c r="BE247" s="171" t="s">
        <v>192</v>
      </c>
      <c r="BF247" s="172">
        <v>2</v>
      </c>
      <c r="BG247" s="169" t="s">
        <v>192</v>
      </c>
      <c r="BH247" s="171" t="s">
        <v>192</v>
      </c>
      <c r="BI247" s="172">
        <v>2</v>
      </c>
      <c r="BJ247" s="169" t="s">
        <v>288</v>
      </c>
      <c r="BK247" s="171" t="s">
        <v>166</v>
      </c>
      <c r="BL247" s="172">
        <v>4</v>
      </c>
      <c r="BM247" s="169" t="s">
        <v>191</v>
      </c>
      <c r="BN247" s="171" t="s">
        <v>191</v>
      </c>
      <c r="BO247" s="172">
        <v>1</v>
      </c>
      <c r="BP247" s="252">
        <f>MAX($BO247,$BL247,$BI247,$BF247,$BC247,$AZ247,$AW247,$AT247,$AQ247,$AN247,$AK247)</f>
        <v>4</v>
      </c>
      <c r="BQ247" s="253">
        <f>IF($K247="both",10,IF($K247="breeding",8,IF($K247="non-breeding",6,0)))</f>
        <v>6</v>
      </c>
      <c r="BR247" s="255" t="s">
        <v>146</v>
      </c>
      <c r="BS247" s="256">
        <v>5</v>
      </c>
      <c r="BT247" s="257" t="s">
        <v>164</v>
      </c>
      <c r="BU247" s="258">
        <v>7</v>
      </c>
      <c r="BV247" s="257" t="s">
        <v>152</v>
      </c>
      <c r="BW247" s="258">
        <v>5</v>
      </c>
      <c r="BX247" s="257" t="s">
        <v>152</v>
      </c>
      <c r="BY247" s="258">
        <v>5</v>
      </c>
      <c r="BZ247" s="254">
        <f>SUM($BY247,$BW247,$BU247,$BS247)</f>
        <v>22</v>
      </c>
      <c r="CA247" s="180">
        <v>1</v>
      </c>
      <c r="CB247" s="180">
        <v>1</v>
      </c>
      <c r="CC247" s="180">
        <v>1</v>
      </c>
      <c r="CD247" s="181">
        <v>1</v>
      </c>
      <c r="CE247" s="181">
        <v>1</v>
      </c>
      <c r="CF247" s="181">
        <v>1</v>
      </c>
      <c r="CG247" s="181">
        <v>1</v>
      </c>
      <c r="CH247" s="181">
        <v>1</v>
      </c>
      <c r="CI247" s="181">
        <v>1</v>
      </c>
      <c r="CJ247" s="181">
        <v>1</v>
      </c>
      <c r="CK247" s="181">
        <v>1</v>
      </c>
      <c r="CL247" s="169" t="s">
        <v>153</v>
      </c>
      <c r="CM247" s="179">
        <v>2</v>
      </c>
      <c r="CN247" s="169" t="s">
        <v>151</v>
      </c>
      <c r="CO247" s="179">
        <v>0</v>
      </c>
      <c r="CP247" s="169" t="s">
        <v>146</v>
      </c>
      <c r="CQ247" s="179">
        <v>8</v>
      </c>
      <c r="CR247" s="169" t="s">
        <v>147</v>
      </c>
      <c r="CS247" s="179">
        <v>0</v>
      </c>
      <c r="CT247" s="169" t="s">
        <v>169</v>
      </c>
      <c r="CU247" s="179">
        <v>4</v>
      </c>
      <c r="CV247" s="169" t="s">
        <v>143</v>
      </c>
      <c r="CW247" s="179">
        <v>0</v>
      </c>
      <c r="CX247" s="19">
        <f>SUM($CM247,$CO247,$CQ247,$CS247,$CU247,$CW247)</f>
        <v>14</v>
      </c>
      <c r="CY247" s="111"/>
      <c r="CZ247" s="15"/>
    </row>
    <row r="248" spans="1:104" ht="20.100000000000001" customHeight="1">
      <c r="B248" s="417"/>
      <c r="D248" s="419"/>
      <c r="E248" s="281"/>
      <c r="F248" s="419"/>
      <c r="G248" s="120" t="s">
        <v>747</v>
      </c>
      <c r="H248" s="119" t="s">
        <v>748</v>
      </c>
      <c r="I248" s="122" t="s">
        <v>160</v>
      </c>
      <c r="J248" s="120" t="s">
        <v>539</v>
      </c>
      <c r="K248" s="120" t="s">
        <v>140</v>
      </c>
      <c r="L248" s="16" t="s">
        <v>141</v>
      </c>
      <c r="M248" s="45"/>
      <c r="N248" s="261"/>
      <c r="O248" s="235">
        <f>SUM($AH248, $BP248, $BQ248)</f>
        <v>19.5</v>
      </c>
      <c r="P248" s="237">
        <f>SUM($BZ248)</f>
        <v>12</v>
      </c>
      <c r="Q248" s="240">
        <f>SUM($CX248)</f>
        <v>18</v>
      </c>
      <c r="R248" s="184" t="s">
        <v>143</v>
      </c>
      <c r="S248" s="149">
        <v>0</v>
      </c>
      <c r="T248" s="185" t="s">
        <v>174</v>
      </c>
      <c r="U248" s="174">
        <v>0</v>
      </c>
      <c r="V248" s="185" t="s">
        <v>174</v>
      </c>
      <c r="W248" s="174">
        <v>0</v>
      </c>
      <c r="X248" s="185" t="s">
        <v>206</v>
      </c>
      <c r="Y248" s="174">
        <v>1</v>
      </c>
      <c r="Z248" s="185" t="s">
        <v>206</v>
      </c>
      <c r="AA248" s="174">
        <v>1</v>
      </c>
      <c r="AB248" s="185" t="s">
        <v>143</v>
      </c>
      <c r="AC248" s="174">
        <v>0</v>
      </c>
      <c r="AD248" s="186" t="s">
        <v>144</v>
      </c>
      <c r="AE248" s="176">
        <v>2</v>
      </c>
      <c r="AF248" s="185" t="s">
        <v>151</v>
      </c>
      <c r="AG248" s="174">
        <v>0</v>
      </c>
      <c r="AH248" s="154">
        <f>SUM($S248,$U248,$W248,$Y248)+($AA248*0.5)+$AC248+($AE248*1.5)+($AG248*0.5)</f>
        <v>4.5</v>
      </c>
      <c r="AI248" s="185" t="s">
        <v>153</v>
      </c>
      <c r="AJ248" s="10" t="s">
        <v>147</v>
      </c>
      <c r="AK248" s="176">
        <v>4</v>
      </c>
      <c r="AL248" s="185" t="s">
        <v>152</v>
      </c>
      <c r="AM248" s="10" t="s">
        <v>147</v>
      </c>
      <c r="AN248" s="176">
        <v>5</v>
      </c>
      <c r="AO248" s="185" t="s">
        <v>154</v>
      </c>
      <c r="AP248" s="10" t="s">
        <v>153</v>
      </c>
      <c r="AQ248" s="176">
        <v>3</v>
      </c>
      <c r="AR248" s="185" t="s">
        <v>147</v>
      </c>
      <c r="AS248" s="10" t="s">
        <v>153</v>
      </c>
      <c r="AT248" s="176">
        <v>4</v>
      </c>
      <c r="AU248" s="185" t="s">
        <v>143</v>
      </c>
      <c r="AV248" s="10" t="s">
        <v>154</v>
      </c>
      <c r="AW248" s="176">
        <v>1</v>
      </c>
      <c r="AX248" s="185" t="s">
        <v>154</v>
      </c>
      <c r="AY248" s="10" t="s">
        <v>154</v>
      </c>
      <c r="AZ248" s="176">
        <v>2</v>
      </c>
      <c r="BA248" s="185" t="s">
        <v>153</v>
      </c>
      <c r="BB248" s="10" t="s">
        <v>154</v>
      </c>
      <c r="BC248" s="176">
        <v>3</v>
      </c>
      <c r="BD248" s="185" t="s">
        <v>147</v>
      </c>
      <c r="BE248" s="10" t="s">
        <v>154</v>
      </c>
      <c r="BF248" s="176">
        <v>3</v>
      </c>
      <c r="BG248" s="185" t="s">
        <v>154</v>
      </c>
      <c r="BH248" s="10" t="s">
        <v>151</v>
      </c>
      <c r="BI248" s="176">
        <v>2</v>
      </c>
      <c r="BJ248" s="185" t="s">
        <v>142</v>
      </c>
      <c r="BK248" s="10" t="s">
        <v>154</v>
      </c>
      <c r="BL248" s="176">
        <v>4</v>
      </c>
      <c r="BM248" s="185" t="s">
        <v>151</v>
      </c>
      <c r="BN248" s="10" t="s">
        <v>154</v>
      </c>
      <c r="BO248" s="176">
        <v>2</v>
      </c>
      <c r="BP248" s="201">
        <f>MAX($BO248,$BL248,$BI248,$BF248,$BC248,$AZ248,$AW248,$AT248,$AQ248,$AN248,$AK248)</f>
        <v>5</v>
      </c>
      <c r="BQ248" s="144">
        <f>IF($K248="both",10,IF($K248="breeding",8,IF($K248="non-breeding",6,0)))</f>
        <v>10</v>
      </c>
      <c r="BR248" s="186" t="s">
        <v>142</v>
      </c>
      <c r="BS248" s="176">
        <v>0</v>
      </c>
      <c r="BT248" s="185" t="s">
        <v>147</v>
      </c>
      <c r="BU248" s="174">
        <v>0</v>
      </c>
      <c r="BV248" s="185" t="s">
        <v>142</v>
      </c>
      <c r="BW248" s="174">
        <v>4</v>
      </c>
      <c r="BX248" s="185" t="s">
        <v>165</v>
      </c>
      <c r="BY248" s="174">
        <v>8</v>
      </c>
      <c r="BZ248" s="21">
        <f>SUM($BY248,$BW248,$BU248,$BS248)</f>
        <v>12</v>
      </c>
      <c r="CA248" s="189">
        <v>4</v>
      </c>
      <c r="CB248" s="189">
        <v>7</v>
      </c>
      <c r="CC248" s="189">
        <v>4</v>
      </c>
      <c r="CD248" s="190">
        <v>5</v>
      </c>
      <c r="CE248" s="190">
        <v>1</v>
      </c>
      <c r="CF248" s="190">
        <v>2</v>
      </c>
      <c r="CG248" s="190">
        <v>7</v>
      </c>
      <c r="CH248" s="190">
        <v>8</v>
      </c>
      <c r="CI248" s="190">
        <v>3</v>
      </c>
      <c r="CJ248" s="190">
        <v>5</v>
      </c>
      <c r="CK248" s="190">
        <v>5</v>
      </c>
      <c r="CL248" s="185" t="s">
        <v>169</v>
      </c>
      <c r="CM248" s="174">
        <v>1</v>
      </c>
      <c r="CN248" s="185" t="s">
        <v>151</v>
      </c>
      <c r="CO248" s="174">
        <v>0</v>
      </c>
      <c r="CP248" s="185" t="s">
        <v>142</v>
      </c>
      <c r="CQ248" s="174">
        <v>5</v>
      </c>
      <c r="CR248" s="185" t="s">
        <v>147</v>
      </c>
      <c r="CS248" s="174">
        <v>0</v>
      </c>
      <c r="CT248" s="185" t="s">
        <v>165</v>
      </c>
      <c r="CU248" s="174">
        <v>9</v>
      </c>
      <c r="CV248" s="185" t="s">
        <v>166</v>
      </c>
      <c r="CW248" s="174">
        <v>3</v>
      </c>
      <c r="CX248" s="19">
        <f>SUM($CM248,$CO248,$CQ248,$CS248,$CU248,$CW248)</f>
        <v>18</v>
      </c>
    </row>
    <row r="249" spans="1:104" ht="20.100000000000001" customHeight="1">
      <c r="B249" s="417"/>
      <c r="D249" s="419"/>
      <c r="E249" s="126" t="s">
        <v>135</v>
      </c>
      <c r="F249" s="126" t="s">
        <v>135</v>
      </c>
      <c r="G249" s="120" t="s">
        <v>749</v>
      </c>
      <c r="H249" s="119" t="s">
        <v>750</v>
      </c>
      <c r="I249" s="122" t="s">
        <v>243</v>
      </c>
      <c r="J249" s="120" t="s">
        <v>244</v>
      </c>
      <c r="K249" s="120" t="s">
        <v>196</v>
      </c>
      <c r="L249" s="16" t="s">
        <v>141</v>
      </c>
      <c r="M249" s="45"/>
      <c r="N249" s="261"/>
      <c r="O249" s="235">
        <f>SUM($AH249, $BP249, $BQ249)</f>
        <v>19</v>
      </c>
      <c r="P249" s="237">
        <f>SUM($BZ249)</f>
        <v>14</v>
      </c>
      <c r="Q249" s="240">
        <f>SUM($CX249)</f>
        <v>34</v>
      </c>
      <c r="R249" s="148" t="s">
        <v>143</v>
      </c>
      <c r="S249" s="149">
        <v>0</v>
      </c>
      <c r="T249" s="173" t="s">
        <v>174</v>
      </c>
      <c r="U249" s="174">
        <v>0</v>
      </c>
      <c r="V249" s="173" t="s">
        <v>174</v>
      </c>
      <c r="W249" s="174">
        <v>0</v>
      </c>
      <c r="X249" s="173" t="s">
        <v>206</v>
      </c>
      <c r="Y249" s="174">
        <v>1</v>
      </c>
      <c r="Z249" s="173" t="s">
        <v>143</v>
      </c>
      <c r="AA249" s="174">
        <v>6</v>
      </c>
      <c r="AB249" s="173" t="s">
        <v>151</v>
      </c>
      <c r="AC249" s="174">
        <v>2</v>
      </c>
      <c r="AD249" s="175" t="s">
        <v>174</v>
      </c>
      <c r="AE249" s="176">
        <v>0</v>
      </c>
      <c r="AF249" s="173" t="s">
        <v>147</v>
      </c>
      <c r="AG249" s="174">
        <v>4</v>
      </c>
      <c r="AH249" s="154">
        <f>SUM($S249,$U249,$W249,$Y249)+($AA249*0.5)+$AC249+($AE249*1.5)+($AG249*0.5)</f>
        <v>8</v>
      </c>
      <c r="AI249" s="173" t="s">
        <v>147</v>
      </c>
      <c r="AJ249" s="26" t="s">
        <v>147</v>
      </c>
      <c r="AK249" s="306">
        <v>3</v>
      </c>
      <c r="AL249" s="173" t="s">
        <v>143</v>
      </c>
      <c r="AM249" s="26" t="s">
        <v>143</v>
      </c>
      <c r="AN249" s="176">
        <v>0</v>
      </c>
      <c r="AO249" s="173" t="s">
        <v>147</v>
      </c>
      <c r="AP249" s="26" t="s">
        <v>147</v>
      </c>
      <c r="AQ249" s="176">
        <v>3</v>
      </c>
      <c r="AR249" s="173" t="s">
        <v>143</v>
      </c>
      <c r="AS249" s="26" t="s">
        <v>143</v>
      </c>
      <c r="AT249" s="176">
        <v>0</v>
      </c>
      <c r="AU249" s="173" t="s">
        <v>145</v>
      </c>
      <c r="AV249" s="26" t="s">
        <v>143</v>
      </c>
      <c r="AW249" s="176">
        <v>5</v>
      </c>
      <c r="AX249" s="173" t="s">
        <v>151</v>
      </c>
      <c r="AY249" s="26" t="s">
        <v>151</v>
      </c>
      <c r="AZ249" s="176">
        <v>1</v>
      </c>
      <c r="BA249" s="173" t="s">
        <v>147</v>
      </c>
      <c r="BB249" s="26" t="s">
        <v>147</v>
      </c>
      <c r="BC249" s="176">
        <v>3</v>
      </c>
      <c r="BD249" s="173" t="s">
        <v>151</v>
      </c>
      <c r="BE249" s="26" t="s">
        <v>151</v>
      </c>
      <c r="BF249" s="176">
        <v>1</v>
      </c>
      <c r="BG249" s="173" t="s">
        <v>151</v>
      </c>
      <c r="BH249" s="26" t="s">
        <v>151</v>
      </c>
      <c r="BI249" s="176">
        <v>1</v>
      </c>
      <c r="BJ249" s="173" t="s">
        <v>151</v>
      </c>
      <c r="BK249" s="26" t="s">
        <v>151</v>
      </c>
      <c r="BL249" s="176">
        <v>1</v>
      </c>
      <c r="BM249" s="173" t="s">
        <v>151</v>
      </c>
      <c r="BN249" s="26" t="s">
        <v>151</v>
      </c>
      <c r="BO249" s="176">
        <v>1</v>
      </c>
      <c r="BP249" s="201">
        <f>MAX($BO249,$BL249,$BI249,$BF249,$BC249,$AZ249,$AW249,$AT249,$AQ249,$AN249,$AK249)</f>
        <v>5</v>
      </c>
      <c r="BQ249" s="144">
        <f>IF($K249="both",10,IF($K249="breeding",8,IF($K249="non-breeding",6,0)))</f>
        <v>6</v>
      </c>
      <c r="BR249" s="175" t="s">
        <v>142</v>
      </c>
      <c r="BS249" s="176">
        <v>0</v>
      </c>
      <c r="BT249" s="173" t="s">
        <v>142</v>
      </c>
      <c r="BU249" s="174">
        <v>4</v>
      </c>
      <c r="BV249" s="173" t="s">
        <v>142</v>
      </c>
      <c r="BW249" s="174">
        <v>4</v>
      </c>
      <c r="BX249" s="173" t="s">
        <v>146</v>
      </c>
      <c r="BY249" s="174">
        <v>6</v>
      </c>
      <c r="BZ249" s="21">
        <f>SUM($BY249,$BW249,$BU249,$BS249)</f>
        <v>14</v>
      </c>
      <c r="CA249" s="177">
        <v>10</v>
      </c>
      <c r="CB249" s="177">
        <v>4</v>
      </c>
      <c r="CC249" s="177">
        <v>6</v>
      </c>
      <c r="CD249" s="178">
        <v>1</v>
      </c>
      <c r="CE249" s="178">
        <v>8</v>
      </c>
      <c r="CF249" s="178">
        <v>3</v>
      </c>
      <c r="CG249" s="178">
        <v>9</v>
      </c>
      <c r="CH249" s="178">
        <v>2</v>
      </c>
      <c r="CI249" s="178">
        <v>11</v>
      </c>
      <c r="CJ249" s="178">
        <v>7</v>
      </c>
      <c r="CK249" s="178">
        <v>5</v>
      </c>
      <c r="CL249" s="173" t="s">
        <v>146</v>
      </c>
      <c r="CM249" s="174">
        <v>7</v>
      </c>
      <c r="CN249" s="173" t="s">
        <v>151</v>
      </c>
      <c r="CO249" s="174">
        <v>0</v>
      </c>
      <c r="CP249" s="173" t="s">
        <v>146</v>
      </c>
      <c r="CQ249" s="174">
        <v>8</v>
      </c>
      <c r="CR249" s="173" t="s">
        <v>146</v>
      </c>
      <c r="CS249" s="174">
        <v>7</v>
      </c>
      <c r="CT249" s="173" t="s">
        <v>142</v>
      </c>
      <c r="CU249" s="174">
        <v>6</v>
      </c>
      <c r="CV249" s="173" t="s">
        <v>142</v>
      </c>
      <c r="CW249" s="174">
        <v>6</v>
      </c>
      <c r="CX249" s="19">
        <f>SUM($CM249,$CO249,$CQ249,$CS249,$CU249,$CW249)</f>
        <v>34</v>
      </c>
    </row>
    <row r="250" spans="1:104" ht="20.100000000000001" customHeight="1">
      <c r="B250" s="417"/>
      <c r="D250" s="419"/>
      <c r="E250" s="281"/>
      <c r="F250" s="419"/>
      <c r="G250" s="120" t="s">
        <v>751</v>
      </c>
      <c r="H250" s="119" t="s">
        <v>752</v>
      </c>
      <c r="I250" s="122" t="s">
        <v>160</v>
      </c>
      <c r="J250" s="120" t="s">
        <v>190</v>
      </c>
      <c r="K250" s="120" t="s">
        <v>196</v>
      </c>
      <c r="L250" s="16" t="s">
        <v>141</v>
      </c>
      <c r="M250" s="45"/>
      <c r="N250" s="261"/>
      <c r="O250" s="235">
        <f>SUM($AH250, $BP250, $BQ250)</f>
        <v>19</v>
      </c>
      <c r="P250" s="237">
        <f>SUM($BZ250)</f>
        <v>22</v>
      </c>
      <c r="Q250" s="240">
        <f>SUM($CX250)</f>
        <v>20</v>
      </c>
      <c r="R250" s="148" t="s">
        <v>143</v>
      </c>
      <c r="S250" s="149">
        <v>0</v>
      </c>
      <c r="T250" s="173" t="s">
        <v>174</v>
      </c>
      <c r="U250" s="174">
        <v>0</v>
      </c>
      <c r="V250" s="173" t="s">
        <v>174</v>
      </c>
      <c r="W250" s="174">
        <v>0</v>
      </c>
      <c r="X250" s="173" t="s">
        <v>144</v>
      </c>
      <c r="Y250" s="174">
        <v>2</v>
      </c>
      <c r="Z250" s="173" t="s">
        <v>187</v>
      </c>
      <c r="AA250" s="174">
        <v>4</v>
      </c>
      <c r="AB250" s="173" t="s">
        <v>191</v>
      </c>
      <c r="AC250" s="174">
        <v>1</v>
      </c>
      <c r="AD250" s="175" t="s">
        <v>144</v>
      </c>
      <c r="AE250" s="176">
        <v>2</v>
      </c>
      <c r="AF250" s="173" t="s">
        <v>151</v>
      </c>
      <c r="AG250" s="174">
        <v>0</v>
      </c>
      <c r="AH250" s="154">
        <f>SUM($S250,$U250,$W250,$Y250)+($AA250*0.5)+$AC250+($AE250*1.5)+($AG250*0.5)</f>
        <v>8</v>
      </c>
      <c r="AI250" s="173" t="s">
        <v>142</v>
      </c>
      <c r="AJ250" s="26" t="s">
        <v>142</v>
      </c>
      <c r="AK250" s="176">
        <v>5</v>
      </c>
      <c r="AL250" s="173" t="s">
        <v>142</v>
      </c>
      <c r="AM250" s="26" t="s">
        <v>142</v>
      </c>
      <c r="AN250" s="176">
        <v>5</v>
      </c>
      <c r="AO250" s="173" t="s">
        <v>151</v>
      </c>
      <c r="AP250" s="26" t="s">
        <v>303</v>
      </c>
      <c r="AQ250" s="176">
        <v>2</v>
      </c>
      <c r="AR250" s="173" t="s">
        <v>273</v>
      </c>
      <c r="AS250" s="26" t="s">
        <v>273</v>
      </c>
      <c r="AT250" s="176">
        <v>4</v>
      </c>
      <c r="AU250" s="173" t="s">
        <v>143</v>
      </c>
      <c r="AV250" s="26" t="s">
        <v>143</v>
      </c>
      <c r="AW250" s="176">
        <v>0</v>
      </c>
      <c r="AX250" s="173" t="s">
        <v>303</v>
      </c>
      <c r="AY250" s="26" t="s">
        <v>303</v>
      </c>
      <c r="AZ250" s="176">
        <v>2</v>
      </c>
      <c r="BA250" s="173" t="s">
        <v>273</v>
      </c>
      <c r="BB250" s="26" t="s">
        <v>273</v>
      </c>
      <c r="BC250" s="176">
        <v>4</v>
      </c>
      <c r="BD250" s="173" t="s">
        <v>147</v>
      </c>
      <c r="BE250" s="26" t="s">
        <v>147</v>
      </c>
      <c r="BF250" s="176">
        <v>3</v>
      </c>
      <c r="BG250" s="173" t="s">
        <v>147</v>
      </c>
      <c r="BH250" s="26" t="s">
        <v>147</v>
      </c>
      <c r="BI250" s="176">
        <v>3</v>
      </c>
      <c r="BJ250" s="173" t="s">
        <v>273</v>
      </c>
      <c r="BK250" s="26" t="s">
        <v>142</v>
      </c>
      <c r="BL250" s="176">
        <v>5</v>
      </c>
      <c r="BM250" s="173" t="s">
        <v>151</v>
      </c>
      <c r="BN250" s="26" t="s">
        <v>151</v>
      </c>
      <c r="BO250" s="176">
        <v>1</v>
      </c>
      <c r="BP250" s="201">
        <f>MAX($BO250,$BL250,$BI250,$BF250,$BC250,$AZ250,$AW250,$AT250,$AQ250,$AN250,$AK250)</f>
        <v>5</v>
      </c>
      <c r="BQ250" s="144">
        <f>IF($K250="both",10,IF($K250="breeding",8,IF($K250="non-breeding",6,0)))</f>
        <v>6</v>
      </c>
      <c r="BR250" s="175" t="s">
        <v>164</v>
      </c>
      <c r="BS250" s="176">
        <v>5</v>
      </c>
      <c r="BT250" s="173" t="s">
        <v>164</v>
      </c>
      <c r="BU250" s="174">
        <v>7</v>
      </c>
      <c r="BV250" s="173" t="s">
        <v>152</v>
      </c>
      <c r="BW250" s="174">
        <v>5</v>
      </c>
      <c r="BX250" s="173" t="s">
        <v>152</v>
      </c>
      <c r="BY250" s="174">
        <v>5</v>
      </c>
      <c r="BZ250" s="21">
        <f>SUM($BY250,$BW250,$BU250,$BS250)</f>
        <v>22</v>
      </c>
      <c r="CA250" s="177">
        <v>9</v>
      </c>
      <c r="CB250" s="177">
        <v>8</v>
      </c>
      <c r="CC250" s="177">
        <v>8</v>
      </c>
      <c r="CD250" s="178">
        <v>5</v>
      </c>
      <c r="CE250" s="178">
        <v>10</v>
      </c>
      <c r="CF250" s="178">
        <v>5</v>
      </c>
      <c r="CG250" s="178">
        <v>9</v>
      </c>
      <c r="CH250" s="178">
        <v>9</v>
      </c>
      <c r="CI250" s="178">
        <v>5</v>
      </c>
      <c r="CJ250" s="178">
        <v>7</v>
      </c>
      <c r="CK250" s="178">
        <v>6</v>
      </c>
      <c r="CL250" s="173" t="s">
        <v>151</v>
      </c>
      <c r="CM250" s="174">
        <v>0</v>
      </c>
      <c r="CN250" s="173" t="s">
        <v>151</v>
      </c>
      <c r="CO250" s="174">
        <v>0</v>
      </c>
      <c r="CP250" s="173" t="s">
        <v>142</v>
      </c>
      <c r="CQ250" s="174">
        <v>5</v>
      </c>
      <c r="CR250" s="173" t="s">
        <v>142</v>
      </c>
      <c r="CS250" s="174">
        <v>3</v>
      </c>
      <c r="CT250" s="173" t="s">
        <v>146</v>
      </c>
      <c r="CU250" s="174">
        <v>8</v>
      </c>
      <c r="CV250" s="173" t="s">
        <v>147</v>
      </c>
      <c r="CW250" s="174">
        <v>4</v>
      </c>
      <c r="CX250" s="19">
        <f>SUM($CM250,$CO250,$CQ250,$CS250,$CU250,$CW250)</f>
        <v>20</v>
      </c>
    </row>
    <row r="251" spans="1:104" ht="20.100000000000001" customHeight="1">
      <c r="B251" s="417"/>
      <c r="D251" s="419"/>
      <c r="E251" s="281"/>
      <c r="F251" s="419"/>
      <c r="G251" s="120" t="s">
        <v>753</v>
      </c>
      <c r="H251" s="119" t="s">
        <v>754</v>
      </c>
      <c r="I251" s="122" t="s">
        <v>160</v>
      </c>
      <c r="J251" s="120" t="s">
        <v>539</v>
      </c>
      <c r="K251" s="120" t="s">
        <v>140</v>
      </c>
      <c r="L251" s="16" t="s">
        <v>141</v>
      </c>
      <c r="M251" s="45"/>
      <c r="N251" s="261"/>
      <c r="O251" s="235">
        <f>SUM($AH251, $BP251, $BQ251)</f>
        <v>19</v>
      </c>
      <c r="P251" s="237">
        <f>SUM($BZ251)</f>
        <v>11</v>
      </c>
      <c r="Q251" s="240">
        <f>SUM($CX251)</f>
        <v>13</v>
      </c>
      <c r="R251" s="148" t="s">
        <v>143</v>
      </c>
      <c r="S251" s="149">
        <v>0</v>
      </c>
      <c r="T251" s="173" t="s">
        <v>174</v>
      </c>
      <c r="U251" s="174">
        <v>0</v>
      </c>
      <c r="V251" s="173" t="s">
        <v>174</v>
      </c>
      <c r="W251" s="174">
        <v>0</v>
      </c>
      <c r="X251" s="173" t="s">
        <v>206</v>
      </c>
      <c r="Y251" s="174">
        <v>1</v>
      </c>
      <c r="Z251" s="173" t="s">
        <v>144</v>
      </c>
      <c r="AA251" s="174">
        <v>2</v>
      </c>
      <c r="AB251" s="173" t="s">
        <v>191</v>
      </c>
      <c r="AC251" s="174">
        <v>1</v>
      </c>
      <c r="AD251" s="175" t="s">
        <v>174</v>
      </c>
      <c r="AE251" s="176">
        <v>0</v>
      </c>
      <c r="AF251" s="173" t="s">
        <v>151</v>
      </c>
      <c r="AG251" s="174">
        <v>0</v>
      </c>
      <c r="AH251" s="154">
        <f>SUM($S251,$U251,$W251,$Y251)+($AA251*0.5)+$AC251+($AE251*1.5)+($AG251*0.5)</f>
        <v>3</v>
      </c>
      <c r="AI251" s="173" t="s">
        <v>273</v>
      </c>
      <c r="AJ251" s="26" t="s">
        <v>235</v>
      </c>
      <c r="AK251" s="176">
        <v>5</v>
      </c>
      <c r="AL251" s="173" t="s">
        <v>235</v>
      </c>
      <c r="AM251" s="26" t="s">
        <v>235</v>
      </c>
      <c r="AN251" s="176">
        <v>6</v>
      </c>
      <c r="AO251" s="173" t="s">
        <v>147</v>
      </c>
      <c r="AP251" s="26" t="s">
        <v>235</v>
      </c>
      <c r="AQ251" s="176">
        <v>5</v>
      </c>
      <c r="AR251" s="173" t="s">
        <v>147</v>
      </c>
      <c r="AS251" s="26" t="s">
        <v>147</v>
      </c>
      <c r="AT251" s="176">
        <v>3</v>
      </c>
      <c r="AU251" s="173" t="s">
        <v>282</v>
      </c>
      <c r="AV251" s="26" t="s">
        <v>282</v>
      </c>
      <c r="AW251" s="176">
        <v>2</v>
      </c>
      <c r="AX251" s="173" t="s">
        <v>147</v>
      </c>
      <c r="AY251" s="26" t="s">
        <v>147</v>
      </c>
      <c r="AZ251" s="176">
        <v>3</v>
      </c>
      <c r="BA251" s="173" t="s">
        <v>273</v>
      </c>
      <c r="BB251" s="26" t="s">
        <v>142</v>
      </c>
      <c r="BC251" s="176">
        <v>5</v>
      </c>
      <c r="BD251" s="173" t="s">
        <v>147</v>
      </c>
      <c r="BE251" s="26" t="s">
        <v>273</v>
      </c>
      <c r="BF251" s="176">
        <v>4</v>
      </c>
      <c r="BG251" s="173" t="s">
        <v>147</v>
      </c>
      <c r="BH251" s="26" t="s">
        <v>303</v>
      </c>
      <c r="BI251" s="176">
        <v>3</v>
      </c>
      <c r="BJ251" s="173" t="s">
        <v>236</v>
      </c>
      <c r="BK251" s="26" t="s">
        <v>147</v>
      </c>
      <c r="BL251" s="176">
        <v>5</v>
      </c>
      <c r="BM251" s="173" t="s">
        <v>151</v>
      </c>
      <c r="BN251" s="26" t="s">
        <v>151</v>
      </c>
      <c r="BO251" s="176">
        <v>1</v>
      </c>
      <c r="BP251" s="201">
        <f>MAX($BO251,$BL251,$BI251,$BF251,$BC251,$AZ251,$AW251,$AT251,$AQ251,$AN251,$AK251)</f>
        <v>6</v>
      </c>
      <c r="BQ251" s="144">
        <f>IF($K251="both",10,IF($K251="breeding",8,IF($K251="non-breeding",6,0)))</f>
        <v>10</v>
      </c>
      <c r="BR251" s="175" t="s">
        <v>142</v>
      </c>
      <c r="BS251" s="176">
        <v>0</v>
      </c>
      <c r="BT251" s="173" t="s">
        <v>153</v>
      </c>
      <c r="BU251" s="174">
        <v>2</v>
      </c>
      <c r="BV251" s="173" t="s">
        <v>152</v>
      </c>
      <c r="BW251" s="174">
        <v>5</v>
      </c>
      <c r="BX251" s="173" t="s">
        <v>142</v>
      </c>
      <c r="BY251" s="174">
        <v>4</v>
      </c>
      <c r="BZ251" s="21">
        <f>SUM($BY251,$BW251,$BU251,$BS251)</f>
        <v>11</v>
      </c>
      <c r="CA251" s="177">
        <v>5</v>
      </c>
      <c r="CB251" s="177">
        <v>5</v>
      </c>
      <c r="CC251" s="177">
        <v>4</v>
      </c>
      <c r="CD251" s="178">
        <v>4</v>
      </c>
      <c r="CE251" s="178">
        <v>6</v>
      </c>
      <c r="CF251" s="178">
        <v>3</v>
      </c>
      <c r="CG251" s="178">
        <v>8</v>
      </c>
      <c r="CH251" s="178">
        <v>4</v>
      </c>
      <c r="CI251" s="178">
        <v>3</v>
      </c>
      <c r="CJ251" s="178">
        <v>2</v>
      </c>
      <c r="CK251" s="178">
        <v>2</v>
      </c>
      <c r="CL251" s="173" t="s">
        <v>151</v>
      </c>
      <c r="CM251" s="174">
        <v>0</v>
      </c>
      <c r="CN251" s="173" t="s">
        <v>151</v>
      </c>
      <c r="CO251" s="174">
        <v>0</v>
      </c>
      <c r="CP251" s="173" t="s">
        <v>169</v>
      </c>
      <c r="CQ251" s="174">
        <v>2</v>
      </c>
      <c r="CR251" s="173" t="s">
        <v>153</v>
      </c>
      <c r="CS251" s="174">
        <v>1</v>
      </c>
      <c r="CT251" s="173" t="s">
        <v>146</v>
      </c>
      <c r="CU251" s="174">
        <v>8</v>
      </c>
      <c r="CV251" s="173" t="s">
        <v>192</v>
      </c>
      <c r="CW251" s="174">
        <v>2</v>
      </c>
      <c r="CX251" s="19">
        <f>SUM($CM251,$CO251,$CQ251,$CS251,$CU251,$CW251)</f>
        <v>13</v>
      </c>
    </row>
    <row r="252" spans="1:104" ht="20.100000000000001" customHeight="1">
      <c r="B252" s="417"/>
      <c r="D252" s="419"/>
      <c r="E252" s="126" t="s">
        <v>135</v>
      </c>
      <c r="F252" s="126" t="s">
        <v>135</v>
      </c>
      <c r="G252" s="120" t="s">
        <v>755</v>
      </c>
      <c r="H252" s="119" t="s">
        <v>756</v>
      </c>
      <c r="I252" s="122" t="s">
        <v>243</v>
      </c>
      <c r="J252" s="120" t="s">
        <v>244</v>
      </c>
      <c r="K252" s="120" t="s">
        <v>196</v>
      </c>
      <c r="L252" s="16" t="s">
        <v>141</v>
      </c>
      <c r="M252" s="45"/>
      <c r="N252" s="261"/>
      <c r="O252" s="235">
        <f>SUM($AH252, $BP252, $BQ252)</f>
        <v>19</v>
      </c>
      <c r="P252" s="237">
        <f>SUM($BZ252)</f>
        <v>14</v>
      </c>
      <c r="Q252" s="240">
        <f>SUM($CX252)</f>
        <v>34</v>
      </c>
      <c r="R252" s="148" t="s">
        <v>143</v>
      </c>
      <c r="S252" s="149">
        <v>0</v>
      </c>
      <c r="T252" s="173" t="s">
        <v>174</v>
      </c>
      <c r="U252" s="174">
        <v>0</v>
      </c>
      <c r="V252" s="173" t="s">
        <v>174</v>
      </c>
      <c r="W252" s="174">
        <v>0</v>
      </c>
      <c r="X252" s="173" t="s">
        <v>206</v>
      </c>
      <c r="Y252" s="174">
        <v>1</v>
      </c>
      <c r="Z252" s="173" t="s">
        <v>151</v>
      </c>
      <c r="AA252" s="174">
        <v>8</v>
      </c>
      <c r="AB252" s="173" t="s">
        <v>143</v>
      </c>
      <c r="AC252" s="174">
        <v>0</v>
      </c>
      <c r="AD252" s="175" t="s">
        <v>144</v>
      </c>
      <c r="AE252" s="176">
        <v>2</v>
      </c>
      <c r="AF252" s="173" t="s">
        <v>151</v>
      </c>
      <c r="AG252" s="174">
        <v>0</v>
      </c>
      <c r="AH252" s="154">
        <f>SUM($S252,$U252,$W252,$Y252)+($AA252*0.5)+$AC252+($AE252*1.5)+($AG252*0.5)</f>
        <v>8</v>
      </c>
      <c r="AI252" s="173" t="s">
        <v>147</v>
      </c>
      <c r="AJ252" s="26" t="s">
        <v>147</v>
      </c>
      <c r="AK252" s="176">
        <v>3</v>
      </c>
      <c r="AL252" s="173" t="s">
        <v>143</v>
      </c>
      <c r="AM252" s="26" t="s">
        <v>143</v>
      </c>
      <c r="AN252" s="176">
        <v>0</v>
      </c>
      <c r="AO252" s="173" t="s">
        <v>147</v>
      </c>
      <c r="AP252" s="26" t="s">
        <v>147</v>
      </c>
      <c r="AQ252" s="176">
        <v>3</v>
      </c>
      <c r="AR252" s="173" t="s">
        <v>143</v>
      </c>
      <c r="AS252" s="26" t="s">
        <v>143</v>
      </c>
      <c r="AT252" s="176">
        <v>0</v>
      </c>
      <c r="AU252" s="173" t="s">
        <v>145</v>
      </c>
      <c r="AV252" s="26" t="s">
        <v>143</v>
      </c>
      <c r="AW252" s="176">
        <v>5</v>
      </c>
      <c r="AX252" s="173" t="s">
        <v>151</v>
      </c>
      <c r="AY252" s="26" t="s">
        <v>151</v>
      </c>
      <c r="AZ252" s="176">
        <v>1</v>
      </c>
      <c r="BA252" s="173" t="s">
        <v>147</v>
      </c>
      <c r="BB252" s="26" t="s">
        <v>147</v>
      </c>
      <c r="BC252" s="176">
        <v>3</v>
      </c>
      <c r="BD252" s="173" t="s">
        <v>151</v>
      </c>
      <c r="BE252" s="26" t="s">
        <v>151</v>
      </c>
      <c r="BF252" s="176">
        <v>1</v>
      </c>
      <c r="BG252" s="173" t="s">
        <v>147</v>
      </c>
      <c r="BH252" s="26" t="s">
        <v>147</v>
      </c>
      <c r="BI252" s="176">
        <v>3</v>
      </c>
      <c r="BJ252" s="173" t="s">
        <v>147</v>
      </c>
      <c r="BK252" s="26" t="s">
        <v>147</v>
      </c>
      <c r="BL252" s="176">
        <v>3</v>
      </c>
      <c r="BM252" s="173" t="s">
        <v>151</v>
      </c>
      <c r="BN252" s="26" t="s">
        <v>151</v>
      </c>
      <c r="BO252" s="176">
        <v>1</v>
      </c>
      <c r="BP252" s="201">
        <f>MAX($BO252,$BL252,$BI252,$BF252,$BC252,$AZ252,$AW252,$AT252,$AQ252,$AN252,$AK252)</f>
        <v>5</v>
      </c>
      <c r="BQ252" s="144">
        <f>IF($K252="both",10,IF($K252="breeding",8,IF($K252="non-breeding",6,0)))</f>
        <v>6</v>
      </c>
      <c r="BR252" s="175" t="s">
        <v>142</v>
      </c>
      <c r="BS252" s="176">
        <v>0</v>
      </c>
      <c r="BT252" s="173" t="s">
        <v>142</v>
      </c>
      <c r="BU252" s="174">
        <v>4</v>
      </c>
      <c r="BV252" s="173" t="s">
        <v>142</v>
      </c>
      <c r="BW252" s="174">
        <v>4</v>
      </c>
      <c r="BX252" s="173" t="s">
        <v>146</v>
      </c>
      <c r="BY252" s="174">
        <v>6</v>
      </c>
      <c r="BZ252" s="21">
        <f>SUM($BY252,$BW252,$BU252,$BS252)</f>
        <v>14</v>
      </c>
      <c r="CA252" s="182"/>
      <c r="CB252" s="182"/>
      <c r="CC252" s="182"/>
      <c r="CD252" s="183"/>
      <c r="CE252" s="183"/>
      <c r="CF252" s="183"/>
      <c r="CG252" s="183"/>
      <c r="CH252" s="183"/>
      <c r="CI252" s="183"/>
      <c r="CJ252" s="183"/>
      <c r="CK252" s="183"/>
      <c r="CL252" s="173" t="s">
        <v>146</v>
      </c>
      <c r="CM252" s="174">
        <v>7</v>
      </c>
      <c r="CN252" s="173" t="s">
        <v>151</v>
      </c>
      <c r="CO252" s="174">
        <v>0</v>
      </c>
      <c r="CP252" s="173" t="s">
        <v>146</v>
      </c>
      <c r="CQ252" s="174">
        <v>8</v>
      </c>
      <c r="CR252" s="173" t="s">
        <v>146</v>
      </c>
      <c r="CS252" s="174">
        <v>7</v>
      </c>
      <c r="CT252" s="173" t="s">
        <v>142</v>
      </c>
      <c r="CU252" s="174">
        <v>6</v>
      </c>
      <c r="CV252" s="173" t="s">
        <v>142</v>
      </c>
      <c r="CW252" s="174">
        <v>6</v>
      </c>
      <c r="CX252" s="19">
        <f>SUM($CM252,$CO252,$CQ252,$CS252,$CU252,$CW252)</f>
        <v>34</v>
      </c>
    </row>
    <row r="253" spans="1:104" ht="20.100000000000001" customHeight="1">
      <c r="B253" s="417"/>
      <c r="D253" s="419"/>
      <c r="E253" s="281"/>
      <c r="F253" s="419"/>
      <c r="G253" s="120" t="s">
        <v>757</v>
      </c>
      <c r="H253" s="119" t="s">
        <v>758</v>
      </c>
      <c r="I253" s="122" t="s">
        <v>160</v>
      </c>
      <c r="J253" s="120" t="s">
        <v>161</v>
      </c>
      <c r="K253" s="120" t="s">
        <v>196</v>
      </c>
      <c r="L253" s="16" t="s">
        <v>141</v>
      </c>
      <c r="M253" s="45"/>
      <c r="N253" s="261"/>
      <c r="O253" s="235">
        <f>SUM($AH253, $BP253, $BQ253)</f>
        <v>19</v>
      </c>
      <c r="P253" s="237">
        <f>SUM($BZ253)</f>
        <v>20</v>
      </c>
      <c r="Q253" s="240">
        <f>SUM($CX253)</f>
        <v>21</v>
      </c>
      <c r="R253" s="184" t="s">
        <v>143</v>
      </c>
      <c r="S253" s="149">
        <v>0</v>
      </c>
      <c r="T253" s="185" t="s">
        <v>174</v>
      </c>
      <c r="U253" s="174">
        <v>0</v>
      </c>
      <c r="V253" s="185" t="s">
        <v>174</v>
      </c>
      <c r="W253" s="174">
        <v>0</v>
      </c>
      <c r="X253" s="185" t="s">
        <v>174</v>
      </c>
      <c r="Y253" s="174">
        <v>0</v>
      </c>
      <c r="Z253" s="185" t="s">
        <v>143</v>
      </c>
      <c r="AA253" s="174">
        <v>6</v>
      </c>
      <c r="AB253" s="185" t="s">
        <v>143</v>
      </c>
      <c r="AC253" s="174">
        <v>0</v>
      </c>
      <c r="AD253" s="186" t="s">
        <v>144</v>
      </c>
      <c r="AE253" s="176">
        <v>2</v>
      </c>
      <c r="AF253" s="185" t="s">
        <v>151</v>
      </c>
      <c r="AG253" s="174">
        <v>0</v>
      </c>
      <c r="AH253" s="154">
        <f>SUM($S253,$U253,$W253,$Y253)+($AA253*0.5)+$AC253+($AE253*1.5)+($AG253*0.5)</f>
        <v>6</v>
      </c>
      <c r="AI253" s="185" t="s">
        <v>153</v>
      </c>
      <c r="AJ253" s="10" t="s">
        <v>147</v>
      </c>
      <c r="AK253" s="176">
        <v>4</v>
      </c>
      <c r="AL253" s="185" t="s">
        <v>152</v>
      </c>
      <c r="AM253" s="10" t="s">
        <v>147</v>
      </c>
      <c r="AN253" s="176">
        <v>5</v>
      </c>
      <c r="AO253" s="185" t="s">
        <v>154</v>
      </c>
      <c r="AP253" s="10" t="s">
        <v>147</v>
      </c>
      <c r="AQ253" s="176">
        <v>3</v>
      </c>
      <c r="AR253" s="185" t="s">
        <v>153</v>
      </c>
      <c r="AS253" s="10" t="s">
        <v>153</v>
      </c>
      <c r="AT253" s="176">
        <v>4</v>
      </c>
      <c r="AU253" s="185" t="s">
        <v>147</v>
      </c>
      <c r="AV253" s="10" t="s">
        <v>153</v>
      </c>
      <c r="AW253" s="176">
        <v>4</v>
      </c>
      <c r="AX253" s="185" t="s">
        <v>147</v>
      </c>
      <c r="AY253" s="10" t="s">
        <v>147</v>
      </c>
      <c r="AZ253" s="176">
        <v>3</v>
      </c>
      <c r="BA253" s="185" t="s">
        <v>146</v>
      </c>
      <c r="BB253" s="10" t="s">
        <v>142</v>
      </c>
      <c r="BC253" s="176">
        <v>7</v>
      </c>
      <c r="BD253" s="185" t="s">
        <v>153</v>
      </c>
      <c r="BE253" s="10" t="s">
        <v>147</v>
      </c>
      <c r="BF253" s="176">
        <v>4</v>
      </c>
      <c r="BG253" s="185" t="s">
        <v>153</v>
      </c>
      <c r="BH253" s="10" t="s">
        <v>153</v>
      </c>
      <c r="BI253" s="176">
        <v>4</v>
      </c>
      <c r="BJ253" s="185" t="s">
        <v>142</v>
      </c>
      <c r="BK253" s="10" t="s">
        <v>153</v>
      </c>
      <c r="BL253" s="176">
        <v>5</v>
      </c>
      <c r="BM253" s="185" t="s">
        <v>151</v>
      </c>
      <c r="BN253" s="10" t="s">
        <v>151</v>
      </c>
      <c r="BO253" s="176">
        <v>1</v>
      </c>
      <c r="BP253" s="201">
        <f>MAX($BO253,$BL253,$BI253,$BF253,$BC253,$AZ253,$AW253,$AT253,$AQ253,$AN253,$AK253)</f>
        <v>7</v>
      </c>
      <c r="BQ253" s="144">
        <f>IF($K253="both",10,IF($K253="breeding",8,IF($K253="non-breeding",6,0)))</f>
        <v>6</v>
      </c>
      <c r="BR253" s="186" t="s">
        <v>146</v>
      </c>
      <c r="BS253" s="176">
        <v>5</v>
      </c>
      <c r="BT253" s="185" t="s">
        <v>142</v>
      </c>
      <c r="BU253" s="174">
        <v>4</v>
      </c>
      <c r="BV253" s="185" t="s">
        <v>152</v>
      </c>
      <c r="BW253" s="174">
        <v>5</v>
      </c>
      <c r="BX253" s="185" t="s">
        <v>146</v>
      </c>
      <c r="BY253" s="174">
        <v>6</v>
      </c>
      <c r="BZ253" s="21">
        <f>SUM($BY253,$BW253,$BU253,$BS253)</f>
        <v>20</v>
      </c>
      <c r="CA253" s="187"/>
      <c r="CB253" s="187"/>
      <c r="CC253" s="187"/>
      <c r="CD253" s="188"/>
      <c r="CE253" s="188"/>
      <c r="CF253" s="188"/>
      <c r="CG253" s="188"/>
      <c r="CH253" s="188"/>
      <c r="CI253" s="188"/>
      <c r="CJ253" s="188"/>
      <c r="CK253" s="188"/>
      <c r="CL253" s="185" t="s">
        <v>147</v>
      </c>
      <c r="CM253" s="174">
        <v>1</v>
      </c>
      <c r="CN253" s="185" t="s">
        <v>151</v>
      </c>
      <c r="CO253" s="174">
        <v>0</v>
      </c>
      <c r="CP253" s="185" t="s">
        <v>142</v>
      </c>
      <c r="CQ253" s="174">
        <v>5</v>
      </c>
      <c r="CR253" s="185" t="s">
        <v>153</v>
      </c>
      <c r="CS253" s="174">
        <v>2</v>
      </c>
      <c r="CT253" s="185" t="s">
        <v>142</v>
      </c>
      <c r="CU253" s="174">
        <v>6</v>
      </c>
      <c r="CV253" s="185" t="s">
        <v>152</v>
      </c>
      <c r="CW253" s="174">
        <v>7</v>
      </c>
      <c r="CX253" s="19">
        <f>SUM($CM253,$CO253,$CQ253,$CS253,$CU253,$CW253)</f>
        <v>21</v>
      </c>
    </row>
    <row r="254" spans="1:104" ht="20.100000000000001" customHeight="1">
      <c r="B254" s="417"/>
      <c r="D254" s="419"/>
      <c r="E254" s="126" t="s">
        <v>135</v>
      </c>
      <c r="F254" s="126" t="s">
        <v>135</v>
      </c>
      <c r="G254" s="120" t="s">
        <v>759</v>
      </c>
      <c r="H254" s="119" t="s">
        <v>760</v>
      </c>
      <c r="I254" s="122" t="s">
        <v>138</v>
      </c>
      <c r="J254" s="120" t="s">
        <v>195</v>
      </c>
      <c r="K254" s="120" t="s">
        <v>196</v>
      </c>
      <c r="L254" s="16" t="s">
        <v>141</v>
      </c>
      <c r="M254" s="45"/>
      <c r="N254" s="261"/>
      <c r="O254" s="235">
        <f>SUM($AH254, $BP254, $BQ254)</f>
        <v>19</v>
      </c>
      <c r="P254" s="237">
        <f>SUM($BZ254)</f>
        <v>21</v>
      </c>
      <c r="Q254" s="240">
        <f>SUM($CX254)</f>
        <v>20</v>
      </c>
      <c r="R254" s="184" t="s">
        <v>143</v>
      </c>
      <c r="S254" s="149">
        <v>0</v>
      </c>
      <c r="T254" s="185" t="s">
        <v>174</v>
      </c>
      <c r="U254" s="174">
        <v>0</v>
      </c>
      <c r="V254" s="185" t="s">
        <v>174</v>
      </c>
      <c r="W254" s="174">
        <v>0</v>
      </c>
      <c r="X254" s="185" t="s">
        <v>144</v>
      </c>
      <c r="Y254" s="174">
        <v>2</v>
      </c>
      <c r="Z254" s="185" t="s">
        <v>143</v>
      </c>
      <c r="AA254" s="174">
        <v>6</v>
      </c>
      <c r="AB254" s="185" t="s">
        <v>143</v>
      </c>
      <c r="AC254" s="174">
        <v>0</v>
      </c>
      <c r="AD254" s="186" t="s">
        <v>144</v>
      </c>
      <c r="AE254" s="176">
        <v>2</v>
      </c>
      <c r="AF254" s="185" t="s">
        <v>151</v>
      </c>
      <c r="AG254" s="174">
        <v>0</v>
      </c>
      <c r="AH254" s="154">
        <f>SUM($S254,$U254,$W254,$Y254)+($AA254*0.5)+$AC254+($AE254*1.5)+($AG254*0.5)</f>
        <v>8</v>
      </c>
      <c r="AI254" s="185" t="s">
        <v>153</v>
      </c>
      <c r="AJ254" s="10" t="s">
        <v>154</v>
      </c>
      <c r="AK254" s="176">
        <v>3</v>
      </c>
      <c r="AL254" s="185" t="s">
        <v>153</v>
      </c>
      <c r="AM254" s="10" t="s">
        <v>154</v>
      </c>
      <c r="AN254" s="176">
        <v>3</v>
      </c>
      <c r="AO254" s="185" t="s">
        <v>154</v>
      </c>
      <c r="AP254" s="10" t="s">
        <v>151</v>
      </c>
      <c r="AQ254" s="176">
        <v>2</v>
      </c>
      <c r="AR254" s="185" t="s">
        <v>154</v>
      </c>
      <c r="AS254" s="10" t="s">
        <v>154</v>
      </c>
      <c r="AT254" s="176">
        <v>2</v>
      </c>
      <c r="AU254" s="185" t="s">
        <v>152</v>
      </c>
      <c r="AV254" s="10" t="s">
        <v>154</v>
      </c>
      <c r="AW254" s="176">
        <v>5</v>
      </c>
      <c r="AX254" s="185" t="s">
        <v>154</v>
      </c>
      <c r="AY254" s="10" t="s">
        <v>151</v>
      </c>
      <c r="AZ254" s="176">
        <v>2</v>
      </c>
      <c r="BA254" s="185" t="s">
        <v>153</v>
      </c>
      <c r="BB254" s="10" t="s">
        <v>147</v>
      </c>
      <c r="BC254" s="176">
        <v>4</v>
      </c>
      <c r="BD254" s="185" t="s">
        <v>154</v>
      </c>
      <c r="BE254" s="10" t="s">
        <v>151</v>
      </c>
      <c r="BF254" s="176">
        <v>2</v>
      </c>
      <c r="BG254" s="185" t="s">
        <v>154</v>
      </c>
      <c r="BH254" s="10" t="s">
        <v>151</v>
      </c>
      <c r="BI254" s="176">
        <v>2</v>
      </c>
      <c r="BJ254" s="185" t="s">
        <v>154</v>
      </c>
      <c r="BK254" s="10" t="s">
        <v>154</v>
      </c>
      <c r="BL254" s="176">
        <v>2</v>
      </c>
      <c r="BM254" s="185" t="s">
        <v>154</v>
      </c>
      <c r="BN254" s="10" t="s">
        <v>151</v>
      </c>
      <c r="BO254" s="176">
        <v>2</v>
      </c>
      <c r="BP254" s="201">
        <f>MAX($BO254,$BL254,$BI254,$BF254,$BC254,$AZ254,$AW254,$AT254,$AQ254,$AN254,$AK254)</f>
        <v>5</v>
      </c>
      <c r="BQ254" s="144">
        <f>IF($K254="both",10,IF($K254="breeding",8,IF($K254="non-breeding",6,0)))</f>
        <v>6</v>
      </c>
      <c r="BR254" s="186" t="s">
        <v>142</v>
      </c>
      <c r="BS254" s="176">
        <v>0</v>
      </c>
      <c r="BT254" s="185" t="s">
        <v>164</v>
      </c>
      <c r="BU254" s="174">
        <v>7</v>
      </c>
      <c r="BV254" s="185" t="s">
        <v>142</v>
      </c>
      <c r="BW254" s="174">
        <v>4</v>
      </c>
      <c r="BX254" s="185" t="s">
        <v>145</v>
      </c>
      <c r="BY254" s="174">
        <v>10</v>
      </c>
      <c r="BZ254" s="21">
        <f>SUM($BY254,$BW254,$BU254,$BS254)</f>
        <v>21</v>
      </c>
      <c r="CA254" s="189">
        <v>7</v>
      </c>
      <c r="CB254" s="189">
        <v>6</v>
      </c>
      <c r="CC254" s="189">
        <v>5</v>
      </c>
      <c r="CD254" s="190">
        <v>8</v>
      </c>
      <c r="CE254" s="190">
        <v>7</v>
      </c>
      <c r="CF254" s="190">
        <v>5</v>
      </c>
      <c r="CG254" s="190">
        <v>10</v>
      </c>
      <c r="CH254" s="190">
        <v>4</v>
      </c>
      <c r="CI254" s="190">
        <v>6</v>
      </c>
      <c r="CJ254" s="190">
        <v>7</v>
      </c>
      <c r="CK254" s="190">
        <v>3</v>
      </c>
      <c r="CL254" s="185" t="s">
        <v>167</v>
      </c>
      <c r="CM254" s="174">
        <v>3</v>
      </c>
      <c r="CN254" s="185" t="s">
        <v>151</v>
      </c>
      <c r="CO254" s="174">
        <v>0</v>
      </c>
      <c r="CP254" s="185" t="s">
        <v>152</v>
      </c>
      <c r="CQ254" s="174">
        <v>6</v>
      </c>
      <c r="CR254" s="185" t="s">
        <v>153</v>
      </c>
      <c r="CS254" s="174">
        <v>1</v>
      </c>
      <c r="CT254" s="185" t="s">
        <v>142</v>
      </c>
      <c r="CU254" s="174">
        <v>6</v>
      </c>
      <c r="CV254" s="185" t="s">
        <v>147</v>
      </c>
      <c r="CW254" s="174">
        <v>4</v>
      </c>
      <c r="CX254" s="19">
        <f>SUM($CM254,$CO254,$CQ254,$CS254,$CU254,$CW254)</f>
        <v>20</v>
      </c>
    </row>
    <row r="255" spans="1:104" ht="20.100000000000001" customHeight="1">
      <c r="B255" s="417"/>
      <c r="D255" s="419"/>
      <c r="E255" s="281"/>
      <c r="F255" s="419"/>
      <c r="G255" s="120" t="s">
        <v>761</v>
      </c>
      <c r="H255" s="119" t="s">
        <v>762</v>
      </c>
      <c r="I255" s="122" t="s">
        <v>160</v>
      </c>
      <c r="J255" s="120" t="s">
        <v>539</v>
      </c>
      <c r="K255" s="120" t="s">
        <v>157</v>
      </c>
      <c r="L255" s="16" t="s">
        <v>141</v>
      </c>
      <c r="M255" s="45"/>
      <c r="N255" s="261"/>
      <c r="O255" s="235">
        <f>SUM($AH255, $BP255, $BQ255)</f>
        <v>19</v>
      </c>
      <c r="P255" s="237">
        <f>SUM($BZ255)</f>
        <v>18</v>
      </c>
      <c r="Q255" s="240">
        <f>SUM($CX255)</f>
        <v>15</v>
      </c>
      <c r="R255" s="262" t="s">
        <v>143</v>
      </c>
      <c r="S255" s="263">
        <v>0</v>
      </c>
      <c r="T255" s="185" t="s">
        <v>174</v>
      </c>
      <c r="U255" s="174">
        <v>0</v>
      </c>
      <c r="V255" s="185" t="s">
        <v>174</v>
      </c>
      <c r="W255" s="174">
        <v>0</v>
      </c>
      <c r="X255" s="185" t="s">
        <v>163</v>
      </c>
      <c r="Y255" s="174">
        <v>2</v>
      </c>
      <c r="Z255" s="185" t="s">
        <v>187</v>
      </c>
      <c r="AA255" s="174">
        <v>3</v>
      </c>
      <c r="AB255" s="185" t="s">
        <v>143</v>
      </c>
      <c r="AC255" s="174">
        <v>0</v>
      </c>
      <c r="AD255" s="186" t="s">
        <v>206</v>
      </c>
      <c r="AE255" s="176">
        <v>1</v>
      </c>
      <c r="AF255" s="185" t="s">
        <v>151</v>
      </c>
      <c r="AG255" s="174">
        <v>0</v>
      </c>
      <c r="AH255" s="154">
        <f>SUM($S255,$U255,$W255,$Y255)+($AA255*0.5)+$AC255+($AE255*1.5)+($AG255*0.5)</f>
        <v>5</v>
      </c>
      <c r="AI255" s="185" t="s">
        <v>153</v>
      </c>
      <c r="AJ255" s="10" t="s">
        <v>153</v>
      </c>
      <c r="AK255" s="176">
        <v>4</v>
      </c>
      <c r="AL255" s="185" t="s">
        <v>153</v>
      </c>
      <c r="AM255" s="10" t="s">
        <v>152</v>
      </c>
      <c r="AN255" s="176">
        <v>6</v>
      </c>
      <c r="AO255" s="185" t="s">
        <v>154</v>
      </c>
      <c r="AP255" s="10" t="s">
        <v>154</v>
      </c>
      <c r="AQ255" s="176">
        <v>2</v>
      </c>
      <c r="AR255" s="185" t="s">
        <v>147</v>
      </c>
      <c r="AS255" s="10" t="s">
        <v>147</v>
      </c>
      <c r="AT255" s="176">
        <v>3</v>
      </c>
      <c r="AU255" s="185" t="s">
        <v>154</v>
      </c>
      <c r="AV255" s="10" t="s">
        <v>154</v>
      </c>
      <c r="AW255" s="176">
        <v>2</v>
      </c>
      <c r="AX255" s="185" t="s">
        <v>154</v>
      </c>
      <c r="AY255" s="10" t="s">
        <v>154</v>
      </c>
      <c r="AZ255" s="176">
        <v>2</v>
      </c>
      <c r="BA255" s="185" t="s">
        <v>152</v>
      </c>
      <c r="BB255" s="10" t="s">
        <v>153</v>
      </c>
      <c r="BC255" s="176">
        <v>6</v>
      </c>
      <c r="BD255" s="185" t="s">
        <v>154</v>
      </c>
      <c r="BE255" s="10" t="s">
        <v>154</v>
      </c>
      <c r="BF255" s="176">
        <v>2</v>
      </c>
      <c r="BG255" s="185" t="s">
        <v>151</v>
      </c>
      <c r="BH255" s="10" t="s">
        <v>151</v>
      </c>
      <c r="BI255" s="176">
        <v>1</v>
      </c>
      <c r="BJ255" s="185" t="s">
        <v>153</v>
      </c>
      <c r="BK255" s="10" t="s">
        <v>151</v>
      </c>
      <c r="BL255" s="176">
        <v>3</v>
      </c>
      <c r="BM255" s="185" t="s">
        <v>151</v>
      </c>
      <c r="BN255" s="10" t="s">
        <v>151</v>
      </c>
      <c r="BO255" s="176">
        <v>1</v>
      </c>
      <c r="BP255" s="201">
        <f>MAX($BO255,$BL255,$BI255,$BF255,$BC255,$AZ255,$AW255,$AT255,$AQ255,$AN255,$AK255)</f>
        <v>6</v>
      </c>
      <c r="BQ255" s="144">
        <f>IF($K255="both",10,IF($K255="breeding",8,IF($K255="non-breeding",6,0)))</f>
        <v>8</v>
      </c>
      <c r="BR255" s="186" t="s">
        <v>152</v>
      </c>
      <c r="BS255" s="176">
        <v>2</v>
      </c>
      <c r="BT255" s="185" t="s">
        <v>168</v>
      </c>
      <c r="BU255" s="174">
        <v>3</v>
      </c>
      <c r="BV255" s="185" t="s">
        <v>152</v>
      </c>
      <c r="BW255" s="174">
        <v>5</v>
      </c>
      <c r="BX255" s="185" t="s">
        <v>165</v>
      </c>
      <c r="BY255" s="174">
        <v>8</v>
      </c>
      <c r="BZ255" s="21">
        <f>SUM($BY255,$BW255,$BU255,$BS255)</f>
        <v>18</v>
      </c>
      <c r="CA255" s="189">
        <v>4</v>
      </c>
      <c r="CB255" s="189">
        <v>6</v>
      </c>
      <c r="CC255" s="189">
        <v>7</v>
      </c>
      <c r="CD255" s="190">
        <v>5</v>
      </c>
      <c r="CE255" s="190">
        <v>2</v>
      </c>
      <c r="CF255" s="190">
        <v>3</v>
      </c>
      <c r="CG255" s="190">
        <v>10</v>
      </c>
      <c r="CH255" s="190">
        <v>9</v>
      </c>
      <c r="CI255" s="190">
        <v>3</v>
      </c>
      <c r="CJ255" s="190">
        <v>5</v>
      </c>
      <c r="CK255" s="190">
        <v>5</v>
      </c>
      <c r="CL255" s="185" t="s">
        <v>153</v>
      </c>
      <c r="CM255" s="174">
        <v>2</v>
      </c>
      <c r="CN255" s="185" t="s">
        <v>151</v>
      </c>
      <c r="CO255" s="174">
        <v>0</v>
      </c>
      <c r="CP255" s="185" t="s">
        <v>142</v>
      </c>
      <c r="CQ255" s="174">
        <v>5</v>
      </c>
      <c r="CR255" s="185" t="s">
        <v>147</v>
      </c>
      <c r="CS255" s="174">
        <v>0</v>
      </c>
      <c r="CT255" s="185" t="s">
        <v>146</v>
      </c>
      <c r="CU255" s="174">
        <v>8</v>
      </c>
      <c r="CV255" s="185" t="s">
        <v>143</v>
      </c>
      <c r="CW255" s="174">
        <v>0</v>
      </c>
      <c r="CX255" s="19">
        <f>SUM($CM255,$CO255,$CQ255,$CS255,$CU255,$CW255)</f>
        <v>15</v>
      </c>
    </row>
    <row r="256" spans="1:104" ht="20.100000000000001" customHeight="1">
      <c r="B256" s="417"/>
      <c r="D256" s="419"/>
      <c r="E256" s="281"/>
      <c r="F256" s="419"/>
      <c r="G256" s="120" t="s">
        <v>763</v>
      </c>
      <c r="H256" s="119" t="s">
        <v>764</v>
      </c>
      <c r="I256" s="122" t="s">
        <v>160</v>
      </c>
      <c r="J256" s="120" t="s">
        <v>546</v>
      </c>
      <c r="K256" s="120" t="s">
        <v>140</v>
      </c>
      <c r="L256" s="16" t="s">
        <v>141</v>
      </c>
      <c r="M256" s="45"/>
      <c r="N256" s="261"/>
      <c r="O256" s="235">
        <f>SUM($AH256, $BP256, $BQ256)</f>
        <v>18.5</v>
      </c>
      <c r="P256" s="237">
        <f>SUM($BZ256)</f>
        <v>9</v>
      </c>
      <c r="Q256" s="240">
        <f>SUM($CX256)</f>
        <v>21</v>
      </c>
      <c r="R256" s="148" t="s">
        <v>143</v>
      </c>
      <c r="S256" s="149">
        <v>0</v>
      </c>
      <c r="T256" s="173" t="s">
        <v>143</v>
      </c>
      <c r="U256" s="174">
        <v>0</v>
      </c>
      <c r="V256" s="173" t="s">
        <v>174</v>
      </c>
      <c r="W256" s="174">
        <v>0</v>
      </c>
      <c r="X256" s="173" t="s">
        <v>206</v>
      </c>
      <c r="Y256" s="174">
        <v>1</v>
      </c>
      <c r="Z256" s="173" t="s">
        <v>206</v>
      </c>
      <c r="AA256" s="174">
        <v>1</v>
      </c>
      <c r="AB256" s="173" t="s">
        <v>143</v>
      </c>
      <c r="AC256" s="174">
        <v>0</v>
      </c>
      <c r="AD256" s="175" t="s">
        <v>144</v>
      </c>
      <c r="AE256" s="176">
        <v>2</v>
      </c>
      <c r="AF256" s="173" t="s">
        <v>151</v>
      </c>
      <c r="AG256" s="174">
        <v>0</v>
      </c>
      <c r="AH256" s="154">
        <f>SUM($S256,$U256,$W256,$Y256)+($AA256*0.5)+$AC256+($AE256*1.5)+($AG256*0.5)</f>
        <v>4.5</v>
      </c>
      <c r="AI256" s="173" t="s">
        <v>239</v>
      </c>
      <c r="AJ256" s="26" t="s">
        <v>239</v>
      </c>
      <c r="AK256" s="306">
        <v>2</v>
      </c>
      <c r="AL256" s="173" t="s">
        <v>239</v>
      </c>
      <c r="AM256" s="26" t="s">
        <v>239</v>
      </c>
      <c r="AN256" s="176">
        <v>2</v>
      </c>
      <c r="AO256" s="173" t="s">
        <v>239</v>
      </c>
      <c r="AP256" s="26" t="s">
        <v>237</v>
      </c>
      <c r="AQ256" s="176">
        <v>3</v>
      </c>
      <c r="AR256" s="173" t="s">
        <v>239</v>
      </c>
      <c r="AS256" s="26" t="s">
        <v>239</v>
      </c>
      <c r="AT256" s="176">
        <v>3</v>
      </c>
      <c r="AU256" s="173" t="s">
        <v>238</v>
      </c>
      <c r="AV256" s="26" t="s">
        <v>151</v>
      </c>
      <c r="AW256" s="176">
        <v>2</v>
      </c>
      <c r="AX256" s="173" t="s">
        <v>239</v>
      </c>
      <c r="AY256" s="26" t="s">
        <v>239</v>
      </c>
      <c r="AZ256" s="176">
        <v>2</v>
      </c>
      <c r="BA256" s="173" t="s">
        <v>151</v>
      </c>
      <c r="BB256" s="26" t="s">
        <v>151</v>
      </c>
      <c r="BC256" s="176">
        <v>1</v>
      </c>
      <c r="BD256" s="173" t="s">
        <v>151</v>
      </c>
      <c r="BE256" s="26" t="s">
        <v>151</v>
      </c>
      <c r="BF256" s="176">
        <v>1</v>
      </c>
      <c r="BG256" s="173" t="s">
        <v>239</v>
      </c>
      <c r="BH256" s="26" t="s">
        <v>239</v>
      </c>
      <c r="BI256" s="176">
        <v>2</v>
      </c>
      <c r="BJ256" s="173" t="s">
        <v>238</v>
      </c>
      <c r="BK256" s="26" t="s">
        <v>239</v>
      </c>
      <c r="BL256" s="176">
        <v>4</v>
      </c>
      <c r="BM256" s="173" t="s">
        <v>238</v>
      </c>
      <c r="BN256" s="26" t="s">
        <v>239</v>
      </c>
      <c r="BO256" s="176">
        <v>4</v>
      </c>
      <c r="BP256" s="201">
        <f>MAX($BO256,$BL256,$BI256,$BF256,$BC256,$AZ256,$AW256,$AT256,$AQ256,$AN256,$AK256)</f>
        <v>4</v>
      </c>
      <c r="BQ256" s="144">
        <f>IF($K256="both",10,IF($K256="breeding",8,IF($K256="non-breeding",6,0)))</f>
        <v>10</v>
      </c>
      <c r="BR256" s="175" t="s">
        <v>152</v>
      </c>
      <c r="BS256" s="176">
        <v>1</v>
      </c>
      <c r="BT256" s="173" t="s">
        <v>168</v>
      </c>
      <c r="BU256" s="174">
        <v>1</v>
      </c>
      <c r="BV256" s="173" t="s">
        <v>168</v>
      </c>
      <c r="BW256" s="174">
        <v>3</v>
      </c>
      <c r="BX256" s="173" t="s">
        <v>219</v>
      </c>
      <c r="BY256" s="174">
        <v>4</v>
      </c>
      <c r="BZ256" s="21">
        <f>SUM($BY256,$BW256,$BU256,$BS256)</f>
        <v>9</v>
      </c>
      <c r="CA256" s="177">
        <v>3</v>
      </c>
      <c r="CB256" s="177">
        <v>4</v>
      </c>
      <c r="CC256" s="177">
        <v>4</v>
      </c>
      <c r="CD256" s="178">
        <v>4</v>
      </c>
      <c r="CE256" s="178">
        <v>5</v>
      </c>
      <c r="CF256" s="178">
        <v>4</v>
      </c>
      <c r="CG256" s="178">
        <v>6</v>
      </c>
      <c r="CH256" s="178">
        <v>5</v>
      </c>
      <c r="CI256" s="178">
        <v>6</v>
      </c>
      <c r="CJ256" s="178">
        <v>4</v>
      </c>
      <c r="CK256" s="178">
        <v>10</v>
      </c>
      <c r="CL256" s="173" t="s">
        <v>210</v>
      </c>
      <c r="CM256" s="174">
        <v>4</v>
      </c>
      <c r="CN256" s="173" t="s">
        <v>154</v>
      </c>
      <c r="CO256" s="174">
        <v>0</v>
      </c>
      <c r="CP256" s="173" t="s">
        <v>210</v>
      </c>
      <c r="CQ256" s="174">
        <v>3</v>
      </c>
      <c r="CR256" s="173" t="s">
        <v>219</v>
      </c>
      <c r="CS256" s="174">
        <v>3</v>
      </c>
      <c r="CT256" s="173" t="s">
        <v>145</v>
      </c>
      <c r="CU256" s="174">
        <v>10</v>
      </c>
      <c r="CV256" s="173" t="s">
        <v>191</v>
      </c>
      <c r="CW256" s="174">
        <v>1</v>
      </c>
      <c r="CX256" s="19">
        <f>SUM($CM256,$CO256,$CQ256,$CS256,$CU256,$CW256)</f>
        <v>21</v>
      </c>
    </row>
    <row r="257" spans="2:102" ht="20.100000000000001" customHeight="1">
      <c r="B257" s="417"/>
      <c r="D257" s="419"/>
      <c r="E257" s="281"/>
      <c r="F257" s="419"/>
      <c r="G257" s="120" t="s">
        <v>765</v>
      </c>
      <c r="H257" s="119" t="s">
        <v>766</v>
      </c>
      <c r="I257" s="122" t="s">
        <v>160</v>
      </c>
      <c r="J257" s="120" t="s">
        <v>341</v>
      </c>
      <c r="K257" s="120" t="s">
        <v>140</v>
      </c>
      <c r="L257" s="16" t="s">
        <v>141</v>
      </c>
      <c r="M257" s="45"/>
      <c r="N257" s="261"/>
      <c r="O257" s="235">
        <f>SUM($AH257, $BP257, $BQ257)</f>
        <v>18.5</v>
      </c>
      <c r="P257" s="237">
        <f>SUM($BZ257)</f>
        <v>17</v>
      </c>
      <c r="Q257" s="240">
        <f>SUM($CX257)</f>
        <v>14</v>
      </c>
      <c r="R257" s="148" t="s">
        <v>143</v>
      </c>
      <c r="S257" s="149">
        <v>0</v>
      </c>
      <c r="T257" s="173" t="s">
        <v>174</v>
      </c>
      <c r="U257" s="174">
        <v>0</v>
      </c>
      <c r="V257" s="173" t="s">
        <v>174</v>
      </c>
      <c r="W257" s="174">
        <v>0</v>
      </c>
      <c r="X257" s="173" t="s">
        <v>206</v>
      </c>
      <c r="Y257" s="174">
        <v>1</v>
      </c>
      <c r="Z257" s="173" t="s">
        <v>206</v>
      </c>
      <c r="AA257" s="174">
        <v>1</v>
      </c>
      <c r="AB257" s="173" t="s">
        <v>143</v>
      </c>
      <c r="AC257" s="174">
        <v>0</v>
      </c>
      <c r="AD257" s="175" t="s">
        <v>144</v>
      </c>
      <c r="AE257" s="176">
        <v>2</v>
      </c>
      <c r="AF257" s="173" t="s">
        <v>151</v>
      </c>
      <c r="AG257" s="174">
        <v>0</v>
      </c>
      <c r="AH257" s="154">
        <f>SUM($S257,$U257,$W257,$Y257)+($AA257*0.5)+$AC257+($AE257*1.5)+($AG257*0.5)</f>
        <v>4.5</v>
      </c>
      <c r="AI257" s="173" t="s">
        <v>166</v>
      </c>
      <c r="AJ257" s="26" t="s">
        <v>153</v>
      </c>
      <c r="AK257" s="176">
        <v>4</v>
      </c>
      <c r="AL257" s="173" t="s">
        <v>153</v>
      </c>
      <c r="AM257" s="26" t="s">
        <v>166</v>
      </c>
      <c r="AN257" s="176">
        <v>4</v>
      </c>
      <c r="AO257" s="173" t="s">
        <v>166</v>
      </c>
      <c r="AP257" s="26" t="s">
        <v>166</v>
      </c>
      <c r="AQ257" s="176">
        <v>3</v>
      </c>
      <c r="AR257" s="173" t="s">
        <v>153</v>
      </c>
      <c r="AS257" s="26" t="s">
        <v>153</v>
      </c>
      <c r="AT257" s="176">
        <v>4</v>
      </c>
      <c r="AU257" s="173" t="s">
        <v>166</v>
      </c>
      <c r="AV257" s="26" t="s">
        <v>166</v>
      </c>
      <c r="AW257" s="176">
        <v>3</v>
      </c>
      <c r="AX257" s="173" t="s">
        <v>166</v>
      </c>
      <c r="AY257" s="26" t="s">
        <v>166</v>
      </c>
      <c r="AZ257" s="176">
        <v>3</v>
      </c>
      <c r="BA257" s="173" t="s">
        <v>166</v>
      </c>
      <c r="BB257" s="26" t="s">
        <v>166</v>
      </c>
      <c r="BC257" s="176">
        <v>3</v>
      </c>
      <c r="BD257" s="173" t="s">
        <v>166</v>
      </c>
      <c r="BE257" s="26" t="s">
        <v>166</v>
      </c>
      <c r="BF257" s="176">
        <v>3</v>
      </c>
      <c r="BG257" s="173" t="s">
        <v>166</v>
      </c>
      <c r="BH257" s="26" t="s">
        <v>166</v>
      </c>
      <c r="BI257" s="176">
        <v>3</v>
      </c>
      <c r="BJ257" s="173" t="s">
        <v>166</v>
      </c>
      <c r="BK257" s="26" t="s">
        <v>166</v>
      </c>
      <c r="BL257" s="176">
        <v>3</v>
      </c>
      <c r="BM257" s="173" t="s">
        <v>169</v>
      </c>
      <c r="BN257" s="26" t="s">
        <v>169</v>
      </c>
      <c r="BO257" s="176">
        <v>3</v>
      </c>
      <c r="BP257" s="201">
        <f>MAX($BO257,$BL257,$BI257,$BF257,$BC257,$AZ257,$AW257,$AT257,$AQ257,$AN257,$AK257)</f>
        <v>4</v>
      </c>
      <c r="BQ257" s="144">
        <f>IF($K257="both",10,IF($K257="breeding",8,IF($K257="non-breeding",6,0)))</f>
        <v>10</v>
      </c>
      <c r="BR257" s="175" t="s">
        <v>152</v>
      </c>
      <c r="BS257" s="176">
        <v>3</v>
      </c>
      <c r="BT257" s="173" t="s">
        <v>219</v>
      </c>
      <c r="BU257" s="174">
        <v>5</v>
      </c>
      <c r="BV257" s="173" t="s">
        <v>152</v>
      </c>
      <c r="BW257" s="174">
        <v>4</v>
      </c>
      <c r="BX257" s="173" t="s">
        <v>152</v>
      </c>
      <c r="BY257" s="174">
        <v>5</v>
      </c>
      <c r="BZ257" s="21">
        <f>SUM($BY257,$BW257,$BU257,$BS257)</f>
        <v>17</v>
      </c>
      <c r="CA257" s="177">
        <v>6</v>
      </c>
      <c r="CB257" s="177">
        <v>6</v>
      </c>
      <c r="CC257" s="177">
        <v>6</v>
      </c>
      <c r="CD257" s="178">
        <v>8</v>
      </c>
      <c r="CE257" s="178">
        <v>5</v>
      </c>
      <c r="CF257" s="178">
        <v>8</v>
      </c>
      <c r="CG257" s="178">
        <v>9</v>
      </c>
      <c r="CH257" s="178">
        <v>6</v>
      </c>
      <c r="CI257" s="178">
        <v>7</v>
      </c>
      <c r="CJ257" s="178">
        <v>9</v>
      </c>
      <c r="CK257" s="178">
        <v>10</v>
      </c>
      <c r="CL257" s="173" t="s">
        <v>219</v>
      </c>
      <c r="CM257" s="174">
        <v>4</v>
      </c>
      <c r="CN257" s="173" t="s">
        <v>151</v>
      </c>
      <c r="CO257" s="174">
        <v>0</v>
      </c>
      <c r="CP257" s="173" t="s">
        <v>151</v>
      </c>
      <c r="CQ257" s="174">
        <v>0</v>
      </c>
      <c r="CR257" s="173" t="s">
        <v>153</v>
      </c>
      <c r="CS257" s="174">
        <v>1</v>
      </c>
      <c r="CT257" s="173" t="s">
        <v>165</v>
      </c>
      <c r="CU257" s="174">
        <v>9</v>
      </c>
      <c r="CV257" s="173" t="s">
        <v>143</v>
      </c>
      <c r="CW257" s="174">
        <v>0</v>
      </c>
      <c r="CX257" s="19">
        <f>SUM($CM257,$CO257,$CQ257,$CS257,$CU257,$CW257)</f>
        <v>14</v>
      </c>
    </row>
    <row r="258" spans="2:102" ht="20.100000000000001" customHeight="1">
      <c r="B258" s="417"/>
      <c r="D258" s="419"/>
      <c r="E258" s="126" t="s">
        <v>135</v>
      </c>
      <c r="F258" s="126" t="s">
        <v>135</v>
      </c>
      <c r="G258" s="120" t="s">
        <v>767</v>
      </c>
      <c r="H258" s="119" t="s">
        <v>768</v>
      </c>
      <c r="I258" s="122" t="s">
        <v>138</v>
      </c>
      <c r="J258" s="120" t="s">
        <v>195</v>
      </c>
      <c r="K258" s="120" t="s">
        <v>196</v>
      </c>
      <c r="L258" s="16" t="s">
        <v>141</v>
      </c>
      <c r="M258" s="45"/>
      <c r="N258" s="261"/>
      <c r="O258" s="235">
        <f>SUM($AH258, $BP258, $BQ258)</f>
        <v>18.5</v>
      </c>
      <c r="P258" s="237">
        <f>SUM($BZ258)</f>
        <v>19</v>
      </c>
      <c r="Q258" s="240">
        <f>SUM($CX258)</f>
        <v>17</v>
      </c>
      <c r="R258" s="184" t="s">
        <v>143</v>
      </c>
      <c r="S258" s="149">
        <v>0</v>
      </c>
      <c r="T258" s="185" t="s">
        <v>174</v>
      </c>
      <c r="U258" s="174">
        <v>0</v>
      </c>
      <c r="V258" s="185" t="s">
        <v>206</v>
      </c>
      <c r="W258" s="174">
        <v>1</v>
      </c>
      <c r="X258" s="185" t="s">
        <v>144</v>
      </c>
      <c r="Y258" s="174">
        <v>2</v>
      </c>
      <c r="Z258" s="185" t="s">
        <v>162</v>
      </c>
      <c r="AA258" s="174">
        <v>5</v>
      </c>
      <c r="AB258" s="185" t="s">
        <v>143</v>
      </c>
      <c r="AC258" s="174">
        <v>0</v>
      </c>
      <c r="AD258" s="186" t="s">
        <v>144</v>
      </c>
      <c r="AE258" s="176">
        <v>2</v>
      </c>
      <c r="AF258" s="185" t="s">
        <v>151</v>
      </c>
      <c r="AG258" s="174">
        <v>0</v>
      </c>
      <c r="AH258" s="154">
        <f>SUM($S258,$U258,$W258,$Y258)+($AA258*0.5)+$AC258+($AE258*1.5)+($AG258*0.5)</f>
        <v>8.5</v>
      </c>
      <c r="AI258" s="185" t="s">
        <v>153</v>
      </c>
      <c r="AJ258" s="10" t="s">
        <v>153</v>
      </c>
      <c r="AK258" s="176">
        <v>4</v>
      </c>
      <c r="AL258" s="185" t="s">
        <v>154</v>
      </c>
      <c r="AM258" s="10" t="s">
        <v>154</v>
      </c>
      <c r="AN258" s="176">
        <v>2</v>
      </c>
      <c r="AO258" s="185" t="s">
        <v>154</v>
      </c>
      <c r="AP258" s="10" t="s">
        <v>151</v>
      </c>
      <c r="AQ258" s="176">
        <v>2</v>
      </c>
      <c r="AR258" s="185" t="s">
        <v>154</v>
      </c>
      <c r="AS258" s="10" t="s">
        <v>154</v>
      </c>
      <c r="AT258" s="176">
        <v>2</v>
      </c>
      <c r="AU258" s="185" t="s">
        <v>154</v>
      </c>
      <c r="AV258" s="10" t="s">
        <v>154</v>
      </c>
      <c r="AW258" s="176">
        <v>2</v>
      </c>
      <c r="AX258" s="185" t="s">
        <v>154</v>
      </c>
      <c r="AY258" s="10" t="s">
        <v>154</v>
      </c>
      <c r="AZ258" s="176">
        <v>2</v>
      </c>
      <c r="BA258" s="185" t="s">
        <v>153</v>
      </c>
      <c r="BB258" s="10" t="s">
        <v>153</v>
      </c>
      <c r="BC258" s="176">
        <v>4</v>
      </c>
      <c r="BD258" s="185" t="s">
        <v>154</v>
      </c>
      <c r="BE258" s="10" t="s">
        <v>154</v>
      </c>
      <c r="BF258" s="176">
        <v>2</v>
      </c>
      <c r="BG258" s="185" t="s">
        <v>154</v>
      </c>
      <c r="BH258" s="10" t="s">
        <v>154</v>
      </c>
      <c r="BI258" s="176">
        <v>2</v>
      </c>
      <c r="BJ258" s="185" t="s">
        <v>154</v>
      </c>
      <c r="BK258" s="10" t="s">
        <v>154</v>
      </c>
      <c r="BL258" s="176">
        <v>2</v>
      </c>
      <c r="BM258" s="185" t="s">
        <v>151</v>
      </c>
      <c r="BN258" s="10" t="s">
        <v>151</v>
      </c>
      <c r="BO258" s="176">
        <v>1</v>
      </c>
      <c r="BP258" s="201">
        <f>MAX($BO258,$BL258,$BI258,$BF258,$BC258,$AZ258,$AW258,$AT258,$AQ258,$AN258,$AK258)</f>
        <v>4</v>
      </c>
      <c r="BQ258" s="144">
        <f>IF($K258="both",10,IF($K258="breeding",8,IF($K258="non-breeding",6,0)))</f>
        <v>6</v>
      </c>
      <c r="BR258" s="186" t="s">
        <v>146</v>
      </c>
      <c r="BS258" s="176">
        <v>5</v>
      </c>
      <c r="BT258" s="185" t="s">
        <v>145</v>
      </c>
      <c r="BU258" s="174">
        <v>10</v>
      </c>
      <c r="BV258" s="185" t="s">
        <v>142</v>
      </c>
      <c r="BW258" s="174">
        <v>4</v>
      </c>
      <c r="BX258" s="185" t="s">
        <v>147</v>
      </c>
      <c r="BY258" s="174">
        <v>0</v>
      </c>
      <c r="BZ258" s="21">
        <f>SUM($BY258,$BW258,$BU258,$BS258)</f>
        <v>19</v>
      </c>
      <c r="CA258" s="189">
        <v>3</v>
      </c>
      <c r="CB258" s="189">
        <v>7</v>
      </c>
      <c r="CC258" s="189">
        <v>5</v>
      </c>
      <c r="CD258" s="190">
        <v>1</v>
      </c>
      <c r="CE258" s="190">
        <v>2</v>
      </c>
      <c r="CF258" s="190">
        <v>4</v>
      </c>
      <c r="CG258" s="190">
        <v>10</v>
      </c>
      <c r="CH258" s="190">
        <v>2</v>
      </c>
      <c r="CI258" s="190">
        <v>11</v>
      </c>
      <c r="CJ258" s="190">
        <v>10</v>
      </c>
      <c r="CK258" s="190">
        <v>8</v>
      </c>
      <c r="CL258" s="185" t="s">
        <v>146</v>
      </c>
      <c r="CM258" s="174">
        <v>7</v>
      </c>
      <c r="CN258" s="185" t="s">
        <v>151</v>
      </c>
      <c r="CO258" s="174">
        <v>0</v>
      </c>
      <c r="CP258" s="185" t="s">
        <v>146</v>
      </c>
      <c r="CQ258" s="174">
        <v>8</v>
      </c>
      <c r="CR258" s="185" t="s">
        <v>147</v>
      </c>
      <c r="CS258" s="174">
        <v>0</v>
      </c>
      <c r="CT258" s="185" t="s">
        <v>151</v>
      </c>
      <c r="CU258" s="174">
        <v>1</v>
      </c>
      <c r="CV258" s="185" t="s">
        <v>191</v>
      </c>
      <c r="CW258" s="174">
        <v>1</v>
      </c>
      <c r="CX258" s="19">
        <f>SUM($CM258,$CO258,$CQ258,$CS258,$CU258,$CW258)</f>
        <v>17</v>
      </c>
    </row>
    <row r="259" spans="2:102" ht="20.100000000000001" customHeight="1">
      <c r="B259" s="417"/>
      <c r="D259" s="419"/>
      <c r="E259" s="281"/>
      <c r="F259" s="419"/>
      <c r="G259" s="120" t="s">
        <v>769</v>
      </c>
      <c r="H259" s="119" t="s">
        <v>770</v>
      </c>
      <c r="I259" s="122" t="s">
        <v>160</v>
      </c>
      <c r="J259" s="120" t="s">
        <v>161</v>
      </c>
      <c r="K259" s="120" t="s">
        <v>196</v>
      </c>
      <c r="L259" s="16" t="s">
        <v>141</v>
      </c>
      <c r="M259" s="45"/>
      <c r="N259" s="261"/>
      <c r="O259" s="235">
        <f>SUM($AH259, $BP259, $BQ259)</f>
        <v>18.5</v>
      </c>
      <c r="P259" s="237">
        <f>SUM($BZ259)</f>
        <v>20</v>
      </c>
      <c r="Q259" s="240">
        <f>SUM($CX259)</f>
        <v>10</v>
      </c>
      <c r="R259" s="184" t="s">
        <v>143</v>
      </c>
      <c r="S259" s="149">
        <v>0</v>
      </c>
      <c r="T259" s="185" t="s">
        <v>174</v>
      </c>
      <c r="U259" s="174">
        <v>0</v>
      </c>
      <c r="V259" s="185" t="s">
        <v>174</v>
      </c>
      <c r="W259" s="174">
        <v>0</v>
      </c>
      <c r="X259" s="185" t="s">
        <v>174</v>
      </c>
      <c r="Y259" s="174">
        <v>0</v>
      </c>
      <c r="Z259" s="185" t="s">
        <v>163</v>
      </c>
      <c r="AA259" s="174">
        <v>3</v>
      </c>
      <c r="AB259" s="185" t="s">
        <v>143</v>
      </c>
      <c r="AC259" s="174">
        <v>0</v>
      </c>
      <c r="AD259" s="186" t="s">
        <v>144</v>
      </c>
      <c r="AE259" s="176">
        <v>2</v>
      </c>
      <c r="AF259" s="185" t="s">
        <v>151</v>
      </c>
      <c r="AG259" s="174">
        <v>0</v>
      </c>
      <c r="AH259" s="154">
        <f>SUM($S259,$U259,$W259,$Y259)+($AA259*0.5)+$AC259+($AE259*1.5)+($AG259*0.5)</f>
        <v>4.5</v>
      </c>
      <c r="AI259" s="185" t="s">
        <v>142</v>
      </c>
      <c r="AJ259" s="10" t="s">
        <v>143</v>
      </c>
      <c r="AK259" s="176">
        <v>3</v>
      </c>
      <c r="AL259" s="185" t="s">
        <v>145</v>
      </c>
      <c r="AM259" s="10" t="s">
        <v>142</v>
      </c>
      <c r="AN259" s="176">
        <v>8</v>
      </c>
      <c r="AO259" s="185" t="s">
        <v>143</v>
      </c>
      <c r="AP259" s="10" t="s">
        <v>145</v>
      </c>
      <c r="AQ259" s="176">
        <v>5</v>
      </c>
      <c r="AR259" s="185" t="s">
        <v>147</v>
      </c>
      <c r="AS259" s="10" t="s">
        <v>147</v>
      </c>
      <c r="AT259" s="176">
        <v>3</v>
      </c>
      <c r="AU259" s="185" t="s">
        <v>143</v>
      </c>
      <c r="AV259" s="10" t="s">
        <v>147</v>
      </c>
      <c r="AW259" s="176">
        <v>2</v>
      </c>
      <c r="AX259" s="185" t="s">
        <v>147</v>
      </c>
      <c r="AY259" s="10" t="s">
        <v>147</v>
      </c>
      <c r="AZ259" s="176">
        <v>3</v>
      </c>
      <c r="BA259" s="185" t="s">
        <v>142</v>
      </c>
      <c r="BB259" s="10" t="s">
        <v>147</v>
      </c>
      <c r="BC259" s="176">
        <v>4</v>
      </c>
      <c r="BD259" s="185" t="s">
        <v>147</v>
      </c>
      <c r="BE259" s="10" t="s">
        <v>151</v>
      </c>
      <c r="BF259" s="176">
        <v>2</v>
      </c>
      <c r="BG259" s="185" t="s">
        <v>142</v>
      </c>
      <c r="BH259" s="10" t="s">
        <v>147</v>
      </c>
      <c r="BI259" s="176">
        <v>4</v>
      </c>
      <c r="BJ259" s="185" t="s">
        <v>145</v>
      </c>
      <c r="BK259" s="10" t="s">
        <v>151</v>
      </c>
      <c r="BL259" s="176">
        <v>6</v>
      </c>
      <c r="BM259" s="185" t="s">
        <v>151</v>
      </c>
      <c r="BN259" s="10" t="s">
        <v>151</v>
      </c>
      <c r="BO259" s="176">
        <v>1</v>
      </c>
      <c r="BP259" s="201">
        <f>MAX($BO259,$BL259,$BI259,$BF259,$BC259,$AZ259,$AW259,$AT259,$AQ259,$AN259,$AK259)</f>
        <v>8</v>
      </c>
      <c r="BQ259" s="144">
        <f>IF($K259="both",10,IF($K259="breeding",8,IF($K259="non-breeding",6,0)))</f>
        <v>6</v>
      </c>
      <c r="BR259" s="186" t="s">
        <v>142</v>
      </c>
      <c r="BS259" s="176">
        <v>0</v>
      </c>
      <c r="BT259" s="185" t="s">
        <v>145</v>
      </c>
      <c r="BU259" s="174">
        <v>10</v>
      </c>
      <c r="BV259" s="185" t="s">
        <v>142</v>
      </c>
      <c r="BW259" s="174">
        <v>4</v>
      </c>
      <c r="BX259" s="185" t="s">
        <v>146</v>
      </c>
      <c r="BY259" s="174">
        <v>6</v>
      </c>
      <c r="BZ259" s="21">
        <f>SUM($BY259,$BW259,$BU259,$BS259)</f>
        <v>20</v>
      </c>
      <c r="CA259" s="189">
        <v>1</v>
      </c>
      <c r="CB259" s="189">
        <v>1</v>
      </c>
      <c r="CC259" s="189">
        <v>1</v>
      </c>
      <c r="CD259" s="190">
        <v>1</v>
      </c>
      <c r="CE259" s="190">
        <v>1</v>
      </c>
      <c r="CF259" s="190">
        <v>1</v>
      </c>
      <c r="CG259" s="190">
        <v>1</v>
      </c>
      <c r="CH259" s="190">
        <v>1</v>
      </c>
      <c r="CI259" s="190">
        <v>1</v>
      </c>
      <c r="CJ259" s="190">
        <v>5</v>
      </c>
      <c r="CK259" s="190">
        <v>1</v>
      </c>
      <c r="CL259" s="185" t="s">
        <v>151</v>
      </c>
      <c r="CM259" s="174">
        <v>0</v>
      </c>
      <c r="CN259" s="185" t="s">
        <v>151</v>
      </c>
      <c r="CO259" s="174">
        <v>0</v>
      </c>
      <c r="CP259" s="185" t="s">
        <v>151</v>
      </c>
      <c r="CQ259" s="174">
        <v>0</v>
      </c>
      <c r="CR259" s="185" t="s">
        <v>147</v>
      </c>
      <c r="CS259" s="174">
        <v>0</v>
      </c>
      <c r="CT259" s="185" t="s">
        <v>142</v>
      </c>
      <c r="CU259" s="174">
        <v>6</v>
      </c>
      <c r="CV259" s="185" t="s">
        <v>147</v>
      </c>
      <c r="CW259" s="174">
        <v>4</v>
      </c>
      <c r="CX259" s="19">
        <f>SUM($CM259,$CO259,$CQ259,$CS259,$CU259,$CW259)</f>
        <v>10</v>
      </c>
    </row>
    <row r="260" spans="2:102" ht="20.100000000000001" customHeight="1">
      <c r="B260" s="417"/>
      <c r="D260" s="419"/>
      <c r="E260" s="281"/>
      <c r="F260" s="419"/>
      <c r="G260" s="120" t="s">
        <v>771</v>
      </c>
      <c r="H260" s="119" t="s">
        <v>772</v>
      </c>
      <c r="I260" s="122" t="s">
        <v>160</v>
      </c>
      <c r="J260" s="120" t="s">
        <v>346</v>
      </c>
      <c r="K260" s="120" t="s">
        <v>140</v>
      </c>
      <c r="L260" s="16" t="s">
        <v>141</v>
      </c>
      <c r="M260" s="45"/>
      <c r="N260" s="261"/>
      <c r="O260" s="235">
        <f>SUM($AH260, $BP260, $BQ260)</f>
        <v>18</v>
      </c>
      <c r="P260" s="237">
        <f>SUM($BZ260)</f>
        <v>6</v>
      </c>
      <c r="Q260" s="240">
        <f>SUM($CX260)</f>
        <v>23</v>
      </c>
      <c r="R260" s="148" t="s">
        <v>143</v>
      </c>
      <c r="S260" s="149">
        <v>0</v>
      </c>
      <c r="T260" s="173" t="s">
        <v>174</v>
      </c>
      <c r="U260" s="174">
        <v>0</v>
      </c>
      <c r="V260" s="173" t="s">
        <v>174</v>
      </c>
      <c r="W260" s="174">
        <v>0</v>
      </c>
      <c r="X260" s="173" t="s">
        <v>144</v>
      </c>
      <c r="Y260" s="174">
        <v>2</v>
      </c>
      <c r="Z260" s="173" t="s">
        <v>206</v>
      </c>
      <c r="AA260" s="174">
        <v>1</v>
      </c>
      <c r="AB260" s="173" t="s">
        <v>143</v>
      </c>
      <c r="AC260" s="174">
        <v>0</v>
      </c>
      <c r="AD260" s="175" t="s">
        <v>206</v>
      </c>
      <c r="AE260" s="176">
        <v>1</v>
      </c>
      <c r="AF260" s="173" t="s">
        <v>151</v>
      </c>
      <c r="AG260" s="174">
        <v>0</v>
      </c>
      <c r="AH260" s="154">
        <f>SUM($S260,$U260,$W260,$Y260)+($AA260*0.5)+$AC260+($AE260*1.5)+($AG260*0.5)</f>
        <v>4</v>
      </c>
      <c r="AI260" s="173" t="s">
        <v>273</v>
      </c>
      <c r="AJ260" s="26" t="s">
        <v>147</v>
      </c>
      <c r="AK260" s="306">
        <v>4</v>
      </c>
      <c r="AL260" s="173" t="s">
        <v>236</v>
      </c>
      <c r="AM260" s="26" t="s">
        <v>147</v>
      </c>
      <c r="AN260" s="176">
        <v>4</v>
      </c>
      <c r="AO260" s="173" t="s">
        <v>282</v>
      </c>
      <c r="AP260" s="26" t="s">
        <v>237</v>
      </c>
      <c r="AQ260" s="176">
        <v>3</v>
      </c>
      <c r="AR260" s="173" t="s">
        <v>147</v>
      </c>
      <c r="AS260" s="26" t="s">
        <v>273</v>
      </c>
      <c r="AT260" s="176">
        <v>4</v>
      </c>
      <c r="AU260" s="173" t="s">
        <v>143</v>
      </c>
      <c r="AV260" s="26" t="s">
        <v>151</v>
      </c>
      <c r="AW260" s="176">
        <v>1</v>
      </c>
      <c r="AX260" s="173" t="s">
        <v>282</v>
      </c>
      <c r="AY260" s="26" t="s">
        <v>282</v>
      </c>
      <c r="AZ260" s="176">
        <v>2</v>
      </c>
      <c r="BA260" s="173" t="s">
        <v>237</v>
      </c>
      <c r="BB260" s="26" t="s">
        <v>239</v>
      </c>
      <c r="BC260" s="176">
        <v>4</v>
      </c>
      <c r="BD260" s="173" t="s">
        <v>151</v>
      </c>
      <c r="BE260" s="26" t="s">
        <v>239</v>
      </c>
      <c r="BF260" s="176">
        <v>2</v>
      </c>
      <c r="BG260" s="173" t="s">
        <v>239</v>
      </c>
      <c r="BH260" s="26" t="s">
        <v>151</v>
      </c>
      <c r="BI260" s="176">
        <v>2</v>
      </c>
      <c r="BJ260" s="173" t="s">
        <v>238</v>
      </c>
      <c r="BK260" s="26" t="s">
        <v>151</v>
      </c>
      <c r="BL260" s="176">
        <v>2</v>
      </c>
      <c r="BM260" s="173" t="s">
        <v>303</v>
      </c>
      <c r="BN260" s="26" t="s">
        <v>147</v>
      </c>
      <c r="BO260" s="176">
        <v>3</v>
      </c>
      <c r="BP260" s="201">
        <f>MAX($BO260,$BL260,$BI260,$BF260,$BC260,$AZ260,$AW260,$AT260,$AQ260,$AN260,$AK260)</f>
        <v>4</v>
      </c>
      <c r="BQ260" s="144">
        <f>IF($K260="both",10,IF($K260="breeding",8,IF($K260="non-breeding",6,0)))</f>
        <v>10</v>
      </c>
      <c r="BR260" s="175" t="s">
        <v>142</v>
      </c>
      <c r="BS260" s="176">
        <v>0</v>
      </c>
      <c r="BT260" s="173" t="s">
        <v>147</v>
      </c>
      <c r="BU260" s="174">
        <v>0</v>
      </c>
      <c r="BV260" s="173" t="s">
        <v>153</v>
      </c>
      <c r="BW260" s="174">
        <v>2</v>
      </c>
      <c r="BX260" s="173" t="s">
        <v>152</v>
      </c>
      <c r="BY260" s="174">
        <v>4</v>
      </c>
      <c r="BZ260" s="21">
        <f>SUM($BY260,$BW260,$BU260,$BS260)</f>
        <v>6</v>
      </c>
      <c r="CA260" s="177">
        <v>5</v>
      </c>
      <c r="CB260" s="177">
        <v>6</v>
      </c>
      <c r="CC260" s="177">
        <v>2</v>
      </c>
      <c r="CD260" s="178">
        <v>4</v>
      </c>
      <c r="CE260" s="178">
        <v>3</v>
      </c>
      <c r="CF260" s="178">
        <v>3</v>
      </c>
      <c r="CG260" s="178">
        <v>8</v>
      </c>
      <c r="CH260" s="178">
        <v>6</v>
      </c>
      <c r="CI260" s="178">
        <v>4</v>
      </c>
      <c r="CJ260" s="178">
        <v>5</v>
      </c>
      <c r="CK260" s="178">
        <v>9</v>
      </c>
      <c r="CL260" s="173" t="s">
        <v>167</v>
      </c>
      <c r="CM260" s="174">
        <v>3</v>
      </c>
      <c r="CN260" s="173" t="s">
        <v>151</v>
      </c>
      <c r="CO260" s="174">
        <v>0</v>
      </c>
      <c r="CP260" s="173" t="s">
        <v>152</v>
      </c>
      <c r="CQ260" s="174">
        <v>6</v>
      </c>
      <c r="CR260" s="173" t="s">
        <v>153</v>
      </c>
      <c r="CS260" s="174">
        <v>1</v>
      </c>
      <c r="CT260" s="173" t="s">
        <v>145</v>
      </c>
      <c r="CU260" s="174">
        <v>10</v>
      </c>
      <c r="CV260" s="173" t="s">
        <v>166</v>
      </c>
      <c r="CW260" s="174">
        <v>3</v>
      </c>
      <c r="CX260" s="19">
        <f>SUM($CM260,$CO260,$CQ260,$CS260,$CU260,$CW260)</f>
        <v>23</v>
      </c>
    </row>
    <row r="261" spans="2:102" ht="20.100000000000001" customHeight="1">
      <c r="B261" s="417"/>
      <c r="D261" s="419"/>
      <c r="E261" s="281"/>
      <c r="F261" s="419"/>
      <c r="G261" s="120" t="s">
        <v>773</v>
      </c>
      <c r="H261" s="119" t="s">
        <v>774</v>
      </c>
      <c r="I261" s="122" t="s">
        <v>160</v>
      </c>
      <c r="J261" s="120" t="s">
        <v>546</v>
      </c>
      <c r="K261" s="120" t="s">
        <v>140</v>
      </c>
      <c r="L261" s="16" t="s">
        <v>141</v>
      </c>
      <c r="M261" s="45"/>
      <c r="N261" s="261"/>
      <c r="O261" s="235">
        <f>SUM($AH261, $BP261, $BQ261)</f>
        <v>18</v>
      </c>
      <c r="P261" s="237">
        <f>SUM($BZ261)</f>
        <v>14</v>
      </c>
      <c r="Q261" s="240">
        <f>SUM($CX261)</f>
        <v>15</v>
      </c>
      <c r="R261" s="148" t="s">
        <v>143</v>
      </c>
      <c r="S261" s="149">
        <v>0</v>
      </c>
      <c r="T261" s="173" t="s">
        <v>174</v>
      </c>
      <c r="U261" s="174">
        <v>0</v>
      </c>
      <c r="V261" s="173" t="s">
        <v>174</v>
      </c>
      <c r="W261" s="174">
        <v>0</v>
      </c>
      <c r="X261" s="173" t="s">
        <v>206</v>
      </c>
      <c r="Y261" s="174">
        <v>1</v>
      </c>
      <c r="Z261" s="173" t="s">
        <v>144</v>
      </c>
      <c r="AA261" s="174">
        <v>2</v>
      </c>
      <c r="AB261" s="173" t="s">
        <v>143</v>
      </c>
      <c r="AC261" s="174">
        <v>0</v>
      </c>
      <c r="AD261" s="175" t="s">
        <v>144</v>
      </c>
      <c r="AE261" s="176">
        <v>2</v>
      </c>
      <c r="AF261" s="173" t="s">
        <v>151</v>
      </c>
      <c r="AG261" s="174">
        <v>0</v>
      </c>
      <c r="AH261" s="154">
        <f>SUM($S261,$U261,$W261,$Y261)+($AA261*0.5)+$AC261+($AE261*1.5)+($AG261*0.5)</f>
        <v>5</v>
      </c>
      <c r="AI261" s="173" t="s">
        <v>239</v>
      </c>
      <c r="AJ261" s="26" t="s">
        <v>239</v>
      </c>
      <c r="AK261" s="176">
        <v>3</v>
      </c>
      <c r="AL261" s="173" t="s">
        <v>239</v>
      </c>
      <c r="AM261" s="26" t="s">
        <v>239</v>
      </c>
      <c r="AN261" s="176">
        <v>3</v>
      </c>
      <c r="AO261" s="173" t="s">
        <v>239</v>
      </c>
      <c r="AP261" s="26" t="s">
        <v>239</v>
      </c>
      <c r="AQ261" s="176">
        <v>3</v>
      </c>
      <c r="AR261" s="173" t="s">
        <v>239</v>
      </c>
      <c r="AS261" s="26" t="s">
        <v>239</v>
      </c>
      <c r="AT261" s="176">
        <v>3</v>
      </c>
      <c r="AU261" s="173" t="s">
        <v>239</v>
      </c>
      <c r="AV261" s="26" t="s">
        <v>239</v>
      </c>
      <c r="AW261" s="176">
        <v>3</v>
      </c>
      <c r="AX261" s="173" t="s">
        <v>239</v>
      </c>
      <c r="AY261" s="26" t="s">
        <v>239</v>
      </c>
      <c r="AZ261" s="176">
        <v>3</v>
      </c>
      <c r="BA261" s="173" t="s">
        <v>239</v>
      </c>
      <c r="BB261" s="26" t="s">
        <v>239</v>
      </c>
      <c r="BC261" s="176">
        <v>3</v>
      </c>
      <c r="BD261" s="173" t="s">
        <v>239</v>
      </c>
      <c r="BE261" s="26" t="s">
        <v>239</v>
      </c>
      <c r="BF261" s="176">
        <v>3</v>
      </c>
      <c r="BG261" s="173" t="s">
        <v>239</v>
      </c>
      <c r="BH261" s="26" t="s">
        <v>239</v>
      </c>
      <c r="BI261" s="176">
        <v>3</v>
      </c>
      <c r="BJ261" s="173" t="s">
        <v>239</v>
      </c>
      <c r="BK261" s="26" t="s">
        <v>239</v>
      </c>
      <c r="BL261" s="176">
        <v>3</v>
      </c>
      <c r="BM261" s="173" t="s">
        <v>239</v>
      </c>
      <c r="BN261" s="26" t="s">
        <v>239</v>
      </c>
      <c r="BO261" s="176">
        <v>3</v>
      </c>
      <c r="BP261" s="201">
        <f>MAX($BO261,$BL261,$BI261,$BF261,$BC261,$AZ261,$AW261,$AT261,$AQ261,$AN261,$AK261)</f>
        <v>3</v>
      </c>
      <c r="BQ261" s="144">
        <f>IF($K261="both",10,IF($K261="breeding",8,IF($K261="non-breeding",6,0)))</f>
        <v>10</v>
      </c>
      <c r="BR261" s="175" t="s">
        <v>152</v>
      </c>
      <c r="BS261" s="176">
        <v>1</v>
      </c>
      <c r="BT261" s="173" t="s">
        <v>168</v>
      </c>
      <c r="BU261" s="174">
        <v>3</v>
      </c>
      <c r="BV261" s="173" t="s">
        <v>152</v>
      </c>
      <c r="BW261" s="174">
        <v>5</v>
      </c>
      <c r="BX261" s="173" t="s">
        <v>152</v>
      </c>
      <c r="BY261" s="174">
        <v>5</v>
      </c>
      <c r="BZ261" s="21">
        <f>SUM($BY261,$BW261,$BU261,$BS261)</f>
        <v>14</v>
      </c>
      <c r="CA261" s="177">
        <v>8</v>
      </c>
      <c r="CB261" s="177">
        <v>7</v>
      </c>
      <c r="CC261" s="177">
        <v>7</v>
      </c>
      <c r="CD261" s="178">
        <v>7</v>
      </c>
      <c r="CE261" s="178">
        <v>5</v>
      </c>
      <c r="CF261" s="178">
        <v>7</v>
      </c>
      <c r="CG261" s="178">
        <v>8</v>
      </c>
      <c r="CH261" s="178">
        <v>5</v>
      </c>
      <c r="CI261" s="178">
        <v>5</v>
      </c>
      <c r="CJ261" s="178">
        <v>6</v>
      </c>
      <c r="CK261" s="178">
        <v>10</v>
      </c>
      <c r="CL261" s="173" t="s">
        <v>210</v>
      </c>
      <c r="CM261" s="174">
        <v>3</v>
      </c>
      <c r="CN261" s="173" t="s">
        <v>151</v>
      </c>
      <c r="CO261" s="174">
        <v>0</v>
      </c>
      <c r="CP261" s="173" t="s">
        <v>154</v>
      </c>
      <c r="CQ261" s="174">
        <v>1</v>
      </c>
      <c r="CR261" s="173" t="s">
        <v>153</v>
      </c>
      <c r="CS261" s="174">
        <v>1</v>
      </c>
      <c r="CT261" s="173" t="s">
        <v>145</v>
      </c>
      <c r="CU261" s="174">
        <v>10</v>
      </c>
      <c r="CV261" s="173" t="s">
        <v>143</v>
      </c>
      <c r="CW261" s="174">
        <v>0</v>
      </c>
      <c r="CX261" s="19">
        <f>SUM($CM261,$CO261,$CQ261,$CS261,$CU261,$CW261)</f>
        <v>15</v>
      </c>
    </row>
    <row r="262" spans="2:102" ht="20.100000000000001" customHeight="1">
      <c r="B262" s="417"/>
      <c r="D262" s="419"/>
      <c r="E262" s="126" t="s">
        <v>135</v>
      </c>
      <c r="F262" s="126" t="s">
        <v>135</v>
      </c>
      <c r="G262" s="120" t="s">
        <v>775</v>
      </c>
      <c r="H262" s="119" t="s">
        <v>776</v>
      </c>
      <c r="I262" s="122" t="s">
        <v>243</v>
      </c>
      <c r="J262" s="120" t="s">
        <v>244</v>
      </c>
      <c r="K262" s="120" t="s">
        <v>196</v>
      </c>
      <c r="L262" s="16" t="s">
        <v>141</v>
      </c>
      <c r="M262" s="45"/>
      <c r="N262" s="261"/>
      <c r="O262" s="235">
        <f>SUM($AH262, $BP262, $BQ262)</f>
        <v>18</v>
      </c>
      <c r="P262" s="237">
        <f>SUM($BZ262)</f>
        <v>14</v>
      </c>
      <c r="Q262" s="240">
        <f>SUM($CX262)</f>
        <v>28</v>
      </c>
      <c r="R262" s="148" t="s">
        <v>143</v>
      </c>
      <c r="S262" s="149">
        <v>0</v>
      </c>
      <c r="T262" s="173" t="s">
        <v>144</v>
      </c>
      <c r="U262" s="174">
        <v>2</v>
      </c>
      <c r="V262" s="173" t="s">
        <v>174</v>
      </c>
      <c r="W262" s="174">
        <v>0</v>
      </c>
      <c r="X262" s="173" t="s">
        <v>144</v>
      </c>
      <c r="Y262" s="174">
        <v>2</v>
      </c>
      <c r="Z262" s="173" t="s">
        <v>143</v>
      </c>
      <c r="AA262" s="174">
        <v>6</v>
      </c>
      <c r="AB262" s="173" t="s">
        <v>143</v>
      </c>
      <c r="AC262" s="174">
        <v>0</v>
      </c>
      <c r="AD262" s="175" t="s">
        <v>174</v>
      </c>
      <c r="AE262" s="176">
        <v>0</v>
      </c>
      <c r="AF262" s="173" t="s">
        <v>151</v>
      </c>
      <c r="AG262" s="174">
        <v>0</v>
      </c>
      <c r="AH262" s="154">
        <f>SUM($S262,$U262,$W262,$Y262)+($AA262*0.5)+$AC262+($AE262*1.5)+($AG262*0.5)</f>
        <v>7</v>
      </c>
      <c r="AI262" s="173" t="s">
        <v>147</v>
      </c>
      <c r="AJ262" s="26" t="s">
        <v>147</v>
      </c>
      <c r="AK262" s="176">
        <v>3</v>
      </c>
      <c r="AL262" s="173" t="s">
        <v>143</v>
      </c>
      <c r="AM262" s="26" t="s">
        <v>143</v>
      </c>
      <c r="AN262" s="176">
        <v>0</v>
      </c>
      <c r="AO262" s="173" t="s">
        <v>147</v>
      </c>
      <c r="AP262" s="26" t="s">
        <v>147</v>
      </c>
      <c r="AQ262" s="176">
        <v>3</v>
      </c>
      <c r="AR262" s="173" t="s">
        <v>143</v>
      </c>
      <c r="AS262" s="26" t="s">
        <v>143</v>
      </c>
      <c r="AT262" s="176">
        <v>0</v>
      </c>
      <c r="AU262" s="173" t="s">
        <v>145</v>
      </c>
      <c r="AV262" s="26" t="s">
        <v>143</v>
      </c>
      <c r="AW262" s="176">
        <v>5</v>
      </c>
      <c r="AX262" s="173" t="s">
        <v>151</v>
      </c>
      <c r="AY262" s="26" t="s">
        <v>151</v>
      </c>
      <c r="AZ262" s="176">
        <v>1</v>
      </c>
      <c r="BA262" s="173" t="s">
        <v>147</v>
      </c>
      <c r="BB262" s="26" t="s">
        <v>147</v>
      </c>
      <c r="BC262" s="176">
        <v>3</v>
      </c>
      <c r="BD262" s="173" t="s">
        <v>151</v>
      </c>
      <c r="BE262" s="26" t="s">
        <v>151</v>
      </c>
      <c r="BF262" s="176">
        <v>1</v>
      </c>
      <c r="BG262" s="173" t="s">
        <v>147</v>
      </c>
      <c r="BH262" s="26" t="s">
        <v>147</v>
      </c>
      <c r="BI262" s="176">
        <v>3</v>
      </c>
      <c r="BJ262" s="173" t="s">
        <v>147</v>
      </c>
      <c r="BK262" s="26" t="s">
        <v>147</v>
      </c>
      <c r="BL262" s="176">
        <v>3</v>
      </c>
      <c r="BM262" s="173" t="s">
        <v>151</v>
      </c>
      <c r="BN262" s="26" t="s">
        <v>151</v>
      </c>
      <c r="BO262" s="176">
        <v>1</v>
      </c>
      <c r="BP262" s="201">
        <f>MAX($BO262,$BL262,$BI262,$BF262,$BC262,$AZ262,$AW262,$AT262,$AQ262,$AN262,$AK262)</f>
        <v>5</v>
      </c>
      <c r="BQ262" s="144">
        <f>IF($K262="both",10,IF($K262="breeding",8,IF($K262="non-breeding",6,0)))</f>
        <v>6</v>
      </c>
      <c r="BR262" s="175" t="s">
        <v>142</v>
      </c>
      <c r="BS262" s="176">
        <v>0</v>
      </c>
      <c r="BT262" s="173" t="s">
        <v>142</v>
      </c>
      <c r="BU262" s="174">
        <v>4</v>
      </c>
      <c r="BV262" s="173" t="s">
        <v>142</v>
      </c>
      <c r="BW262" s="174">
        <v>4</v>
      </c>
      <c r="BX262" s="173" t="s">
        <v>146</v>
      </c>
      <c r="BY262" s="174">
        <v>6</v>
      </c>
      <c r="BZ262" s="21">
        <f>SUM($BY262,$BW262,$BU262,$BS262)</f>
        <v>14</v>
      </c>
      <c r="CA262" s="177">
        <v>10</v>
      </c>
      <c r="CB262" s="177">
        <v>3</v>
      </c>
      <c r="CC262" s="177">
        <v>7</v>
      </c>
      <c r="CD262" s="178">
        <v>4</v>
      </c>
      <c r="CE262" s="178">
        <v>5</v>
      </c>
      <c r="CF262" s="178">
        <v>6</v>
      </c>
      <c r="CG262" s="178">
        <v>9</v>
      </c>
      <c r="CH262" s="178">
        <v>1</v>
      </c>
      <c r="CI262" s="178">
        <v>11</v>
      </c>
      <c r="CJ262" s="178">
        <v>8</v>
      </c>
      <c r="CK262" s="178">
        <v>2</v>
      </c>
      <c r="CL262" s="173" t="s">
        <v>146</v>
      </c>
      <c r="CM262" s="174">
        <v>7</v>
      </c>
      <c r="CN262" s="173" t="s">
        <v>151</v>
      </c>
      <c r="CO262" s="174">
        <v>0</v>
      </c>
      <c r="CP262" s="173" t="s">
        <v>146</v>
      </c>
      <c r="CQ262" s="174">
        <v>8</v>
      </c>
      <c r="CR262" s="173" t="s">
        <v>142</v>
      </c>
      <c r="CS262" s="174">
        <v>3</v>
      </c>
      <c r="CT262" s="173" t="s">
        <v>142</v>
      </c>
      <c r="CU262" s="174">
        <v>6</v>
      </c>
      <c r="CV262" s="173" t="s">
        <v>147</v>
      </c>
      <c r="CW262" s="174">
        <v>4</v>
      </c>
      <c r="CX262" s="19">
        <f>SUM($CM262,$CO262,$CQ262,$CS262,$CU262,$CW262)</f>
        <v>28</v>
      </c>
    </row>
    <row r="263" spans="2:102" ht="20.100000000000001" customHeight="1">
      <c r="B263" s="417"/>
      <c r="D263" s="419"/>
      <c r="E263" s="281"/>
      <c r="F263" s="419"/>
      <c r="G263" s="120" t="s">
        <v>777</v>
      </c>
      <c r="H263" s="119" t="s">
        <v>778</v>
      </c>
      <c r="I263" s="122" t="s">
        <v>160</v>
      </c>
      <c r="J263" s="120" t="s">
        <v>352</v>
      </c>
      <c r="K263" s="120" t="s">
        <v>140</v>
      </c>
      <c r="L263" s="16" t="s">
        <v>141</v>
      </c>
      <c r="M263" s="45"/>
      <c r="N263" s="261"/>
      <c r="O263" s="235">
        <f>SUM($AH263, $BP263, $BQ263)</f>
        <v>18</v>
      </c>
      <c r="P263" s="237">
        <f>SUM($BZ263)</f>
        <v>11</v>
      </c>
      <c r="Q263" s="240">
        <f>SUM($CX263)</f>
        <v>19</v>
      </c>
      <c r="R263" s="148" t="s">
        <v>143</v>
      </c>
      <c r="S263" s="149">
        <v>0</v>
      </c>
      <c r="T263" s="173" t="s">
        <v>174</v>
      </c>
      <c r="U263" s="174">
        <v>0</v>
      </c>
      <c r="V263" s="173" t="s">
        <v>174</v>
      </c>
      <c r="W263" s="174">
        <v>0</v>
      </c>
      <c r="X263" s="173" t="s">
        <v>206</v>
      </c>
      <c r="Y263" s="174">
        <v>1</v>
      </c>
      <c r="Z263" s="173" t="s">
        <v>206</v>
      </c>
      <c r="AA263" s="174">
        <v>1</v>
      </c>
      <c r="AB263" s="173" t="s">
        <v>143</v>
      </c>
      <c r="AC263" s="174">
        <v>0</v>
      </c>
      <c r="AD263" s="175" t="s">
        <v>206</v>
      </c>
      <c r="AE263" s="176">
        <v>1</v>
      </c>
      <c r="AF263" s="173" t="s">
        <v>151</v>
      </c>
      <c r="AG263" s="174">
        <v>0</v>
      </c>
      <c r="AH263" s="154">
        <f>SUM($S263,$U263,$W263,$Y263)+($AA263*0.5)+$AC263+($AE263*1.5)+($AG263*0.5)</f>
        <v>3</v>
      </c>
      <c r="AI263" s="173" t="s">
        <v>235</v>
      </c>
      <c r="AJ263" s="26" t="s">
        <v>237</v>
      </c>
      <c r="AK263" s="176">
        <v>5</v>
      </c>
      <c r="AL263" s="173" t="s">
        <v>235</v>
      </c>
      <c r="AM263" s="26" t="s">
        <v>239</v>
      </c>
      <c r="AN263" s="176">
        <v>5</v>
      </c>
      <c r="AO263" s="173" t="s">
        <v>282</v>
      </c>
      <c r="AP263" s="26" t="s">
        <v>237</v>
      </c>
      <c r="AQ263" s="176">
        <v>3</v>
      </c>
      <c r="AR263" s="173" t="s">
        <v>273</v>
      </c>
      <c r="AS263" s="26" t="s">
        <v>273</v>
      </c>
      <c r="AT263" s="176">
        <v>4</v>
      </c>
      <c r="AU263" s="173" t="s">
        <v>237</v>
      </c>
      <c r="AV263" s="26" t="s">
        <v>237</v>
      </c>
      <c r="AW263" s="176">
        <v>4</v>
      </c>
      <c r="AX263" s="173" t="s">
        <v>273</v>
      </c>
      <c r="AY263" s="26" t="s">
        <v>239</v>
      </c>
      <c r="AZ263" s="176">
        <v>4</v>
      </c>
      <c r="BA263" s="173" t="s">
        <v>237</v>
      </c>
      <c r="BB263" s="26" t="s">
        <v>237</v>
      </c>
      <c r="BC263" s="176">
        <v>4</v>
      </c>
      <c r="BD263" s="173" t="s">
        <v>307</v>
      </c>
      <c r="BE263" s="26" t="s">
        <v>307</v>
      </c>
      <c r="BF263" s="176">
        <v>5</v>
      </c>
      <c r="BG263" s="173" t="s">
        <v>237</v>
      </c>
      <c r="BH263" s="26" t="s">
        <v>237</v>
      </c>
      <c r="BI263" s="176">
        <v>4</v>
      </c>
      <c r="BJ263" s="173" t="s">
        <v>238</v>
      </c>
      <c r="BK263" s="26" t="s">
        <v>237</v>
      </c>
      <c r="BL263" s="176">
        <v>5</v>
      </c>
      <c r="BM263" s="173" t="s">
        <v>154</v>
      </c>
      <c r="BN263" s="26" t="s">
        <v>154</v>
      </c>
      <c r="BO263" s="176">
        <v>2</v>
      </c>
      <c r="BP263" s="201">
        <f>MAX($BO263,$BL263,$BI263,$BF263,$BC263,$AZ263,$AW263,$AT263,$AQ263,$AN263,$AK263)</f>
        <v>5</v>
      </c>
      <c r="BQ263" s="144">
        <f>IF($K263="both",10,IF($K263="breeding",8,IF($K263="non-breeding",6,0)))</f>
        <v>10</v>
      </c>
      <c r="BR263" s="175" t="s">
        <v>152</v>
      </c>
      <c r="BS263" s="176">
        <v>1</v>
      </c>
      <c r="BT263" s="173" t="s">
        <v>168</v>
      </c>
      <c r="BU263" s="174">
        <v>2</v>
      </c>
      <c r="BV263" s="173" t="s">
        <v>168</v>
      </c>
      <c r="BW263" s="174">
        <v>3</v>
      </c>
      <c r="BX263" s="173" t="s">
        <v>152</v>
      </c>
      <c r="BY263" s="174">
        <v>5</v>
      </c>
      <c r="BZ263" s="21">
        <f>SUM($BY263,$BW263,$BU263,$BS263)</f>
        <v>11</v>
      </c>
      <c r="CA263" s="177">
        <v>6</v>
      </c>
      <c r="CB263" s="177">
        <v>7</v>
      </c>
      <c r="CC263" s="177">
        <v>4</v>
      </c>
      <c r="CD263" s="178">
        <v>5</v>
      </c>
      <c r="CE263" s="178">
        <v>4</v>
      </c>
      <c r="CF263" s="178">
        <v>4</v>
      </c>
      <c r="CG263" s="178">
        <v>7</v>
      </c>
      <c r="CH263" s="178">
        <v>7</v>
      </c>
      <c r="CI263" s="178">
        <v>5</v>
      </c>
      <c r="CJ263" s="178">
        <v>7</v>
      </c>
      <c r="CK263" s="178">
        <v>8</v>
      </c>
      <c r="CL263" s="173" t="s">
        <v>167</v>
      </c>
      <c r="CM263" s="174">
        <v>1</v>
      </c>
      <c r="CN263" s="173" t="s">
        <v>151</v>
      </c>
      <c r="CO263" s="174">
        <v>0</v>
      </c>
      <c r="CP263" s="173" t="s">
        <v>169</v>
      </c>
      <c r="CQ263" s="174">
        <v>2</v>
      </c>
      <c r="CR263" s="173" t="s">
        <v>153</v>
      </c>
      <c r="CS263" s="174">
        <v>2</v>
      </c>
      <c r="CT263" s="173" t="s">
        <v>145</v>
      </c>
      <c r="CU263" s="174">
        <v>10</v>
      </c>
      <c r="CV263" s="173" t="s">
        <v>166</v>
      </c>
      <c r="CW263" s="174">
        <v>4</v>
      </c>
      <c r="CX263" s="19">
        <f>SUM($CM263,$CO263,$CQ263,$CS263,$CU263,$CW263)</f>
        <v>19</v>
      </c>
    </row>
    <row r="264" spans="2:102" ht="20.100000000000001" customHeight="1">
      <c r="B264" s="417"/>
      <c r="D264" s="419"/>
      <c r="E264" s="281"/>
      <c r="F264" s="419"/>
      <c r="G264" s="120" t="s">
        <v>779</v>
      </c>
      <c r="H264" s="119" t="s">
        <v>780</v>
      </c>
      <c r="I264" s="122" t="s">
        <v>160</v>
      </c>
      <c r="J264" s="120" t="s">
        <v>272</v>
      </c>
      <c r="K264" s="120" t="s">
        <v>157</v>
      </c>
      <c r="L264" s="16" t="s">
        <v>141</v>
      </c>
      <c r="M264" s="45"/>
      <c r="N264" s="261"/>
      <c r="O264" s="235">
        <f>SUM($AH264, $BP264, $BQ264)</f>
        <v>18</v>
      </c>
      <c r="P264" s="237">
        <f>SUM($BZ264)</f>
        <v>12</v>
      </c>
      <c r="Q264" s="240">
        <f>SUM($CX264)</f>
        <v>19</v>
      </c>
      <c r="R264" s="191" t="s">
        <v>143</v>
      </c>
      <c r="S264" s="151">
        <v>0</v>
      </c>
      <c r="T264" s="185" t="s">
        <v>174</v>
      </c>
      <c r="U264" s="174">
        <v>0</v>
      </c>
      <c r="V264" s="185" t="s">
        <v>174</v>
      </c>
      <c r="W264" s="174">
        <v>0</v>
      </c>
      <c r="X264" s="185" t="s">
        <v>206</v>
      </c>
      <c r="Y264" s="174">
        <v>1</v>
      </c>
      <c r="Z264" s="185" t="s">
        <v>206</v>
      </c>
      <c r="AA264" s="174">
        <v>1</v>
      </c>
      <c r="AB264" s="185" t="s">
        <v>143</v>
      </c>
      <c r="AC264" s="174">
        <v>0</v>
      </c>
      <c r="AD264" s="186" t="s">
        <v>187</v>
      </c>
      <c r="AE264" s="176">
        <v>3</v>
      </c>
      <c r="AF264" s="185" t="s">
        <v>151</v>
      </c>
      <c r="AG264" s="174">
        <v>0</v>
      </c>
      <c r="AH264" s="154">
        <f>SUM($S264,$U264,$W264,$Y264)+($AA264*0.5)+$AC264+($AE264*1.5)+($AG264*0.5)</f>
        <v>6</v>
      </c>
      <c r="AI264" s="185" t="s">
        <v>153</v>
      </c>
      <c r="AJ264" s="10" t="s">
        <v>154</v>
      </c>
      <c r="AK264" s="176">
        <v>3</v>
      </c>
      <c r="AL264" s="185" t="s">
        <v>142</v>
      </c>
      <c r="AM264" s="10" t="s">
        <v>154</v>
      </c>
      <c r="AN264" s="176">
        <v>4</v>
      </c>
      <c r="AO264" s="185" t="s">
        <v>154</v>
      </c>
      <c r="AP264" s="10" t="s">
        <v>153</v>
      </c>
      <c r="AQ264" s="176">
        <v>3</v>
      </c>
      <c r="AR264" s="185" t="s">
        <v>147</v>
      </c>
      <c r="AS264" s="10" t="s">
        <v>154</v>
      </c>
      <c r="AT264" s="176">
        <v>3</v>
      </c>
      <c r="AU264" s="185" t="s">
        <v>143</v>
      </c>
      <c r="AV264" s="10" t="s">
        <v>154</v>
      </c>
      <c r="AW264" s="176">
        <v>1</v>
      </c>
      <c r="AX264" s="185" t="s">
        <v>154</v>
      </c>
      <c r="AY264" s="10" t="s">
        <v>154</v>
      </c>
      <c r="AZ264" s="176">
        <v>2</v>
      </c>
      <c r="BA264" s="185" t="s">
        <v>153</v>
      </c>
      <c r="BB264" s="10" t="s">
        <v>154</v>
      </c>
      <c r="BC264" s="176">
        <v>3</v>
      </c>
      <c r="BD264" s="185" t="s">
        <v>147</v>
      </c>
      <c r="BE264" s="10" t="s">
        <v>154</v>
      </c>
      <c r="BF264" s="176">
        <v>3</v>
      </c>
      <c r="BG264" s="185" t="s">
        <v>154</v>
      </c>
      <c r="BH264" s="10" t="s">
        <v>151</v>
      </c>
      <c r="BI264" s="176">
        <v>2</v>
      </c>
      <c r="BJ264" s="185" t="s">
        <v>142</v>
      </c>
      <c r="BK264" s="10" t="s">
        <v>154</v>
      </c>
      <c r="BL264" s="176">
        <v>4</v>
      </c>
      <c r="BM264" s="185" t="s">
        <v>151</v>
      </c>
      <c r="BN264" s="10" t="s">
        <v>154</v>
      </c>
      <c r="BO264" s="176">
        <v>2</v>
      </c>
      <c r="BP264" s="201">
        <f>MAX($BO264,$BL264,$BI264,$BF264,$BC264,$AZ264,$AW264,$AT264,$AQ264,$AN264,$AK264)</f>
        <v>4</v>
      </c>
      <c r="BQ264" s="144">
        <f>IF($K264="both",10,IF($K264="breeding",8,IF($K264="non-breeding",6,0)))</f>
        <v>8</v>
      </c>
      <c r="BR264" s="186" t="s">
        <v>142</v>
      </c>
      <c r="BS264" s="176">
        <v>0</v>
      </c>
      <c r="BT264" s="185" t="s">
        <v>153</v>
      </c>
      <c r="BU264" s="174">
        <v>2</v>
      </c>
      <c r="BV264" s="185" t="s">
        <v>142</v>
      </c>
      <c r="BW264" s="174">
        <v>4</v>
      </c>
      <c r="BX264" s="185" t="s">
        <v>146</v>
      </c>
      <c r="BY264" s="174">
        <v>6</v>
      </c>
      <c r="BZ264" s="21">
        <f>SUM($BY264,$BW264,$BU264,$BS264)</f>
        <v>12</v>
      </c>
      <c r="CA264" s="189">
        <v>6</v>
      </c>
      <c r="CB264" s="189">
        <v>8</v>
      </c>
      <c r="CC264" s="189">
        <v>1</v>
      </c>
      <c r="CD264" s="190">
        <v>5</v>
      </c>
      <c r="CE264" s="190">
        <v>2</v>
      </c>
      <c r="CF264" s="190">
        <v>2</v>
      </c>
      <c r="CG264" s="190">
        <v>6</v>
      </c>
      <c r="CH264" s="190">
        <v>7</v>
      </c>
      <c r="CI264" s="190">
        <v>3</v>
      </c>
      <c r="CJ264" s="190">
        <v>6</v>
      </c>
      <c r="CK264" s="190">
        <v>5</v>
      </c>
      <c r="CL264" s="185" t="s">
        <v>169</v>
      </c>
      <c r="CM264" s="174">
        <v>1</v>
      </c>
      <c r="CN264" s="185" t="s">
        <v>151</v>
      </c>
      <c r="CO264" s="174">
        <v>0</v>
      </c>
      <c r="CP264" s="185" t="s">
        <v>152</v>
      </c>
      <c r="CQ264" s="174">
        <v>6</v>
      </c>
      <c r="CR264" s="185" t="s">
        <v>153</v>
      </c>
      <c r="CS264" s="174">
        <v>1</v>
      </c>
      <c r="CT264" s="185" t="s">
        <v>146</v>
      </c>
      <c r="CU264" s="174">
        <v>8</v>
      </c>
      <c r="CV264" s="185" t="s">
        <v>166</v>
      </c>
      <c r="CW264" s="174">
        <v>3</v>
      </c>
      <c r="CX264" s="19">
        <f>SUM($CM264,$CO264,$CQ264,$CS264,$CU264,$CW264)</f>
        <v>19</v>
      </c>
    </row>
    <row r="265" spans="2:102" ht="20.100000000000001" customHeight="1">
      <c r="B265" s="417"/>
      <c r="C265" s="403" t="s">
        <v>392</v>
      </c>
      <c r="D265" s="125" t="s">
        <v>135</v>
      </c>
      <c r="E265" s="281"/>
      <c r="F265" s="419"/>
      <c r="G265" s="233" t="s">
        <v>781</v>
      </c>
      <c r="H265" s="234" t="s">
        <v>782</v>
      </c>
      <c r="I265" s="122" t="s">
        <v>160</v>
      </c>
      <c r="J265" s="120" t="s">
        <v>190</v>
      </c>
      <c r="K265" s="120" t="s">
        <v>196</v>
      </c>
      <c r="L265" s="16" t="s">
        <v>141</v>
      </c>
      <c r="M265" s="45"/>
      <c r="N265" s="261"/>
      <c r="O265" s="236">
        <f>SUM($AH265, $BP265, $BQ265)</f>
        <v>18</v>
      </c>
      <c r="P265" s="238">
        <f>SUM($BZ265)</f>
        <v>21</v>
      </c>
      <c r="Q265" s="241">
        <f>SUM($CX265)</f>
        <v>11</v>
      </c>
      <c r="R265" s="262" t="s">
        <v>143</v>
      </c>
      <c r="S265" s="263">
        <v>0</v>
      </c>
      <c r="T265" s="169" t="s">
        <v>174</v>
      </c>
      <c r="U265" s="179">
        <v>0</v>
      </c>
      <c r="V265" s="169" t="s">
        <v>174</v>
      </c>
      <c r="W265" s="179">
        <v>0</v>
      </c>
      <c r="X265" s="169" t="s">
        <v>144</v>
      </c>
      <c r="Y265" s="179">
        <v>2</v>
      </c>
      <c r="Z265" s="169" t="s">
        <v>147</v>
      </c>
      <c r="AA265" s="179">
        <v>8</v>
      </c>
      <c r="AB265" s="169" t="s">
        <v>143</v>
      </c>
      <c r="AC265" s="179">
        <v>0</v>
      </c>
      <c r="AD265" s="170" t="s">
        <v>144</v>
      </c>
      <c r="AE265" s="172">
        <v>2</v>
      </c>
      <c r="AF265" s="169" t="s">
        <v>151</v>
      </c>
      <c r="AG265" s="179">
        <v>0</v>
      </c>
      <c r="AH265" s="163">
        <f>SUM($S265,$U265,$W265,$Y265)+($AA265*0.5)+$AC265+($AE265*1.5)+($AG265*0.5)</f>
        <v>9</v>
      </c>
      <c r="AI265" s="169" t="s">
        <v>192</v>
      </c>
      <c r="AJ265" s="171" t="s">
        <v>143</v>
      </c>
      <c r="AK265" s="172">
        <v>1</v>
      </c>
      <c r="AL265" s="169" t="s">
        <v>288</v>
      </c>
      <c r="AM265" s="171" t="s">
        <v>192</v>
      </c>
      <c r="AN265" s="172">
        <v>3</v>
      </c>
      <c r="AO265" s="169" t="s">
        <v>143</v>
      </c>
      <c r="AP265" s="171" t="s">
        <v>143</v>
      </c>
      <c r="AQ265" s="172">
        <v>0</v>
      </c>
      <c r="AR265" s="169" t="s">
        <v>192</v>
      </c>
      <c r="AS265" s="171" t="s">
        <v>143</v>
      </c>
      <c r="AT265" s="172">
        <v>1</v>
      </c>
      <c r="AU265" s="169" t="s">
        <v>143</v>
      </c>
      <c r="AV265" s="171" t="s">
        <v>143</v>
      </c>
      <c r="AW265" s="172">
        <v>0</v>
      </c>
      <c r="AX265" s="169" t="s">
        <v>143</v>
      </c>
      <c r="AY265" s="171" t="s">
        <v>143</v>
      </c>
      <c r="AZ265" s="172">
        <v>0</v>
      </c>
      <c r="BA265" s="169" t="s">
        <v>191</v>
      </c>
      <c r="BB265" s="171" t="s">
        <v>143</v>
      </c>
      <c r="BC265" s="172">
        <v>1</v>
      </c>
      <c r="BD265" s="169" t="s">
        <v>143</v>
      </c>
      <c r="BE265" s="171" t="s">
        <v>143</v>
      </c>
      <c r="BF265" s="172">
        <v>0</v>
      </c>
      <c r="BG265" s="169" t="s">
        <v>192</v>
      </c>
      <c r="BH265" s="171" t="s">
        <v>143</v>
      </c>
      <c r="BI265" s="172">
        <v>1</v>
      </c>
      <c r="BJ265" s="169" t="s">
        <v>191</v>
      </c>
      <c r="BK265" s="171" t="s">
        <v>191</v>
      </c>
      <c r="BL265" s="172">
        <v>1</v>
      </c>
      <c r="BM265" s="169" t="s">
        <v>143</v>
      </c>
      <c r="BN265" s="171" t="s">
        <v>143</v>
      </c>
      <c r="BO265" s="172">
        <v>0</v>
      </c>
      <c r="BP265" s="252">
        <f>MAX($BO265,$BL265,$BI265,$BF265,$BC265,$AZ265,$AW265,$AT265,$AQ265,$AN265,$AK265)</f>
        <v>3</v>
      </c>
      <c r="BQ265" s="253">
        <f>IF($K265="both",10,IF($K265="breeding",8,IF($K265="non-breeding",6,0)))</f>
        <v>6</v>
      </c>
      <c r="BR265" s="255" t="s">
        <v>142</v>
      </c>
      <c r="BS265" s="256">
        <v>0</v>
      </c>
      <c r="BT265" s="257" t="s">
        <v>164</v>
      </c>
      <c r="BU265" s="258">
        <v>7</v>
      </c>
      <c r="BV265" s="257" t="s">
        <v>164</v>
      </c>
      <c r="BW265" s="258">
        <v>7</v>
      </c>
      <c r="BX265" s="257" t="s">
        <v>164</v>
      </c>
      <c r="BY265" s="258">
        <v>7</v>
      </c>
      <c r="BZ265" s="254">
        <f>SUM($BY265,$BW265,$BU265,$BS265)</f>
        <v>21</v>
      </c>
      <c r="CA265" s="180">
        <v>1</v>
      </c>
      <c r="CB265" s="180">
        <v>1</v>
      </c>
      <c r="CC265" s="180">
        <v>1</v>
      </c>
      <c r="CD265" s="181">
        <v>1</v>
      </c>
      <c r="CE265" s="181">
        <v>1</v>
      </c>
      <c r="CF265" s="181">
        <v>1</v>
      </c>
      <c r="CG265" s="181">
        <v>1</v>
      </c>
      <c r="CH265" s="181">
        <v>1</v>
      </c>
      <c r="CI265" s="181">
        <v>1</v>
      </c>
      <c r="CJ265" s="181">
        <v>1</v>
      </c>
      <c r="CK265" s="181">
        <v>1</v>
      </c>
      <c r="CL265" s="169" t="s">
        <v>169</v>
      </c>
      <c r="CM265" s="179">
        <v>2</v>
      </c>
      <c r="CN265" s="169" t="s">
        <v>151</v>
      </c>
      <c r="CO265" s="179">
        <v>0</v>
      </c>
      <c r="CP265" s="169" t="s">
        <v>167</v>
      </c>
      <c r="CQ265" s="179">
        <v>4</v>
      </c>
      <c r="CR265" s="169" t="s">
        <v>147</v>
      </c>
      <c r="CS265" s="179">
        <v>0</v>
      </c>
      <c r="CT265" s="169" t="s">
        <v>153</v>
      </c>
      <c r="CU265" s="179">
        <v>5</v>
      </c>
      <c r="CV265" s="169" t="s">
        <v>143</v>
      </c>
      <c r="CW265" s="179">
        <v>0</v>
      </c>
      <c r="CX265" s="19">
        <f>SUM($CM265,$CO265,$CQ265,$CS265,$CU265,$CW265)</f>
        <v>11</v>
      </c>
    </row>
    <row r="266" spans="2:102" ht="20.100000000000001" customHeight="1">
      <c r="B266" s="417"/>
      <c r="D266" s="419"/>
      <c r="E266" s="281"/>
      <c r="F266" s="419"/>
      <c r="G266" s="120" t="s">
        <v>783</v>
      </c>
      <c r="H266" s="119" t="s">
        <v>784</v>
      </c>
      <c r="I266" s="122" t="s">
        <v>160</v>
      </c>
      <c r="J266" s="120" t="s">
        <v>190</v>
      </c>
      <c r="K266" s="120" t="s">
        <v>196</v>
      </c>
      <c r="L266" s="16" t="s">
        <v>141</v>
      </c>
      <c r="M266" s="45"/>
      <c r="N266" s="261"/>
      <c r="O266" s="235">
        <f>SUM($AH266, $BP266, $BQ266)</f>
        <v>18</v>
      </c>
      <c r="P266" s="237">
        <f>SUM($BZ266)</f>
        <v>13</v>
      </c>
      <c r="Q266" s="240">
        <f>SUM($CX266)</f>
        <v>17</v>
      </c>
      <c r="R266" s="184" t="s">
        <v>143</v>
      </c>
      <c r="S266" s="149">
        <v>0</v>
      </c>
      <c r="T266" s="185" t="s">
        <v>174</v>
      </c>
      <c r="U266" s="174">
        <v>0</v>
      </c>
      <c r="V266" s="185" t="s">
        <v>174</v>
      </c>
      <c r="W266" s="174">
        <v>0</v>
      </c>
      <c r="X266" s="185" t="s">
        <v>144</v>
      </c>
      <c r="Y266" s="174">
        <v>2</v>
      </c>
      <c r="Z266" s="185" t="s">
        <v>144</v>
      </c>
      <c r="AA266" s="174">
        <v>2</v>
      </c>
      <c r="AB266" s="185" t="s">
        <v>143</v>
      </c>
      <c r="AC266" s="174">
        <v>0</v>
      </c>
      <c r="AD266" s="186" t="s">
        <v>144</v>
      </c>
      <c r="AE266" s="176">
        <v>2</v>
      </c>
      <c r="AF266" s="185" t="s">
        <v>151</v>
      </c>
      <c r="AG266" s="174">
        <v>0</v>
      </c>
      <c r="AH266" s="154">
        <f>SUM($S266,$U266,$W266,$Y266)+($AA266*0.5)+$AC266+($AE266*1.5)+($AG266*0.5)</f>
        <v>6</v>
      </c>
      <c r="AI266" s="185" t="s">
        <v>152</v>
      </c>
      <c r="AJ266" s="10" t="s">
        <v>142</v>
      </c>
      <c r="AK266" s="176">
        <v>6</v>
      </c>
      <c r="AL266" s="185" t="s">
        <v>152</v>
      </c>
      <c r="AM266" s="10" t="s">
        <v>142</v>
      </c>
      <c r="AN266" s="176">
        <v>6</v>
      </c>
      <c r="AO266" s="185" t="s">
        <v>151</v>
      </c>
      <c r="AP266" s="10" t="s">
        <v>147</v>
      </c>
      <c r="AQ266" s="176">
        <v>2</v>
      </c>
      <c r="AR266" s="185" t="s">
        <v>153</v>
      </c>
      <c r="AS266" s="10" t="s">
        <v>154</v>
      </c>
      <c r="AT266" s="176">
        <v>3</v>
      </c>
      <c r="AU266" s="185" t="s">
        <v>147</v>
      </c>
      <c r="AV266" s="10" t="s">
        <v>147</v>
      </c>
      <c r="AW266" s="176">
        <v>3</v>
      </c>
      <c r="AX266" s="185" t="s">
        <v>154</v>
      </c>
      <c r="AY266" s="10" t="s">
        <v>154</v>
      </c>
      <c r="AZ266" s="176">
        <v>2</v>
      </c>
      <c r="BA266" s="185" t="s">
        <v>142</v>
      </c>
      <c r="BB266" s="10" t="s">
        <v>153</v>
      </c>
      <c r="BC266" s="176">
        <v>5</v>
      </c>
      <c r="BD266" s="185" t="s">
        <v>153</v>
      </c>
      <c r="BE266" s="10" t="s">
        <v>153</v>
      </c>
      <c r="BF266" s="176">
        <v>4</v>
      </c>
      <c r="BG266" s="185" t="s">
        <v>147</v>
      </c>
      <c r="BH266" s="10" t="s">
        <v>154</v>
      </c>
      <c r="BI266" s="176">
        <v>3</v>
      </c>
      <c r="BJ266" s="185" t="s">
        <v>152</v>
      </c>
      <c r="BK266" s="10" t="s">
        <v>142</v>
      </c>
      <c r="BL266" s="176">
        <v>6</v>
      </c>
      <c r="BM266" s="185" t="s">
        <v>151</v>
      </c>
      <c r="BN266" s="10" t="s">
        <v>151</v>
      </c>
      <c r="BO266" s="176">
        <v>1</v>
      </c>
      <c r="BP266" s="201">
        <f>MAX($BO266,$BL266,$BI266,$BF266,$BC266,$AZ266,$AW266,$AT266,$AQ266,$AN266,$AK266)</f>
        <v>6</v>
      </c>
      <c r="BQ266" s="144">
        <f>IF($K266="both",10,IF($K266="breeding",8,IF($K266="non-breeding",6,0)))</f>
        <v>6</v>
      </c>
      <c r="BR266" s="186" t="s">
        <v>152</v>
      </c>
      <c r="BS266" s="176">
        <v>3</v>
      </c>
      <c r="BT266" s="185" t="s">
        <v>153</v>
      </c>
      <c r="BU266" s="174">
        <v>3</v>
      </c>
      <c r="BV266" s="185" t="s">
        <v>153</v>
      </c>
      <c r="BW266" s="174">
        <v>2</v>
      </c>
      <c r="BX266" s="185" t="s">
        <v>152</v>
      </c>
      <c r="BY266" s="174">
        <v>5</v>
      </c>
      <c r="BZ266" s="21">
        <f>SUM($BY266,$BW266,$BU266,$BS266)</f>
        <v>13</v>
      </c>
      <c r="CA266" s="187"/>
      <c r="CB266" s="187"/>
      <c r="CC266" s="187"/>
      <c r="CD266" s="188"/>
      <c r="CE266" s="188"/>
      <c r="CF266" s="188"/>
      <c r="CG266" s="188"/>
      <c r="CH266" s="188"/>
      <c r="CI266" s="188"/>
      <c r="CJ266" s="188"/>
      <c r="CK266" s="188"/>
      <c r="CL266" s="185" t="s">
        <v>153</v>
      </c>
      <c r="CM266" s="174">
        <v>2</v>
      </c>
      <c r="CN266" s="185" t="s">
        <v>151</v>
      </c>
      <c r="CO266" s="174">
        <v>0</v>
      </c>
      <c r="CP266" s="185" t="s">
        <v>142</v>
      </c>
      <c r="CQ266" s="174">
        <v>5</v>
      </c>
      <c r="CR266" s="185" t="s">
        <v>153</v>
      </c>
      <c r="CS266" s="174">
        <v>1</v>
      </c>
      <c r="CT266" s="185" t="s">
        <v>142</v>
      </c>
      <c r="CU266" s="174">
        <v>6</v>
      </c>
      <c r="CV266" s="185" t="s">
        <v>154</v>
      </c>
      <c r="CW266" s="174">
        <v>3</v>
      </c>
      <c r="CX266" s="19">
        <f>SUM($CM266,$CO266,$CQ266,$CS266,$CU266,$CW266)</f>
        <v>17</v>
      </c>
    </row>
    <row r="267" spans="2:102" ht="20.100000000000001" customHeight="1">
      <c r="B267" s="417"/>
      <c r="C267" s="415" t="s">
        <v>347</v>
      </c>
      <c r="D267" s="419"/>
      <c r="E267" s="414" t="s">
        <v>347</v>
      </c>
      <c r="F267" s="419"/>
      <c r="G267" s="120" t="s">
        <v>785</v>
      </c>
      <c r="H267" s="119" t="s">
        <v>786</v>
      </c>
      <c r="I267" s="122" t="s">
        <v>455</v>
      </c>
      <c r="J267" s="120" t="s">
        <v>456</v>
      </c>
      <c r="K267" s="120" t="s">
        <v>196</v>
      </c>
      <c r="L267" s="16" t="s">
        <v>141</v>
      </c>
      <c r="M267" s="45"/>
      <c r="N267" s="261"/>
      <c r="O267" s="235">
        <f>SUM($AH267, $BP267, $BQ267)</f>
        <v>18</v>
      </c>
      <c r="P267" s="237">
        <f>SUM($BZ267)</f>
        <v>31</v>
      </c>
      <c r="Q267" s="240">
        <f>SUM($CX267)</f>
        <v>36</v>
      </c>
      <c r="R267" s="184" t="s">
        <v>143</v>
      </c>
      <c r="S267" s="149">
        <v>0</v>
      </c>
      <c r="T267" s="185" t="s">
        <v>174</v>
      </c>
      <c r="U267" s="174">
        <v>0</v>
      </c>
      <c r="V267" s="185" t="s">
        <v>174</v>
      </c>
      <c r="W267" s="174">
        <v>0</v>
      </c>
      <c r="X267" s="185" t="s">
        <v>206</v>
      </c>
      <c r="Y267" s="174">
        <v>1</v>
      </c>
      <c r="Z267" s="185" t="s">
        <v>206</v>
      </c>
      <c r="AA267" s="174">
        <v>1</v>
      </c>
      <c r="AB267" s="185" t="s">
        <v>191</v>
      </c>
      <c r="AC267" s="174">
        <v>1</v>
      </c>
      <c r="AD267" s="186" t="s">
        <v>144</v>
      </c>
      <c r="AE267" s="176">
        <v>2</v>
      </c>
      <c r="AF267" s="185" t="s">
        <v>154</v>
      </c>
      <c r="AG267" s="174">
        <v>1</v>
      </c>
      <c r="AH267" s="154">
        <f>SUM($S267,$U267,$W267,$Y267)+($AA267*0.5)+$AC267+($AE267*1.5)+($AG267*0.5)</f>
        <v>6</v>
      </c>
      <c r="AI267" s="185" t="s">
        <v>142</v>
      </c>
      <c r="AJ267" s="10" t="s">
        <v>142</v>
      </c>
      <c r="AK267" s="176">
        <v>5</v>
      </c>
      <c r="AL267" s="185" t="s">
        <v>152</v>
      </c>
      <c r="AM267" s="10" t="s">
        <v>152</v>
      </c>
      <c r="AN267" s="176">
        <v>6</v>
      </c>
      <c r="AO267" s="185" t="s">
        <v>151</v>
      </c>
      <c r="AP267" s="10" t="s">
        <v>147</v>
      </c>
      <c r="AQ267" s="176">
        <v>2</v>
      </c>
      <c r="AR267" s="185" t="s">
        <v>153</v>
      </c>
      <c r="AS267" s="10" t="s">
        <v>153</v>
      </c>
      <c r="AT267" s="176">
        <v>4</v>
      </c>
      <c r="AU267" s="185" t="s">
        <v>143</v>
      </c>
      <c r="AV267" s="10" t="s">
        <v>143</v>
      </c>
      <c r="AW267" s="176">
        <v>0</v>
      </c>
      <c r="AX267" s="185" t="s">
        <v>147</v>
      </c>
      <c r="AY267" s="10" t="s">
        <v>147</v>
      </c>
      <c r="AZ267" s="176">
        <v>3</v>
      </c>
      <c r="BA267" s="185" t="s">
        <v>142</v>
      </c>
      <c r="BB267" s="10" t="s">
        <v>142</v>
      </c>
      <c r="BC267" s="176">
        <v>5</v>
      </c>
      <c r="BD267" s="185" t="s">
        <v>142</v>
      </c>
      <c r="BE267" s="10" t="s">
        <v>142</v>
      </c>
      <c r="BF267" s="176">
        <v>5</v>
      </c>
      <c r="BG267" s="185" t="s">
        <v>153</v>
      </c>
      <c r="BH267" s="10" t="s">
        <v>147</v>
      </c>
      <c r="BI267" s="176">
        <v>4</v>
      </c>
      <c r="BJ267" s="185" t="s">
        <v>152</v>
      </c>
      <c r="BK267" s="10" t="s">
        <v>153</v>
      </c>
      <c r="BL267" s="176">
        <v>5</v>
      </c>
      <c r="BM267" s="185" t="s">
        <v>151</v>
      </c>
      <c r="BN267" s="10" t="s">
        <v>151</v>
      </c>
      <c r="BO267" s="176">
        <v>1</v>
      </c>
      <c r="BP267" s="201">
        <f>MAX($BO267,$BL267,$BI267,$BF267,$BC267,$AZ267,$AW267,$AT267,$AQ267,$AN267,$AK267)</f>
        <v>6</v>
      </c>
      <c r="BQ267" s="144">
        <f>IF($K267="both",10,IF($K267="breeding",8,IF($K267="non-breeding",6,0)))</f>
        <v>6</v>
      </c>
      <c r="BR267" s="186" t="s">
        <v>146</v>
      </c>
      <c r="BS267" s="176">
        <v>5</v>
      </c>
      <c r="BT267" s="185" t="s">
        <v>146</v>
      </c>
      <c r="BU267" s="174">
        <v>6</v>
      </c>
      <c r="BV267" s="185" t="s">
        <v>145</v>
      </c>
      <c r="BW267" s="174">
        <v>10</v>
      </c>
      <c r="BX267" s="185" t="s">
        <v>145</v>
      </c>
      <c r="BY267" s="174">
        <v>10</v>
      </c>
      <c r="BZ267" s="21">
        <f>SUM($BY267,$BW267,$BU267,$BS267)</f>
        <v>31</v>
      </c>
      <c r="CA267" s="189">
        <v>9</v>
      </c>
      <c r="CB267" s="189">
        <v>3</v>
      </c>
      <c r="CC267" s="189">
        <v>1</v>
      </c>
      <c r="CD267" s="190">
        <v>2</v>
      </c>
      <c r="CE267" s="190">
        <v>6</v>
      </c>
      <c r="CF267" s="190">
        <v>8</v>
      </c>
      <c r="CG267" s="190">
        <v>5</v>
      </c>
      <c r="CH267" s="190">
        <v>4</v>
      </c>
      <c r="CI267" s="190">
        <v>10</v>
      </c>
      <c r="CJ267" s="190">
        <v>7</v>
      </c>
      <c r="CK267" s="190">
        <v>11</v>
      </c>
      <c r="CL267" s="185" t="s">
        <v>145</v>
      </c>
      <c r="CM267" s="174">
        <v>10</v>
      </c>
      <c r="CN267" s="185" t="s">
        <v>147</v>
      </c>
      <c r="CO267" s="174">
        <v>1</v>
      </c>
      <c r="CP267" s="185" t="s">
        <v>146</v>
      </c>
      <c r="CQ267" s="174">
        <v>8</v>
      </c>
      <c r="CR267" s="185" t="s">
        <v>142</v>
      </c>
      <c r="CS267" s="174">
        <v>3</v>
      </c>
      <c r="CT267" s="185" t="s">
        <v>142</v>
      </c>
      <c r="CU267" s="174">
        <v>6</v>
      </c>
      <c r="CV267" s="185" t="s">
        <v>146</v>
      </c>
      <c r="CW267" s="174">
        <v>8</v>
      </c>
      <c r="CX267" s="19">
        <f>SUM($CM267,$CO267,$CQ267,$CS267,$CU267,$CW267)</f>
        <v>36</v>
      </c>
    </row>
    <row r="268" spans="2:102" ht="20.100000000000001" customHeight="1">
      <c r="B268" s="417"/>
      <c r="D268" s="419"/>
      <c r="E268" s="126" t="s">
        <v>135</v>
      </c>
      <c r="F268" s="126" t="s">
        <v>135</v>
      </c>
      <c r="G268" s="120" t="s">
        <v>787</v>
      </c>
      <c r="H268" s="119" t="s">
        <v>788</v>
      </c>
      <c r="I268" s="122" t="s">
        <v>243</v>
      </c>
      <c r="J268" s="120" t="s">
        <v>244</v>
      </c>
      <c r="K268" s="120" t="s">
        <v>196</v>
      </c>
      <c r="L268" s="16" t="s">
        <v>141</v>
      </c>
      <c r="M268" s="45"/>
      <c r="N268" s="261"/>
      <c r="O268" s="235">
        <f>SUM($AH268, $BP268, $BQ268)</f>
        <v>18</v>
      </c>
      <c r="P268" s="237">
        <f>SUM($BZ268)</f>
        <v>14</v>
      </c>
      <c r="Q268" s="240">
        <f>SUM($CX268)</f>
        <v>34</v>
      </c>
      <c r="R268" s="184" t="s">
        <v>143</v>
      </c>
      <c r="S268" s="149">
        <v>0</v>
      </c>
      <c r="T268" s="185" t="s">
        <v>144</v>
      </c>
      <c r="U268" s="174">
        <v>2</v>
      </c>
      <c r="V268" s="185" t="s">
        <v>174</v>
      </c>
      <c r="W268" s="174">
        <v>0</v>
      </c>
      <c r="X268" s="185" t="s">
        <v>144</v>
      </c>
      <c r="Y268" s="174">
        <v>2</v>
      </c>
      <c r="Z268" s="185" t="s">
        <v>143</v>
      </c>
      <c r="AA268" s="174">
        <v>6</v>
      </c>
      <c r="AB268" s="185" t="s">
        <v>143</v>
      </c>
      <c r="AC268" s="174">
        <v>0</v>
      </c>
      <c r="AD268" s="186" t="s">
        <v>174</v>
      </c>
      <c r="AE268" s="176">
        <v>0</v>
      </c>
      <c r="AF268" s="185" t="s">
        <v>151</v>
      </c>
      <c r="AG268" s="174">
        <v>0</v>
      </c>
      <c r="AH268" s="154">
        <f>SUM($S268,$U268,$W268,$Y268)+($AA268*0.5)+$AC268+($AE268*1.5)+($AG268*0.5)</f>
        <v>7</v>
      </c>
      <c r="AI268" s="185" t="s">
        <v>147</v>
      </c>
      <c r="AJ268" s="10" t="s">
        <v>147</v>
      </c>
      <c r="AK268" s="176">
        <v>3</v>
      </c>
      <c r="AL268" s="185" t="s">
        <v>143</v>
      </c>
      <c r="AM268" s="10" t="s">
        <v>143</v>
      </c>
      <c r="AN268" s="176">
        <v>0</v>
      </c>
      <c r="AO268" s="185" t="s">
        <v>147</v>
      </c>
      <c r="AP268" s="10" t="s">
        <v>147</v>
      </c>
      <c r="AQ268" s="176">
        <v>3</v>
      </c>
      <c r="AR268" s="185" t="s">
        <v>143</v>
      </c>
      <c r="AS268" s="10" t="s">
        <v>143</v>
      </c>
      <c r="AT268" s="176">
        <v>0</v>
      </c>
      <c r="AU268" s="185" t="s">
        <v>145</v>
      </c>
      <c r="AV268" s="10" t="s">
        <v>143</v>
      </c>
      <c r="AW268" s="176">
        <v>5</v>
      </c>
      <c r="AX268" s="185" t="s">
        <v>151</v>
      </c>
      <c r="AY268" s="10" t="s">
        <v>151</v>
      </c>
      <c r="AZ268" s="176">
        <v>1</v>
      </c>
      <c r="BA268" s="185" t="s">
        <v>147</v>
      </c>
      <c r="BB268" s="10" t="s">
        <v>147</v>
      </c>
      <c r="BC268" s="176">
        <v>3</v>
      </c>
      <c r="BD268" s="185" t="s">
        <v>151</v>
      </c>
      <c r="BE268" s="10" t="s">
        <v>151</v>
      </c>
      <c r="BF268" s="176">
        <v>1</v>
      </c>
      <c r="BG268" s="185" t="s">
        <v>151</v>
      </c>
      <c r="BH268" s="10" t="s">
        <v>151</v>
      </c>
      <c r="BI268" s="176">
        <v>1</v>
      </c>
      <c r="BJ268" s="185" t="s">
        <v>151</v>
      </c>
      <c r="BK268" s="10" t="s">
        <v>151</v>
      </c>
      <c r="BL268" s="176">
        <v>1</v>
      </c>
      <c r="BM268" s="185" t="s">
        <v>151</v>
      </c>
      <c r="BN268" s="10" t="s">
        <v>151</v>
      </c>
      <c r="BO268" s="176">
        <v>1</v>
      </c>
      <c r="BP268" s="201">
        <f>MAX($BO268,$BL268,$BI268,$BF268,$BC268,$AZ268,$AW268,$AT268,$AQ268,$AN268,$AK268)</f>
        <v>5</v>
      </c>
      <c r="BQ268" s="144">
        <f>IF($K268="both",10,IF($K268="breeding",8,IF($K268="non-breeding",6,0)))</f>
        <v>6</v>
      </c>
      <c r="BR268" s="186" t="s">
        <v>142</v>
      </c>
      <c r="BS268" s="176">
        <v>0</v>
      </c>
      <c r="BT268" s="185" t="s">
        <v>142</v>
      </c>
      <c r="BU268" s="174">
        <v>4</v>
      </c>
      <c r="BV268" s="185" t="s">
        <v>142</v>
      </c>
      <c r="BW268" s="174">
        <v>4</v>
      </c>
      <c r="BX268" s="185" t="s">
        <v>146</v>
      </c>
      <c r="BY268" s="174">
        <v>6</v>
      </c>
      <c r="BZ268" s="21">
        <f>SUM($BY268,$BW268,$BU268,$BS268)</f>
        <v>14</v>
      </c>
      <c r="CA268" s="189">
        <v>10</v>
      </c>
      <c r="CB268" s="189">
        <v>11</v>
      </c>
      <c r="CC268" s="189">
        <v>4</v>
      </c>
      <c r="CD268" s="190">
        <v>3</v>
      </c>
      <c r="CE268" s="190">
        <v>8</v>
      </c>
      <c r="CF268" s="190">
        <v>2</v>
      </c>
      <c r="CG268" s="190">
        <v>7</v>
      </c>
      <c r="CH268" s="190">
        <v>1</v>
      </c>
      <c r="CI268" s="190">
        <v>9</v>
      </c>
      <c r="CJ268" s="190">
        <v>6</v>
      </c>
      <c r="CK268" s="190">
        <v>5</v>
      </c>
      <c r="CL268" s="185" t="s">
        <v>146</v>
      </c>
      <c r="CM268" s="174">
        <v>7</v>
      </c>
      <c r="CN268" s="185" t="s">
        <v>151</v>
      </c>
      <c r="CO268" s="174">
        <v>0</v>
      </c>
      <c r="CP268" s="185" t="s">
        <v>146</v>
      </c>
      <c r="CQ268" s="174">
        <v>8</v>
      </c>
      <c r="CR268" s="185" t="s">
        <v>146</v>
      </c>
      <c r="CS268" s="174">
        <v>7</v>
      </c>
      <c r="CT268" s="185" t="s">
        <v>142</v>
      </c>
      <c r="CU268" s="174">
        <v>6</v>
      </c>
      <c r="CV268" s="185" t="s">
        <v>142</v>
      </c>
      <c r="CW268" s="174">
        <v>6</v>
      </c>
      <c r="CX268" s="19">
        <f>SUM($CM268,$CO268,$CQ268,$CS268,$CU268,$CW268)</f>
        <v>34</v>
      </c>
    </row>
    <row r="269" spans="2:102" ht="20.100000000000001" customHeight="1">
      <c r="B269" s="417"/>
      <c r="D269" s="419"/>
      <c r="E269" s="281"/>
      <c r="F269" s="419"/>
      <c r="G269" s="120" t="s">
        <v>789</v>
      </c>
      <c r="H269" s="119" t="s">
        <v>790</v>
      </c>
      <c r="I269" s="122" t="s">
        <v>160</v>
      </c>
      <c r="J269" s="120" t="s">
        <v>665</v>
      </c>
      <c r="K269" s="120" t="s">
        <v>196</v>
      </c>
      <c r="L269" s="16" t="s">
        <v>141</v>
      </c>
      <c r="M269" s="45"/>
      <c r="N269" s="261"/>
      <c r="O269" s="235">
        <f>SUM($AH269, $BP269, $BQ269)</f>
        <v>18</v>
      </c>
      <c r="P269" s="237">
        <f>SUM($BZ269)</f>
        <v>14</v>
      </c>
      <c r="Q269" s="240">
        <f>SUM($CX269)</f>
        <v>17</v>
      </c>
      <c r="R269" s="184" t="s">
        <v>143</v>
      </c>
      <c r="S269" s="149">
        <v>0</v>
      </c>
      <c r="T269" s="185" t="s">
        <v>174</v>
      </c>
      <c r="U269" s="174">
        <v>0</v>
      </c>
      <c r="V269" s="185" t="s">
        <v>174</v>
      </c>
      <c r="W269" s="174">
        <v>0</v>
      </c>
      <c r="X269" s="185" t="s">
        <v>144</v>
      </c>
      <c r="Y269" s="174">
        <v>2</v>
      </c>
      <c r="Z269" s="185" t="s">
        <v>143</v>
      </c>
      <c r="AA269" s="174">
        <v>6</v>
      </c>
      <c r="AB269" s="185" t="s">
        <v>143</v>
      </c>
      <c r="AC269" s="174">
        <v>0</v>
      </c>
      <c r="AD269" s="186" t="s">
        <v>144</v>
      </c>
      <c r="AE269" s="176">
        <v>2</v>
      </c>
      <c r="AF269" s="185" t="s">
        <v>151</v>
      </c>
      <c r="AG269" s="174">
        <v>0</v>
      </c>
      <c r="AH269" s="154">
        <f>SUM($S269,$U269,$W269,$Y269)+($AA269*0.5)+$AC269+($AE269*1.5)+($AG269*0.5)</f>
        <v>8</v>
      </c>
      <c r="AI269" s="185" t="s">
        <v>153</v>
      </c>
      <c r="AJ269" s="10" t="s">
        <v>154</v>
      </c>
      <c r="AK269" s="176">
        <v>3</v>
      </c>
      <c r="AL269" s="185" t="s">
        <v>142</v>
      </c>
      <c r="AM269" s="10" t="s">
        <v>154</v>
      </c>
      <c r="AN269" s="176">
        <v>4</v>
      </c>
      <c r="AO269" s="185" t="s">
        <v>154</v>
      </c>
      <c r="AP269" s="10" t="s">
        <v>147</v>
      </c>
      <c r="AQ269" s="176">
        <v>3</v>
      </c>
      <c r="AR269" s="185" t="s">
        <v>147</v>
      </c>
      <c r="AS269" s="10" t="s">
        <v>147</v>
      </c>
      <c r="AT269" s="176">
        <v>3</v>
      </c>
      <c r="AU269" s="185" t="s">
        <v>154</v>
      </c>
      <c r="AV269" s="10" t="s">
        <v>154</v>
      </c>
      <c r="AW269" s="176">
        <v>2</v>
      </c>
      <c r="AX269" s="185" t="s">
        <v>147</v>
      </c>
      <c r="AY269" s="10" t="s">
        <v>154</v>
      </c>
      <c r="AZ269" s="176">
        <v>3</v>
      </c>
      <c r="BA269" s="185" t="s">
        <v>147</v>
      </c>
      <c r="BB269" s="10" t="s">
        <v>154</v>
      </c>
      <c r="BC269" s="176">
        <v>3</v>
      </c>
      <c r="BD269" s="185" t="s">
        <v>154</v>
      </c>
      <c r="BE269" s="10" t="s">
        <v>147</v>
      </c>
      <c r="BF269" s="176">
        <v>3</v>
      </c>
      <c r="BG269" s="185" t="s">
        <v>154</v>
      </c>
      <c r="BH269" s="10" t="s">
        <v>154</v>
      </c>
      <c r="BI269" s="176">
        <v>2</v>
      </c>
      <c r="BJ269" s="185" t="s">
        <v>153</v>
      </c>
      <c r="BK269" s="10" t="s">
        <v>154</v>
      </c>
      <c r="BL269" s="176">
        <v>3</v>
      </c>
      <c r="BM269" s="185" t="s">
        <v>154</v>
      </c>
      <c r="BN269" s="10" t="s">
        <v>154</v>
      </c>
      <c r="BO269" s="176">
        <v>2</v>
      </c>
      <c r="BP269" s="201">
        <f>MAX($BO269,$BL269,$BI269,$BF269,$BC269,$AZ269,$AW269,$AT269,$AQ269,$AN269,$AK269)</f>
        <v>4</v>
      </c>
      <c r="BQ269" s="144">
        <f>IF($K269="both",10,IF($K269="breeding",8,IF($K269="non-breeding",6,0)))</f>
        <v>6</v>
      </c>
      <c r="BR269" s="186" t="s">
        <v>152</v>
      </c>
      <c r="BS269" s="176">
        <v>2</v>
      </c>
      <c r="BT269" s="185" t="s">
        <v>153</v>
      </c>
      <c r="BU269" s="174">
        <v>3</v>
      </c>
      <c r="BV269" s="185" t="s">
        <v>142</v>
      </c>
      <c r="BW269" s="174">
        <v>4</v>
      </c>
      <c r="BX269" s="185" t="s">
        <v>152</v>
      </c>
      <c r="BY269" s="174">
        <v>5</v>
      </c>
      <c r="BZ269" s="21">
        <f>SUM($BY269,$BW269,$BU269,$BS269)</f>
        <v>14</v>
      </c>
      <c r="CA269" s="187"/>
      <c r="CB269" s="187"/>
      <c r="CC269" s="187"/>
      <c r="CD269" s="188"/>
      <c r="CE269" s="188"/>
      <c r="CF269" s="188"/>
      <c r="CG269" s="188"/>
      <c r="CH269" s="188"/>
      <c r="CI269" s="188"/>
      <c r="CJ269" s="188"/>
      <c r="CK269" s="188"/>
      <c r="CL269" s="185" t="s">
        <v>153</v>
      </c>
      <c r="CM269" s="174">
        <v>2</v>
      </c>
      <c r="CN269" s="185" t="s">
        <v>151</v>
      </c>
      <c r="CO269" s="174">
        <v>0</v>
      </c>
      <c r="CP269" s="185" t="s">
        <v>154</v>
      </c>
      <c r="CQ269" s="174">
        <v>2</v>
      </c>
      <c r="CR269" s="185" t="s">
        <v>153</v>
      </c>
      <c r="CS269" s="174">
        <v>1</v>
      </c>
      <c r="CT269" s="185" t="s">
        <v>145</v>
      </c>
      <c r="CU269" s="174">
        <v>10</v>
      </c>
      <c r="CV269" s="185" t="s">
        <v>151</v>
      </c>
      <c r="CW269" s="174">
        <v>2</v>
      </c>
      <c r="CX269" s="19">
        <f>SUM($CM269,$CO269,$CQ269,$CS269,$CU269,$CW269)</f>
        <v>17</v>
      </c>
    </row>
    <row r="270" spans="2:102" ht="20.100000000000001" customHeight="1">
      <c r="B270" s="417"/>
      <c r="D270" s="419"/>
      <c r="E270" s="281"/>
      <c r="F270" s="419"/>
      <c r="G270" s="120" t="s">
        <v>791</v>
      </c>
      <c r="H270" s="119" t="s">
        <v>792</v>
      </c>
      <c r="I270" s="122" t="s">
        <v>160</v>
      </c>
      <c r="J270" s="120" t="s">
        <v>370</v>
      </c>
      <c r="K270" s="120" t="s">
        <v>140</v>
      </c>
      <c r="L270" s="16" t="s">
        <v>141</v>
      </c>
      <c r="M270" s="45"/>
      <c r="N270" s="261"/>
      <c r="O270" s="235">
        <f>SUM($AH270, $BP270, $BQ270)</f>
        <v>17.5</v>
      </c>
      <c r="P270" s="237">
        <f>SUM($BZ270)</f>
        <v>11</v>
      </c>
      <c r="Q270" s="240">
        <f>SUM($CX270)</f>
        <v>16</v>
      </c>
      <c r="R270" s="184" t="s">
        <v>143</v>
      </c>
      <c r="S270" s="149">
        <v>0</v>
      </c>
      <c r="T270" s="185" t="s">
        <v>174</v>
      </c>
      <c r="U270" s="174">
        <v>0</v>
      </c>
      <c r="V270" s="185" t="s">
        <v>174</v>
      </c>
      <c r="W270" s="174">
        <v>0</v>
      </c>
      <c r="X270" s="185" t="s">
        <v>206</v>
      </c>
      <c r="Y270" s="174">
        <v>1</v>
      </c>
      <c r="Z270" s="185" t="s">
        <v>206</v>
      </c>
      <c r="AA270" s="174">
        <v>1</v>
      </c>
      <c r="AB270" s="185" t="s">
        <v>143</v>
      </c>
      <c r="AC270" s="174">
        <v>0</v>
      </c>
      <c r="AD270" s="186" t="s">
        <v>144</v>
      </c>
      <c r="AE270" s="176">
        <v>2</v>
      </c>
      <c r="AF270" s="185" t="s">
        <v>151</v>
      </c>
      <c r="AG270" s="174">
        <v>0</v>
      </c>
      <c r="AH270" s="154">
        <f>SUM($S270,$U270,$W270,$Y270)+($AA270*0.5)+$AC270+($AE270*1.5)+($AG270*0.5)</f>
        <v>4.5</v>
      </c>
      <c r="AI270" s="185" t="s">
        <v>153</v>
      </c>
      <c r="AJ270" s="10" t="s">
        <v>154</v>
      </c>
      <c r="AK270" s="176">
        <v>3</v>
      </c>
      <c r="AL270" s="185" t="s">
        <v>153</v>
      </c>
      <c r="AM270" s="10" t="s">
        <v>154</v>
      </c>
      <c r="AN270" s="176">
        <v>3</v>
      </c>
      <c r="AO270" s="185" t="s">
        <v>154</v>
      </c>
      <c r="AP270" s="10" t="s">
        <v>153</v>
      </c>
      <c r="AQ270" s="176">
        <v>3</v>
      </c>
      <c r="AR270" s="185" t="s">
        <v>154</v>
      </c>
      <c r="AS270" s="10" t="s">
        <v>154</v>
      </c>
      <c r="AT270" s="176">
        <v>2</v>
      </c>
      <c r="AU270" s="185" t="s">
        <v>151</v>
      </c>
      <c r="AV270" s="10" t="s">
        <v>151</v>
      </c>
      <c r="AW270" s="176">
        <v>1</v>
      </c>
      <c r="AX270" s="185" t="s">
        <v>154</v>
      </c>
      <c r="AY270" s="10" t="s">
        <v>154</v>
      </c>
      <c r="AZ270" s="176">
        <v>2</v>
      </c>
      <c r="BA270" s="185" t="s">
        <v>154</v>
      </c>
      <c r="BB270" s="10" t="s">
        <v>154</v>
      </c>
      <c r="BC270" s="176">
        <v>2</v>
      </c>
      <c r="BD270" s="185" t="s">
        <v>154</v>
      </c>
      <c r="BE270" s="10" t="s">
        <v>154</v>
      </c>
      <c r="BF270" s="176">
        <v>2</v>
      </c>
      <c r="BG270" s="185" t="s">
        <v>154</v>
      </c>
      <c r="BH270" s="10" t="s">
        <v>154</v>
      </c>
      <c r="BI270" s="176">
        <v>2</v>
      </c>
      <c r="BJ270" s="185" t="s">
        <v>153</v>
      </c>
      <c r="BK270" s="10" t="s">
        <v>154</v>
      </c>
      <c r="BL270" s="176">
        <v>3</v>
      </c>
      <c r="BM270" s="185" t="s">
        <v>154</v>
      </c>
      <c r="BN270" s="10" t="s">
        <v>154</v>
      </c>
      <c r="BO270" s="176">
        <v>2</v>
      </c>
      <c r="BP270" s="201">
        <f>MAX($BO270,$BL270,$BI270,$BF270,$BC270,$AZ270,$AW270,$AT270,$AQ270,$AN270,$AK270)</f>
        <v>3</v>
      </c>
      <c r="BQ270" s="144">
        <f>IF($K270="both",10,IF($K270="breeding",8,IF($K270="non-breeding",6,0)))</f>
        <v>10</v>
      </c>
      <c r="BR270" s="186" t="s">
        <v>152</v>
      </c>
      <c r="BS270" s="176">
        <v>1</v>
      </c>
      <c r="BT270" s="185" t="s">
        <v>168</v>
      </c>
      <c r="BU270" s="174">
        <v>2</v>
      </c>
      <c r="BV270" s="185" t="s">
        <v>168</v>
      </c>
      <c r="BW270" s="174">
        <v>3</v>
      </c>
      <c r="BX270" s="185" t="s">
        <v>152</v>
      </c>
      <c r="BY270" s="174">
        <v>5</v>
      </c>
      <c r="BZ270" s="21">
        <f>SUM($BY270,$BW270,$BU270,$BS270)</f>
        <v>11</v>
      </c>
      <c r="CA270" s="189">
        <v>4</v>
      </c>
      <c r="CB270" s="189">
        <v>4</v>
      </c>
      <c r="CC270" s="189">
        <v>4</v>
      </c>
      <c r="CD270" s="190">
        <v>5</v>
      </c>
      <c r="CE270" s="190">
        <v>4</v>
      </c>
      <c r="CF270" s="190">
        <v>6</v>
      </c>
      <c r="CG270" s="190">
        <v>7</v>
      </c>
      <c r="CH270" s="190">
        <v>5</v>
      </c>
      <c r="CI270" s="190">
        <v>5</v>
      </c>
      <c r="CJ270" s="190">
        <v>6</v>
      </c>
      <c r="CK270" s="190">
        <v>8</v>
      </c>
      <c r="CL270" s="185" t="s">
        <v>167</v>
      </c>
      <c r="CM270" s="174">
        <v>2</v>
      </c>
      <c r="CN270" s="185" t="s">
        <v>151</v>
      </c>
      <c r="CO270" s="174">
        <v>0</v>
      </c>
      <c r="CP270" s="185" t="s">
        <v>169</v>
      </c>
      <c r="CQ270" s="174">
        <v>2</v>
      </c>
      <c r="CR270" s="185" t="s">
        <v>153</v>
      </c>
      <c r="CS270" s="174">
        <v>1</v>
      </c>
      <c r="CT270" s="185" t="s">
        <v>145</v>
      </c>
      <c r="CU270" s="174">
        <v>10</v>
      </c>
      <c r="CV270" s="185" t="s">
        <v>191</v>
      </c>
      <c r="CW270" s="174">
        <v>1</v>
      </c>
      <c r="CX270" s="19">
        <f>SUM($CM270,$CO270,$CQ270,$CS270,$CU270,$CW270)</f>
        <v>16</v>
      </c>
    </row>
    <row r="271" spans="2:102" ht="20.100000000000001" customHeight="1">
      <c r="B271" s="417"/>
      <c r="D271" s="419"/>
      <c r="E271" s="281"/>
      <c r="F271" s="419"/>
      <c r="G271" s="120" t="s">
        <v>793</v>
      </c>
      <c r="H271" s="119" t="s">
        <v>794</v>
      </c>
      <c r="I271" s="122" t="s">
        <v>160</v>
      </c>
      <c r="J271" s="120" t="s">
        <v>272</v>
      </c>
      <c r="K271" s="120" t="s">
        <v>157</v>
      </c>
      <c r="L271" s="16" t="s">
        <v>141</v>
      </c>
      <c r="M271" s="45"/>
      <c r="N271" s="261"/>
      <c r="O271" s="235">
        <f>SUM($AH271, $BP271, $BQ271)</f>
        <v>17</v>
      </c>
      <c r="P271" s="237">
        <f>SUM($BZ271)</f>
        <v>13</v>
      </c>
      <c r="Q271" s="240">
        <f>SUM($CX271)</f>
        <v>16</v>
      </c>
      <c r="R271" s="148" t="s">
        <v>143</v>
      </c>
      <c r="S271" s="149">
        <v>0</v>
      </c>
      <c r="T271" s="173" t="s">
        <v>174</v>
      </c>
      <c r="U271" s="174">
        <v>0</v>
      </c>
      <c r="V271" s="173" t="s">
        <v>174</v>
      </c>
      <c r="W271" s="174">
        <v>0</v>
      </c>
      <c r="X271" s="173" t="s">
        <v>144</v>
      </c>
      <c r="Y271" s="174">
        <v>2</v>
      </c>
      <c r="Z271" s="173" t="s">
        <v>206</v>
      </c>
      <c r="AA271" s="174">
        <v>1</v>
      </c>
      <c r="AB271" s="173" t="s">
        <v>143</v>
      </c>
      <c r="AC271" s="174">
        <v>0</v>
      </c>
      <c r="AD271" s="175" t="s">
        <v>206</v>
      </c>
      <c r="AE271" s="176">
        <v>1</v>
      </c>
      <c r="AF271" s="173" t="s">
        <v>151</v>
      </c>
      <c r="AG271" s="174">
        <v>0</v>
      </c>
      <c r="AH271" s="154">
        <f>SUM($S271,$U271,$W271,$Y271)+($AA271*0.5)+$AC271+($AE271*1.5)+($AG271*0.5)</f>
        <v>4</v>
      </c>
      <c r="AI271" s="173" t="s">
        <v>235</v>
      </c>
      <c r="AJ271" s="26" t="s">
        <v>237</v>
      </c>
      <c r="AK271" s="176">
        <v>5</v>
      </c>
      <c r="AL271" s="173" t="s">
        <v>238</v>
      </c>
      <c r="AM271" s="26" t="s">
        <v>239</v>
      </c>
      <c r="AN271" s="176">
        <v>4</v>
      </c>
      <c r="AO271" s="173" t="s">
        <v>282</v>
      </c>
      <c r="AP271" s="26" t="s">
        <v>237</v>
      </c>
      <c r="AQ271" s="176">
        <v>3</v>
      </c>
      <c r="AR271" s="173" t="s">
        <v>273</v>
      </c>
      <c r="AS271" s="26" t="s">
        <v>239</v>
      </c>
      <c r="AT271" s="176">
        <v>4</v>
      </c>
      <c r="AU271" s="173" t="s">
        <v>237</v>
      </c>
      <c r="AV271" s="26" t="s">
        <v>237</v>
      </c>
      <c r="AW271" s="176">
        <v>4</v>
      </c>
      <c r="AX271" s="173" t="s">
        <v>239</v>
      </c>
      <c r="AY271" s="26" t="s">
        <v>239</v>
      </c>
      <c r="AZ271" s="176">
        <v>3</v>
      </c>
      <c r="BA271" s="173" t="s">
        <v>237</v>
      </c>
      <c r="BB271" s="26" t="s">
        <v>237</v>
      </c>
      <c r="BC271" s="176">
        <v>4</v>
      </c>
      <c r="BD271" s="173" t="s">
        <v>307</v>
      </c>
      <c r="BE271" s="26" t="s">
        <v>307</v>
      </c>
      <c r="BF271" s="176">
        <v>5</v>
      </c>
      <c r="BG271" s="173" t="s">
        <v>237</v>
      </c>
      <c r="BH271" s="26" t="s">
        <v>237</v>
      </c>
      <c r="BI271" s="176">
        <v>4</v>
      </c>
      <c r="BJ271" s="173" t="s">
        <v>238</v>
      </c>
      <c r="BK271" s="26" t="s">
        <v>237</v>
      </c>
      <c r="BL271" s="176">
        <v>5</v>
      </c>
      <c r="BM271" s="173" t="s">
        <v>151</v>
      </c>
      <c r="BN271" s="26" t="s">
        <v>151</v>
      </c>
      <c r="BO271" s="176">
        <v>1</v>
      </c>
      <c r="BP271" s="201">
        <f>MAX($BO271,$BL271,$BI271,$BF271,$BC271,$AZ271,$AW271,$AT271,$AQ271,$AN271,$AK271)</f>
        <v>5</v>
      </c>
      <c r="BQ271" s="144">
        <f>IF($K271="both",10,IF($K271="breeding",8,IF($K271="non-breeding",6,0)))</f>
        <v>8</v>
      </c>
      <c r="BR271" s="175" t="s">
        <v>152</v>
      </c>
      <c r="BS271" s="176">
        <v>1</v>
      </c>
      <c r="BT271" s="173" t="s">
        <v>168</v>
      </c>
      <c r="BU271" s="174">
        <v>3</v>
      </c>
      <c r="BV271" s="173" t="s">
        <v>152</v>
      </c>
      <c r="BW271" s="174">
        <v>4</v>
      </c>
      <c r="BX271" s="173" t="s">
        <v>152</v>
      </c>
      <c r="BY271" s="174">
        <v>5</v>
      </c>
      <c r="BZ271" s="21">
        <f>SUM($BY271,$BW271,$BU271,$BS271)</f>
        <v>13</v>
      </c>
      <c r="CA271" s="177">
        <v>7</v>
      </c>
      <c r="CB271" s="177">
        <v>7</v>
      </c>
      <c r="CC271" s="177">
        <v>5</v>
      </c>
      <c r="CD271" s="178">
        <v>5</v>
      </c>
      <c r="CE271" s="178">
        <v>5</v>
      </c>
      <c r="CF271" s="178">
        <v>3</v>
      </c>
      <c r="CG271" s="178">
        <v>8</v>
      </c>
      <c r="CH271" s="178">
        <v>8</v>
      </c>
      <c r="CI271" s="178">
        <v>6</v>
      </c>
      <c r="CJ271" s="178">
        <v>6</v>
      </c>
      <c r="CK271" s="178">
        <v>6</v>
      </c>
      <c r="CL271" s="173" t="s">
        <v>147</v>
      </c>
      <c r="CM271" s="174">
        <v>1</v>
      </c>
      <c r="CN271" s="173" t="s">
        <v>151</v>
      </c>
      <c r="CO271" s="174">
        <v>0</v>
      </c>
      <c r="CP271" s="173" t="s">
        <v>167</v>
      </c>
      <c r="CQ271" s="174">
        <v>3</v>
      </c>
      <c r="CR271" s="173" t="s">
        <v>153</v>
      </c>
      <c r="CS271" s="174">
        <v>1</v>
      </c>
      <c r="CT271" s="173" t="s">
        <v>146</v>
      </c>
      <c r="CU271" s="174">
        <v>8</v>
      </c>
      <c r="CV271" s="173" t="s">
        <v>166</v>
      </c>
      <c r="CW271" s="174">
        <v>3</v>
      </c>
      <c r="CX271" s="19">
        <f>SUM($CM271,$CO271,$CQ271,$CS271,$CU271,$CW271)</f>
        <v>16</v>
      </c>
    </row>
    <row r="272" spans="2:102" ht="20.100000000000001" customHeight="1">
      <c r="B272" s="417"/>
      <c r="D272" s="419"/>
      <c r="E272" s="281"/>
      <c r="F272" s="419"/>
      <c r="G272" s="120" t="s">
        <v>795</v>
      </c>
      <c r="H272" s="119" t="s">
        <v>796</v>
      </c>
      <c r="I272" s="122" t="s">
        <v>160</v>
      </c>
      <c r="J272" s="120" t="s">
        <v>519</v>
      </c>
      <c r="K272" s="120" t="s">
        <v>140</v>
      </c>
      <c r="L272" s="16" t="s">
        <v>141</v>
      </c>
      <c r="M272" s="45"/>
      <c r="N272" s="261"/>
      <c r="O272" s="235">
        <f>SUM($AH272, $BP272, $BQ272)</f>
        <v>17</v>
      </c>
      <c r="P272" s="237">
        <f>SUM($BZ272)</f>
        <v>12</v>
      </c>
      <c r="Q272" s="240">
        <f>SUM($CX272)</f>
        <v>14</v>
      </c>
      <c r="R272" s="148" t="s">
        <v>143</v>
      </c>
      <c r="S272" s="149">
        <v>0</v>
      </c>
      <c r="T272" s="173" t="s">
        <v>174</v>
      </c>
      <c r="U272" s="174">
        <v>0</v>
      </c>
      <c r="V272" s="173" t="s">
        <v>174</v>
      </c>
      <c r="W272" s="174">
        <v>0</v>
      </c>
      <c r="X272" s="173" t="s">
        <v>206</v>
      </c>
      <c r="Y272" s="174">
        <v>1</v>
      </c>
      <c r="Z272" s="173" t="s">
        <v>206</v>
      </c>
      <c r="AA272" s="174">
        <v>1</v>
      </c>
      <c r="AB272" s="173" t="s">
        <v>143</v>
      </c>
      <c r="AC272" s="174">
        <v>0</v>
      </c>
      <c r="AD272" s="175" t="s">
        <v>206</v>
      </c>
      <c r="AE272" s="176">
        <v>1</v>
      </c>
      <c r="AF272" s="173" t="s">
        <v>151</v>
      </c>
      <c r="AG272" s="174">
        <v>0</v>
      </c>
      <c r="AH272" s="154">
        <f>SUM($S272,$U272,$W272,$Y272)+($AA272*0.5)+$AC272+($AE272*1.5)+($AG272*0.5)</f>
        <v>3</v>
      </c>
      <c r="AI272" s="173" t="s">
        <v>239</v>
      </c>
      <c r="AJ272" s="26" t="s">
        <v>239</v>
      </c>
      <c r="AK272" s="176">
        <v>3</v>
      </c>
      <c r="AL272" s="173" t="s">
        <v>237</v>
      </c>
      <c r="AM272" s="26" t="s">
        <v>239</v>
      </c>
      <c r="AN272" s="176">
        <v>4</v>
      </c>
      <c r="AO272" s="173" t="s">
        <v>239</v>
      </c>
      <c r="AP272" s="26" t="s">
        <v>237</v>
      </c>
      <c r="AQ272" s="176">
        <v>4</v>
      </c>
      <c r="AR272" s="173" t="s">
        <v>239</v>
      </c>
      <c r="AS272" s="26" t="s">
        <v>239</v>
      </c>
      <c r="AT272" s="176">
        <v>3</v>
      </c>
      <c r="AU272" s="173" t="s">
        <v>239</v>
      </c>
      <c r="AV272" s="26" t="s">
        <v>239</v>
      </c>
      <c r="AW272" s="176">
        <v>3</v>
      </c>
      <c r="AX272" s="173" t="s">
        <v>239</v>
      </c>
      <c r="AY272" s="26" t="s">
        <v>239</v>
      </c>
      <c r="AZ272" s="176">
        <v>3</v>
      </c>
      <c r="BA272" s="173" t="s">
        <v>239</v>
      </c>
      <c r="BB272" s="26" t="s">
        <v>239</v>
      </c>
      <c r="BC272" s="176">
        <v>3</v>
      </c>
      <c r="BD272" s="173" t="s">
        <v>239</v>
      </c>
      <c r="BE272" s="26" t="s">
        <v>239</v>
      </c>
      <c r="BF272" s="176">
        <v>3</v>
      </c>
      <c r="BG272" s="173" t="s">
        <v>239</v>
      </c>
      <c r="BH272" s="26" t="s">
        <v>239</v>
      </c>
      <c r="BI272" s="176">
        <v>3</v>
      </c>
      <c r="BJ272" s="173" t="s">
        <v>238</v>
      </c>
      <c r="BK272" s="26" t="s">
        <v>239</v>
      </c>
      <c r="BL272" s="176">
        <v>4</v>
      </c>
      <c r="BM272" s="173" t="s">
        <v>239</v>
      </c>
      <c r="BN272" s="26" t="s">
        <v>239</v>
      </c>
      <c r="BO272" s="176">
        <v>3</v>
      </c>
      <c r="BP272" s="201">
        <f>MAX($BO272,$BL272,$BI272,$BF272,$BC272,$AZ272,$AW272,$AT272,$AQ272,$AN272,$AK272)</f>
        <v>4</v>
      </c>
      <c r="BQ272" s="144">
        <f>IF($K272="both",10,IF($K272="breeding",8,IF($K272="non-breeding",6,0)))</f>
        <v>10</v>
      </c>
      <c r="BR272" s="175" t="s">
        <v>152</v>
      </c>
      <c r="BS272" s="176">
        <v>2</v>
      </c>
      <c r="BT272" s="173" t="s">
        <v>168</v>
      </c>
      <c r="BU272" s="174">
        <v>2</v>
      </c>
      <c r="BV272" s="173" t="s">
        <v>168</v>
      </c>
      <c r="BW272" s="174">
        <v>4</v>
      </c>
      <c r="BX272" s="173" t="s">
        <v>152</v>
      </c>
      <c r="BY272" s="174">
        <v>4</v>
      </c>
      <c r="BZ272" s="21">
        <f>SUM($BY272,$BW272,$BU272,$BS272)</f>
        <v>12</v>
      </c>
      <c r="CA272" s="177">
        <v>4</v>
      </c>
      <c r="CB272" s="177">
        <v>4</v>
      </c>
      <c r="CC272" s="177">
        <v>4</v>
      </c>
      <c r="CD272" s="178">
        <v>5</v>
      </c>
      <c r="CE272" s="178">
        <v>4</v>
      </c>
      <c r="CF272" s="178">
        <v>6</v>
      </c>
      <c r="CG272" s="178">
        <v>4</v>
      </c>
      <c r="CH272" s="178">
        <v>5</v>
      </c>
      <c r="CI272" s="178">
        <v>5</v>
      </c>
      <c r="CJ272" s="178">
        <v>6</v>
      </c>
      <c r="CK272" s="178">
        <v>8</v>
      </c>
      <c r="CL272" s="173" t="s">
        <v>167</v>
      </c>
      <c r="CM272" s="174">
        <v>2</v>
      </c>
      <c r="CN272" s="173" t="s">
        <v>151</v>
      </c>
      <c r="CO272" s="174">
        <v>0</v>
      </c>
      <c r="CP272" s="173" t="s">
        <v>154</v>
      </c>
      <c r="CQ272" s="174">
        <v>1</v>
      </c>
      <c r="CR272" s="173" t="s">
        <v>153</v>
      </c>
      <c r="CS272" s="174">
        <v>1</v>
      </c>
      <c r="CT272" s="173" t="s">
        <v>145</v>
      </c>
      <c r="CU272" s="174">
        <v>10</v>
      </c>
      <c r="CV272" s="173" t="s">
        <v>143</v>
      </c>
      <c r="CW272" s="174">
        <v>0</v>
      </c>
      <c r="CX272" s="19">
        <f>SUM($CM272,$CO272,$CQ272,$CS272,$CU272,$CW272)</f>
        <v>14</v>
      </c>
    </row>
    <row r="273" spans="1:102" ht="20.100000000000001" customHeight="1">
      <c r="B273" s="417"/>
      <c r="C273" s="125" t="s">
        <v>135</v>
      </c>
      <c r="D273" s="125" t="s">
        <v>135</v>
      </c>
      <c r="E273" s="281"/>
      <c r="F273" s="419"/>
      <c r="G273" s="233" t="s">
        <v>797</v>
      </c>
      <c r="H273" s="234" t="s">
        <v>798</v>
      </c>
      <c r="I273" s="122" t="s">
        <v>160</v>
      </c>
      <c r="J273" s="120" t="s">
        <v>352</v>
      </c>
      <c r="K273" s="120" t="s">
        <v>196</v>
      </c>
      <c r="L273" s="16" t="s">
        <v>141</v>
      </c>
      <c r="M273" s="45"/>
      <c r="N273" s="261"/>
      <c r="O273" s="236">
        <f>SUM($AH273, $BP273, $BQ273)</f>
        <v>17</v>
      </c>
      <c r="P273" s="238">
        <f>SUM($BZ273)</f>
        <v>26</v>
      </c>
      <c r="Q273" s="241">
        <f>SUM($CX273)</f>
        <v>16</v>
      </c>
      <c r="R273" s="262" t="s">
        <v>143</v>
      </c>
      <c r="S273" s="263">
        <v>0</v>
      </c>
      <c r="T273" s="169" t="s">
        <v>174</v>
      </c>
      <c r="U273" s="179">
        <v>0</v>
      </c>
      <c r="V273" s="169" t="s">
        <v>174</v>
      </c>
      <c r="W273" s="179">
        <v>0</v>
      </c>
      <c r="X273" s="169" t="s">
        <v>144</v>
      </c>
      <c r="Y273" s="179">
        <v>2</v>
      </c>
      <c r="Z273" s="169" t="s">
        <v>143</v>
      </c>
      <c r="AA273" s="179">
        <v>6</v>
      </c>
      <c r="AB273" s="169" t="s">
        <v>143</v>
      </c>
      <c r="AC273" s="179">
        <v>0</v>
      </c>
      <c r="AD273" s="170" t="s">
        <v>144</v>
      </c>
      <c r="AE273" s="172">
        <v>2</v>
      </c>
      <c r="AF273" s="169" t="s">
        <v>151</v>
      </c>
      <c r="AG273" s="179">
        <v>0</v>
      </c>
      <c r="AH273" s="163">
        <f>SUM($S273,$U273,$W273,$Y273)+($AA273*0.5)+$AC273+($AE273*1.5)+($AG273*0.5)</f>
        <v>8</v>
      </c>
      <c r="AI273" s="169" t="s">
        <v>166</v>
      </c>
      <c r="AJ273" s="171" t="s">
        <v>166</v>
      </c>
      <c r="AK273" s="172">
        <v>3</v>
      </c>
      <c r="AL273" s="169" t="s">
        <v>191</v>
      </c>
      <c r="AM273" s="171" t="s">
        <v>191</v>
      </c>
      <c r="AN273" s="172">
        <v>1</v>
      </c>
      <c r="AO273" s="169" t="s">
        <v>143</v>
      </c>
      <c r="AP273" s="171" t="s">
        <v>143</v>
      </c>
      <c r="AQ273" s="172">
        <v>0</v>
      </c>
      <c r="AR273" s="169" t="s">
        <v>358</v>
      </c>
      <c r="AS273" s="171" t="s">
        <v>191</v>
      </c>
      <c r="AT273" s="172">
        <v>3</v>
      </c>
      <c r="AU273" s="169" t="s">
        <v>143</v>
      </c>
      <c r="AV273" s="171" t="s">
        <v>143</v>
      </c>
      <c r="AW273" s="172">
        <v>0</v>
      </c>
      <c r="AX273" s="169" t="s">
        <v>191</v>
      </c>
      <c r="AY273" s="171" t="s">
        <v>191</v>
      </c>
      <c r="AZ273" s="172">
        <v>1</v>
      </c>
      <c r="BA273" s="169" t="s">
        <v>166</v>
      </c>
      <c r="BB273" s="171" t="s">
        <v>191</v>
      </c>
      <c r="BC273" s="172">
        <v>2</v>
      </c>
      <c r="BD273" s="169" t="s">
        <v>143</v>
      </c>
      <c r="BE273" s="171" t="s">
        <v>143</v>
      </c>
      <c r="BF273" s="172">
        <v>0</v>
      </c>
      <c r="BG273" s="169" t="s">
        <v>358</v>
      </c>
      <c r="BH273" s="171" t="s">
        <v>191</v>
      </c>
      <c r="BI273" s="172">
        <v>3</v>
      </c>
      <c r="BJ273" s="169" t="s">
        <v>358</v>
      </c>
      <c r="BK273" s="171" t="s">
        <v>191</v>
      </c>
      <c r="BL273" s="172">
        <v>3</v>
      </c>
      <c r="BM273" s="169" t="s">
        <v>191</v>
      </c>
      <c r="BN273" s="171" t="s">
        <v>191</v>
      </c>
      <c r="BO273" s="172">
        <v>1</v>
      </c>
      <c r="BP273" s="252">
        <f>MAX($BO273,$BL273,$BI273,$BF273,$BC273,$AZ273,$AW273,$AT273,$AQ273,$AN273,$AK273)</f>
        <v>3</v>
      </c>
      <c r="BQ273" s="253">
        <f>IF($K273="both",10,IF($K273="breeding",8,IF($K273="non-breeding",6,0)))</f>
        <v>6</v>
      </c>
      <c r="BR273" s="255" t="s">
        <v>152</v>
      </c>
      <c r="BS273" s="256">
        <v>3</v>
      </c>
      <c r="BT273" s="257" t="s">
        <v>165</v>
      </c>
      <c r="BU273" s="258">
        <v>8</v>
      </c>
      <c r="BV273" s="257" t="s">
        <v>152</v>
      </c>
      <c r="BW273" s="258">
        <v>5</v>
      </c>
      <c r="BX273" s="257" t="s">
        <v>145</v>
      </c>
      <c r="BY273" s="258">
        <v>10</v>
      </c>
      <c r="BZ273" s="254">
        <f>SUM($BY273,$BW273,$BU273,$BS273)</f>
        <v>26</v>
      </c>
      <c r="CA273" s="180">
        <v>1</v>
      </c>
      <c r="CB273" s="180">
        <v>1</v>
      </c>
      <c r="CC273" s="180">
        <v>1</v>
      </c>
      <c r="CD273" s="181">
        <v>1</v>
      </c>
      <c r="CE273" s="181">
        <v>1</v>
      </c>
      <c r="CF273" s="181">
        <v>1</v>
      </c>
      <c r="CG273" s="181">
        <v>1</v>
      </c>
      <c r="CH273" s="181">
        <v>1</v>
      </c>
      <c r="CI273" s="181">
        <v>1</v>
      </c>
      <c r="CJ273" s="181">
        <v>1</v>
      </c>
      <c r="CK273" s="181">
        <v>1</v>
      </c>
      <c r="CL273" s="169" t="s">
        <v>167</v>
      </c>
      <c r="CM273" s="179">
        <v>4</v>
      </c>
      <c r="CN273" s="169" t="s">
        <v>151</v>
      </c>
      <c r="CO273" s="179">
        <v>0</v>
      </c>
      <c r="CP273" s="169" t="s">
        <v>152</v>
      </c>
      <c r="CQ273" s="179">
        <v>7</v>
      </c>
      <c r="CR273" s="169" t="s">
        <v>147</v>
      </c>
      <c r="CS273" s="179">
        <v>0</v>
      </c>
      <c r="CT273" s="169" t="s">
        <v>147</v>
      </c>
      <c r="CU273" s="179">
        <v>4</v>
      </c>
      <c r="CV273" s="169" t="s">
        <v>191</v>
      </c>
      <c r="CW273" s="179">
        <v>1</v>
      </c>
      <c r="CX273" s="19">
        <f>SUM($CM273,$CO273,$CQ273,$CS273,$CU273,$CW273)</f>
        <v>16</v>
      </c>
    </row>
    <row r="274" spans="1:102" ht="20.100000000000001" customHeight="1">
      <c r="B274" s="417"/>
      <c r="D274" s="419"/>
      <c r="E274" s="281"/>
      <c r="F274" s="419"/>
      <c r="G274" s="120" t="s">
        <v>799</v>
      </c>
      <c r="H274" s="119" t="s">
        <v>800</v>
      </c>
      <c r="I274" s="122" t="s">
        <v>160</v>
      </c>
      <c r="J274" s="120" t="s">
        <v>481</v>
      </c>
      <c r="K274" s="120" t="s">
        <v>157</v>
      </c>
      <c r="L274" s="16" t="s">
        <v>141</v>
      </c>
      <c r="M274" s="45"/>
      <c r="N274" s="261"/>
      <c r="O274" s="235">
        <f>SUM($AH274, $BP274, $BQ274)</f>
        <v>17</v>
      </c>
      <c r="P274" s="237">
        <f>SUM($BZ274)</f>
        <v>14</v>
      </c>
      <c r="Q274" s="240">
        <f>SUM($CX274)</f>
        <v>21</v>
      </c>
      <c r="R274" s="184" t="s">
        <v>143</v>
      </c>
      <c r="S274" s="149">
        <v>0</v>
      </c>
      <c r="T274" s="185" t="s">
        <v>174</v>
      </c>
      <c r="U274" s="174">
        <v>0</v>
      </c>
      <c r="V274" s="185" t="s">
        <v>174</v>
      </c>
      <c r="W274" s="174">
        <v>0</v>
      </c>
      <c r="X274" s="185" t="s">
        <v>144</v>
      </c>
      <c r="Y274" s="174">
        <v>2</v>
      </c>
      <c r="Z274" s="185" t="s">
        <v>144</v>
      </c>
      <c r="AA274" s="174">
        <v>2</v>
      </c>
      <c r="AB274" s="185" t="s">
        <v>143</v>
      </c>
      <c r="AC274" s="174">
        <v>0</v>
      </c>
      <c r="AD274" s="186" t="s">
        <v>144</v>
      </c>
      <c r="AE274" s="176">
        <v>2</v>
      </c>
      <c r="AF274" s="185" t="s">
        <v>151</v>
      </c>
      <c r="AG274" s="174">
        <v>0</v>
      </c>
      <c r="AH274" s="154">
        <f>SUM($S274,$U274,$W274,$Y274)+($AA274*0.5)+$AC274+($AE274*1.5)+($AG274*0.5)</f>
        <v>6</v>
      </c>
      <c r="AI274" s="185" t="s">
        <v>147</v>
      </c>
      <c r="AJ274" s="10" t="s">
        <v>147</v>
      </c>
      <c r="AK274" s="176">
        <v>3</v>
      </c>
      <c r="AL274" s="185" t="s">
        <v>147</v>
      </c>
      <c r="AM274" s="10" t="s">
        <v>147</v>
      </c>
      <c r="AN274" s="176">
        <v>3</v>
      </c>
      <c r="AO274" s="185" t="s">
        <v>143</v>
      </c>
      <c r="AP274" s="10" t="s">
        <v>143</v>
      </c>
      <c r="AQ274" s="176">
        <v>0</v>
      </c>
      <c r="AR274" s="185" t="s">
        <v>147</v>
      </c>
      <c r="AS274" s="10" t="s">
        <v>147</v>
      </c>
      <c r="AT274" s="176">
        <v>3</v>
      </c>
      <c r="AU274" s="185" t="s">
        <v>143</v>
      </c>
      <c r="AV274" s="10" t="s">
        <v>143</v>
      </c>
      <c r="AW274" s="176">
        <v>0</v>
      </c>
      <c r="AX274" s="185" t="s">
        <v>143</v>
      </c>
      <c r="AY274" s="10" t="s">
        <v>143</v>
      </c>
      <c r="AZ274" s="176">
        <v>0</v>
      </c>
      <c r="BA274" s="185" t="s">
        <v>147</v>
      </c>
      <c r="BB274" s="10" t="s">
        <v>147</v>
      </c>
      <c r="BC274" s="176">
        <v>3</v>
      </c>
      <c r="BD274" s="185" t="s">
        <v>143</v>
      </c>
      <c r="BE274" s="10" t="s">
        <v>143</v>
      </c>
      <c r="BF274" s="176">
        <v>0</v>
      </c>
      <c r="BG274" s="185" t="s">
        <v>143</v>
      </c>
      <c r="BH274" s="10" t="s">
        <v>143</v>
      </c>
      <c r="BI274" s="176">
        <v>0</v>
      </c>
      <c r="BJ274" s="185" t="s">
        <v>143</v>
      </c>
      <c r="BK274" s="10" t="s">
        <v>143</v>
      </c>
      <c r="BL274" s="176">
        <v>0</v>
      </c>
      <c r="BM274" s="185" t="s">
        <v>147</v>
      </c>
      <c r="BN274" s="10" t="s">
        <v>143</v>
      </c>
      <c r="BO274" s="176">
        <v>2</v>
      </c>
      <c r="BP274" s="201">
        <f>MAX($BO274,$BL274,$BI274,$BF274,$BC274,$AZ274,$AW274,$AT274,$AQ274,$AN274,$AK274)</f>
        <v>3</v>
      </c>
      <c r="BQ274" s="144">
        <f>IF($K274="both",10,IF($K274="breeding",8,IF($K274="non-breeding",6,0)))</f>
        <v>8</v>
      </c>
      <c r="BR274" s="186" t="s">
        <v>142</v>
      </c>
      <c r="BS274" s="176">
        <v>0</v>
      </c>
      <c r="BT274" s="185" t="s">
        <v>147</v>
      </c>
      <c r="BU274" s="174">
        <v>0</v>
      </c>
      <c r="BV274" s="185" t="s">
        <v>142</v>
      </c>
      <c r="BW274" s="174">
        <v>4</v>
      </c>
      <c r="BX274" s="185" t="s">
        <v>145</v>
      </c>
      <c r="BY274" s="174">
        <v>10</v>
      </c>
      <c r="BZ274" s="21">
        <f>SUM($BY274,$BW274,$BU274,$BS274)</f>
        <v>14</v>
      </c>
      <c r="CA274" s="189">
        <v>8</v>
      </c>
      <c r="CB274" s="189">
        <v>9</v>
      </c>
      <c r="CC274" s="189">
        <v>6</v>
      </c>
      <c r="CD274" s="190">
        <v>10</v>
      </c>
      <c r="CE274" s="190">
        <v>1</v>
      </c>
      <c r="CF274" s="190">
        <v>2</v>
      </c>
      <c r="CG274" s="190">
        <v>11</v>
      </c>
      <c r="CH274" s="190">
        <v>7</v>
      </c>
      <c r="CI274" s="190">
        <v>3</v>
      </c>
      <c r="CJ274" s="190">
        <v>4</v>
      </c>
      <c r="CK274" s="190">
        <v>5</v>
      </c>
      <c r="CL274" s="185" t="s">
        <v>142</v>
      </c>
      <c r="CM274" s="174">
        <v>3</v>
      </c>
      <c r="CN274" s="185" t="s">
        <v>151</v>
      </c>
      <c r="CO274" s="174">
        <v>0</v>
      </c>
      <c r="CP274" s="185" t="s">
        <v>146</v>
      </c>
      <c r="CQ274" s="174">
        <v>8</v>
      </c>
      <c r="CR274" s="185" t="s">
        <v>147</v>
      </c>
      <c r="CS274" s="174">
        <v>0</v>
      </c>
      <c r="CT274" s="185" t="s">
        <v>146</v>
      </c>
      <c r="CU274" s="174">
        <v>8</v>
      </c>
      <c r="CV274" s="185" t="s">
        <v>192</v>
      </c>
      <c r="CW274" s="174">
        <v>2</v>
      </c>
      <c r="CX274" s="19">
        <f>SUM($CM274,$CO274,$CQ274,$CS274,$CU274,$CW274)</f>
        <v>21</v>
      </c>
    </row>
    <row r="275" spans="1:102" ht="20.100000000000001" customHeight="1">
      <c r="B275" s="417"/>
      <c r="D275" s="419"/>
      <c r="E275" s="281"/>
      <c r="F275" s="419"/>
      <c r="G275" s="120" t="s">
        <v>801</v>
      </c>
      <c r="H275" s="119" t="s">
        <v>802</v>
      </c>
      <c r="I275" s="122" t="s">
        <v>160</v>
      </c>
      <c r="J275" s="120" t="s">
        <v>272</v>
      </c>
      <c r="K275" s="120" t="s">
        <v>140</v>
      </c>
      <c r="L275" s="16" t="s">
        <v>141</v>
      </c>
      <c r="M275" s="45"/>
      <c r="N275" s="261"/>
      <c r="O275" s="235">
        <f>SUM($AH275, $BP275, $BQ275)</f>
        <v>17</v>
      </c>
      <c r="P275" s="237">
        <f>SUM($BZ275)</f>
        <v>15</v>
      </c>
      <c r="Q275" s="240">
        <f>SUM($CX275)</f>
        <v>17</v>
      </c>
      <c r="R275" s="184" t="s">
        <v>143</v>
      </c>
      <c r="S275" s="149">
        <v>0</v>
      </c>
      <c r="T275" s="185" t="s">
        <v>174</v>
      </c>
      <c r="U275" s="174">
        <v>0</v>
      </c>
      <c r="V275" s="185" t="s">
        <v>174</v>
      </c>
      <c r="W275" s="174">
        <v>0</v>
      </c>
      <c r="X275" s="185" t="s">
        <v>206</v>
      </c>
      <c r="Y275" s="174">
        <v>1</v>
      </c>
      <c r="Z275" s="185" t="s">
        <v>206</v>
      </c>
      <c r="AA275" s="174">
        <v>1</v>
      </c>
      <c r="AB275" s="185" t="s">
        <v>143</v>
      </c>
      <c r="AC275" s="174">
        <v>0</v>
      </c>
      <c r="AD275" s="186" t="s">
        <v>144</v>
      </c>
      <c r="AE275" s="176">
        <v>2</v>
      </c>
      <c r="AF275" s="185" t="s">
        <v>154</v>
      </c>
      <c r="AG275" s="174">
        <v>1</v>
      </c>
      <c r="AH275" s="154">
        <f>SUM($S275,$U275,$W275,$Y275)+($AA275*0.5)+$AC275+($AE275*1.5)+($AG275*0.5)</f>
        <v>5</v>
      </c>
      <c r="AI275" s="185" t="s">
        <v>154</v>
      </c>
      <c r="AJ275" s="10" t="s">
        <v>154</v>
      </c>
      <c r="AK275" s="176">
        <v>2</v>
      </c>
      <c r="AL275" s="185" t="s">
        <v>154</v>
      </c>
      <c r="AM275" s="10" t="s">
        <v>154</v>
      </c>
      <c r="AN275" s="176">
        <v>2</v>
      </c>
      <c r="AO275" s="185" t="s">
        <v>154</v>
      </c>
      <c r="AP275" s="10" t="s">
        <v>154</v>
      </c>
      <c r="AQ275" s="176">
        <v>2</v>
      </c>
      <c r="AR275" s="185" t="s">
        <v>154</v>
      </c>
      <c r="AS275" s="10" t="s">
        <v>154</v>
      </c>
      <c r="AT275" s="176">
        <v>2</v>
      </c>
      <c r="AU275" s="185" t="s">
        <v>154</v>
      </c>
      <c r="AV275" s="10" t="s">
        <v>154</v>
      </c>
      <c r="AW275" s="176">
        <v>2</v>
      </c>
      <c r="AX275" s="185" t="s">
        <v>154</v>
      </c>
      <c r="AY275" s="10" t="s">
        <v>154</v>
      </c>
      <c r="AZ275" s="176">
        <v>2</v>
      </c>
      <c r="BA275" s="185" t="s">
        <v>154</v>
      </c>
      <c r="BB275" s="10" t="s">
        <v>154</v>
      </c>
      <c r="BC275" s="176">
        <v>2</v>
      </c>
      <c r="BD275" s="185" t="s">
        <v>154</v>
      </c>
      <c r="BE275" s="10" t="s">
        <v>154</v>
      </c>
      <c r="BF275" s="176">
        <v>2</v>
      </c>
      <c r="BG275" s="185" t="s">
        <v>154</v>
      </c>
      <c r="BH275" s="10" t="s">
        <v>154</v>
      </c>
      <c r="BI275" s="176">
        <v>2</v>
      </c>
      <c r="BJ275" s="185" t="s">
        <v>154</v>
      </c>
      <c r="BK275" s="10" t="s">
        <v>154</v>
      </c>
      <c r="BL275" s="176">
        <v>2</v>
      </c>
      <c r="BM275" s="185" t="s">
        <v>154</v>
      </c>
      <c r="BN275" s="10" t="s">
        <v>154</v>
      </c>
      <c r="BO275" s="176">
        <v>2</v>
      </c>
      <c r="BP275" s="201">
        <f>MAX($BO275,$BL275,$BI275,$BF275,$BC275,$AZ275,$AW275,$AT275,$AQ275,$AN275,$AK275)</f>
        <v>2</v>
      </c>
      <c r="BQ275" s="144">
        <f>IF($K275="both",10,IF($K275="breeding",8,IF($K275="non-breeding",6,0)))</f>
        <v>10</v>
      </c>
      <c r="BR275" s="186" t="s">
        <v>152</v>
      </c>
      <c r="BS275" s="176">
        <v>1</v>
      </c>
      <c r="BT275" s="185" t="s">
        <v>219</v>
      </c>
      <c r="BU275" s="174">
        <v>5</v>
      </c>
      <c r="BV275" s="185" t="s">
        <v>152</v>
      </c>
      <c r="BW275" s="174">
        <v>4</v>
      </c>
      <c r="BX275" s="185" t="s">
        <v>152</v>
      </c>
      <c r="BY275" s="174">
        <v>5</v>
      </c>
      <c r="BZ275" s="21">
        <f>SUM($BY275,$BW275,$BU275,$BS275)</f>
        <v>15</v>
      </c>
      <c r="CA275" s="189">
        <v>4</v>
      </c>
      <c r="CB275" s="189">
        <v>4</v>
      </c>
      <c r="CC275" s="189">
        <v>4</v>
      </c>
      <c r="CD275" s="190">
        <v>5</v>
      </c>
      <c r="CE275" s="190">
        <v>4</v>
      </c>
      <c r="CF275" s="190">
        <v>6</v>
      </c>
      <c r="CG275" s="190">
        <v>4</v>
      </c>
      <c r="CH275" s="190">
        <v>4</v>
      </c>
      <c r="CI275" s="190">
        <v>5</v>
      </c>
      <c r="CJ275" s="190">
        <v>6</v>
      </c>
      <c r="CK275" s="190">
        <v>7</v>
      </c>
      <c r="CL275" s="185" t="s">
        <v>168</v>
      </c>
      <c r="CM275" s="174">
        <v>4</v>
      </c>
      <c r="CN275" s="185" t="s">
        <v>151</v>
      </c>
      <c r="CO275" s="174">
        <v>0</v>
      </c>
      <c r="CP275" s="185" t="s">
        <v>154</v>
      </c>
      <c r="CQ275" s="174">
        <v>1</v>
      </c>
      <c r="CR275" s="185" t="s">
        <v>153</v>
      </c>
      <c r="CS275" s="174">
        <v>2</v>
      </c>
      <c r="CT275" s="185" t="s">
        <v>145</v>
      </c>
      <c r="CU275" s="174">
        <v>10</v>
      </c>
      <c r="CV275" s="185" t="s">
        <v>143</v>
      </c>
      <c r="CW275" s="174">
        <v>0</v>
      </c>
      <c r="CX275" s="19">
        <f>SUM($CM275,$CO275,$CQ275,$CS275,$CU275,$CW275)</f>
        <v>17</v>
      </c>
    </row>
    <row r="276" spans="1:102" ht="20.100000000000001" customHeight="1">
      <c r="B276" s="417"/>
      <c r="D276" s="419"/>
      <c r="E276" s="281"/>
      <c r="F276" s="419"/>
      <c r="G276" s="120" t="s">
        <v>803</v>
      </c>
      <c r="H276" s="119" t="s">
        <v>804</v>
      </c>
      <c r="I276" s="122" t="s">
        <v>160</v>
      </c>
      <c r="J276" s="120" t="s">
        <v>623</v>
      </c>
      <c r="K276" s="120" t="s">
        <v>140</v>
      </c>
      <c r="L276" s="16" t="s">
        <v>141</v>
      </c>
      <c r="M276" s="45"/>
      <c r="N276" s="261"/>
      <c r="O276" s="235">
        <f>SUM($AH276, $BP276, $BQ276)</f>
        <v>17</v>
      </c>
      <c r="P276" s="237">
        <f>SUM($BZ276)</f>
        <v>12</v>
      </c>
      <c r="Q276" s="240">
        <f>SUM($CX276)</f>
        <v>15</v>
      </c>
      <c r="R276" s="184" t="s">
        <v>143</v>
      </c>
      <c r="S276" s="149">
        <v>0</v>
      </c>
      <c r="T276" s="185" t="s">
        <v>174</v>
      </c>
      <c r="U276" s="174">
        <v>0</v>
      </c>
      <c r="V276" s="185" t="s">
        <v>174</v>
      </c>
      <c r="W276" s="174">
        <v>0</v>
      </c>
      <c r="X276" s="185" t="s">
        <v>206</v>
      </c>
      <c r="Y276" s="174">
        <v>1</v>
      </c>
      <c r="Z276" s="185" t="s">
        <v>206</v>
      </c>
      <c r="AA276" s="174">
        <v>1</v>
      </c>
      <c r="AB276" s="185" t="s">
        <v>143</v>
      </c>
      <c r="AC276" s="174">
        <v>0</v>
      </c>
      <c r="AD276" s="186" t="s">
        <v>206</v>
      </c>
      <c r="AE276" s="176">
        <v>1</v>
      </c>
      <c r="AF276" s="185" t="s">
        <v>151</v>
      </c>
      <c r="AG276" s="174">
        <v>0</v>
      </c>
      <c r="AH276" s="154">
        <f>SUM($S276,$U276,$W276,$Y276)+($AA276*0.5)+$AC276+($AE276*1.5)+($AG276*0.5)</f>
        <v>3</v>
      </c>
      <c r="AI276" s="185" t="s">
        <v>153</v>
      </c>
      <c r="AJ276" s="10" t="s">
        <v>154</v>
      </c>
      <c r="AK276" s="176">
        <v>3</v>
      </c>
      <c r="AL276" s="185" t="s">
        <v>152</v>
      </c>
      <c r="AM276" s="10" t="s">
        <v>154</v>
      </c>
      <c r="AN276" s="176">
        <v>4</v>
      </c>
      <c r="AO276" s="185" t="s">
        <v>154</v>
      </c>
      <c r="AP276" s="10" t="s">
        <v>153</v>
      </c>
      <c r="AQ276" s="176">
        <v>3</v>
      </c>
      <c r="AR276" s="185" t="s">
        <v>153</v>
      </c>
      <c r="AS276" s="10" t="s">
        <v>153</v>
      </c>
      <c r="AT276" s="176">
        <v>4</v>
      </c>
      <c r="AU276" s="185" t="s">
        <v>154</v>
      </c>
      <c r="AV276" s="10" t="s">
        <v>154</v>
      </c>
      <c r="AW276" s="176">
        <v>2</v>
      </c>
      <c r="AX276" s="185" t="s">
        <v>153</v>
      </c>
      <c r="AY276" s="10" t="s">
        <v>154</v>
      </c>
      <c r="AZ276" s="176">
        <v>3</v>
      </c>
      <c r="BA276" s="185" t="s">
        <v>153</v>
      </c>
      <c r="BB276" s="10" t="s">
        <v>153</v>
      </c>
      <c r="BC276" s="176">
        <v>4</v>
      </c>
      <c r="BD276" s="185" t="s">
        <v>154</v>
      </c>
      <c r="BE276" s="10" t="s">
        <v>154</v>
      </c>
      <c r="BF276" s="176">
        <v>2</v>
      </c>
      <c r="BG276" s="185" t="s">
        <v>153</v>
      </c>
      <c r="BH276" s="10" t="s">
        <v>154</v>
      </c>
      <c r="BI276" s="176">
        <v>3</v>
      </c>
      <c r="BJ276" s="185" t="s">
        <v>142</v>
      </c>
      <c r="BK276" s="10" t="s">
        <v>154</v>
      </c>
      <c r="BL276" s="176">
        <v>4</v>
      </c>
      <c r="BM276" s="185" t="s">
        <v>147</v>
      </c>
      <c r="BN276" s="10" t="s">
        <v>153</v>
      </c>
      <c r="BO276" s="176">
        <v>4</v>
      </c>
      <c r="BP276" s="201">
        <f>MAX($BO276,$BL276,$BI276,$BF276,$BC276,$AZ276,$AW276,$AT276,$AQ276,$AN276,$AK276)</f>
        <v>4</v>
      </c>
      <c r="BQ276" s="144">
        <f>IF($K276="both",10,IF($K276="breeding",8,IF($K276="non-breeding",6,0)))</f>
        <v>10</v>
      </c>
      <c r="BR276" s="186" t="s">
        <v>152</v>
      </c>
      <c r="BS276" s="176">
        <v>1</v>
      </c>
      <c r="BT276" s="185" t="s">
        <v>168</v>
      </c>
      <c r="BU276" s="174">
        <v>2</v>
      </c>
      <c r="BV276" s="185" t="s">
        <v>168</v>
      </c>
      <c r="BW276" s="174">
        <v>3</v>
      </c>
      <c r="BX276" s="185" t="s">
        <v>146</v>
      </c>
      <c r="BY276" s="174">
        <v>6</v>
      </c>
      <c r="BZ276" s="21">
        <f>SUM($BY276,$BW276,$BU276,$BS276)</f>
        <v>12</v>
      </c>
      <c r="CA276" s="189">
        <v>4</v>
      </c>
      <c r="CB276" s="189">
        <v>5</v>
      </c>
      <c r="CC276" s="189">
        <v>4</v>
      </c>
      <c r="CD276" s="190">
        <v>5</v>
      </c>
      <c r="CE276" s="190">
        <v>4</v>
      </c>
      <c r="CF276" s="190">
        <v>6</v>
      </c>
      <c r="CG276" s="190">
        <v>5</v>
      </c>
      <c r="CH276" s="190">
        <v>6</v>
      </c>
      <c r="CI276" s="190">
        <v>5</v>
      </c>
      <c r="CJ276" s="190">
        <v>7</v>
      </c>
      <c r="CK276" s="190">
        <v>8</v>
      </c>
      <c r="CL276" s="185" t="s">
        <v>167</v>
      </c>
      <c r="CM276" s="174">
        <v>2</v>
      </c>
      <c r="CN276" s="185" t="s">
        <v>151</v>
      </c>
      <c r="CO276" s="174">
        <v>0</v>
      </c>
      <c r="CP276" s="185" t="s">
        <v>169</v>
      </c>
      <c r="CQ276" s="174">
        <v>1</v>
      </c>
      <c r="CR276" s="185" t="s">
        <v>153</v>
      </c>
      <c r="CS276" s="174">
        <v>1</v>
      </c>
      <c r="CT276" s="185" t="s">
        <v>145</v>
      </c>
      <c r="CU276" s="174">
        <v>10</v>
      </c>
      <c r="CV276" s="185" t="s">
        <v>191</v>
      </c>
      <c r="CW276" s="174">
        <v>1</v>
      </c>
      <c r="CX276" s="19">
        <f>SUM($CM276,$CO276,$CQ276,$CS276,$CU276,$CW276)</f>
        <v>15</v>
      </c>
    </row>
    <row r="277" spans="1:102" ht="20.100000000000001" customHeight="1">
      <c r="B277" s="417"/>
      <c r="C277" s="244" t="s">
        <v>392</v>
      </c>
      <c r="D277" s="125" t="s">
        <v>135</v>
      </c>
      <c r="E277" s="243" t="s">
        <v>392</v>
      </c>
      <c r="F277" s="126" t="s">
        <v>135</v>
      </c>
      <c r="G277" s="233" t="s">
        <v>805</v>
      </c>
      <c r="H277" s="234" t="s">
        <v>806</v>
      </c>
      <c r="I277" s="122" t="s">
        <v>172</v>
      </c>
      <c r="J277" s="120" t="s">
        <v>222</v>
      </c>
      <c r="K277" s="120" t="s">
        <v>196</v>
      </c>
      <c r="L277" s="16" t="s">
        <v>141</v>
      </c>
      <c r="M277" s="45"/>
      <c r="N277" s="261" t="s">
        <v>135</v>
      </c>
      <c r="O277" s="235">
        <f>SUM($AH277, $BP277, $BQ277)</f>
        <v>17</v>
      </c>
      <c r="P277" s="237">
        <f>SUM($BZ277)</f>
        <v>16</v>
      </c>
      <c r="Q277" s="240">
        <f>SUM($CX277)</f>
        <v>9</v>
      </c>
      <c r="R277" s="184" t="s">
        <v>143</v>
      </c>
      <c r="S277" s="149">
        <v>0</v>
      </c>
      <c r="T277" s="185" t="s">
        <v>174</v>
      </c>
      <c r="U277" s="174">
        <v>0</v>
      </c>
      <c r="V277" s="185" t="s">
        <v>174</v>
      </c>
      <c r="W277" s="174">
        <v>0</v>
      </c>
      <c r="X277" s="185" t="s">
        <v>144</v>
      </c>
      <c r="Y277" s="174">
        <v>2</v>
      </c>
      <c r="Z277" s="185" t="s">
        <v>206</v>
      </c>
      <c r="AA277" s="174">
        <v>1</v>
      </c>
      <c r="AB277" s="185" t="s">
        <v>143</v>
      </c>
      <c r="AC277" s="174">
        <v>0</v>
      </c>
      <c r="AD277" s="186" t="s">
        <v>206</v>
      </c>
      <c r="AE277" s="176">
        <v>1</v>
      </c>
      <c r="AF277" s="185" t="s">
        <v>151</v>
      </c>
      <c r="AG277" s="174">
        <v>0</v>
      </c>
      <c r="AH277" s="154">
        <f>SUM($S277,$U277,$W277,$Y277)+($AA277*0.5)+$AC277+($AE277*1.5)+($AG277*0.5)</f>
        <v>4</v>
      </c>
      <c r="AI277" s="185" t="s">
        <v>152</v>
      </c>
      <c r="AJ277" s="10" t="s">
        <v>152</v>
      </c>
      <c r="AK277" s="176">
        <v>7</v>
      </c>
      <c r="AL277" s="185" t="s">
        <v>152</v>
      </c>
      <c r="AM277" s="10" t="s">
        <v>152</v>
      </c>
      <c r="AN277" s="176">
        <v>7</v>
      </c>
      <c r="AO277" s="185" t="s">
        <v>154</v>
      </c>
      <c r="AP277" s="10" t="s">
        <v>147</v>
      </c>
      <c r="AQ277" s="176">
        <v>3</v>
      </c>
      <c r="AR277" s="185" t="s">
        <v>153</v>
      </c>
      <c r="AS277" s="10" t="s">
        <v>153</v>
      </c>
      <c r="AT277" s="176">
        <v>4</v>
      </c>
      <c r="AU277" s="185" t="s">
        <v>154</v>
      </c>
      <c r="AV277" s="10" t="s">
        <v>154</v>
      </c>
      <c r="AW277" s="176">
        <v>2</v>
      </c>
      <c r="AX277" s="185" t="s">
        <v>154</v>
      </c>
      <c r="AY277" s="10" t="s">
        <v>154</v>
      </c>
      <c r="AZ277" s="176">
        <v>2</v>
      </c>
      <c r="BA277" s="185" t="s">
        <v>152</v>
      </c>
      <c r="BB277" s="10" t="s">
        <v>152</v>
      </c>
      <c r="BC277" s="176">
        <v>7</v>
      </c>
      <c r="BD277" s="185" t="s">
        <v>153</v>
      </c>
      <c r="BE277" s="10" t="s">
        <v>152</v>
      </c>
      <c r="BF277" s="176">
        <v>6</v>
      </c>
      <c r="BG277" s="185" t="s">
        <v>153</v>
      </c>
      <c r="BH277" s="10" t="s">
        <v>147</v>
      </c>
      <c r="BI277" s="176">
        <v>4</v>
      </c>
      <c r="BJ277" s="185" t="s">
        <v>152</v>
      </c>
      <c r="BK277" s="10" t="s">
        <v>153</v>
      </c>
      <c r="BL277" s="176">
        <v>6</v>
      </c>
      <c r="BM277" s="185" t="s">
        <v>151</v>
      </c>
      <c r="BN277" s="10" t="s">
        <v>151</v>
      </c>
      <c r="BO277" s="176">
        <v>1</v>
      </c>
      <c r="BP277" s="201">
        <f>MAX($BO277,$BL277,$BI277,$BF277,$BC277,$AZ277,$AW277,$AT277,$AQ277,$AN277,$AK277)</f>
        <v>7</v>
      </c>
      <c r="BQ277" s="144">
        <f>IF($K277="both",10,IF($K277="breeding",8,IF($K277="non-breeding",6,0)))</f>
        <v>6</v>
      </c>
      <c r="BR277" s="186" t="s">
        <v>152</v>
      </c>
      <c r="BS277" s="176">
        <v>2</v>
      </c>
      <c r="BT277" s="185" t="s">
        <v>153</v>
      </c>
      <c r="BU277" s="174">
        <v>2</v>
      </c>
      <c r="BV277" s="185" t="s">
        <v>152</v>
      </c>
      <c r="BW277" s="174">
        <v>5</v>
      </c>
      <c r="BX277" s="185" t="s">
        <v>165</v>
      </c>
      <c r="BY277" s="174">
        <v>7</v>
      </c>
      <c r="BZ277" s="21">
        <f>SUM($BY277,$BW277,$BU277,$BS277)</f>
        <v>16</v>
      </c>
      <c r="CA277" s="187"/>
      <c r="CB277" s="187"/>
      <c r="CC277" s="187"/>
      <c r="CD277" s="188"/>
      <c r="CE277" s="188"/>
      <c r="CF277" s="188"/>
      <c r="CG277" s="188"/>
      <c r="CH277" s="188"/>
      <c r="CI277" s="188"/>
      <c r="CJ277" s="188"/>
      <c r="CK277" s="188"/>
      <c r="CL277" s="185" t="s">
        <v>147</v>
      </c>
      <c r="CM277" s="174">
        <v>1</v>
      </c>
      <c r="CN277" s="185" t="s">
        <v>151</v>
      </c>
      <c r="CO277" s="174">
        <v>0</v>
      </c>
      <c r="CP277" s="185" t="s">
        <v>147</v>
      </c>
      <c r="CQ277" s="174">
        <v>3</v>
      </c>
      <c r="CR277" s="185" t="s">
        <v>153</v>
      </c>
      <c r="CS277" s="174">
        <v>1</v>
      </c>
      <c r="CT277" s="185" t="s">
        <v>151</v>
      </c>
      <c r="CU277" s="174">
        <v>1</v>
      </c>
      <c r="CV277" s="185" t="s">
        <v>154</v>
      </c>
      <c r="CW277" s="174">
        <v>3</v>
      </c>
      <c r="CX277" s="19">
        <f>SUM($CM277,$CO277,$CQ277,$CS277,$CU277,$CW277)</f>
        <v>9</v>
      </c>
    </row>
    <row r="278" spans="1:102" ht="20.100000000000001" customHeight="1">
      <c r="B278" s="417"/>
      <c r="D278" s="419"/>
      <c r="E278" s="126" t="s">
        <v>135</v>
      </c>
      <c r="F278" s="126" t="s">
        <v>135</v>
      </c>
      <c r="G278" s="120" t="s">
        <v>807</v>
      </c>
      <c r="H278" s="119" t="s">
        <v>808</v>
      </c>
      <c r="I278" s="122" t="s">
        <v>172</v>
      </c>
      <c r="J278" s="120" t="s">
        <v>222</v>
      </c>
      <c r="K278" s="120" t="s">
        <v>157</v>
      </c>
      <c r="L278" s="16" t="s">
        <v>722</v>
      </c>
      <c r="M278" s="45"/>
      <c r="N278" s="261"/>
      <c r="O278" s="235">
        <f>SUM($AH278, $BP278, $BQ278)</f>
        <v>16.5</v>
      </c>
      <c r="P278" s="237">
        <f>SUM($BZ278)</f>
        <v>17</v>
      </c>
      <c r="Q278" s="240">
        <f>SUM($CX278)</f>
        <v>28</v>
      </c>
      <c r="R278" s="148" t="s">
        <v>143</v>
      </c>
      <c r="S278" s="149">
        <v>0</v>
      </c>
      <c r="T278" s="173" t="s">
        <v>174</v>
      </c>
      <c r="U278" s="174">
        <v>0</v>
      </c>
      <c r="V278" s="173" t="s">
        <v>174</v>
      </c>
      <c r="W278" s="174">
        <v>0</v>
      </c>
      <c r="X278" s="173" t="s">
        <v>174</v>
      </c>
      <c r="Y278" s="174">
        <v>0</v>
      </c>
      <c r="Z278" s="173" t="s">
        <v>191</v>
      </c>
      <c r="AA278" s="174">
        <v>7</v>
      </c>
      <c r="AB278" s="173" t="s">
        <v>143</v>
      </c>
      <c r="AC278" s="174">
        <v>0</v>
      </c>
      <c r="AD278" s="175" t="s">
        <v>206</v>
      </c>
      <c r="AE278" s="176">
        <v>1</v>
      </c>
      <c r="AF278" s="173" t="s">
        <v>153</v>
      </c>
      <c r="AG278" s="174">
        <v>5</v>
      </c>
      <c r="AH278" s="154">
        <f>SUM($S278,$U278,$W278,$Y278)+($AA278*0.5)+$AC278+($AE278*1.5)+($AG278*0.5)</f>
        <v>7.5</v>
      </c>
      <c r="AI278" s="173" t="s">
        <v>151</v>
      </c>
      <c r="AJ278" s="26" t="s">
        <v>151</v>
      </c>
      <c r="AK278" s="176">
        <v>1</v>
      </c>
      <c r="AL278" s="173" t="s">
        <v>151</v>
      </c>
      <c r="AM278" s="26" t="s">
        <v>151</v>
      </c>
      <c r="AN278" s="176">
        <v>1</v>
      </c>
      <c r="AO278" s="173" t="s">
        <v>151</v>
      </c>
      <c r="AP278" s="26" t="s">
        <v>151</v>
      </c>
      <c r="AQ278" s="176">
        <v>1</v>
      </c>
      <c r="AR278" s="173" t="s">
        <v>151</v>
      </c>
      <c r="AS278" s="26" t="s">
        <v>151</v>
      </c>
      <c r="AT278" s="176">
        <v>1</v>
      </c>
      <c r="AU278" s="173" t="s">
        <v>151</v>
      </c>
      <c r="AV278" s="26" t="s">
        <v>151</v>
      </c>
      <c r="AW278" s="176">
        <v>1</v>
      </c>
      <c r="AX278" s="173" t="s">
        <v>151</v>
      </c>
      <c r="AY278" s="26" t="s">
        <v>151</v>
      </c>
      <c r="AZ278" s="176">
        <v>1</v>
      </c>
      <c r="BA278" s="173" t="s">
        <v>151</v>
      </c>
      <c r="BB278" s="26" t="s">
        <v>151</v>
      </c>
      <c r="BC278" s="176">
        <v>1</v>
      </c>
      <c r="BD278" s="173" t="s">
        <v>151</v>
      </c>
      <c r="BE278" s="26" t="s">
        <v>151</v>
      </c>
      <c r="BF278" s="176">
        <v>1</v>
      </c>
      <c r="BG278" s="173" t="s">
        <v>151</v>
      </c>
      <c r="BH278" s="26" t="s">
        <v>151</v>
      </c>
      <c r="BI278" s="176">
        <v>1</v>
      </c>
      <c r="BJ278" s="173" t="s">
        <v>151</v>
      </c>
      <c r="BK278" s="26" t="s">
        <v>151</v>
      </c>
      <c r="BL278" s="176">
        <v>1</v>
      </c>
      <c r="BM278" s="173" t="s">
        <v>151</v>
      </c>
      <c r="BN278" s="26" t="s">
        <v>151</v>
      </c>
      <c r="BO278" s="176">
        <v>1</v>
      </c>
      <c r="BP278" s="201">
        <f>MAX($BO278,$BL278,$BI278,$BF278,$BC278,$AZ278,$AW278,$AT278,$AQ278,$AN278,$AK278)</f>
        <v>1</v>
      </c>
      <c r="BQ278" s="144">
        <f>IF($K278="both",10,IF($K278="breeding",8,IF($K278="non-breeding",6,0)))</f>
        <v>8</v>
      </c>
      <c r="BR278" s="175" t="s">
        <v>152</v>
      </c>
      <c r="BS278" s="176">
        <v>2</v>
      </c>
      <c r="BT278" s="173" t="s">
        <v>152</v>
      </c>
      <c r="BU278" s="174">
        <v>5</v>
      </c>
      <c r="BV278" s="173" t="s">
        <v>152</v>
      </c>
      <c r="BW278" s="174">
        <v>5</v>
      </c>
      <c r="BX278" s="173" t="s">
        <v>152</v>
      </c>
      <c r="BY278" s="174">
        <v>5</v>
      </c>
      <c r="BZ278" s="21">
        <f>SUM($BY278,$BW278,$BU278,$BS278)</f>
        <v>17</v>
      </c>
      <c r="CA278" s="182"/>
      <c r="CB278" s="182"/>
      <c r="CC278" s="182"/>
      <c r="CD278" s="183"/>
      <c r="CE278" s="183"/>
      <c r="CF278" s="183"/>
      <c r="CG278" s="183"/>
      <c r="CH278" s="183"/>
      <c r="CI278" s="183"/>
      <c r="CJ278" s="183"/>
      <c r="CK278" s="183"/>
      <c r="CL278" s="173" t="s">
        <v>210</v>
      </c>
      <c r="CM278" s="174">
        <v>5</v>
      </c>
      <c r="CN278" s="173" t="s">
        <v>152</v>
      </c>
      <c r="CO278" s="174">
        <v>5</v>
      </c>
      <c r="CP278" s="173" t="s">
        <v>167</v>
      </c>
      <c r="CQ278" s="174">
        <v>4</v>
      </c>
      <c r="CR278" s="173" t="s">
        <v>142</v>
      </c>
      <c r="CS278" s="174">
        <v>3</v>
      </c>
      <c r="CT278" s="173" t="s">
        <v>146</v>
      </c>
      <c r="CU278" s="174">
        <v>8</v>
      </c>
      <c r="CV278" s="173" t="s">
        <v>166</v>
      </c>
      <c r="CW278" s="174">
        <v>3</v>
      </c>
      <c r="CX278" s="19">
        <f>SUM($CM278,$CO278,$CQ278,$CS278,$CU278,$CW278)</f>
        <v>28</v>
      </c>
    </row>
    <row r="279" spans="1:102" ht="20.100000000000001" customHeight="1">
      <c r="B279" s="417"/>
      <c r="C279" s="125" t="s">
        <v>135</v>
      </c>
      <c r="D279" s="125" t="s">
        <v>135</v>
      </c>
      <c r="E279" s="281"/>
      <c r="F279" s="419"/>
      <c r="G279" s="233" t="s">
        <v>809</v>
      </c>
      <c r="H279" s="234" t="s">
        <v>810</v>
      </c>
      <c r="I279" s="122" t="s">
        <v>160</v>
      </c>
      <c r="J279" s="120" t="s">
        <v>190</v>
      </c>
      <c r="K279" s="120" t="s">
        <v>196</v>
      </c>
      <c r="L279" s="16" t="s">
        <v>141</v>
      </c>
      <c r="M279" s="45"/>
      <c r="N279" s="261"/>
      <c r="O279" s="235">
        <f>SUM($AH279, $BP279, $BQ279)</f>
        <v>16</v>
      </c>
      <c r="P279" s="238">
        <f>SUM($BZ279)</f>
        <v>28</v>
      </c>
      <c r="Q279" s="241">
        <f>SUM($CX279)</f>
        <v>12</v>
      </c>
      <c r="R279" s="167" t="s">
        <v>143</v>
      </c>
      <c r="S279" s="168">
        <v>0</v>
      </c>
      <c r="T279" s="169" t="s">
        <v>174</v>
      </c>
      <c r="U279" s="179">
        <v>0</v>
      </c>
      <c r="V279" s="169" t="s">
        <v>174</v>
      </c>
      <c r="W279" s="179">
        <v>0</v>
      </c>
      <c r="X279" s="169" t="s">
        <v>144</v>
      </c>
      <c r="Y279" s="179">
        <v>2</v>
      </c>
      <c r="Z279" s="169" t="s">
        <v>143</v>
      </c>
      <c r="AA279" s="179">
        <v>6</v>
      </c>
      <c r="AB279" s="169" t="s">
        <v>143</v>
      </c>
      <c r="AC279" s="179">
        <v>0</v>
      </c>
      <c r="AD279" s="170" t="s">
        <v>144</v>
      </c>
      <c r="AE279" s="172">
        <v>2</v>
      </c>
      <c r="AF279" s="169" t="s">
        <v>151</v>
      </c>
      <c r="AG279" s="179">
        <v>0</v>
      </c>
      <c r="AH279" s="163">
        <f>SUM($S279,$U279,$W279,$Y279)+($AA279*0.5)+$AC279+($AE279*1.5)+($AG279*0.5)</f>
        <v>8</v>
      </c>
      <c r="AI279" s="169" t="s">
        <v>192</v>
      </c>
      <c r="AJ279" s="171" t="s">
        <v>192</v>
      </c>
      <c r="AK279" s="172">
        <v>2</v>
      </c>
      <c r="AL279" s="169" t="s">
        <v>192</v>
      </c>
      <c r="AM279" s="171" t="s">
        <v>192</v>
      </c>
      <c r="AN279" s="172">
        <v>2</v>
      </c>
      <c r="AO279" s="169" t="s">
        <v>192</v>
      </c>
      <c r="AP279" s="171" t="s">
        <v>192</v>
      </c>
      <c r="AQ279" s="172">
        <v>2</v>
      </c>
      <c r="AR279" s="169" t="s">
        <v>192</v>
      </c>
      <c r="AS279" s="171" t="s">
        <v>192</v>
      </c>
      <c r="AT279" s="172">
        <v>2</v>
      </c>
      <c r="AU279" s="169" t="s">
        <v>192</v>
      </c>
      <c r="AV279" s="171" t="s">
        <v>192</v>
      </c>
      <c r="AW279" s="172">
        <v>2</v>
      </c>
      <c r="AX279" s="169" t="s">
        <v>192</v>
      </c>
      <c r="AY279" s="171" t="s">
        <v>192</v>
      </c>
      <c r="AZ279" s="172">
        <v>2</v>
      </c>
      <c r="BA279" s="169" t="s">
        <v>192</v>
      </c>
      <c r="BB279" s="171" t="s">
        <v>192</v>
      </c>
      <c r="BC279" s="172">
        <v>2</v>
      </c>
      <c r="BD279" s="169" t="s">
        <v>192</v>
      </c>
      <c r="BE279" s="171" t="s">
        <v>192</v>
      </c>
      <c r="BF279" s="172">
        <v>2</v>
      </c>
      <c r="BG279" s="169" t="s">
        <v>192</v>
      </c>
      <c r="BH279" s="171" t="s">
        <v>192</v>
      </c>
      <c r="BI279" s="172">
        <v>2</v>
      </c>
      <c r="BJ279" s="169" t="s">
        <v>192</v>
      </c>
      <c r="BK279" s="171" t="s">
        <v>192</v>
      </c>
      <c r="BL279" s="172">
        <v>2</v>
      </c>
      <c r="BM279" s="169" t="s">
        <v>143</v>
      </c>
      <c r="BN279" s="171" t="s">
        <v>143</v>
      </c>
      <c r="BO279" s="172">
        <v>0</v>
      </c>
      <c r="BP279" s="252">
        <f>MAX($BO279,$BL279,$BI279,$BF279,$BC279,$AZ279,$AW279,$AT279,$AQ279,$AN279,$AK279)</f>
        <v>2</v>
      </c>
      <c r="BQ279" s="253">
        <f>IF($K279="both",10,IF($K279="breeding",8,IF($K279="non-breeding",6,0)))</f>
        <v>6</v>
      </c>
      <c r="BR279" s="255" t="s">
        <v>164</v>
      </c>
      <c r="BS279" s="256">
        <v>5</v>
      </c>
      <c r="BT279" s="257" t="s">
        <v>145</v>
      </c>
      <c r="BU279" s="258">
        <v>10</v>
      </c>
      <c r="BV279" s="257" t="s">
        <v>168</v>
      </c>
      <c r="BW279" s="258">
        <v>3</v>
      </c>
      <c r="BX279" s="257" t="s">
        <v>145</v>
      </c>
      <c r="BY279" s="258">
        <v>10</v>
      </c>
      <c r="BZ279" s="254">
        <f>SUM($BY279,$BW279,$BU279,$BS279)</f>
        <v>28</v>
      </c>
      <c r="CA279" s="180">
        <v>1</v>
      </c>
      <c r="CB279" s="180">
        <v>1</v>
      </c>
      <c r="CC279" s="180">
        <v>1</v>
      </c>
      <c r="CD279" s="181">
        <v>1</v>
      </c>
      <c r="CE279" s="181">
        <v>1</v>
      </c>
      <c r="CF279" s="181">
        <v>1</v>
      </c>
      <c r="CG279" s="181">
        <v>1</v>
      </c>
      <c r="CH279" s="181">
        <v>1</v>
      </c>
      <c r="CI279" s="181">
        <v>1</v>
      </c>
      <c r="CJ279" s="181">
        <v>1</v>
      </c>
      <c r="CK279" s="181">
        <v>1</v>
      </c>
      <c r="CL279" s="169" t="s">
        <v>154</v>
      </c>
      <c r="CM279" s="179">
        <v>1</v>
      </c>
      <c r="CN279" s="169" t="s">
        <v>151</v>
      </c>
      <c r="CO279" s="179">
        <v>0</v>
      </c>
      <c r="CP279" s="169" t="s">
        <v>167</v>
      </c>
      <c r="CQ279" s="179">
        <v>4</v>
      </c>
      <c r="CR279" s="169" t="s">
        <v>142</v>
      </c>
      <c r="CS279" s="179">
        <v>3</v>
      </c>
      <c r="CT279" s="169" t="s">
        <v>147</v>
      </c>
      <c r="CU279" s="179">
        <v>4</v>
      </c>
      <c r="CV279" s="169" t="s">
        <v>143</v>
      </c>
      <c r="CW279" s="179">
        <v>0</v>
      </c>
      <c r="CX279" s="19">
        <f>SUM($CM279,$CO279,$CQ279,$CS279,$CU279,$CW279)</f>
        <v>12</v>
      </c>
    </row>
    <row r="280" spans="1:102" ht="20.100000000000001" customHeight="1">
      <c r="B280" s="417"/>
      <c r="C280" s="125" t="s">
        <v>135</v>
      </c>
      <c r="D280" s="125" t="s">
        <v>135</v>
      </c>
      <c r="E280" s="281"/>
      <c r="F280" s="419"/>
      <c r="G280" s="233" t="s">
        <v>811</v>
      </c>
      <c r="H280" s="234" t="s">
        <v>812</v>
      </c>
      <c r="I280" s="122" t="s">
        <v>160</v>
      </c>
      <c r="J280" s="120" t="s">
        <v>190</v>
      </c>
      <c r="K280" s="120" t="s">
        <v>196</v>
      </c>
      <c r="L280" s="16" t="s">
        <v>141</v>
      </c>
      <c r="M280" s="45"/>
      <c r="N280" s="261"/>
      <c r="O280" s="236">
        <f>SUM($AH280, $BP280, $BQ280)</f>
        <v>16</v>
      </c>
      <c r="P280" s="238">
        <f>SUM($BZ280)</f>
        <v>28</v>
      </c>
      <c r="Q280" s="241">
        <f>SUM($CX280)</f>
        <v>12</v>
      </c>
      <c r="R280" s="262" t="s">
        <v>143</v>
      </c>
      <c r="S280" s="263">
        <v>0</v>
      </c>
      <c r="T280" s="169" t="s">
        <v>174</v>
      </c>
      <c r="U280" s="179">
        <v>0</v>
      </c>
      <c r="V280" s="169" t="s">
        <v>174</v>
      </c>
      <c r="W280" s="179">
        <v>0</v>
      </c>
      <c r="X280" s="169" t="s">
        <v>144</v>
      </c>
      <c r="Y280" s="179">
        <v>2</v>
      </c>
      <c r="Z280" s="169" t="s">
        <v>143</v>
      </c>
      <c r="AA280" s="179">
        <v>6</v>
      </c>
      <c r="AB280" s="169" t="s">
        <v>143</v>
      </c>
      <c r="AC280" s="179">
        <v>0</v>
      </c>
      <c r="AD280" s="170" t="s">
        <v>144</v>
      </c>
      <c r="AE280" s="172">
        <v>2</v>
      </c>
      <c r="AF280" s="169" t="s">
        <v>151</v>
      </c>
      <c r="AG280" s="179">
        <v>0</v>
      </c>
      <c r="AH280" s="163">
        <f>SUM($S280,$U280,$W280,$Y280)+($AA280*0.5)+$AC280+($AE280*1.5)+($AG280*0.5)</f>
        <v>8</v>
      </c>
      <c r="AI280" s="169" t="s">
        <v>192</v>
      </c>
      <c r="AJ280" s="171" t="s">
        <v>192</v>
      </c>
      <c r="AK280" s="172">
        <v>2</v>
      </c>
      <c r="AL280" s="169" t="s">
        <v>192</v>
      </c>
      <c r="AM280" s="171" t="s">
        <v>192</v>
      </c>
      <c r="AN280" s="172">
        <v>2</v>
      </c>
      <c r="AO280" s="169" t="s">
        <v>192</v>
      </c>
      <c r="AP280" s="171" t="s">
        <v>192</v>
      </c>
      <c r="AQ280" s="172">
        <v>2</v>
      </c>
      <c r="AR280" s="169" t="s">
        <v>192</v>
      </c>
      <c r="AS280" s="171" t="s">
        <v>192</v>
      </c>
      <c r="AT280" s="172">
        <v>2</v>
      </c>
      <c r="AU280" s="169" t="s">
        <v>143</v>
      </c>
      <c r="AV280" s="171" t="s">
        <v>143</v>
      </c>
      <c r="AW280" s="172">
        <v>0</v>
      </c>
      <c r="AX280" s="169" t="s">
        <v>192</v>
      </c>
      <c r="AY280" s="171" t="s">
        <v>192</v>
      </c>
      <c r="AZ280" s="172">
        <v>2</v>
      </c>
      <c r="BA280" s="169" t="s">
        <v>192</v>
      </c>
      <c r="BB280" s="171" t="s">
        <v>192</v>
      </c>
      <c r="BC280" s="172">
        <v>2</v>
      </c>
      <c r="BD280" s="169" t="s">
        <v>192</v>
      </c>
      <c r="BE280" s="171" t="s">
        <v>192</v>
      </c>
      <c r="BF280" s="172">
        <v>2</v>
      </c>
      <c r="BG280" s="169" t="s">
        <v>192</v>
      </c>
      <c r="BH280" s="171" t="s">
        <v>192</v>
      </c>
      <c r="BI280" s="172">
        <v>2</v>
      </c>
      <c r="BJ280" s="169" t="s">
        <v>192</v>
      </c>
      <c r="BK280" s="171" t="s">
        <v>192</v>
      </c>
      <c r="BL280" s="172">
        <v>2</v>
      </c>
      <c r="BM280" s="169" t="s">
        <v>143</v>
      </c>
      <c r="BN280" s="171" t="s">
        <v>143</v>
      </c>
      <c r="BO280" s="172">
        <v>0</v>
      </c>
      <c r="BP280" s="252">
        <f>MAX($BO280,$BL280,$BI280,$BF280,$BC280,$AZ280,$AW280,$AT280,$AQ280,$AN280,$AK280)</f>
        <v>2</v>
      </c>
      <c r="BQ280" s="253">
        <f>IF($K280="both",10,IF($K280="breeding",8,IF($K280="non-breeding",6,0)))</f>
        <v>6</v>
      </c>
      <c r="BR280" s="255" t="s">
        <v>164</v>
      </c>
      <c r="BS280" s="256">
        <v>5</v>
      </c>
      <c r="BT280" s="257" t="s">
        <v>145</v>
      </c>
      <c r="BU280" s="258">
        <v>10</v>
      </c>
      <c r="BV280" s="257" t="s">
        <v>168</v>
      </c>
      <c r="BW280" s="258">
        <v>3</v>
      </c>
      <c r="BX280" s="257" t="s">
        <v>145</v>
      </c>
      <c r="BY280" s="258">
        <v>10</v>
      </c>
      <c r="BZ280" s="254">
        <f>SUM($BY280,$BW280,$BU280,$BS280)</f>
        <v>28</v>
      </c>
      <c r="CA280" s="180">
        <v>1</v>
      </c>
      <c r="CB280" s="180">
        <v>1</v>
      </c>
      <c r="CC280" s="180">
        <v>1</v>
      </c>
      <c r="CD280" s="181">
        <v>1</v>
      </c>
      <c r="CE280" s="181">
        <v>1</v>
      </c>
      <c r="CF280" s="181">
        <v>1</v>
      </c>
      <c r="CG280" s="181">
        <v>1</v>
      </c>
      <c r="CH280" s="181">
        <v>1</v>
      </c>
      <c r="CI280" s="181">
        <v>1</v>
      </c>
      <c r="CJ280" s="181">
        <v>1</v>
      </c>
      <c r="CK280" s="181">
        <v>1</v>
      </c>
      <c r="CL280" s="169" t="s">
        <v>154</v>
      </c>
      <c r="CM280" s="179">
        <v>1</v>
      </c>
      <c r="CN280" s="169" t="s">
        <v>151</v>
      </c>
      <c r="CO280" s="179">
        <v>0</v>
      </c>
      <c r="CP280" s="169" t="s">
        <v>167</v>
      </c>
      <c r="CQ280" s="179">
        <v>4</v>
      </c>
      <c r="CR280" s="169" t="s">
        <v>142</v>
      </c>
      <c r="CS280" s="179">
        <v>3</v>
      </c>
      <c r="CT280" s="169" t="s">
        <v>147</v>
      </c>
      <c r="CU280" s="179">
        <v>4</v>
      </c>
      <c r="CV280" s="169" t="s">
        <v>143</v>
      </c>
      <c r="CW280" s="179">
        <v>0</v>
      </c>
      <c r="CX280" s="19">
        <f>SUM($CM280,$CO280,$CQ280,$CS280,$CU280,$CW280)</f>
        <v>12</v>
      </c>
    </row>
    <row r="281" spans="1:102" ht="20.100000000000001" customHeight="1">
      <c r="B281" s="417"/>
      <c r="C281" s="125" t="s">
        <v>135</v>
      </c>
      <c r="D281" s="125" t="s">
        <v>135</v>
      </c>
      <c r="E281" s="281"/>
      <c r="F281" s="419"/>
      <c r="G281" s="233" t="s">
        <v>813</v>
      </c>
      <c r="H281" s="234" t="s">
        <v>814</v>
      </c>
      <c r="I281" s="122" t="s">
        <v>160</v>
      </c>
      <c r="J281" s="120" t="s">
        <v>190</v>
      </c>
      <c r="K281" s="120" t="s">
        <v>196</v>
      </c>
      <c r="L281" s="16" t="s">
        <v>141</v>
      </c>
      <c r="M281" s="45"/>
      <c r="N281" s="261"/>
      <c r="O281" s="236">
        <f>SUM($AH281, $BP281, $BQ281)</f>
        <v>16</v>
      </c>
      <c r="P281" s="238">
        <f>SUM($BZ281)</f>
        <v>27</v>
      </c>
      <c r="Q281" s="241">
        <f>SUM($CX281)</f>
        <v>11</v>
      </c>
      <c r="R281" s="262" t="s">
        <v>143</v>
      </c>
      <c r="S281" s="263">
        <v>0</v>
      </c>
      <c r="T281" s="169" t="s">
        <v>174</v>
      </c>
      <c r="U281" s="179">
        <v>0</v>
      </c>
      <c r="V281" s="169" t="s">
        <v>174</v>
      </c>
      <c r="W281" s="179">
        <v>0</v>
      </c>
      <c r="X281" s="169" t="s">
        <v>144</v>
      </c>
      <c r="Y281" s="179">
        <v>2</v>
      </c>
      <c r="Z281" s="169" t="s">
        <v>143</v>
      </c>
      <c r="AA281" s="179">
        <v>6</v>
      </c>
      <c r="AB281" s="169" t="s">
        <v>143</v>
      </c>
      <c r="AC281" s="179">
        <v>0</v>
      </c>
      <c r="AD281" s="170" t="s">
        <v>144</v>
      </c>
      <c r="AE281" s="172">
        <v>2</v>
      </c>
      <c r="AF281" s="169" t="s">
        <v>151</v>
      </c>
      <c r="AG281" s="179">
        <v>0</v>
      </c>
      <c r="AH281" s="163">
        <f>SUM($S281,$U281,$W281,$Y281)+($AA281*0.5)+$AC281+($AE281*1.5)+($AG281*0.5)</f>
        <v>8</v>
      </c>
      <c r="AI281" s="169" t="s">
        <v>192</v>
      </c>
      <c r="AJ281" s="171" t="s">
        <v>192</v>
      </c>
      <c r="AK281" s="172">
        <v>2</v>
      </c>
      <c r="AL281" s="169" t="s">
        <v>192</v>
      </c>
      <c r="AM281" s="171" t="s">
        <v>192</v>
      </c>
      <c r="AN281" s="172">
        <v>2</v>
      </c>
      <c r="AO281" s="169" t="s">
        <v>192</v>
      </c>
      <c r="AP281" s="171" t="s">
        <v>192</v>
      </c>
      <c r="AQ281" s="172">
        <v>2</v>
      </c>
      <c r="AR281" s="169" t="s">
        <v>192</v>
      </c>
      <c r="AS281" s="171" t="s">
        <v>192</v>
      </c>
      <c r="AT281" s="172">
        <v>2</v>
      </c>
      <c r="AU281" s="169" t="s">
        <v>143</v>
      </c>
      <c r="AV281" s="171" t="s">
        <v>143</v>
      </c>
      <c r="AW281" s="172">
        <v>0</v>
      </c>
      <c r="AX281" s="169" t="s">
        <v>192</v>
      </c>
      <c r="AY281" s="171" t="s">
        <v>192</v>
      </c>
      <c r="AZ281" s="172">
        <v>2</v>
      </c>
      <c r="BA281" s="169" t="s">
        <v>192</v>
      </c>
      <c r="BB281" s="171" t="s">
        <v>192</v>
      </c>
      <c r="BC281" s="172">
        <v>2</v>
      </c>
      <c r="BD281" s="169" t="s">
        <v>192</v>
      </c>
      <c r="BE281" s="171" t="s">
        <v>192</v>
      </c>
      <c r="BF281" s="172">
        <v>2</v>
      </c>
      <c r="BG281" s="169" t="s">
        <v>192</v>
      </c>
      <c r="BH281" s="171" t="s">
        <v>192</v>
      </c>
      <c r="BI281" s="172">
        <v>2</v>
      </c>
      <c r="BJ281" s="169" t="s">
        <v>192</v>
      </c>
      <c r="BK281" s="171" t="s">
        <v>192</v>
      </c>
      <c r="BL281" s="172">
        <v>2</v>
      </c>
      <c r="BM281" s="169" t="s">
        <v>143</v>
      </c>
      <c r="BN281" s="171" t="s">
        <v>143</v>
      </c>
      <c r="BO281" s="172">
        <v>0</v>
      </c>
      <c r="BP281" s="252">
        <f>MAX($BO281,$BL281,$BI281,$BF281,$BC281,$AZ281,$AW281,$AT281,$AQ281,$AN281,$AK281)</f>
        <v>2</v>
      </c>
      <c r="BQ281" s="253">
        <f>IF($K281="both",10,IF($K281="breeding",8,IF($K281="non-breeding",6,0)))</f>
        <v>6</v>
      </c>
      <c r="BR281" s="255" t="s">
        <v>164</v>
      </c>
      <c r="BS281" s="256">
        <v>5</v>
      </c>
      <c r="BT281" s="257" t="s">
        <v>145</v>
      </c>
      <c r="BU281" s="258">
        <v>10</v>
      </c>
      <c r="BV281" s="257" t="s">
        <v>152</v>
      </c>
      <c r="BW281" s="258">
        <v>5</v>
      </c>
      <c r="BX281" s="257" t="s">
        <v>164</v>
      </c>
      <c r="BY281" s="258">
        <v>7</v>
      </c>
      <c r="BZ281" s="254">
        <f>SUM($BY281,$BW281,$BU281,$BS281)</f>
        <v>27</v>
      </c>
      <c r="CA281" s="180">
        <v>1</v>
      </c>
      <c r="CB281" s="180">
        <v>1</v>
      </c>
      <c r="CC281" s="180">
        <v>1</v>
      </c>
      <c r="CD281" s="181">
        <v>1</v>
      </c>
      <c r="CE281" s="181">
        <v>1</v>
      </c>
      <c r="CF281" s="181">
        <v>1</v>
      </c>
      <c r="CG281" s="181">
        <v>1</v>
      </c>
      <c r="CH281" s="181">
        <v>1</v>
      </c>
      <c r="CI281" s="181">
        <v>1</v>
      </c>
      <c r="CJ281" s="181">
        <v>1</v>
      </c>
      <c r="CK281" s="181">
        <v>1</v>
      </c>
      <c r="CL281" s="169" t="s">
        <v>154</v>
      </c>
      <c r="CM281" s="179">
        <v>1</v>
      </c>
      <c r="CN281" s="169" t="s">
        <v>151</v>
      </c>
      <c r="CO281" s="179">
        <v>0</v>
      </c>
      <c r="CP281" s="169" t="s">
        <v>167</v>
      </c>
      <c r="CQ281" s="179">
        <v>4</v>
      </c>
      <c r="CR281" s="169" t="s">
        <v>153</v>
      </c>
      <c r="CS281" s="179">
        <v>2</v>
      </c>
      <c r="CT281" s="169" t="s">
        <v>147</v>
      </c>
      <c r="CU281" s="179">
        <v>4</v>
      </c>
      <c r="CV281" s="169" t="s">
        <v>143</v>
      </c>
      <c r="CW281" s="179">
        <v>0</v>
      </c>
      <c r="CX281" s="19">
        <f>SUM($CM281,$CO281,$CQ281,$CS281,$CU281,$CW281)</f>
        <v>11</v>
      </c>
    </row>
    <row r="282" spans="1:102" ht="20.100000000000001" customHeight="1">
      <c r="B282" s="417"/>
      <c r="D282" s="419"/>
      <c r="E282" s="126" t="s">
        <v>135</v>
      </c>
      <c r="F282" s="126" t="s">
        <v>135</v>
      </c>
      <c r="G282" s="120" t="s">
        <v>815</v>
      </c>
      <c r="H282" s="119" t="s">
        <v>816</v>
      </c>
      <c r="I282" s="122" t="s">
        <v>243</v>
      </c>
      <c r="J282" s="120" t="s">
        <v>244</v>
      </c>
      <c r="K282" s="120" t="s">
        <v>196</v>
      </c>
      <c r="L282" s="16" t="s">
        <v>141</v>
      </c>
      <c r="M282" s="45"/>
      <c r="N282" s="261"/>
      <c r="O282" s="235">
        <f>SUM($AH282, $BP282, $BQ282)</f>
        <v>15</v>
      </c>
      <c r="P282" s="237">
        <f>SUM($BZ282)</f>
        <v>14</v>
      </c>
      <c r="Q282" s="240">
        <f>SUM($CX282)</f>
        <v>34</v>
      </c>
      <c r="R282" s="184" t="s">
        <v>143</v>
      </c>
      <c r="S282" s="149">
        <v>0</v>
      </c>
      <c r="T282" s="185" t="s">
        <v>174</v>
      </c>
      <c r="U282" s="174">
        <v>0</v>
      </c>
      <c r="V282" s="185" t="s">
        <v>174</v>
      </c>
      <c r="W282" s="174">
        <v>0</v>
      </c>
      <c r="X282" s="185" t="s">
        <v>206</v>
      </c>
      <c r="Y282" s="174">
        <v>1</v>
      </c>
      <c r="Z282" s="185" t="s">
        <v>143</v>
      </c>
      <c r="AA282" s="174">
        <v>6</v>
      </c>
      <c r="AB282" s="185" t="s">
        <v>143</v>
      </c>
      <c r="AC282" s="174">
        <v>0</v>
      </c>
      <c r="AD282" s="186" t="s">
        <v>174</v>
      </c>
      <c r="AE282" s="176">
        <v>0</v>
      </c>
      <c r="AF282" s="185" t="s">
        <v>151</v>
      </c>
      <c r="AG282" s="174">
        <v>0</v>
      </c>
      <c r="AH282" s="154">
        <f>SUM($S282,$U282,$W282,$Y282)+($AA282*0.5)+$AC282+($AE282*1.5)+($AG282*0.5)</f>
        <v>4</v>
      </c>
      <c r="AI282" s="185" t="s">
        <v>147</v>
      </c>
      <c r="AJ282" s="10" t="s">
        <v>147</v>
      </c>
      <c r="AK282" s="176">
        <v>3</v>
      </c>
      <c r="AL282" s="185" t="s">
        <v>143</v>
      </c>
      <c r="AM282" s="10" t="s">
        <v>143</v>
      </c>
      <c r="AN282" s="176">
        <v>0</v>
      </c>
      <c r="AO282" s="185" t="s">
        <v>147</v>
      </c>
      <c r="AP282" s="10" t="s">
        <v>147</v>
      </c>
      <c r="AQ282" s="176">
        <v>3</v>
      </c>
      <c r="AR282" s="185" t="s">
        <v>143</v>
      </c>
      <c r="AS282" s="10" t="s">
        <v>143</v>
      </c>
      <c r="AT282" s="176">
        <v>0</v>
      </c>
      <c r="AU282" s="185" t="s">
        <v>145</v>
      </c>
      <c r="AV282" s="10" t="s">
        <v>143</v>
      </c>
      <c r="AW282" s="176">
        <v>5</v>
      </c>
      <c r="AX282" s="185" t="s">
        <v>151</v>
      </c>
      <c r="AY282" s="10" t="s">
        <v>151</v>
      </c>
      <c r="AZ282" s="176">
        <v>1</v>
      </c>
      <c r="BA282" s="185" t="s">
        <v>147</v>
      </c>
      <c r="BB282" s="10" t="s">
        <v>147</v>
      </c>
      <c r="BC282" s="176">
        <v>3</v>
      </c>
      <c r="BD282" s="185" t="s">
        <v>151</v>
      </c>
      <c r="BE282" s="10" t="s">
        <v>151</v>
      </c>
      <c r="BF282" s="176">
        <v>1</v>
      </c>
      <c r="BG282" s="185" t="s">
        <v>151</v>
      </c>
      <c r="BH282" s="10" t="s">
        <v>151</v>
      </c>
      <c r="BI282" s="176">
        <v>1</v>
      </c>
      <c r="BJ282" s="185" t="s">
        <v>151</v>
      </c>
      <c r="BK282" s="10" t="s">
        <v>151</v>
      </c>
      <c r="BL282" s="176">
        <v>1</v>
      </c>
      <c r="BM282" s="185" t="s">
        <v>151</v>
      </c>
      <c r="BN282" s="10" t="s">
        <v>151</v>
      </c>
      <c r="BO282" s="176">
        <v>1</v>
      </c>
      <c r="BP282" s="201">
        <f>MAX($BO282,$BL282,$BI282,$BF282,$BC282,$AZ282,$AW282,$AT282,$AQ282,$AN282,$AK282)</f>
        <v>5</v>
      </c>
      <c r="BQ282" s="144">
        <f>IF($K282="both",10,IF($K282="breeding",8,IF($K282="non-breeding",6,0)))</f>
        <v>6</v>
      </c>
      <c r="BR282" s="186" t="s">
        <v>142</v>
      </c>
      <c r="BS282" s="176">
        <v>0</v>
      </c>
      <c r="BT282" s="185" t="s">
        <v>142</v>
      </c>
      <c r="BU282" s="174">
        <v>4</v>
      </c>
      <c r="BV282" s="185" t="s">
        <v>142</v>
      </c>
      <c r="BW282" s="174">
        <v>4</v>
      </c>
      <c r="BX282" s="185" t="s">
        <v>146</v>
      </c>
      <c r="BY282" s="174">
        <v>6</v>
      </c>
      <c r="BZ282" s="21">
        <f>SUM($BY282,$BW282,$BU282,$BS282)</f>
        <v>14</v>
      </c>
      <c r="CA282" s="189">
        <v>10</v>
      </c>
      <c r="CB282" s="189">
        <v>11</v>
      </c>
      <c r="CC282" s="189">
        <v>4</v>
      </c>
      <c r="CD282" s="190">
        <v>3</v>
      </c>
      <c r="CE282" s="190">
        <v>8</v>
      </c>
      <c r="CF282" s="190">
        <v>2</v>
      </c>
      <c r="CG282" s="190">
        <v>7</v>
      </c>
      <c r="CH282" s="190">
        <v>1</v>
      </c>
      <c r="CI282" s="190">
        <v>9</v>
      </c>
      <c r="CJ282" s="190">
        <v>6</v>
      </c>
      <c r="CK282" s="190">
        <v>5</v>
      </c>
      <c r="CL282" s="185" t="s">
        <v>146</v>
      </c>
      <c r="CM282" s="174">
        <v>7</v>
      </c>
      <c r="CN282" s="185" t="s">
        <v>151</v>
      </c>
      <c r="CO282" s="174">
        <v>0</v>
      </c>
      <c r="CP282" s="185" t="s">
        <v>146</v>
      </c>
      <c r="CQ282" s="174">
        <v>8</v>
      </c>
      <c r="CR282" s="185" t="s">
        <v>146</v>
      </c>
      <c r="CS282" s="174">
        <v>7</v>
      </c>
      <c r="CT282" s="185" t="s">
        <v>142</v>
      </c>
      <c r="CU282" s="174">
        <v>6</v>
      </c>
      <c r="CV282" s="185" t="s">
        <v>142</v>
      </c>
      <c r="CW282" s="174">
        <v>6</v>
      </c>
      <c r="CX282" s="19">
        <f>SUM($CM282,$CO282,$CQ282,$CS282,$CU282,$CW282)</f>
        <v>34</v>
      </c>
    </row>
    <row r="283" spans="1:102" ht="20.100000000000001" customHeight="1">
      <c r="B283" s="417"/>
      <c r="D283" s="419"/>
      <c r="E283" s="281"/>
      <c r="F283" s="419"/>
      <c r="G283" s="120" t="s">
        <v>817</v>
      </c>
      <c r="H283" s="119" t="s">
        <v>818</v>
      </c>
      <c r="I283" s="122" t="s">
        <v>160</v>
      </c>
      <c r="J283" s="120" t="s">
        <v>346</v>
      </c>
      <c r="K283" s="120" t="s">
        <v>196</v>
      </c>
      <c r="L283" s="16" t="s">
        <v>141</v>
      </c>
      <c r="M283" s="45"/>
      <c r="N283" s="261"/>
      <c r="O283" s="235">
        <f>SUM($AH283, $BP283, $BQ283)</f>
        <v>14</v>
      </c>
      <c r="P283" s="237">
        <f>SUM($BZ283)</f>
        <v>22</v>
      </c>
      <c r="Q283" s="240">
        <f>SUM($CX283)</f>
        <v>21</v>
      </c>
      <c r="R283" s="184" t="s">
        <v>143</v>
      </c>
      <c r="S283" s="149">
        <v>0</v>
      </c>
      <c r="T283" s="185" t="s">
        <v>174</v>
      </c>
      <c r="U283" s="174">
        <v>0</v>
      </c>
      <c r="V283" s="185" t="s">
        <v>174</v>
      </c>
      <c r="W283" s="174">
        <v>0</v>
      </c>
      <c r="X283" s="185" t="s">
        <v>174</v>
      </c>
      <c r="Y283" s="174">
        <v>0</v>
      </c>
      <c r="Z283" s="185" t="s">
        <v>147</v>
      </c>
      <c r="AA283" s="174">
        <v>8</v>
      </c>
      <c r="AB283" s="185" t="s">
        <v>143</v>
      </c>
      <c r="AC283" s="174">
        <v>0</v>
      </c>
      <c r="AD283" s="186" t="s">
        <v>144</v>
      </c>
      <c r="AE283" s="176">
        <v>2</v>
      </c>
      <c r="AF283" s="185" t="s">
        <v>151</v>
      </c>
      <c r="AG283" s="174">
        <v>0</v>
      </c>
      <c r="AH283" s="154">
        <f>SUM($S283,$U283,$W283,$Y283)+($AA283*0.5)+$AC283+($AE283*1.5)+($AG283*0.5)</f>
        <v>7</v>
      </c>
      <c r="AI283" s="185" t="s">
        <v>151</v>
      </c>
      <c r="AJ283" s="10" t="s">
        <v>151</v>
      </c>
      <c r="AK283" s="176">
        <v>1</v>
      </c>
      <c r="AL283" s="185" t="s">
        <v>151</v>
      </c>
      <c r="AM283" s="10" t="s">
        <v>151</v>
      </c>
      <c r="AN283" s="176">
        <v>1</v>
      </c>
      <c r="AO283" s="185" t="s">
        <v>151</v>
      </c>
      <c r="AP283" s="10" t="s">
        <v>151</v>
      </c>
      <c r="AQ283" s="176">
        <v>1</v>
      </c>
      <c r="AR283" s="185" t="s">
        <v>151</v>
      </c>
      <c r="AS283" s="10" t="s">
        <v>151</v>
      </c>
      <c r="AT283" s="176">
        <v>1</v>
      </c>
      <c r="AU283" s="185" t="s">
        <v>151</v>
      </c>
      <c r="AV283" s="10" t="s">
        <v>151</v>
      </c>
      <c r="AW283" s="176">
        <v>1</v>
      </c>
      <c r="AX283" s="185" t="s">
        <v>151</v>
      </c>
      <c r="AY283" s="10" t="s">
        <v>151</v>
      </c>
      <c r="AZ283" s="176">
        <v>1</v>
      </c>
      <c r="BA283" s="185" t="s">
        <v>151</v>
      </c>
      <c r="BB283" s="10" t="s">
        <v>151</v>
      </c>
      <c r="BC283" s="176">
        <v>1</v>
      </c>
      <c r="BD283" s="185" t="s">
        <v>151</v>
      </c>
      <c r="BE283" s="10" t="s">
        <v>151</v>
      </c>
      <c r="BF283" s="176">
        <v>1</v>
      </c>
      <c r="BG283" s="185" t="s">
        <v>151</v>
      </c>
      <c r="BH283" s="10" t="s">
        <v>151</v>
      </c>
      <c r="BI283" s="176">
        <v>1</v>
      </c>
      <c r="BJ283" s="185" t="s">
        <v>151</v>
      </c>
      <c r="BK283" s="10" t="s">
        <v>151</v>
      </c>
      <c r="BL283" s="176">
        <v>1</v>
      </c>
      <c r="BM283" s="185" t="s">
        <v>151</v>
      </c>
      <c r="BN283" s="10" t="s">
        <v>151</v>
      </c>
      <c r="BO283" s="176">
        <v>1</v>
      </c>
      <c r="BP283" s="201">
        <f>MAX($BO283,$BL283,$BI283,$BF283,$BC283,$AZ283,$AW283,$AT283,$AQ283,$AN283,$AK283)</f>
        <v>1</v>
      </c>
      <c r="BQ283" s="144">
        <f>IF($K283="both",10,IF($K283="breeding",8,IF($K283="non-breeding",6,0)))</f>
        <v>6</v>
      </c>
      <c r="BR283" s="186" t="s">
        <v>146</v>
      </c>
      <c r="BS283" s="176">
        <v>5</v>
      </c>
      <c r="BT283" s="185" t="s">
        <v>152</v>
      </c>
      <c r="BU283" s="174">
        <v>5</v>
      </c>
      <c r="BV283" s="185" t="s">
        <v>146</v>
      </c>
      <c r="BW283" s="174">
        <v>6</v>
      </c>
      <c r="BX283" s="185" t="s">
        <v>146</v>
      </c>
      <c r="BY283" s="174">
        <v>6</v>
      </c>
      <c r="BZ283" s="21">
        <f>SUM($BY283,$BW283,$BU283,$BS283)</f>
        <v>22</v>
      </c>
      <c r="CA283" s="187"/>
      <c r="CB283" s="187"/>
      <c r="CC283" s="187"/>
      <c r="CD283" s="188"/>
      <c r="CE283" s="188"/>
      <c r="CF283" s="188"/>
      <c r="CG283" s="188"/>
      <c r="CH283" s="188"/>
      <c r="CI283" s="188"/>
      <c r="CJ283" s="188"/>
      <c r="CK283" s="188"/>
      <c r="CL283" s="185" t="s">
        <v>146</v>
      </c>
      <c r="CM283" s="174">
        <v>7</v>
      </c>
      <c r="CN283" s="185" t="s">
        <v>142</v>
      </c>
      <c r="CO283" s="174">
        <v>3</v>
      </c>
      <c r="CP283" s="185" t="s">
        <v>147</v>
      </c>
      <c r="CQ283" s="174">
        <v>3</v>
      </c>
      <c r="CR283" s="185" t="s">
        <v>147</v>
      </c>
      <c r="CS283" s="174">
        <v>0</v>
      </c>
      <c r="CT283" s="185" t="s">
        <v>142</v>
      </c>
      <c r="CU283" s="174">
        <v>6</v>
      </c>
      <c r="CV283" s="185" t="s">
        <v>151</v>
      </c>
      <c r="CW283" s="174">
        <v>2</v>
      </c>
      <c r="CX283" s="19">
        <f>SUM($CM283,$CO283,$CQ283,$CS283,$CU283,$CW283)</f>
        <v>21</v>
      </c>
    </row>
    <row r="284" spans="1:102" ht="20.100000000000001" customHeight="1">
      <c r="B284" s="417"/>
      <c r="D284" s="419"/>
      <c r="E284" s="281"/>
      <c r="F284" s="419"/>
      <c r="G284" s="120" t="s">
        <v>819</v>
      </c>
      <c r="H284" s="119" t="s">
        <v>820</v>
      </c>
      <c r="I284" s="122" t="s">
        <v>138</v>
      </c>
      <c r="J284" s="120" t="s">
        <v>139</v>
      </c>
      <c r="K284" s="120" t="s">
        <v>196</v>
      </c>
      <c r="L284" s="16" t="s">
        <v>141</v>
      </c>
      <c r="M284" s="45"/>
      <c r="N284" s="261"/>
      <c r="O284" s="235">
        <f>SUM($AH284, $BP284, $BQ284)</f>
        <v>13</v>
      </c>
      <c r="P284" s="237">
        <f>SUM($BZ284)</f>
        <v>22</v>
      </c>
      <c r="Q284" s="240">
        <f>SUM($CX284)</f>
        <v>21</v>
      </c>
      <c r="R284" s="184" t="s">
        <v>143</v>
      </c>
      <c r="S284" s="149">
        <v>0</v>
      </c>
      <c r="T284" s="185" t="s">
        <v>174</v>
      </c>
      <c r="U284" s="174">
        <v>0</v>
      </c>
      <c r="V284" s="185" t="s">
        <v>174</v>
      </c>
      <c r="W284" s="174">
        <v>0</v>
      </c>
      <c r="X284" s="185" t="s">
        <v>144</v>
      </c>
      <c r="Y284" s="174">
        <v>2</v>
      </c>
      <c r="Z284" s="185" t="s">
        <v>144</v>
      </c>
      <c r="AA284" s="174">
        <v>2</v>
      </c>
      <c r="AB284" s="185" t="s">
        <v>143</v>
      </c>
      <c r="AC284" s="174">
        <v>0</v>
      </c>
      <c r="AD284" s="186" t="s">
        <v>174</v>
      </c>
      <c r="AE284" s="176">
        <v>0</v>
      </c>
      <c r="AF284" s="185" t="s">
        <v>151</v>
      </c>
      <c r="AG284" s="174">
        <v>0</v>
      </c>
      <c r="AH284" s="154">
        <f>SUM($S284,$U284,$W284,$Y284)+($AA284*0.5)+$AC284+($AE284*1.5)+($AG284*0.5)</f>
        <v>3</v>
      </c>
      <c r="AI284" s="185" t="s">
        <v>143</v>
      </c>
      <c r="AJ284" s="10" t="s">
        <v>143</v>
      </c>
      <c r="AK284" s="176">
        <v>0</v>
      </c>
      <c r="AL284" s="185" t="s">
        <v>143</v>
      </c>
      <c r="AM284" s="10" t="s">
        <v>143</v>
      </c>
      <c r="AN284" s="176">
        <v>0</v>
      </c>
      <c r="AO284" s="185" t="s">
        <v>147</v>
      </c>
      <c r="AP284" s="10" t="s">
        <v>143</v>
      </c>
      <c r="AQ284" s="176">
        <v>2</v>
      </c>
      <c r="AR284" s="185" t="s">
        <v>147</v>
      </c>
      <c r="AS284" s="10" t="s">
        <v>143</v>
      </c>
      <c r="AT284" s="176">
        <v>2</v>
      </c>
      <c r="AU284" s="185" t="s">
        <v>143</v>
      </c>
      <c r="AV284" s="10" t="s">
        <v>143</v>
      </c>
      <c r="AW284" s="176">
        <v>0</v>
      </c>
      <c r="AX284" s="185" t="s">
        <v>143</v>
      </c>
      <c r="AY284" s="10" t="s">
        <v>143</v>
      </c>
      <c r="AZ284" s="176">
        <v>0</v>
      </c>
      <c r="BA284" s="185" t="s">
        <v>146</v>
      </c>
      <c r="BB284" s="10" t="s">
        <v>143</v>
      </c>
      <c r="BC284" s="176">
        <v>4</v>
      </c>
      <c r="BD284" s="185" t="s">
        <v>143</v>
      </c>
      <c r="BE284" s="10" t="s">
        <v>143</v>
      </c>
      <c r="BF284" s="176">
        <v>0</v>
      </c>
      <c r="BG284" s="185" t="s">
        <v>147</v>
      </c>
      <c r="BH284" s="10" t="s">
        <v>143</v>
      </c>
      <c r="BI284" s="176">
        <v>2</v>
      </c>
      <c r="BJ284" s="185" t="s">
        <v>146</v>
      </c>
      <c r="BK284" s="10" t="s">
        <v>143</v>
      </c>
      <c r="BL284" s="176">
        <v>4</v>
      </c>
      <c r="BM284" s="185" t="s">
        <v>143</v>
      </c>
      <c r="BN284" s="10" t="s">
        <v>143</v>
      </c>
      <c r="BO284" s="176">
        <v>0</v>
      </c>
      <c r="BP284" s="201">
        <f>MAX($BO284,$BL284,$BI284,$BF284,$BC284,$AZ284,$AW284,$AT284,$AQ284,$AN284,$AK284)</f>
        <v>4</v>
      </c>
      <c r="BQ284" s="144">
        <f>IF($K284="both",10,IF($K284="breeding",8,IF($K284="non-breeding",6,0)))</f>
        <v>6</v>
      </c>
      <c r="BR284" s="186" t="s">
        <v>142</v>
      </c>
      <c r="BS284" s="176">
        <v>0</v>
      </c>
      <c r="BT284" s="185" t="s">
        <v>145</v>
      </c>
      <c r="BU284" s="174">
        <v>10</v>
      </c>
      <c r="BV284" s="185" t="s">
        <v>146</v>
      </c>
      <c r="BW284" s="174">
        <v>6</v>
      </c>
      <c r="BX284" s="185" t="s">
        <v>146</v>
      </c>
      <c r="BY284" s="174">
        <v>6</v>
      </c>
      <c r="BZ284" s="21">
        <f>SUM($BY284,$BW284,$BU284,$BS284)</f>
        <v>22</v>
      </c>
      <c r="CA284" s="189">
        <v>4</v>
      </c>
      <c r="CB284" s="189">
        <v>1</v>
      </c>
      <c r="CC284" s="189">
        <v>8</v>
      </c>
      <c r="CD284" s="190">
        <v>9</v>
      </c>
      <c r="CE284" s="190">
        <v>5</v>
      </c>
      <c r="CF284" s="190">
        <v>3</v>
      </c>
      <c r="CG284" s="190">
        <v>11</v>
      </c>
      <c r="CH284" s="190">
        <v>2</v>
      </c>
      <c r="CI284" s="190">
        <v>6</v>
      </c>
      <c r="CJ284" s="190">
        <v>10</v>
      </c>
      <c r="CK284" s="190">
        <v>7</v>
      </c>
      <c r="CL284" s="185" t="s">
        <v>146</v>
      </c>
      <c r="CM284" s="174">
        <v>7</v>
      </c>
      <c r="CN284" s="185" t="s">
        <v>151</v>
      </c>
      <c r="CO284" s="174">
        <v>0</v>
      </c>
      <c r="CP284" s="185" t="s">
        <v>146</v>
      </c>
      <c r="CQ284" s="174">
        <v>8</v>
      </c>
      <c r="CR284" s="185" t="s">
        <v>147</v>
      </c>
      <c r="CS284" s="174">
        <v>0</v>
      </c>
      <c r="CT284" s="185" t="s">
        <v>142</v>
      </c>
      <c r="CU284" s="174">
        <v>6</v>
      </c>
      <c r="CV284" s="185" t="s">
        <v>143</v>
      </c>
      <c r="CW284" s="174">
        <v>0</v>
      </c>
      <c r="CX284" s="19">
        <f>SUM($CM284,$CO284,$CQ284,$CS284,$CU284,$CW284)</f>
        <v>21</v>
      </c>
    </row>
    <row r="285" spans="1:102" ht="20.100000000000001" customHeight="1">
      <c r="B285" s="417"/>
      <c r="D285" s="419"/>
      <c r="E285" s="126" t="s">
        <v>135</v>
      </c>
      <c r="F285" s="126" t="s">
        <v>135</v>
      </c>
      <c r="G285" s="120" t="s">
        <v>821</v>
      </c>
      <c r="H285" s="119" t="s">
        <v>822</v>
      </c>
      <c r="I285" s="122" t="s">
        <v>687</v>
      </c>
      <c r="J285" s="120" t="s">
        <v>688</v>
      </c>
      <c r="K285" s="120" t="s">
        <v>140</v>
      </c>
      <c r="L285" s="16" t="s">
        <v>722</v>
      </c>
      <c r="M285" s="45"/>
      <c r="N285" s="261"/>
      <c r="O285" s="235">
        <f>SUM($AH285, $BP285, $BQ285)</f>
        <v>13</v>
      </c>
      <c r="P285" s="237">
        <f>SUM($BZ285)</f>
        <v>14</v>
      </c>
      <c r="Q285" s="240">
        <f>SUM($CX285)</f>
        <v>28</v>
      </c>
      <c r="R285" s="184" t="s">
        <v>143</v>
      </c>
      <c r="S285" s="149">
        <v>0</v>
      </c>
      <c r="T285" s="185" t="s">
        <v>174</v>
      </c>
      <c r="U285" s="174">
        <v>0</v>
      </c>
      <c r="V285" s="185" t="s">
        <v>174</v>
      </c>
      <c r="W285" s="174">
        <v>0</v>
      </c>
      <c r="X285" s="185" t="s">
        <v>174</v>
      </c>
      <c r="Y285" s="174">
        <v>0</v>
      </c>
      <c r="Z285" s="185" t="s">
        <v>187</v>
      </c>
      <c r="AA285" s="174">
        <v>4</v>
      </c>
      <c r="AB285" s="185" t="s">
        <v>143</v>
      </c>
      <c r="AC285" s="174">
        <v>0</v>
      </c>
      <c r="AD285" s="186" t="s">
        <v>174</v>
      </c>
      <c r="AE285" s="176">
        <v>0</v>
      </c>
      <c r="AF285" s="185" t="s">
        <v>151</v>
      </c>
      <c r="AG285" s="174">
        <v>0</v>
      </c>
      <c r="AH285" s="154">
        <f>SUM($S285,$U285,$W285,$Y285)+($AA285*0.5)+$AC285+($AE285*1.5)+($AG285*0.5)</f>
        <v>2</v>
      </c>
      <c r="AI285" s="185" t="s">
        <v>151</v>
      </c>
      <c r="AJ285" s="10" t="s">
        <v>151</v>
      </c>
      <c r="AK285" s="176">
        <v>1</v>
      </c>
      <c r="AL285" s="185" t="s">
        <v>151</v>
      </c>
      <c r="AM285" s="10" t="s">
        <v>151</v>
      </c>
      <c r="AN285" s="176">
        <v>1</v>
      </c>
      <c r="AO285" s="185" t="s">
        <v>151</v>
      </c>
      <c r="AP285" s="10" t="s">
        <v>151</v>
      </c>
      <c r="AQ285" s="176">
        <v>1</v>
      </c>
      <c r="AR285" s="185" t="s">
        <v>151</v>
      </c>
      <c r="AS285" s="10" t="s">
        <v>151</v>
      </c>
      <c r="AT285" s="176">
        <v>1</v>
      </c>
      <c r="AU285" s="185" t="s">
        <v>151</v>
      </c>
      <c r="AV285" s="10" t="s">
        <v>151</v>
      </c>
      <c r="AW285" s="176">
        <v>1</v>
      </c>
      <c r="AX285" s="185" t="s">
        <v>151</v>
      </c>
      <c r="AY285" s="10" t="s">
        <v>151</v>
      </c>
      <c r="AZ285" s="176">
        <v>1</v>
      </c>
      <c r="BA285" s="185" t="s">
        <v>151</v>
      </c>
      <c r="BB285" s="10" t="s">
        <v>151</v>
      </c>
      <c r="BC285" s="176">
        <v>1</v>
      </c>
      <c r="BD285" s="185" t="s">
        <v>151</v>
      </c>
      <c r="BE285" s="10" t="s">
        <v>151</v>
      </c>
      <c r="BF285" s="176">
        <v>1</v>
      </c>
      <c r="BG285" s="185" t="s">
        <v>151</v>
      </c>
      <c r="BH285" s="10" t="s">
        <v>151</v>
      </c>
      <c r="BI285" s="176">
        <v>1</v>
      </c>
      <c r="BJ285" s="185" t="s">
        <v>151</v>
      </c>
      <c r="BK285" s="10" t="s">
        <v>151</v>
      </c>
      <c r="BL285" s="176">
        <v>1</v>
      </c>
      <c r="BM285" s="185" t="s">
        <v>151</v>
      </c>
      <c r="BN285" s="10" t="s">
        <v>151</v>
      </c>
      <c r="BO285" s="176">
        <v>1</v>
      </c>
      <c r="BP285" s="201">
        <f>MAX($BO285,$BL285,$BI285,$BF285,$BC285,$AZ285,$AW285,$AT285,$AQ285,$AN285,$AK285)</f>
        <v>1</v>
      </c>
      <c r="BQ285" s="144">
        <f>IF($K285="both",10,IF($K285="breeding",8,IF($K285="non-breeding",6,0)))</f>
        <v>10</v>
      </c>
      <c r="BR285" s="186" t="s">
        <v>142</v>
      </c>
      <c r="BS285" s="176">
        <v>0</v>
      </c>
      <c r="BT285" s="185" t="s">
        <v>142</v>
      </c>
      <c r="BU285" s="174">
        <v>4</v>
      </c>
      <c r="BV285" s="185" t="s">
        <v>142</v>
      </c>
      <c r="BW285" s="174">
        <v>4</v>
      </c>
      <c r="BX285" s="185" t="s">
        <v>146</v>
      </c>
      <c r="BY285" s="174">
        <v>6</v>
      </c>
      <c r="BZ285" s="21">
        <f>SUM($BY285,$BW285,$BU285,$BS285)</f>
        <v>14</v>
      </c>
      <c r="CA285" s="187"/>
      <c r="CB285" s="187"/>
      <c r="CC285" s="187"/>
      <c r="CD285" s="188"/>
      <c r="CE285" s="188"/>
      <c r="CF285" s="188"/>
      <c r="CG285" s="188"/>
      <c r="CH285" s="188"/>
      <c r="CI285" s="188"/>
      <c r="CJ285" s="188"/>
      <c r="CK285" s="188"/>
      <c r="CL285" s="185" t="s">
        <v>146</v>
      </c>
      <c r="CM285" s="174">
        <v>7</v>
      </c>
      <c r="CN285" s="185" t="s">
        <v>147</v>
      </c>
      <c r="CO285" s="174">
        <v>1</v>
      </c>
      <c r="CP285" s="185" t="s">
        <v>145</v>
      </c>
      <c r="CQ285" s="174">
        <v>10</v>
      </c>
      <c r="CR285" s="185" t="s">
        <v>147</v>
      </c>
      <c r="CS285" s="174">
        <v>0</v>
      </c>
      <c r="CT285" s="185" t="s">
        <v>145</v>
      </c>
      <c r="CU285" s="174">
        <v>10</v>
      </c>
      <c r="CV285" s="185" t="s">
        <v>143</v>
      </c>
      <c r="CW285" s="174">
        <v>0</v>
      </c>
      <c r="CX285" s="19">
        <f>SUM($CM285,$CO285,$CQ285,$CS285,$CU285,$CW285)</f>
        <v>28</v>
      </c>
    </row>
    <row r="286" spans="1:102" ht="20.100000000000001" customHeight="1">
      <c r="B286" s="417"/>
      <c r="D286" s="419"/>
      <c r="E286" s="281"/>
      <c r="F286" s="419"/>
      <c r="G286" s="120" t="s">
        <v>823</v>
      </c>
      <c r="H286" s="119" t="s">
        <v>824</v>
      </c>
      <c r="I286" s="122" t="s">
        <v>160</v>
      </c>
      <c r="J286" s="120" t="s">
        <v>302</v>
      </c>
      <c r="K286" s="120" t="s">
        <v>157</v>
      </c>
      <c r="L286" s="16" t="s">
        <v>141</v>
      </c>
      <c r="M286" s="45"/>
      <c r="N286" s="261"/>
      <c r="O286" s="235">
        <f>SUM($AH286, $BP286, $BQ286)</f>
        <v>12.5</v>
      </c>
      <c r="P286" s="237">
        <f>SUM($BZ286)</f>
        <v>12</v>
      </c>
      <c r="Q286" s="240">
        <f>SUM($CX286)</f>
        <v>20</v>
      </c>
      <c r="R286" s="184" t="s">
        <v>143</v>
      </c>
      <c r="S286" s="149">
        <v>0</v>
      </c>
      <c r="T286" s="185" t="s">
        <v>174</v>
      </c>
      <c r="U286" s="174">
        <v>0</v>
      </c>
      <c r="V286" s="185" t="s">
        <v>174</v>
      </c>
      <c r="W286" s="174">
        <v>0</v>
      </c>
      <c r="X286" s="185" t="s">
        <v>174</v>
      </c>
      <c r="Y286" s="174">
        <v>0</v>
      </c>
      <c r="Z286" s="185" t="s">
        <v>187</v>
      </c>
      <c r="AA286" s="174">
        <v>3</v>
      </c>
      <c r="AB286" s="185" t="s">
        <v>143</v>
      </c>
      <c r="AC286" s="174">
        <v>0</v>
      </c>
      <c r="AD286" s="186" t="s">
        <v>174</v>
      </c>
      <c r="AE286" s="176">
        <v>0</v>
      </c>
      <c r="AF286" s="185" t="s">
        <v>151</v>
      </c>
      <c r="AG286" s="174">
        <v>0</v>
      </c>
      <c r="AH286" s="154">
        <f>SUM($S286,$U286,$W286,$Y286)+($AA286*0.5)+$AC286+($AE286*1.5)+($AG286*0.5)</f>
        <v>1.5</v>
      </c>
      <c r="AI286" s="185" t="s">
        <v>147</v>
      </c>
      <c r="AJ286" s="10" t="s">
        <v>147</v>
      </c>
      <c r="AK286" s="176">
        <v>3</v>
      </c>
      <c r="AL286" s="185" t="s">
        <v>143</v>
      </c>
      <c r="AM286" s="10" t="s">
        <v>143</v>
      </c>
      <c r="AN286" s="176">
        <v>0</v>
      </c>
      <c r="AO286" s="185" t="s">
        <v>143</v>
      </c>
      <c r="AP286" s="10" t="s">
        <v>143</v>
      </c>
      <c r="AQ286" s="176">
        <v>0</v>
      </c>
      <c r="AR286" s="185" t="s">
        <v>147</v>
      </c>
      <c r="AS286" s="10" t="s">
        <v>147</v>
      </c>
      <c r="AT286" s="176">
        <v>3</v>
      </c>
      <c r="AU286" s="185" t="s">
        <v>143</v>
      </c>
      <c r="AV286" s="10" t="s">
        <v>143</v>
      </c>
      <c r="AW286" s="176">
        <v>0</v>
      </c>
      <c r="AX286" s="185" t="s">
        <v>147</v>
      </c>
      <c r="AY286" s="10" t="s">
        <v>143</v>
      </c>
      <c r="AZ286" s="176">
        <v>2</v>
      </c>
      <c r="BA286" s="185" t="s">
        <v>147</v>
      </c>
      <c r="BB286" s="10" t="s">
        <v>143</v>
      </c>
      <c r="BC286" s="176">
        <v>2</v>
      </c>
      <c r="BD286" s="185" t="s">
        <v>143</v>
      </c>
      <c r="BE286" s="10" t="s">
        <v>143</v>
      </c>
      <c r="BF286" s="176">
        <v>0</v>
      </c>
      <c r="BG286" s="185" t="s">
        <v>143</v>
      </c>
      <c r="BH286" s="10" t="s">
        <v>143</v>
      </c>
      <c r="BI286" s="176">
        <v>0</v>
      </c>
      <c r="BJ286" s="185" t="s">
        <v>151</v>
      </c>
      <c r="BK286" s="10" t="s">
        <v>151</v>
      </c>
      <c r="BL286" s="176">
        <v>1</v>
      </c>
      <c r="BM286" s="185" t="s">
        <v>143</v>
      </c>
      <c r="BN286" s="10" t="s">
        <v>143</v>
      </c>
      <c r="BO286" s="176">
        <v>0</v>
      </c>
      <c r="BP286" s="201">
        <f>MAX($BO286,$BL286,$BI286,$BF286,$BC286,$AZ286,$AW286,$AT286,$AQ286,$AN286,$AK286)</f>
        <v>3</v>
      </c>
      <c r="BQ286" s="144">
        <f>IF($K286="both",10,IF($K286="breeding",8,IF($K286="non-breeding",6,0)))</f>
        <v>8</v>
      </c>
      <c r="BR286" s="186" t="s">
        <v>142</v>
      </c>
      <c r="BS286" s="176">
        <v>0</v>
      </c>
      <c r="BT286" s="185" t="s">
        <v>142</v>
      </c>
      <c r="BU286" s="174">
        <v>4</v>
      </c>
      <c r="BV286" s="185" t="s">
        <v>142</v>
      </c>
      <c r="BW286" s="174">
        <v>4</v>
      </c>
      <c r="BX286" s="185" t="s">
        <v>142</v>
      </c>
      <c r="BY286" s="174">
        <v>4</v>
      </c>
      <c r="BZ286" s="21">
        <f>SUM($BY286,$BW286,$BU286,$BS286)</f>
        <v>12</v>
      </c>
      <c r="CA286" s="189">
        <v>9</v>
      </c>
      <c r="CB286" s="189">
        <v>6</v>
      </c>
      <c r="CC286" s="189">
        <v>7</v>
      </c>
      <c r="CD286" s="190">
        <v>10</v>
      </c>
      <c r="CE286" s="190">
        <v>1</v>
      </c>
      <c r="CF286" s="190">
        <v>8</v>
      </c>
      <c r="CG286" s="190">
        <v>11</v>
      </c>
      <c r="CH286" s="190">
        <v>2</v>
      </c>
      <c r="CI286" s="190">
        <v>3</v>
      </c>
      <c r="CJ286" s="190">
        <v>5</v>
      </c>
      <c r="CK286" s="190">
        <v>4</v>
      </c>
      <c r="CL286" s="185" t="s">
        <v>142</v>
      </c>
      <c r="CM286" s="174">
        <v>3</v>
      </c>
      <c r="CN286" s="185" t="s">
        <v>151</v>
      </c>
      <c r="CO286" s="174">
        <v>0</v>
      </c>
      <c r="CP286" s="185" t="s">
        <v>142</v>
      </c>
      <c r="CQ286" s="174">
        <v>5</v>
      </c>
      <c r="CR286" s="185" t="s">
        <v>147</v>
      </c>
      <c r="CS286" s="174">
        <v>0</v>
      </c>
      <c r="CT286" s="185" t="s">
        <v>146</v>
      </c>
      <c r="CU286" s="174">
        <v>8</v>
      </c>
      <c r="CV286" s="185" t="s">
        <v>147</v>
      </c>
      <c r="CW286" s="174">
        <v>4</v>
      </c>
      <c r="CX286" s="19">
        <f>SUM($CM286,$CO286,$CQ286,$CS286,$CU286,$CW286)</f>
        <v>20</v>
      </c>
    </row>
    <row r="287" spans="1:102" ht="20.100000000000001" customHeight="1">
      <c r="B287" s="417"/>
      <c r="D287" s="419"/>
      <c r="E287" s="126" t="s">
        <v>135</v>
      </c>
      <c r="F287" s="126" t="s">
        <v>135</v>
      </c>
      <c r="G287" s="120" t="s">
        <v>825</v>
      </c>
      <c r="H287" s="119" t="s">
        <v>826</v>
      </c>
      <c r="I287" s="122" t="s">
        <v>160</v>
      </c>
      <c r="J287" s="120" t="s">
        <v>302</v>
      </c>
      <c r="K287" s="120" t="s">
        <v>157</v>
      </c>
      <c r="L287" s="16" t="s">
        <v>141</v>
      </c>
      <c r="M287" s="45"/>
      <c r="N287" s="261"/>
      <c r="O287" s="235">
        <f>SUM($AH287, $BP287, $BQ287)</f>
        <v>12.5</v>
      </c>
      <c r="P287" s="237">
        <f>SUM($BZ287)</f>
        <v>8</v>
      </c>
      <c r="Q287" s="240">
        <f>SUM($CX287)</f>
        <v>30</v>
      </c>
      <c r="R287" s="297" t="s">
        <v>143</v>
      </c>
      <c r="S287" s="299">
        <v>0</v>
      </c>
      <c r="T287" s="272" t="s">
        <v>174</v>
      </c>
      <c r="U287" s="274">
        <v>0</v>
      </c>
      <c r="V287" s="272" t="s">
        <v>174</v>
      </c>
      <c r="W287" s="274">
        <v>0</v>
      </c>
      <c r="X287" s="272" t="s">
        <v>174</v>
      </c>
      <c r="Y287" s="274">
        <v>0</v>
      </c>
      <c r="Z287" s="272" t="s">
        <v>187</v>
      </c>
      <c r="AA287" s="274">
        <v>3</v>
      </c>
      <c r="AB287" s="272" t="s">
        <v>143</v>
      </c>
      <c r="AC287" s="274">
        <v>0</v>
      </c>
      <c r="AD287" s="275" t="s">
        <v>174</v>
      </c>
      <c r="AE287" s="277">
        <v>0</v>
      </c>
      <c r="AF287" s="272" t="s">
        <v>151</v>
      </c>
      <c r="AG287" s="274">
        <v>0</v>
      </c>
      <c r="AH287" s="154">
        <f>SUM($S287,$U287,$W287,$Y287)+($AA287*0.5)+$AC287+($AE287*1.5)+($AG287*0.5)</f>
        <v>1.5</v>
      </c>
      <c r="AI287" s="272" t="s">
        <v>147</v>
      </c>
      <c r="AJ287" s="278" t="s">
        <v>147</v>
      </c>
      <c r="AK287" s="277">
        <v>3</v>
      </c>
      <c r="AL287" s="272" t="s">
        <v>143</v>
      </c>
      <c r="AM287" s="278" t="s">
        <v>143</v>
      </c>
      <c r="AN287" s="277">
        <v>0</v>
      </c>
      <c r="AO287" s="272" t="s">
        <v>143</v>
      </c>
      <c r="AP287" s="278" t="s">
        <v>143</v>
      </c>
      <c r="AQ287" s="277">
        <v>0</v>
      </c>
      <c r="AR287" s="272" t="s">
        <v>147</v>
      </c>
      <c r="AS287" s="278" t="s">
        <v>147</v>
      </c>
      <c r="AT287" s="277">
        <v>3</v>
      </c>
      <c r="AU287" s="272" t="s">
        <v>143</v>
      </c>
      <c r="AV287" s="278" t="s">
        <v>143</v>
      </c>
      <c r="AW287" s="277">
        <v>0</v>
      </c>
      <c r="AX287" s="272" t="s">
        <v>147</v>
      </c>
      <c r="AY287" s="278" t="s">
        <v>143</v>
      </c>
      <c r="AZ287" s="277">
        <v>2</v>
      </c>
      <c r="BA287" s="272" t="s">
        <v>143</v>
      </c>
      <c r="BB287" s="278" t="s">
        <v>143</v>
      </c>
      <c r="BC287" s="277">
        <v>0</v>
      </c>
      <c r="BD287" s="272" t="s">
        <v>143</v>
      </c>
      <c r="BE287" s="278" t="s">
        <v>143</v>
      </c>
      <c r="BF287" s="277">
        <v>0</v>
      </c>
      <c r="BG287" s="272" t="s">
        <v>143</v>
      </c>
      <c r="BH287" s="278" t="s">
        <v>143</v>
      </c>
      <c r="BI287" s="277">
        <v>0</v>
      </c>
      <c r="BJ287" s="272" t="s">
        <v>151</v>
      </c>
      <c r="BK287" s="278" t="s">
        <v>151</v>
      </c>
      <c r="BL287" s="277">
        <v>1</v>
      </c>
      <c r="BM287" s="272" t="s">
        <v>143</v>
      </c>
      <c r="BN287" s="278" t="s">
        <v>143</v>
      </c>
      <c r="BO287" s="277">
        <v>0</v>
      </c>
      <c r="BP287" s="201">
        <f>MAX($BO287,$BL287,$BI287,$BF287,$BC287,$AZ287,$AW287,$AT287,$AQ287,$AN287,$AK287)</f>
        <v>3</v>
      </c>
      <c r="BQ287" s="144">
        <f>IF($K287="both",10,IF($K287="breeding",8,IF($K287="non-breeding",6,0)))</f>
        <v>8</v>
      </c>
      <c r="BR287" s="275" t="s">
        <v>142</v>
      </c>
      <c r="BS287" s="277">
        <v>0</v>
      </c>
      <c r="BT287" s="272" t="s">
        <v>147</v>
      </c>
      <c r="BU287" s="274">
        <v>0</v>
      </c>
      <c r="BV287" s="272" t="s">
        <v>142</v>
      </c>
      <c r="BW287" s="274">
        <v>4</v>
      </c>
      <c r="BX287" s="272" t="s">
        <v>142</v>
      </c>
      <c r="BY287" s="274">
        <v>4</v>
      </c>
      <c r="BZ287" s="21">
        <f>SUM($BY287,$BW287,$BU287,$BS287)</f>
        <v>8</v>
      </c>
      <c r="CA287" s="284">
        <v>9</v>
      </c>
      <c r="CB287" s="284">
        <v>6</v>
      </c>
      <c r="CC287" s="284">
        <v>7</v>
      </c>
      <c r="CD287" s="286">
        <v>10</v>
      </c>
      <c r="CE287" s="286">
        <v>1</v>
      </c>
      <c r="CF287" s="286">
        <v>8</v>
      </c>
      <c r="CG287" s="286">
        <v>11</v>
      </c>
      <c r="CH287" s="286">
        <v>2</v>
      </c>
      <c r="CI287" s="286">
        <v>3</v>
      </c>
      <c r="CJ287" s="286">
        <v>5</v>
      </c>
      <c r="CK287" s="286">
        <v>4</v>
      </c>
      <c r="CL287" s="272" t="s">
        <v>142</v>
      </c>
      <c r="CM287" s="274">
        <v>3</v>
      </c>
      <c r="CN287" s="272" t="s">
        <v>151</v>
      </c>
      <c r="CO287" s="274">
        <v>0</v>
      </c>
      <c r="CP287" s="272" t="s">
        <v>145</v>
      </c>
      <c r="CQ287" s="274">
        <v>10</v>
      </c>
      <c r="CR287" s="272" t="s">
        <v>142</v>
      </c>
      <c r="CS287" s="274">
        <v>3</v>
      </c>
      <c r="CT287" s="272" t="s">
        <v>146</v>
      </c>
      <c r="CU287" s="274">
        <v>8</v>
      </c>
      <c r="CV287" s="272" t="s">
        <v>142</v>
      </c>
      <c r="CW287" s="274">
        <v>6</v>
      </c>
      <c r="CX287" s="19">
        <f>SUM($CM287,$CO287,$CQ287,$CS287,$CU287,$CW287)</f>
        <v>30</v>
      </c>
    </row>
    <row r="288" spans="1:102" s="413" customFormat="1" ht="15.75">
      <c r="A288" s="431"/>
      <c r="B288" s="418"/>
      <c r="C288" s="408"/>
      <c r="D288" s="420"/>
      <c r="E288" s="292" t="s">
        <v>135</v>
      </c>
      <c r="F288" s="292" t="s">
        <v>135</v>
      </c>
      <c r="G288" s="293" t="s">
        <v>827</v>
      </c>
      <c r="H288" s="295" t="s">
        <v>828</v>
      </c>
      <c r="I288" s="122" t="s">
        <v>160</v>
      </c>
      <c r="J288" s="120" t="s">
        <v>829</v>
      </c>
      <c r="K288" s="120" t="s">
        <v>140</v>
      </c>
      <c r="L288" s="16" t="s">
        <v>722</v>
      </c>
      <c r="M288" s="45"/>
      <c r="N288" s="261"/>
      <c r="O288" s="235">
        <f>SUM($AH288, $BP288, $BQ288)</f>
        <v>12</v>
      </c>
      <c r="P288" s="237">
        <f>SUM($BZ288)</f>
        <v>16</v>
      </c>
      <c r="Q288" s="240">
        <f>SUM($CX288)</f>
        <v>28</v>
      </c>
      <c r="R288" s="411" t="s">
        <v>143</v>
      </c>
      <c r="S288" s="412">
        <v>0</v>
      </c>
      <c r="T288" s="26" t="s">
        <v>174</v>
      </c>
      <c r="U288" s="10">
        <v>0</v>
      </c>
      <c r="V288" s="26" t="s">
        <v>174</v>
      </c>
      <c r="W288" s="10">
        <v>0</v>
      </c>
      <c r="X288" s="26" t="s">
        <v>174</v>
      </c>
      <c r="Y288" s="10">
        <v>0</v>
      </c>
      <c r="Z288" s="26" t="s">
        <v>206</v>
      </c>
      <c r="AA288" s="10">
        <v>1</v>
      </c>
      <c r="AB288" s="26" t="s">
        <v>143</v>
      </c>
      <c r="AC288" s="10">
        <v>0</v>
      </c>
      <c r="AD288" s="26" t="s">
        <v>206</v>
      </c>
      <c r="AE288" s="10">
        <v>1</v>
      </c>
      <c r="AF288" s="26" t="s">
        <v>151</v>
      </c>
      <c r="AG288" s="10">
        <v>0</v>
      </c>
      <c r="AH288" s="154">
        <f>SUM($S288,$U288,$W288,$Y288)+($AA288*0.5)+$AC288+($AE288*1.5)+($AG288*0.5)</f>
        <v>2</v>
      </c>
      <c r="AI288" s="26" t="s">
        <v>143</v>
      </c>
      <c r="AJ288" s="26" t="s">
        <v>143</v>
      </c>
      <c r="AK288" s="10">
        <v>0</v>
      </c>
      <c r="AL288" s="26" t="s">
        <v>143</v>
      </c>
      <c r="AM288" s="26" t="s">
        <v>143</v>
      </c>
      <c r="AN288" s="10">
        <v>0</v>
      </c>
      <c r="AO288" s="26" t="s">
        <v>143</v>
      </c>
      <c r="AP288" s="26" t="s">
        <v>143</v>
      </c>
      <c r="AQ288" s="10">
        <v>0</v>
      </c>
      <c r="AR288" s="26" t="s">
        <v>143</v>
      </c>
      <c r="AS288" s="26" t="s">
        <v>143</v>
      </c>
      <c r="AT288" s="10">
        <v>0</v>
      </c>
      <c r="AU288" s="26" t="s">
        <v>143</v>
      </c>
      <c r="AV288" s="26" t="s">
        <v>143</v>
      </c>
      <c r="AW288" s="10">
        <v>0</v>
      </c>
      <c r="AX288" s="26" t="s">
        <v>143</v>
      </c>
      <c r="AY288" s="26" t="s">
        <v>143</v>
      </c>
      <c r="AZ288" s="10">
        <v>0</v>
      </c>
      <c r="BA288" s="26" t="s">
        <v>143</v>
      </c>
      <c r="BB288" s="26" t="s">
        <v>143</v>
      </c>
      <c r="BC288" s="10">
        <v>0</v>
      </c>
      <c r="BD288" s="26" t="s">
        <v>143</v>
      </c>
      <c r="BE288" s="26" t="s">
        <v>143</v>
      </c>
      <c r="BF288" s="10">
        <v>0</v>
      </c>
      <c r="BG288" s="26" t="s">
        <v>143</v>
      </c>
      <c r="BH288" s="26" t="s">
        <v>143</v>
      </c>
      <c r="BI288" s="10">
        <v>0</v>
      </c>
      <c r="BJ288" s="26" t="s">
        <v>143</v>
      </c>
      <c r="BK288" s="26" t="s">
        <v>143</v>
      </c>
      <c r="BL288" s="10">
        <v>0</v>
      </c>
      <c r="BM288" s="26" t="s">
        <v>143</v>
      </c>
      <c r="BN288" s="26" t="s">
        <v>143</v>
      </c>
      <c r="BO288" s="10">
        <v>0</v>
      </c>
      <c r="BP288" s="201">
        <f>MAX($BO288,$BL288,$BI288,$BF288,$BC288,$AZ288,$AW288,$AT288,$AQ288,$AN288,$AK288)</f>
        <v>0</v>
      </c>
      <c r="BQ288" s="144">
        <f>IF($K288="both",10,IF($K288="breeding",8,IF($K288="non-breeding",6,0)))</f>
        <v>10</v>
      </c>
      <c r="BR288" s="26" t="s">
        <v>152</v>
      </c>
      <c r="BS288" s="10">
        <v>2</v>
      </c>
      <c r="BT288" s="26" t="s">
        <v>219</v>
      </c>
      <c r="BU288" s="10">
        <v>5</v>
      </c>
      <c r="BV288" s="26" t="s">
        <v>142</v>
      </c>
      <c r="BW288" s="10">
        <v>4</v>
      </c>
      <c r="BX288" s="26" t="s">
        <v>152</v>
      </c>
      <c r="BY288" s="10">
        <v>5</v>
      </c>
      <c r="BZ288" s="21">
        <f>SUM($BY288,$BW288,$BU288,$BS288)</f>
        <v>16</v>
      </c>
      <c r="CA288" s="15"/>
      <c r="CB288" s="15"/>
      <c r="CC288" s="15"/>
      <c r="CD288" s="15"/>
      <c r="CE288" s="15"/>
      <c r="CF288" s="15"/>
      <c r="CG288" s="15"/>
      <c r="CH288" s="15"/>
      <c r="CI288" s="15"/>
      <c r="CJ288" s="15"/>
      <c r="CK288" s="15"/>
      <c r="CL288" s="26" t="s">
        <v>167</v>
      </c>
      <c r="CM288" s="10">
        <v>3</v>
      </c>
      <c r="CN288" s="26" t="s">
        <v>145</v>
      </c>
      <c r="CO288" s="10">
        <v>10</v>
      </c>
      <c r="CP288" s="26" t="s">
        <v>210</v>
      </c>
      <c r="CQ288" s="10">
        <v>5</v>
      </c>
      <c r="CR288" s="26" t="s">
        <v>147</v>
      </c>
      <c r="CS288" s="10">
        <v>0</v>
      </c>
      <c r="CT288" s="26" t="s">
        <v>145</v>
      </c>
      <c r="CU288" s="10">
        <v>10</v>
      </c>
      <c r="CV288" s="26" t="s">
        <v>143</v>
      </c>
      <c r="CW288" s="10">
        <v>0</v>
      </c>
      <c r="CX288" s="19">
        <f>SUM($CM288,$CO288,$CQ288,$CS288,$CU288,$CW288)</f>
        <v>28</v>
      </c>
    </row>
    <row r="289" spans="1:101" ht="32.25">
      <c r="A289" s="432" t="s">
        <v>830</v>
      </c>
      <c r="B289" s="41" t="s">
        <v>831</v>
      </c>
      <c r="C289" s="400" t="s">
        <v>830</v>
      </c>
      <c r="D289" s="41" t="s">
        <v>831</v>
      </c>
      <c r="E289" s="251" t="s">
        <v>830</v>
      </c>
      <c r="F289" s="41" t="s">
        <v>831</v>
      </c>
      <c r="R289" s="17" t="s">
        <v>115</v>
      </c>
      <c r="S289" s="28" t="s">
        <v>116</v>
      </c>
      <c r="T289" s="17" t="s">
        <v>115</v>
      </c>
      <c r="U289" s="28" t="s">
        <v>116</v>
      </c>
      <c r="V289" s="17" t="s">
        <v>115</v>
      </c>
      <c r="W289" s="28" t="s">
        <v>116</v>
      </c>
      <c r="X289" s="17" t="s">
        <v>115</v>
      </c>
      <c r="Y289" s="28" t="s">
        <v>116</v>
      </c>
      <c r="Z289" s="17" t="s">
        <v>115</v>
      </c>
      <c r="AA289" s="28" t="s">
        <v>116</v>
      </c>
      <c r="AB289" s="17" t="s">
        <v>115</v>
      </c>
      <c r="AC289" s="28" t="s">
        <v>116</v>
      </c>
      <c r="AD289" s="17" t="s">
        <v>115</v>
      </c>
      <c r="AE289" s="28" t="s">
        <v>116</v>
      </c>
      <c r="AF289" s="17" t="s">
        <v>115</v>
      </c>
      <c r="AG289" s="28" t="s">
        <v>116</v>
      </c>
      <c r="AI289" s="18" t="s">
        <v>115</v>
      </c>
      <c r="AJ289" s="18" t="s">
        <v>115</v>
      </c>
      <c r="AK289" s="28" t="s">
        <v>116</v>
      </c>
      <c r="AL289" s="18" t="s">
        <v>115</v>
      </c>
      <c r="AM289" s="18" t="s">
        <v>115</v>
      </c>
      <c r="AN289" s="28" t="s">
        <v>116</v>
      </c>
      <c r="AO289" s="18" t="s">
        <v>115</v>
      </c>
      <c r="AP289" s="18" t="s">
        <v>115</v>
      </c>
      <c r="AQ289" s="28" t="s">
        <v>116</v>
      </c>
      <c r="AR289" s="18" t="s">
        <v>115</v>
      </c>
      <c r="AS289" s="18" t="s">
        <v>115</v>
      </c>
      <c r="AT289" s="28" t="s">
        <v>116</v>
      </c>
      <c r="AU289" s="18" t="s">
        <v>115</v>
      </c>
      <c r="AV289" s="18" t="s">
        <v>115</v>
      </c>
      <c r="AW289" s="28" t="s">
        <v>116</v>
      </c>
      <c r="AX289" s="18" t="s">
        <v>115</v>
      </c>
      <c r="AY289" s="18" t="s">
        <v>115</v>
      </c>
      <c r="AZ289" s="28" t="s">
        <v>116</v>
      </c>
      <c r="BA289" s="18" t="s">
        <v>115</v>
      </c>
      <c r="BB289" s="18" t="s">
        <v>115</v>
      </c>
      <c r="BC289" s="28" t="s">
        <v>116</v>
      </c>
      <c r="BD289" s="18" t="s">
        <v>115</v>
      </c>
      <c r="BE289" s="18" t="s">
        <v>115</v>
      </c>
      <c r="BF289" s="28" t="s">
        <v>116</v>
      </c>
      <c r="BG289" s="18" t="s">
        <v>115</v>
      </c>
      <c r="BH289" s="18" t="s">
        <v>115</v>
      </c>
      <c r="BI289" s="28" t="s">
        <v>116</v>
      </c>
      <c r="BJ289" s="18" t="s">
        <v>115</v>
      </c>
      <c r="BK289" s="18" t="s">
        <v>115</v>
      </c>
      <c r="BL289" s="28" t="s">
        <v>116</v>
      </c>
      <c r="BM289" s="18" t="s">
        <v>115</v>
      </c>
      <c r="BN289" s="18" t="s">
        <v>115</v>
      </c>
      <c r="BO289" s="28" t="s">
        <v>116</v>
      </c>
      <c r="BR289" s="2" t="s">
        <v>115</v>
      </c>
      <c r="BS289" s="108" t="s">
        <v>116</v>
      </c>
      <c r="BT289" s="2" t="s">
        <v>115</v>
      </c>
      <c r="BU289" s="108" t="s">
        <v>116</v>
      </c>
      <c r="BV289" s="2" t="s">
        <v>115</v>
      </c>
      <c r="BW289" s="108" t="s">
        <v>116</v>
      </c>
      <c r="BX289" s="2" t="s">
        <v>115</v>
      </c>
      <c r="BY289" s="108" t="s">
        <v>116</v>
      </c>
      <c r="CL289" s="42" t="s">
        <v>115</v>
      </c>
      <c r="CM289" s="1" t="s">
        <v>832</v>
      </c>
      <c r="CN289" s="42" t="s">
        <v>115</v>
      </c>
      <c r="CO289" s="1" t="s">
        <v>832</v>
      </c>
      <c r="CP289" s="42" t="s">
        <v>115</v>
      </c>
      <c r="CQ289" s="1" t="s">
        <v>832</v>
      </c>
      <c r="CR289" s="42" t="s">
        <v>115</v>
      </c>
      <c r="CS289" s="1" t="s">
        <v>832</v>
      </c>
      <c r="CT289" s="42" t="s">
        <v>115</v>
      </c>
      <c r="CU289" s="1" t="s">
        <v>832</v>
      </c>
      <c r="CV289" s="42" t="s">
        <v>115</v>
      </c>
      <c r="CW289" s="1" t="s">
        <v>832</v>
      </c>
    </row>
    <row r="290" spans="1:101">
      <c r="A290" s="430">
        <f>COUNTA(A8:A288)</f>
        <v>103</v>
      </c>
      <c r="D290" s="291"/>
      <c r="E290" s="281"/>
      <c r="F290" s="291"/>
      <c r="BS290" s="318"/>
      <c r="BU290" s="318"/>
      <c r="BW290" s="318"/>
      <c r="BY290" s="318"/>
    </row>
    <row r="291" spans="1:101">
      <c r="A291" s="430">
        <f>COUNTIF(A8:A288, A236)</f>
        <v>11</v>
      </c>
      <c r="D291" s="291"/>
      <c r="E291" s="281"/>
      <c r="F291" s="291"/>
      <c r="BS291" s="318"/>
      <c r="BU291" s="318"/>
      <c r="BW291" s="318"/>
      <c r="BY291" s="318"/>
    </row>
  </sheetData>
  <autoFilter ref="A7:CZ7" xr:uid="{00000000-0001-0000-0000-000000000000}">
    <sortState xmlns:xlrd2="http://schemas.microsoft.com/office/spreadsheetml/2017/richdata2" ref="A8:CZ290">
      <sortCondition descending="1" ref="O7"/>
    </sortState>
  </autoFilter>
  <sortState xmlns:xlrd2="http://schemas.microsoft.com/office/spreadsheetml/2017/richdata2" ref="A8:CZ287">
    <sortCondition ref="H8:H287"/>
  </sortState>
  <mergeCells count="65">
    <mergeCell ref="F1:F5"/>
    <mergeCell ref="A1:A5"/>
    <mergeCell ref="B1:B5"/>
    <mergeCell ref="C1:C5"/>
    <mergeCell ref="D1:D5"/>
    <mergeCell ref="E1:E5"/>
    <mergeCell ref="CX1:CX6"/>
    <mergeCell ref="CR1:CS5"/>
    <mergeCell ref="CT1:CU5"/>
    <mergeCell ref="CV1:CW5"/>
    <mergeCell ref="CL1:CM5"/>
    <mergeCell ref="CN1:CO5"/>
    <mergeCell ref="CP1:CQ5"/>
    <mergeCell ref="CG3:CG5"/>
    <mergeCell ref="CD1:CK2"/>
    <mergeCell ref="CH3:CH5"/>
    <mergeCell ref="CI3:CI5"/>
    <mergeCell ref="CJ3:CJ5"/>
    <mergeCell ref="CK3:CK5"/>
    <mergeCell ref="CD3:CD5"/>
    <mergeCell ref="CE3:CE5"/>
    <mergeCell ref="CF3:CF5"/>
    <mergeCell ref="CC1:CC2"/>
    <mergeCell ref="CA3:CA5"/>
    <mergeCell ref="BA1:BO3"/>
    <mergeCell ref="BZ1:BZ6"/>
    <mergeCell ref="CB3:CB5"/>
    <mergeCell ref="CC3:CC5"/>
    <mergeCell ref="BM4:BO4"/>
    <mergeCell ref="BX1:BY4"/>
    <mergeCell ref="BA4:BC4"/>
    <mergeCell ref="BD4:BF4"/>
    <mergeCell ref="BG4:BI4"/>
    <mergeCell ref="BJ4:BL4"/>
    <mergeCell ref="BQ1:BQ6"/>
    <mergeCell ref="BR1:BS4"/>
    <mergeCell ref="BP1:BP6"/>
    <mergeCell ref="CB1:CB2"/>
    <mergeCell ref="CA1:CA2"/>
    <mergeCell ref="BT1:BU4"/>
    <mergeCell ref="BV1:BW4"/>
    <mergeCell ref="X1:Y4"/>
    <mergeCell ref="Z1:AA4"/>
    <mergeCell ref="AB1:AC4"/>
    <mergeCell ref="AI4:AK4"/>
    <mergeCell ref="AL4:AN4"/>
    <mergeCell ref="AO4:AQ4"/>
    <mergeCell ref="AR4:AT4"/>
    <mergeCell ref="AH1:AH6"/>
    <mergeCell ref="AI1:AN3"/>
    <mergeCell ref="G1:K5"/>
    <mergeCell ref="AO1:AZ3"/>
    <mergeCell ref="AU4:AW4"/>
    <mergeCell ref="AX4:AZ4"/>
    <mergeCell ref="AD1:AE4"/>
    <mergeCell ref="AF1:AG4"/>
    <mergeCell ref="R1:S4"/>
    <mergeCell ref="T1:U4"/>
    <mergeCell ref="V1:W4"/>
    <mergeCell ref="O1:O5"/>
    <mergeCell ref="P1:P5"/>
    <mergeCell ref="Q1:Q5"/>
    <mergeCell ref="L1:L6"/>
    <mergeCell ref="M1:M6"/>
    <mergeCell ref="N1:N6"/>
  </mergeCells>
  <conditionalFormatting sqref="B8:B287 H8:H13 D8:D182 F8:F287 D184:D186 D188:D287">
    <cfRule type="expression" dxfId="201" priority="133" stopIfTrue="1">
      <formula xml:space="preserve"> $J8 = "Y"</formula>
    </cfRule>
  </conditionalFormatting>
  <conditionalFormatting sqref="G8:G287 H8:K13">
    <cfRule type="expression" dxfId="200" priority="191" stopIfTrue="1">
      <formula xml:space="preserve"> $B8 = "Y"</formula>
    </cfRule>
  </conditionalFormatting>
  <conditionalFormatting sqref="H15:H287">
    <cfRule type="expression" dxfId="199" priority="170" stopIfTrue="1">
      <formula xml:space="preserve"> $J15 = "Y"</formula>
    </cfRule>
  </conditionalFormatting>
  <conditionalFormatting sqref="H15:K287 I14:K14">
    <cfRule type="expression" dxfId="198" priority="173" stopIfTrue="1">
      <formula xml:space="preserve"> $B14 = "Y"</formula>
    </cfRule>
  </conditionalFormatting>
  <conditionalFormatting sqref="L8:L287">
    <cfRule type="expression" dxfId="197" priority="172" stopIfTrue="1">
      <formula xml:space="preserve"> $L8 = "Y"</formula>
    </cfRule>
  </conditionalFormatting>
  <conditionalFormatting sqref="M72:M104 M106:M287 M8:M70">
    <cfRule type="notContainsBlanks" dxfId="196" priority="132">
      <formula>LEN(TRIM(M8))&gt;0</formula>
    </cfRule>
  </conditionalFormatting>
  <conditionalFormatting sqref="O1:O1048576">
    <cfRule type="cellIs" dxfId="195" priority="134" operator="greaterThanOrEqual">
      <formula>33</formula>
    </cfRule>
  </conditionalFormatting>
  <conditionalFormatting sqref="P8:P287">
    <cfRule type="cellIs" dxfId="194" priority="184" operator="greaterThanOrEqual">
      <formula>$P$6</formula>
    </cfRule>
  </conditionalFormatting>
  <conditionalFormatting sqref="Q8:Q287">
    <cfRule type="cellIs" dxfId="193" priority="185" operator="greaterThanOrEqual">
      <formula>$Q$6</formula>
    </cfRule>
  </conditionalFormatting>
  <conditionalFormatting sqref="R8:R287">
    <cfRule type="cellIs" dxfId="192" priority="128" operator="equal">
      <formula>"e"</formula>
    </cfRule>
    <cfRule type="cellIs" dxfId="191" priority="129" operator="between">
      <formula>"b"</formula>
      <formula>"c"</formula>
    </cfRule>
    <cfRule type="cellIs" dxfId="190" priority="130" operator="equal">
      <formula>"d"</formula>
    </cfRule>
    <cfRule type="cellIs" dxfId="189" priority="131" operator="equal">
      <formula>"a"</formula>
    </cfRule>
  </conditionalFormatting>
  <conditionalFormatting sqref="S152:S166">
    <cfRule type="expression" dxfId="188" priority="161" stopIfTrue="1">
      <formula xml:space="preserve"> $Q152 = "Y"</formula>
    </cfRule>
  </conditionalFormatting>
  <conditionalFormatting sqref="T58:AG60">
    <cfRule type="containsBlanks" dxfId="187" priority="165" stopIfTrue="1">
      <formula>LEN(TRIM(T58))=0</formula>
    </cfRule>
  </conditionalFormatting>
  <conditionalFormatting sqref="T152:AG166">
    <cfRule type="containsBlanks" dxfId="186" priority="160" stopIfTrue="1">
      <formula>LEN(TRIM(T152))=0</formula>
    </cfRule>
  </conditionalFormatting>
  <conditionalFormatting sqref="T259:AG280">
    <cfRule type="containsBlanks" dxfId="185" priority="164" stopIfTrue="1">
      <formula>LEN(TRIM(T259))=0</formula>
    </cfRule>
  </conditionalFormatting>
  <conditionalFormatting sqref="AK8:BO287">
    <cfRule type="cellIs" dxfId="184" priority="124" operator="between">
      <formula>2</formula>
      <formula>5</formula>
    </cfRule>
    <cfRule type="cellIs" dxfId="183" priority="125" operator="between">
      <formula>6</formula>
      <formula>7</formula>
    </cfRule>
    <cfRule type="cellIs" dxfId="182" priority="126" operator="between">
      <formula>8</formula>
      <formula>9</formula>
    </cfRule>
    <cfRule type="cellIs" dxfId="181" priority="127" operator="equal">
      <formula>10</formula>
    </cfRule>
  </conditionalFormatting>
  <conditionalFormatting sqref="BR59:BY60">
    <cfRule type="containsBlanks" dxfId="180" priority="150" stopIfTrue="1">
      <formula>LEN(TRIM(BR59))=0</formula>
    </cfRule>
  </conditionalFormatting>
  <conditionalFormatting sqref="BR152:BY166">
    <cfRule type="containsBlanks" dxfId="179" priority="147" stopIfTrue="1">
      <formula>LEN(TRIM(BR152))=0</formula>
    </cfRule>
  </conditionalFormatting>
  <conditionalFormatting sqref="BR259:BY280">
    <cfRule type="containsBlanks" dxfId="178" priority="149" stopIfTrue="1">
      <formula>LEN(TRIM(BR259))=0</formula>
    </cfRule>
  </conditionalFormatting>
  <conditionalFormatting sqref="CA8:CK287">
    <cfRule type="cellIs" dxfId="177" priority="121" operator="between">
      <formula>1</formula>
      <formula>4</formula>
    </cfRule>
    <cfRule type="cellIs" dxfId="176" priority="122" operator="between">
      <formula>5</formula>
      <formula>8</formula>
    </cfRule>
    <cfRule type="cellIs" dxfId="175" priority="123" operator="between">
      <formula>9</formula>
      <formula>11</formula>
    </cfRule>
  </conditionalFormatting>
  <conditionalFormatting sqref="CL59:CW60">
    <cfRule type="containsBlanks" dxfId="174" priority="142">
      <formula>LEN(TRIM(CL59))=0</formula>
    </cfRule>
  </conditionalFormatting>
  <conditionalFormatting sqref="CL152:CW166">
    <cfRule type="containsBlanks" dxfId="173" priority="139">
      <formula>LEN(TRIM(CL152))=0</formula>
    </cfRule>
  </conditionalFormatting>
  <conditionalFormatting sqref="CL259:CW280">
    <cfRule type="containsBlanks" dxfId="172" priority="141">
      <formula>LEN(TRIM(CL259))=0</formula>
    </cfRule>
  </conditionalFormatting>
  <conditionalFormatting sqref="C14">
    <cfRule type="expression" dxfId="171" priority="120" stopIfTrue="1">
      <formula xml:space="preserve"> $J14 = "Y"</formula>
    </cfRule>
  </conditionalFormatting>
  <conditionalFormatting sqref="C16">
    <cfRule type="expression" dxfId="170" priority="119" stopIfTrue="1">
      <formula xml:space="preserve"> $J16 = "Y"</formula>
    </cfRule>
  </conditionalFormatting>
  <conditionalFormatting sqref="C21">
    <cfRule type="expression" dxfId="169" priority="118" stopIfTrue="1">
      <formula xml:space="preserve"> $J21 = "Y"</formula>
    </cfRule>
  </conditionalFormatting>
  <conditionalFormatting sqref="C24">
    <cfRule type="expression" dxfId="168" priority="117" stopIfTrue="1">
      <formula xml:space="preserve"> $J24 = "Y"</formula>
    </cfRule>
  </conditionalFormatting>
  <conditionalFormatting sqref="E8:E10">
    <cfRule type="expression" dxfId="167" priority="116" stopIfTrue="1">
      <formula xml:space="preserve"> $J8 = "Y"</formula>
    </cfRule>
  </conditionalFormatting>
  <conditionalFormatting sqref="E13">
    <cfRule type="expression" dxfId="166" priority="115" stopIfTrue="1">
      <formula xml:space="preserve"> $J13 = "Y"</formula>
    </cfRule>
  </conditionalFormatting>
  <conditionalFormatting sqref="E15">
    <cfRule type="expression" dxfId="165" priority="114" stopIfTrue="1">
      <formula xml:space="preserve"> $J15 = "Y"</formula>
    </cfRule>
  </conditionalFormatting>
  <conditionalFormatting sqref="E17:E20">
    <cfRule type="expression" dxfId="164" priority="113" stopIfTrue="1">
      <formula xml:space="preserve"> $J17 = "Y"</formula>
    </cfRule>
  </conditionalFormatting>
  <conditionalFormatting sqref="E23">
    <cfRule type="expression" dxfId="163" priority="112" stopIfTrue="1">
      <formula xml:space="preserve"> $J23 = "Y"</formula>
    </cfRule>
  </conditionalFormatting>
  <conditionalFormatting sqref="E25:E27">
    <cfRule type="expression" dxfId="162" priority="111" stopIfTrue="1">
      <formula xml:space="preserve"> $J25 = "Y"</formula>
    </cfRule>
  </conditionalFormatting>
  <conditionalFormatting sqref="C31">
    <cfRule type="expression" dxfId="161" priority="110" stopIfTrue="1">
      <formula xml:space="preserve"> $J31 = "Y"</formula>
    </cfRule>
  </conditionalFormatting>
  <conditionalFormatting sqref="E31">
    <cfRule type="expression" dxfId="160" priority="109" stopIfTrue="1">
      <formula xml:space="preserve"> $J31 = "Y"</formula>
    </cfRule>
  </conditionalFormatting>
  <conditionalFormatting sqref="E30">
    <cfRule type="expression" dxfId="159" priority="108" stopIfTrue="1">
      <formula xml:space="preserve"> $J30 = "Y"</formula>
    </cfRule>
  </conditionalFormatting>
  <conditionalFormatting sqref="E32">
    <cfRule type="expression" dxfId="158" priority="107" stopIfTrue="1">
      <formula xml:space="preserve"> $J32 = "Y"</formula>
    </cfRule>
  </conditionalFormatting>
  <conditionalFormatting sqref="E34">
    <cfRule type="expression" dxfId="157" priority="106" stopIfTrue="1">
      <formula xml:space="preserve"> $J34 = "Y"</formula>
    </cfRule>
  </conditionalFormatting>
  <conditionalFormatting sqref="C33">
    <cfRule type="expression" dxfId="156" priority="105" stopIfTrue="1">
      <formula xml:space="preserve"> $J33 = "Y"</formula>
    </cfRule>
  </conditionalFormatting>
  <conditionalFormatting sqref="C35">
    <cfRule type="expression" dxfId="155" priority="104" stopIfTrue="1">
      <formula xml:space="preserve"> $J35 = "Y"</formula>
    </cfRule>
  </conditionalFormatting>
  <conditionalFormatting sqref="E36:E37">
    <cfRule type="expression" dxfId="154" priority="103" stopIfTrue="1">
      <formula xml:space="preserve"> $J36 = "Y"</formula>
    </cfRule>
  </conditionalFormatting>
  <conditionalFormatting sqref="E40:E41">
    <cfRule type="expression" dxfId="153" priority="102" stopIfTrue="1">
      <formula xml:space="preserve"> $J40 = "Y"</formula>
    </cfRule>
  </conditionalFormatting>
  <conditionalFormatting sqref="C38:C40">
    <cfRule type="expression" dxfId="152" priority="101" stopIfTrue="1">
      <formula xml:space="preserve"> $J38 = "Y"</formula>
    </cfRule>
  </conditionalFormatting>
  <conditionalFormatting sqref="C42">
    <cfRule type="expression" dxfId="151" priority="100" stopIfTrue="1">
      <formula xml:space="preserve"> $J42 = "Y"</formula>
    </cfRule>
  </conditionalFormatting>
  <conditionalFormatting sqref="A85">
    <cfRule type="expression" dxfId="150" priority="99" stopIfTrue="1">
      <formula xml:space="preserve"> $J85 = "Y"</formula>
    </cfRule>
  </conditionalFormatting>
  <conditionalFormatting sqref="A78:A82">
    <cfRule type="expression" dxfId="149" priority="98" stopIfTrue="1">
      <formula xml:space="preserve"> $J78 = "Y"</formula>
    </cfRule>
  </conditionalFormatting>
  <conditionalFormatting sqref="A98">
    <cfRule type="expression" dxfId="148" priority="97" stopIfTrue="1">
      <formula xml:space="preserve"> $J98 = "Y"</formula>
    </cfRule>
  </conditionalFormatting>
  <conditionalFormatting sqref="A102">
    <cfRule type="expression" dxfId="147" priority="96" stopIfTrue="1">
      <formula xml:space="preserve"> $J102 = "Y"</formula>
    </cfRule>
  </conditionalFormatting>
  <conditionalFormatting sqref="A106">
    <cfRule type="expression" dxfId="146" priority="95" stopIfTrue="1">
      <formula xml:space="preserve"> $J106 = "Y"</formula>
    </cfRule>
  </conditionalFormatting>
  <conditionalFormatting sqref="A112">
    <cfRule type="expression" dxfId="145" priority="94" stopIfTrue="1">
      <formula xml:space="preserve"> $J112 = "Y"</formula>
    </cfRule>
  </conditionalFormatting>
  <conditionalFormatting sqref="A117">
    <cfRule type="expression" dxfId="144" priority="93" stopIfTrue="1">
      <formula xml:space="preserve"> $J117 = "Y"</formula>
    </cfRule>
  </conditionalFormatting>
  <conditionalFormatting sqref="A143">
    <cfRule type="expression" dxfId="143" priority="92" stopIfTrue="1">
      <formula xml:space="preserve"> $J143 = "Y"</formula>
    </cfRule>
  </conditionalFormatting>
  <conditionalFormatting sqref="A147">
    <cfRule type="expression" dxfId="142" priority="91" stopIfTrue="1">
      <formula xml:space="preserve"> $J147 = "Y"</formula>
    </cfRule>
  </conditionalFormatting>
  <conditionalFormatting sqref="A157">
    <cfRule type="expression" dxfId="141" priority="90" stopIfTrue="1">
      <formula xml:space="preserve"> $J157 = "Y"</formula>
    </cfRule>
  </conditionalFormatting>
  <conditionalFormatting sqref="A162:A163">
    <cfRule type="expression" dxfId="140" priority="89" stopIfTrue="1">
      <formula xml:space="preserve"> $J162 = "Y"</formula>
    </cfRule>
  </conditionalFormatting>
  <conditionalFormatting sqref="A200">
    <cfRule type="expression" dxfId="139" priority="88" stopIfTrue="1">
      <formula xml:space="preserve"> $J200 = "Y"</formula>
    </cfRule>
  </conditionalFormatting>
  <conditionalFormatting sqref="A207">
    <cfRule type="expression" dxfId="138" priority="87" stopIfTrue="1">
      <formula xml:space="preserve"> $J207 = "Y"</formula>
    </cfRule>
  </conditionalFormatting>
  <conditionalFormatting sqref="A212">
    <cfRule type="expression" dxfId="137" priority="86" stopIfTrue="1">
      <formula xml:space="preserve"> $J212 = "Y"</formula>
    </cfRule>
  </conditionalFormatting>
  <conditionalFormatting sqref="C279:C281">
    <cfRule type="expression" dxfId="136" priority="85" stopIfTrue="1">
      <formula xml:space="preserve"> $J279 = "Y"</formula>
    </cfRule>
  </conditionalFormatting>
  <conditionalFormatting sqref="E287">
    <cfRule type="expression" dxfId="135" priority="84" stopIfTrue="1">
      <formula xml:space="preserve"> $J287 = "Y"</formula>
    </cfRule>
  </conditionalFormatting>
  <conditionalFormatting sqref="E285">
    <cfRule type="expression" dxfId="134" priority="83" stopIfTrue="1">
      <formula xml:space="preserve"> $J285 = "Y"</formula>
    </cfRule>
  </conditionalFormatting>
  <conditionalFormatting sqref="E282">
    <cfRule type="expression" dxfId="133" priority="82" stopIfTrue="1">
      <formula xml:space="preserve"> $J282 = "Y"</formula>
    </cfRule>
  </conditionalFormatting>
  <conditionalFormatting sqref="E278">
    <cfRule type="expression" dxfId="132" priority="81" stopIfTrue="1">
      <formula xml:space="preserve"> $J278 = "Y"</formula>
    </cfRule>
  </conditionalFormatting>
  <conditionalFormatting sqref="C273">
    <cfRule type="expression" dxfId="131" priority="80" stopIfTrue="1">
      <formula xml:space="preserve"> $J273 = "Y"</formula>
    </cfRule>
  </conditionalFormatting>
  <conditionalFormatting sqref="E268">
    <cfRule type="expression" dxfId="130" priority="79" stopIfTrue="1">
      <formula xml:space="preserve"> $J268 = "Y"</formula>
    </cfRule>
  </conditionalFormatting>
  <conditionalFormatting sqref="E262">
    <cfRule type="expression" dxfId="129" priority="78" stopIfTrue="1">
      <formula xml:space="preserve"> $J262 = "Y"</formula>
    </cfRule>
  </conditionalFormatting>
  <conditionalFormatting sqref="E258">
    <cfRule type="expression" dxfId="128" priority="77" stopIfTrue="1">
      <formula xml:space="preserve"> $J258 = "Y"</formula>
    </cfRule>
  </conditionalFormatting>
  <conditionalFormatting sqref="E254">
    <cfRule type="expression" dxfId="127" priority="76" stopIfTrue="1">
      <formula xml:space="preserve"> $J254 = "Y"</formula>
    </cfRule>
  </conditionalFormatting>
  <conditionalFormatting sqref="E252">
    <cfRule type="expression" dxfId="126" priority="75" stopIfTrue="1">
      <formula xml:space="preserve"> $J252 = "Y"</formula>
    </cfRule>
  </conditionalFormatting>
  <conditionalFormatting sqref="E249">
    <cfRule type="expression" dxfId="125" priority="74" stopIfTrue="1">
      <formula xml:space="preserve"> $J249 = "Y"</formula>
    </cfRule>
  </conditionalFormatting>
  <conditionalFormatting sqref="E237">
    <cfRule type="expression" dxfId="124" priority="73" stopIfTrue="1">
      <formula xml:space="preserve"> $J237 = "Y"</formula>
    </cfRule>
  </conditionalFormatting>
  <conditionalFormatting sqref="C227">
    <cfRule type="expression" dxfId="123" priority="72" stopIfTrue="1">
      <formula xml:space="preserve"> $J227 = "Y"</formula>
    </cfRule>
  </conditionalFormatting>
  <conditionalFormatting sqref="E225">
    <cfRule type="expression" dxfId="122" priority="71" stopIfTrue="1">
      <formula xml:space="preserve"> $J225 = "Y"</formula>
    </cfRule>
  </conditionalFormatting>
  <conditionalFormatting sqref="E223">
    <cfRule type="expression" dxfId="121" priority="70" stopIfTrue="1">
      <formula xml:space="preserve"> $J223 = "Y"</formula>
    </cfRule>
  </conditionalFormatting>
  <conditionalFormatting sqref="E221">
    <cfRule type="expression" dxfId="120" priority="69" stopIfTrue="1">
      <formula xml:space="preserve"> $J221 = "Y"</formula>
    </cfRule>
  </conditionalFormatting>
  <conditionalFormatting sqref="E219">
    <cfRule type="expression" dxfId="119" priority="68" stopIfTrue="1">
      <formula xml:space="preserve"> $J219 = "Y"</formula>
    </cfRule>
  </conditionalFormatting>
  <conditionalFormatting sqref="E214">
    <cfRule type="expression" dxfId="118" priority="67" stopIfTrue="1">
      <formula xml:space="preserve"> $J214 = "Y"</formula>
    </cfRule>
  </conditionalFormatting>
  <conditionalFormatting sqref="E210">
    <cfRule type="expression" dxfId="117" priority="66" stopIfTrue="1">
      <formula xml:space="preserve"> $J210 = "Y"</formula>
    </cfRule>
  </conditionalFormatting>
  <conditionalFormatting sqref="C209">
    <cfRule type="expression" dxfId="116" priority="65" stopIfTrue="1">
      <formula xml:space="preserve"> $J209 = "Y"</formula>
    </cfRule>
  </conditionalFormatting>
  <conditionalFormatting sqref="C206">
    <cfRule type="expression" dxfId="115" priority="64" stopIfTrue="1">
      <formula xml:space="preserve"> $J206 = "Y"</formula>
    </cfRule>
  </conditionalFormatting>
  <conditionalFormatting sqref="E198">
    <cfRule type="expression" dxfId="114" priority="63" stopIfTrue="1">
      <formula xml:space="preserve"> $J198 = "Y"</formula>
    </cfRule>
  </conditionalFormatting>
  <conditionalFormatting sqref="C197">
    <cfRule type="expression" dxfId="113" priority="62" stopIfTrue="1">
      <formula xml:space="preserve"> $J197 = "Y"</formula>
    </cfRule>
  </conditionalFormatting>
  <conditionalFormatting sqref="C187:D187">
    <cfRule type="expression" dxfId="112" priority="61" stopIfTrue="1">
      <formula xml:space="preserve"> $J187 = "Y"</formula>
    </cfRule>
  </conditionalFormatting>
  <conditionalFormatting sqref="C183:D183">
    <cfRule type="expression" dxfId="111" priority="59" stopIfTrue="1">
      <formula xml:space="preserve"> $J183 = "Y"</formula>
    </cfRule>
  </conditionalFormatting>
  <conditionalFormatting sqref="C176">
    <cfRule type="expression" dxfId="110" priority="58" stopIfTrue="1">
      <formula xml:space="preserve"> $J176 = "Y"</formula>
    </cfRule>
  </conditionalFormatting>
  <conditionalFormatting sqref="E174">
    <cfRule type="expression" dxfId="109" priority="57" stopIfTrue="1">
      <formula xml:space="preserve"> $J174 = "Y"</formula>
    </cfRule>
  </conditionalFormatting>
  <conditionalFormatting sqref="E171">
    <cfRule type="expression" dxfId="108" priority="56" stopIfTrue="1">
      <formula xml:space="preserve"> $J171 = "Y"</formula>
    </cfRule>
  </conditionalFormatting>
  <conditionalFormatting sqref="C166">
    <cfRule type="expression" dxfId="107" priority="55" stopIfTrue="1">
      <formula xml:space="preserve"> $J166 = "Y"</formula>
    </cfRule>
  </conditionalFormatting>
  <conditionalFormatting sqref="E165">
    <cfRule type="expression" dxfId="106" priority="54" stopIfTrue="1">
      <formula xml:space="preserve"> $J165 = "Y"</formula>
    </cfRule>
  </conditionalFormatting>
  <conditionalFormatting sqref="C161:C162">
    <cfRule type="expression" dxfId="105" priority="53" stopIfTrue="1">
      <formula xml:space="preserve"> $J161 = "Y"</formula>
    </cfRule>
  </conditionalFormatting>
  <conditionalFormatting sqref="E160">
    <cfRule type="expression" dxfId="104" priority="52" stopIfTrue="1">
      <formula xml:space="preserve"> $J160 = "Y"</formula>
    </cfRule>
  </conditionalFormatting>
  <conditionalFormatting sqref="C158:C159">
    <cfRule type="expression" dxfId="103" priority="51" stopIfTrue="1">
      <formula xml:space="preserve"> $J158 = "Y"</formula>
    </cfRule>
  </conditionalFormatting>
  <conditionalFormatting sqref="C156">
    <cfRule type="expression" dxfId="102" priority="50" stopIfTrue="1">
      <formula xml:space="preserve"> $J156 = "Y"</formula>
    </cfRule>
  </conditionalFormatting>
  <conditionalFormatting sqref="C154">
    <cfRule type="expression" dxfId="101" priority="49" stopIfTrue="1">
      <formula xml:space="preserve"> $J154 = "Y"</formula>
    </cfRule>
  </conditionalFormatting>
  <conditionalFormatting sqref="E155">
    <cfRule type="expression" dxfId="100" priority="48" stopIfTrue="1">
      <formula xml:space="preserve"> $J155 = "Y"</formula>
    </cfRule>
  </conditionalFormatting>
  <conditionalFormatting sqref="C151">
    <cfRule type="expression" dxfId="99" priority="47" stopIfTrue="1">
      <formula xml:space="preserve"> $J151 = "Y"</formula>
    </cfRule>
  </conditionalFormatting>
  <conditionalFormatting sqref="E151">
    <cfRule type="expression" dxfId="98" priority="46" stopIfTrue="1">
      <formula xml:space="preserve"> $J151 = "Y"</formula>
    </cfRule>
  </conditionalFormatting>
  <conditionalFormatting sqref="C141:C146">
    <cfRule type="expression" dxfId="97" priority="45" stopIfTrue="1">
      <formula xml:space="preserve"> $J141 = "Y"</formula>
    </cfRule>
  </conditionalFormatting>
  <conditionalFormatting sqref="C139">
    <cfRule type="expression" dxfId="96" priority="44" stopIfTrue="1">
      <formula xml:space="preserve"> $J139 = "Y"</formula>
    </cfRule>
  </conditionalFormatting>
  <conditionalFormatting sqref="E138">
    <cfRule type="expression" dxfId="95" priority="43" stopIfTrue="1">
      <formula xml:space="preserve"> $J138 = "Y"</formula>
    </cfRule>
  </conditionalFormatting>
  <conditionalFormatting sqref="C132">
    <cfRule type="expression" dxfId="94" priority="42" stopIfTrue="1">
      <formula xml:space="preserve"> $J132 = "Y"</formula>
    </cfRule>
  </conditionalFormatting>
  <conditionalFormatting sqref="C123">
    <cfRule type="expression" dxfId="93" priority="41" stopIfTrue="1">
      <formula xml:space="preserve"> $J123 = "Y"</formula>
    </cfRule>
  </conditionalFormatting>
  <conditionalFormatting sqref="C125:C126">
    <cfRule type="expression" dxfId="92" priority="40" stopIfTrue="1">
      <formula xml:space="preserve"> $J125 = "Y"</formula>
    </cfRule>
  </conditionalFormatting>
  <conditionalFormatting sqref="E123">
    <cfRule type="expression" dxfId="91" priority="39" stopIfTrue="1">
      <formula xml:space="preserve"> $J123 = "Y"</formula>
    </cfRule>
  </conditionalFormatting>
  <conditionalFormatting sqref="E128">
    <cfRule type="expression" dxfId="90" priority="38" stopIfTrue="1">
      <formula xml:space="preserve"> $J128 = "Y"</formula>
    </cfRule>
  </conditionalFormatting>
  <conditionalFormatting sqref="E119">
    <cfRule type="expression" dxfId="89" priority="37" stopIfTrue="1">
      <formula xml:space="preserve"> $J119 = "Y"</formula>
    </cfRule>
  </conditionalFormatting>
  <conditionalFormatting sqref="E114">
    <cfRule type="expression" dxfId="88" priority="36" stopIfTrue="1">
      <formula xml:space="preserve"> $J114 = "Y"</formula>
    </cfRule>
  </conditionalFormatting>
  <conditionalFormatting sqref="E109">
    <cfRule type="expression" dxfId="87" priority="35" stopIfTrue="1">
      <formula xml:space="preserve"> $J109 = "Y"</formula>
    </cfRule>
  </conditionalFormatting>
  <conditionalFormatting sqref="E107">
    <cfRule type="expression" dxfId="86" priority="34" stopIfTrue="1">
      <formula xml:space="preserve"> $J107 = "Y"</formula>
    </cfRule>
  </conditionalFormatting>
  <conditionalFormatting sqref="C107">
    <cfRule type="expression" dxfId="85" priority="33" stopIfTrue="1">
      <formula xml:space="preserve"> $J107 = "Y"</formula>
    </cfRule>
  </conditionalFormatting>
  <conditionalFormatting sqref="C110:C114">
    <cfRule type="expression" dxfId="84" priority="32" stopIfTrue="1">
      <formula xml:space="preserve"> $J110 = "Y"</formula>
    </cfRule>
  </conditionalFormatting>
  <conditionalFormatting sqref="C117">
    <cfRule type="expression" dxfId="83" priority="31" stopIfTrue="1">
      <formula xml:space="preserve"> $J117 = "Y"</formula>
    </cfRule>
  </conditionalFormatting>
  <conditionalFormatting sqref="C104">
    <cfRule type="expression" dxfId="82" priority="30" stopIfTrue="1">
      <formula xml:space="preserve"> $J104 = "Y"</formula>
    </cfRule>
  </conditionalFormatting>
  <conditionalFormatting sqref="C100:C101">
    <cfRule type="expression" dxfId="81" priority="29" stopIfTrue="1">
      <formula xml:space="preserve"> $J100 = "Y"</formula>
    </cfRule>
  </conditionalFormatting>
  <conditionalFormatting sqref="C94:C97">
    <cfRule type="expression" dxfId="80" priority="28" stopIfTrue="1">
      <formula xml:space="preserve"> $J94 = "Y"</formula>
    </cfRule>
  </conditionalFormatting>
  <conditionalFormatting sqref="C91">
    <cfRule type="expression" dxfId="79" priority="27" stopIfTrue="1">
      <formula xml:space="preserve"> $J91 = "Y"</formula>
    </cfRule>
  </conditionalFormatting>
  <conditionalFormatting sqref="C89">
    <cfRule type="expression" dxfId="78" priority="26" stopIfTrue="1">
      <formula xml:space="preserve"> $J89 = "Y"</formula>
    </cfRule>
  </conditionalFormatting>
  <conditionalFormatting sqref="E90:E91">
    <cfRule type="expression" dxfId="77" priority="25" stopIfTrue="1">
      <formula xml:space="preserve"> $J90 = "Y"</formula>
    </cfRule>
  </conditionalFormatting>
  <conditionalFormatting sqref="E98">
    <cfRule type="expression" dxfId="76" priority="24" stopIfTrue="1">
      <formula xml:space="preserve"> $J98 = "Y"</formula>
    </cfRule>
  </conditionalFormatting>
  <conditionalFormatting sqref="E101">
    <cfRule type="expression" dxfId="75" priority="23" stopIfTrue="1">
      <formula xml:space="preserve"> $J101 = "Y"</formula>
    </cfRule>
  </conditionalFormatting>
  <conditionalFormatting sqref="C85">
    <cfRule type="expression" dxfId="74" priority="22" stopIfTrue="1">
      <formula xml:space="preserve"> $J85 = "Y"</formula>
    </cfRule>
  </conditionalFormatting>
  <conditionalFormatting sqref="C77">
    <cfRule type="expression" dxfId="73" priority="21" stopIfTrue="1">
      <formula xml:space="preserve"> $J77 = "Y"</formula>
    </cfRule>
  </conditionalFormatting>
  <conditionalFormatting sqref="C73:C74">
    <cfRule type="expression" dxfId="72" priority="20" stopIfTrue="1">
      <formula xml:space="preserve"> $J73 = "Y"</formula>
    </cfRule>
  </conditionalFormatting>
  <conditionalFormatting sqref="C70:C71">
    <cfRule type="expression" dxfId="71" priority="19" stopIfTrue="1">
      <formula xml:space="preserve"> $J70 = "Y"</formula>
    </cfRule>
  </conditionalFormatting>
  <conditionalFormatting sqref="C67:C68">
    <cfRule type="expression" dxfId="70" priority="18" stopIfTrue="1">
      <formula xml:space="preserve"> $J67 = "Y"</formula>
    </cfRule>
  </conditionalFormatting>
  <conditionalFormatting sqref="E45:E49">
    <cfRule type="expression" dxfId="69" priority="17" stopIfTrue="1">
      <formula xml:space="preserve"> $J45 = "Y"</formula>
    </cfRule>
  </conditionalFormatting>
  <conditionalFormatting sqref="E54:E55">
    <cfRule type="expression" dxfId="68" priority="16" stopIfTrue="1">
      <formula xml:space="preserve"> $J54 = "Y"</formula>
    </cfRule>
  </conditionalFormatting>
  <conditionalFormatting sqref="E57:E58">
    <cfRule type="expression" dxfId="67" priority="15" stopIfTrue="1">
      <formula xml:space="preserve"> $J57 = "Y"</formula>
    </cfRule>
  </conditionalFormatting>
  <conditionalFormatting sqref="C50">
    <cfRule type="expression" dxfId="66" priority="14" stopIfTrue="1">
      <formula xml:space="preserve"> $J50 = "Y"</formula>
    </cfRule>
  </conditionalFormatting>
  <conditionalFormatting sqref="C52">
    <cfRule type="expression" dxfId="65" priority="13" stopIfTrue="1">
      <formula xml:space="preserve"> $J52 = "Y"</formula>
    </cfRule>
  </conditionalFormatting>
  <conditionalFormatting sqref="C55">
    <cfRule type="expression" dxfId="64" priority="12" stopIfTrue="1">
      <formula xml:space="preserve"> $J55 = "Y"</formula>
    </cfRule>
  </conditionalFormatting>
  <conditionalFormatting sqref="C56">
    <cfRule type="expression" dxfId="63" priority="11" stopIfTrue="1">
      <formula xml:space="preserve"> $J56 = "Y"</formula>
    </cfRule>
  </conditionalFormatting>
  <conditionalFormatting sqref="C59">
    <cfRule type="expression" dxfId="62" priority="10" stopIfTrue="1">
      <formula xml:space="preserve"> $J59 = "Y"</formula>
    </cfRule>
  </conditionalFormatting>
  <conditionalFormatting sqref="E60:E61">
    <cfRule type="expression" dxfId="61" priority="9" stopIfTrue="1">
      <formula xml:space="preserve"> $J60 = "Y"</formula>
    </cfRule>
  </conditionalFormatting>
  <conditionalFormatting sqref="C63:C64">
    <cfRule type="expression" dxfId="60" priority="8" stopIfTrue="1">
      <formula xml:space="preserve"> $J63 = "Y"</formula>
    </cfRule>
  </conditionalFormatting>
  <conditionalFormatting sqref="C66">
    <cfRule type="expression" dxfId="59" priority="7" stopIfTrue="1">
      <formula xml:space="preserve"> $J66 = "Y"</formula>
    </cfRule>
  </conditionalFormatting>
  <conditionalFormatting sqref="E65">
    <cfRule type="expression" dxfId="58" priority="6" stopIfTrue="1">
      <formula xml:space="preserve"> $J65 = "Y"</formula>
    </cfRule>
  </conditionalFormatting>
  <conditionalFormatting sqref="E68">
    <cfRule type="expression" dxfId="57" priority="5" stopIfTrue="1">
      <formula xml:space="preserve"> $J68 = "Y"</formula>
    </cfRule>
  </conditionalFormatting>
  <conditionalFormatting sqref="E75">
    <cfRule type="expression" dxfId="56" priority="4" stopIfTrue="1">
      <formula xml:space="preserve"> $J75 = "Y"</formula>
    </cfRule>
  </conditionalFormatting>
  <conditionalFormatting sqref="E78:E79">
    <cfRule type="expression" dxfId="55" priority="3" stopIfTrue="1">
      <formula xml:space="preserve"> $J78 = "Y"</formula>
    </cfRule>
  </conditionalFormatting>
  <conditionalFormatting sqref="E82">
    <cfRule type="expression" dxfId="54" priority="2" stopIfTrue="1">
      <formula xml:space="preserve"> $J82 = "Y"</formula>
    </cfRule>
  </conditionalFormatting>
  <conditionalFormatting sqref="E86">
    <cfRule type="expression" dxfId="53" priority="1" stopIfTrue="1">
      <formula xml:space="preserve"> $J86 = "Y"</formula>
    </cfRule>
  </conditionalFormatting>
  <printOptions gridLines="1"/>
  <pageMargins left="0.25" right="0.25" top="0.75" bottom="0.75" header="0.3" footer="0.3"/>
  <pageSetup paperSize="3" scale="77"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F847B-4EFE-4EDF-BD53-6ACF965CF6DE}">
  <dimension ref="A1:E12"/>
  <sheetViews>
    <sheetView workbookViewId="0">
      <selection activeCell="A17" sqref="A17"/>
    </sheetView>
  </sheetViews>
  <sheetFormatPr defaultRowHeight="14.45"/>
  <cols>
    <col min="1" max="1" width="27.7109375" customWidth="1"/>
    <col min="2" max="2" width="32.140625" customWidth="1"/>
    <col min="3" max="3" width="17.85546875" customWidth="1"/>
    <col min="4" max="4" width="18" customWidth="1"/>
    <col min="5" max="5" width="16.140625" customWidth="1"/>
  </cols>
  <sheetData>
    <row r="1" spans="1:5" ht="31.15">
      <c r="A1" s="250" t="s">
        <v>110</v>
      </c>
      <c r="B1" s="43" t="s">
        <v>111</v>
      </c>
      <c r="C1" s="287" t="s">
        <v>112</v>
      </c>
      <c r="D1" s="44" t="s">
        <v>113</v>
      </c>
      <c r="E1" s="288" t="s">
        <v>114</v>
      </c>
    </row>
    <row r="2" spans="1:5">
      <c r="A2" s="233" t="s">
        <v>421</v>
      </c>
      <c r="B2" s="234" t="s">
        <v>422</v>
      </c>
      <c r="C2" s="122" t="s">
        <v>423</v>
      </c>
      <c r="D2" s="120" t="s">
        <v>424</v>
      </c>
      <c r="E2" s="120" t="s">
        <v>157</v>
      </c>
    </row>
    <row r="3" spans="1:5">
      <c r="A3" s="233" t="s">
        <v>540</v>
      </c>
      <c r="B3" s="234" t="s">
        <v>541</v>
      </c>
      <c r="C3" s="122" t="s">
        <v>160</v>
      </c>
      <c r="D3" s="120" t="s">
        <v>341</v>
      </c>
      <c r="E3" s="120" t="s">
        <v>196</v>
      </c>
    </row>
    <row r="4" spans="1:5">
      <c r="A4" s="233" t="s">
        <v>723</v>
      </c>
      <c r="B4" s="234" t="s">
        <v>724</v>
      </c>
      <c r="C4" s="122" t="s">
        <v>160</v>
      </c>
      <c r="D4" s="120" t="s">
        <v>161</v>
      </c>
      <c r="E4" s="120" t="s">
        <v>196</v>
      </c>
    </row>
    <row r="5" spans="1:5">
      <c r="A5" s="233" t="s">
        <v>544</v>
      </c>
      <c r="B5" s="234" t="s">
        <v>545</v>
      </c>
      <c r="C5" s="122" t="s">
        <v>160</v>
      </c>
      <c r="D5" s="120" t="s">
        <v>546</v>
      </c>
      <c r="E5" s="120" t="s">
        <v>140</v>
      </c>
    </row>
    <row r="6" spans="1:5">
      <c r="A6" s="233" t="s">
        <v>459</v>
      </c>
      <c r="B6" s="234" t="s">
        <v>460</v>
      </c>
      <c r="C6" s="122" t="s">
        <v>160</v>
      </c>
      <c r="D6" s="120" t="s">
        <v>346</v>
      </c>
      <c r="E6" s="120" t="s">
        <v>196</v>
      </c>
    </row>
    <row r="7" spans="1:5">
      <c r="A7" s="233" t="s">
        <v>441</v>
      </c>
      <c r="B7" s="234" t="s">
        <v>442</v>
      </c>
      <c r="C7" s="122" t="s">
        <v>138</v>
      </c>
      <c r="D7" s="120" t="s">
        <v>139</v>
      </c>
      <c r="E7" s="120" t="s">
        <v>140</v>
      </c>
    </row>
    <row r="8" spans="1:5">
      <c r="A8" s="233" t="s">
        <v>714</v>
      </c>
      <c r="B8" s="234" t="s">
        <v>715</v>
      </c>
      <c r="C8" s="122" t="s">
        <v>160</v>
      </c>
      <c r="D8" s="120" t="s">
        <v>161</v>
      </c>
      <c r="E8" s="120" t="s">
        <v>196</v>
      </c>
    </row>
    <row r="9" spans="1:5">
      <c r="A9" s="233" t="s">
        <v>743</v>
      </c>
      <c r="B9" s="234" t="s">
        <v>744</v>
      </c>
      <c r="C9" s="122" t="s">
        <v>293</v>
      </c>
      <c r="D9" s="120" t="s">
        <v>294</v>
      </c>
      <c r="E9" s="120" t="s">
        <v>196</v>
      </c>
    </row>
    <row r="10" spans="1:5">
      <c r="A10" s="233" t="s">
        <v>745</v>
      </c>
      <c r="B10" s="234" t="s">
        <v>746</v>
      </c>
      <c r="C10" s="122" t="s">
        <v>160</v>
      </c>
      <c r="D10" s="120" t="s">
        <v>190</v>
      </c>
      <c r="E10" s="120" t="s">
        <v>196</v>
      </c>
    </row>
    <row r="11" spans="1:5">
      <c r="A11" s="120" t="s">
        <v>486</v>
      </c>
      <c r="B11" s="119" t="s">
        <v>487</v>
      </c>
      <c r="C11" s="122" t="s">
        <v>185</v>
      </c>
      <c r="D11" s="120" t="s">
        <v>186</v>
      </c>
      <c r="E11" s="120" t="s">
        <v>140</v>
      </c>
    </row>
    <row r="12" spans="1:5">
      <c r="A12" s="233" t="s">
        <v>465</v>
      </c>
      <c r="B12" s="234" t="s">
        <v>466</v>
      </c>
      <c r="C12" s="122" t="s">
        <v>243</v>
      </c>
      <c r="D12" s="120" t="s">
        <v>244</v>
      </c>
      <c r="E12" s="120" t="s">
        <v>196</v>
      </c>
    </row>
  </sheetData>
  <conditionalFormatting sqref="A2">
    <cfRule type="expression" dxfId="52" priority="33" stopIfTrue="1">
      <formula xml:space="preserve"> $B2 = "Y"</formula>
    </cfRule>
  </conditionalFormatting>
  <conditionalFormatting sqref="B2">
    <cfRule type="expression" dxfId="51" priority="31" stopIfTrue="1">
      <formula xml:space="preserve"> $J2 = "Y"</formula>
    </cfRule>
  </conditionalFormatting>
  <conditionalFormatting sqref="B2:E2">
    <cfRule type="expression" dxfId="50" priority="32" stopIfTrue="1">
      <formula xml:space="preserve"> $B2 = "Y"</formula>
    </cfRule>
  </conditionalFormatting>
  <conditionalFormatting sqref="A3">
    <cfRule type="expression" dxfId="49" priority="30" stopIfTrue="1">
      <formula xml:space="preserve"> $B3 = "Y"</formula>
    </cfRule>
  </conditionalFormatting>
  <conditionalFormatting sqref="B3">
    <cfRule type="expression" dxfId="48" priority="28" stopIfTrue="1">
      <formula xml:space="preserve"> $J3 = "Y"</formula>
    </cfRule>
  </conditionalFormatting>
  <conditionalFormatting sqref="B3:E3">
    <cfRule type="expression" dxfId="47" priority="29" stopIfTrue="1">
      <formula xml:space="preserve"> $B3 = "Y"</formula>
    </cfRule>
  </conditionalFormatting>
  <conditionalFormatting sqref="A4">
    <cfRule type="expression" dxfId="46" priority="27" stopIfTrue="1">
      <formula xml:space="preserve"> $B4 = "Y"</formula>
    </cfRule>
  </conditionalFormatting>
  <conditionalFormatting sqref="B4">
    <cfRule type="expression" dxfId="45" priority="25" stopIfTrue="1">
      <formula xml:space="preserve"> $J4 = "Y"</formula>
    </cfRule>
  </conditionalFormatting>
  <conditionalFormatting sqref="B4:E4">
    <cfRule type="expression" dxfId="44" priority="26" stopIfTrue="1">
      <formula xml:space="preserve"> $B4 = "Y"</formula>
    </cfRule>
  </conditionalFormatting>
  <conditionalFormatting sqref="A5">
    <cfRule type="expression" dxfId="43" priority="24" stopIfTrue="1">
      <formula xml:space="preserve"> $B5 = "Y"</formula>
    </cfRule>
  </conditionalFormatting>
  <conditionalFormatting sqref="B5">
    <cfRule type="expression" dxfId="42" priority="22" stopIfTrue="1">
      <formula xml:space="preserve"> $J5 = "Y"</formula>
    </cfRule>
  </conditionalFormatting>
  <conditionalFormatting sqref="B5:E5">
    <cfRule type="expression" dxfId="41" priority="23" stopIfTrue="1">
      <formula xml:space="preserve"> $B5 = "Y"</formula>
    </cfRule>
  </conditionalFormatting>
  <conditionalFormatting sqref="A6">
    <cfRule type="expression" dxfId="40" priority="21" stopIfTrue="1">
      <formula xml:space="preserve"> $B6 = "Y"</formula>
    </cfRule>
  </conditionalFormatting>
  <conditionalFormatting sqref="B6">
    <cfRule type="expression" dxfId="39" priority="19" stopIfTrue="1">
      <formula xml:space="preserve"> $J6 = "Y"</formula>
    </cfRule>
  </conditionalFormatting>
  <conditionalFormatting sqref="B6:E6">
    <cfRule type="expression" dxfId="38" priority="20" stopIfTrue="1">
      <formula xml:space="preserve"> $B6 = "Y"</formula>
    </cfRule>
  </conditionalFormatting>
  <conditionalFormatting sqref="A7">
    <cfRule type="expression" dxfId="37" priority="18" stopIfTrue="1">
      <formula xml:space="preserve"> $B7 = "Y"</formula>
    </cfRule>
  </conditionalFormatting>
  <conditionalFormatting sqref="B7">
    <cfRule type="expression" dxfId="36" priority="16" stopIfTrue="1">
      <formula xml:space="preserve"> $J7 = "Y"</formula>
    </cfRule>
  </conditionalFormatting>
  <conditionalFormatting sqref="B7:E7">
    <cfRule type="expression" dxfId="35" priority="17" stopIfTrue="1">
      <formula xml:space="preserve"> $B7 = "Y"</formula>
    </cfRule>
  </conditionalFormatting>
  <conditionalFormatting sqref="A8">
    <cfRule type="expression" dxfId="34" priority="15" stopIfTrue="1">
      <formula xml:space="preserve"> $B8 = "Y"</formula>
    </cfRule>
  </conditionalFormatting>
  <conditionalFormatting sqref="B8">
    <cfRule type="expression" dxfId="33" priority="13" stopIfTrue="1">
      <formula xml:space="preserve"> $J8 = "Y"</formula>
    </cfRule>
  </conditionalFormatting>
  <conditionalFormatting sqref="B8:E8">
    <cfRule type="expression" dxfId="32" priority="14" stopIfTrue="1">
      <formula xml:space="preserve"> $B8 = "Y"</formula>
    </cfRule>
  </conditionalFormatting>
  <conditionalFormatting sqref="A9">
    <cfRule type="expression" dxfId="31" priority="12" stopIfTrue="1">
      <formula xml:space="preserve"> $B9 = "Y"</formula>
    </cfRule>
  </conditionalFormatting>
  <conditionalFormatting sqref="B9">
    <cfRule type="expression" dxfId="30" priority="10" stopIfTrue="1">
      <formula xml:space="preserve"> $J9 = "Y"</formula>
    </cfRule>
  </conditionalFormatting>
  <conditionalFormatting sqref="B9:E9">
    <cfRule type="expression" dxfId="29" priority="11" stopIfTrue="1">
      <formula xml:space="preserve"> $B9 = "Y"</formula>
    </cfRule>
  </conditionalFormatting>
  <conditionalFormatting sqref="A10">
    <cfRule type="expression" dxfId="28" priority="9" stopIfTrue="1">
      <formula xml:space="preserve"> $B10 = "Y"</formula>
    </cfRule>
  </conditionalFormatting>
  <conditionalFormatting sqref="B10">
    <cfRule type="expression" dxfId="27" priority="7" stopIfTrue="1">
      <formula xml:space="preserve"> $J10 = "Y"</formula>
    </cfRule>
  </conditionalFormatting>
  <conditionalFormatting sqref="B10:E10">
    <cfRule type="expression" dxfId="26" priority="8" stopIfTrue="1">
      <formula xml:space="preserve"> $B10 = "Y"</formula>
    </cfRule>
  </conditionalFormatting>
  <conditionalFormatting sqref="A11">
    <cfRule type="expression" dxfId="25" priority="6" stopIfTrue="1">
      <formula xml:space="preserve"> $B11 = "Y"</formula>
    </cfRule>
  </conditionalFormatting>
  <conditionalFormatting sqref="B11">
    <cfRule type="expression" dxfId="24" priority="4" stopIfTrue="1">
      <formula xml:space="preserve"> $J11 = "Y"</formula>
    </cfRule>
  </conditionalFormatting>
  <conditionalFormatting sqref="B11:E11">
    <cfRule type="expression" dxfId="23" priority="5" stopIfTrue="1">
      <formula xml:space="preserve"> $B11 = "Y"</formula>
    </cfRule>
  </conditionalFormatting>
  <conditionalFormatting sqref="A12">
    <cfRule type="expression" dxfId="22" priority="3" stopIfTrue="1">
      <formula xml:space="preserve"> $B12 = "Y"</formula>
    </cfRule>
  </conditionalFormatting>
  <conditionalFormatting sqref="B12">
    <cfRule type="expression" dxfId="21" priority="1" stopIfTrue="1">
      <formula xml:space="preserve"> $J12 = "Y"</formula>
    </cfRule>
  </conditionalFormatting>
  <conditionalFormatting sqref="B12:E12">
    <cfRule type="expression" dxfId="20" priority="2" stopIfTrue="1">
      <formula xml:space="preserve"> $B12 = "Y"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8C478-4D55-4607-A8E0-0E8DF0BBE7FA}">
  <dimension ref="A1:C11"/>
  <sheetViews>
    <sheetView workbookViewId="0">
      <selection sqref="A1:C1"/>
    </sheetView>
  </sheetViews>
  <sheetFormatPr defaultRowHeight="14.45"/>
  <cols>
    <col min="1" max="1" width="36.5703125" bestFit="1" customWidth="1"/>
    <col min="2" max="2" width="42.85546875" customWidth="1"/>
    <col min="3" max="3" width="17.85546875" customWidth="1"/>
    <col min="4" max="4" width="56.85546875" customWidth="1"/>
  </cols>
  <sheetData>
    <row r="1" spans="1:3" ht="15.6">
      <c r="A1" s="250" t="s">
        <v>110</v>
      </c>
      <c r="B1" s="43" t="s">
        <v>111</v>
      </c>
      <c r="C1" s="44" t="s">
        <v>113</v>
      </c>
    </row>
    <row r="2" spans="1:3">
      <c r="A2" s="233" t="s">
        <v>368</v>
      </c>
      <c r="B2" s="234" t="s">
        <v>369</v>
      </c>
      <c r="C2" s="120" t="s">
        <v>370</v>
      </c>
    </row>
    <row r="3" spans="1:3">
      <c r="A3" s="233" t="s">
        <v>381</v>
      </c>
      <c r="B3" s="234" t="s">
        <v>382</v>
      </c>
      <c r="C3" s="120" t="s">
        <v>299</v>
      </c>
    </row>
    <row r="4" spans="1:3">
      <c r="A4" s="233" t="s">
        <v>356</v>
      </c>
      <c r="B4" s="234" t="s">
        <v>357</v>
      </c>
      <c r="C4" s="120" t="s">
        <v>341</v>
      </c>
    </row>
    <row r="5" spans="1:3">
      <c r="A5" s="233" t="s">
        <v>348</v>
      </c>
      <c r="B5" s="234" t="s">
        <v>349</v>
      </c>
      <c r="C5" s="120" t="s">
        <v>336</v>
      </c>
    </row>
    <row r="6" spans="1:3">
      <c r="A6" s="247"/>
      <c r="B6" s="248"/>
      <c r="C6" s="249"/>
    </row>
    <row r="7" spans="1:3">
      <c r="A7" s="247"/>
      <c r="B7" s="248"/>
      <c r="C7" s="249"/>
    </row>
    <row r="8" spans="1:3">
      <c r="A8" s="247"/>
      <c r="B8" s="248"/>
      <c r="C8" s="249"/>
    </row>
    <row r="9" spans="1:3">
      <c r="A9" s="247"/>
      <c r="B9" s="248"/>
      <c r="C9" s="249"/>
    </row>
    <row r="10" spans="1:3">
      <c r="A10" s="247"/>
      <c r="B10" s="248"/>
      <c r="C10" s="249"/>
    </row>
    <row r="11" spans="1:3">
      <c r="A11" s="247"/>
      <c r="B11" s="248"/>
      <c r="C11" s="249"/>
    </row>
  </sheetData>
  <conditionalFormatting sqref="A2:C5">
    <cfRule type="expression" dxfId="19" priority="2" stopIfTrue="1">
      <formula xml:space="preserve"> $B2 = "Y"</formula>
    </cfRule>
  </conditionalFormatting>
  <conditionalFormatting sqref="B2:B5">
    <cfRule type="expression" dxfId="18" priority="1" stopIfTrue="1">
      <formula xml:space="preserve"> $J2 = "Y"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C83DD-27DB-4E8A-ADB0-4895C32DC2B7}">
  <dimension ref="A1:CA429"/>
  <sheetViews>
    <sheetView zoomScale="90" zoomScaleNormal="90" workbookViewId="0">
      <selection activeCell="B6" sqref="B6"/>
    </sheetView>
  </sheetViews>
  <sheetFormatPr defaultColWidth="11.7109375" defaultRowHeight="14.45"/>
  <cols>
    <col min="1" max="1" width="25.7109375" style="210" customWidth="1"/>
    <col min="2" max="2" width="28.5703125" style="210" bestFit="1" customWidth="1"/>
    <col min="3" max="6" width="5.7109375" style="210" customWidth="1"/>
    <col min="7" max="7" width="17.28515625" style="210" customWidth="1"/>
    <col min="8" max="8" width="17.5703125" style="210" customWidth="1"/>
    <col min="9" max="9" width="10.42578125" style="215" customWidth="1"/>
    <col min="10" max="10" width="7.85546875" style="216" customWidth="1"/>
    <col min="11" max="11" width="10.7109375" style="210" customWidth="1"/>
    <col min="12" max="12" width="8.5703125" style="210" customWidth="1"/>
    <col min="13" max="13" width="7.7109375" style="210" customWidth="1"/>
    <col min="14" max="20" width="10.7109375" style="210" customWidth="1"/>
    <col min="21" max="22" width="11.7109375" style="210" customWidth="1"/>
    <col min="23" max="23" width="9.7109375" style="219" customWidth="1"/>
    <col min="24" max="25" width="11.7109375" style="219" customWidth="1"/>
    <col min="26" max="26" width="9.7109375" style="219" customWidth="1"/>
    <col min="27" max="28" width="11.7109375" style="219" customWidth="1"/>
    <col min="29" max="29" width="9.7109375" style="219" customWidth="1"/>
    <col min="30" max="31" width="11.7109375" style="219" customWidth="1"/>
    <col min="32" max="32" width="9.7109375" style="219" customWidth="1"/>
    <col min="33" max="34" width="11.7109375" style="219" customWidth="1"/>
    <col min="35" max="35" width="9.7109375" style="219" customWidth="1"/>
    <col min="36" max="37" width="11.7109375" style="219" customWidth="1"/>
    <col min="38" max="38" width="9.7109375" style="219" customWidth="1"/>
    <col min="39" max="40" width="11.7109375" style="219" customWidth="1"/>
    <col min="41" max="41" width="9.7109375" style="219" customWidth="1"/>
    <col min="42" max="43" width="11.7109375" style="219" customWidth="1"/>
    <col min="44" max="44" width="9.7109375" style="219" customWidth="1"/>
    <col min="45" max="46" width="11.7109375" style="219" customWidth="1"/>
    <col min="47" max="47" width="9.7109375" style="219" customWidth="1"/>
    <col min="48" max="49" width="11.7109375" style="219" customWidth="1"/>
    <col min="50" max="50" width="9.7109375" style="219" customWidth="1"/>
    <col min="51" max="52" width="11.7109375" style="219" customWidth="1"/>
    <col min="53" max="53" width="9.7109375" style="219" customWidth="1"/>
    <col min="54" max="57" width="10.7109375" style="210" customWidth="1"/>
    <col min="58" max="68" width="8.7109375" style="210" customWidth="1"/>
    <col min="69" max="74" width="10.7109375" style="210" customWidth="1"/>
    <col min="75" max="75" width="33" style="210" customWidth="1"/>
    <col min="76" max="76" width="23.28515625" style="210" customWidth="1"/>
    <col min="77" max="77" width="25.42578125" style="210" customWidth="1"/>
    <col min="78" max="78" width="16.140625" style="210" customWidth="1"/>
    <col min="79" max="16384" width="11.7109375" style="210"/>
  </cols>
  <sheetData>
    <row r="1" spans="1:79" s="101" customFormat="1" ht="129.6" customHeight="1">
      <c r="A1" s="383" t="s">
        <v>833</v>
      </c>
      <c r="B1" s="384"/>
      <c r="C1" s="386" t="s">
        <v>834</v>
      </c>
      <c r="D1" s="387" t="s">
        <v>835</v>
      </c>
      <c r="E1" s="388" t="s">
        <v>836</v>
      </c>
      <c r="F1" s="392" t="s">
        <v>837</v>
      </c>
      <c r="G1" s="98"/>
      <c r="H1" s="97"/>
      <c r="I1" s="96"/>
      <c r="J1" s="95"/>
      <c r="K1" s="389" t="s">
        <v>838</v>
      </c>
      <c r="L1" s="390"/>
      <c r="M1" s="393"/>
      <c r="N1" s="385" t="s">
        <v>839</v>
      </c>
      <c r="O1" s="385" t="s">
        <v>840</v>
      </c>
      <c r="P1" s="385" t="s">
        <v>841</v>
      </c>
      <c r="Q1" s="385" t="s">
        <v>842</v>
      </c>
      <c r="R1" s="385" t="s">
        <v>843</v>
      </c>
      <c r="S1" s="385" t="s">
        <v>844</v>
      </c>
      <c r="T1" s="385" t="s">
        <v>845</v>
      </c>
      <c r="U1" s="395" t="s">
        <v>846</v>
      </c>
      <c r="V1" s="396"/>
      <c r="W1" s="396"/>
      <c r="X1" s="396"/>
      <c r="Y1" s="396"/>
      <c r="Z1" s="396"/>
      <c r="AA1" s="377" t="s">
        <v>847</v>
      </c>
      <c r="AB1" s="378"/>
      <c r="AC1" s="378"/>
      <c r="AD1" s="378"/>
      <c r="AE1" s="378"/>
      <c r="AF1" s="378"/>
      <c r="AG1" s="378"/>
      <c r="AH1" s="378"/>
      <c r="AI1" s="378"/>
      <c r="AJ1" s="378"/>
      <c r="AK1" s="378"/>
      <c r="AL1" s="379"/>
      <c r="AM1" s="377" t="s">
        <v>848</v>
      </c>
      <c r="AN1" s="378"/>
      <c r="AO1" s="378"/>
      <c r="AP1" s="378"/>
      <c r="AQ1" s="378"/>
      <c r="AR1" s="378"/>
      <c r="AS1" s="378"/>
      <c r="AT1" s="378"/>
      <c r="AU1" s="378"/>
      <c r="AV1" s="378"/>
      <c r="AW1" s="378"/>
      <c r="AX1" s="378"/>
      <c r="AY1" s="378"/>
      <c r="AZ1" s="378"/>
      <c r="BA1" s="379"/>
      <c r="BB1" s="376" t="s">
        <v>27</v>
      </c>
      <c r="BC1" s="376" t="s">
        <v>28</v>
      </c>
      <c r="BD1" s="376" t="s">
        <v>29</v>
      </c>
      <c r="BE1" s="376" t="s">
        <v>30</v>
      </c>
      <c r="BF1" s="380" t="s">
        <v>849</v>
      </c>
      <c r="BG1" s="381"/>
      <c r="BH1" s="381"/>
      <c r="BI1" s="381"/>
      <c r="BJ1" s="381"/>
      <c r="BK1" s="381"/>
      <c r="BL1" s="381"/>
      <c r="BM1" s="381"/>
      <c r="BN1" s="381"/>
      <c r="BO1" s="381"/>
      <c r="BP1" s="381"/>
      <c r="BQ1" s="376" t="s">
        <v>36</v>
      </c>
      <c r="BR1" s="376" t="s">
        <v>37</v>
      </c>
      <c r="BS1" s="376" t="s">
        <v>38</v>
      </c>
      <c r="BT1" s="376" t="s">
        <v>850</v>
      </c>
      <c r="BU1" s="376" t="s">
        <v>851</v>
      </c>
      <c r="BV1" s="376" t="s">
        <v>852</v>
      </c>
      <c r="BW1" s="93"/>
      <c r="BX1" s="92"/>
      <c r="BY1" s="91"/>
      <c r="CA1" s="102"/>
    </row>
    <row r="2" spans="1:79" s="89" customFormat="1" ht="87.75" customHeight="1">
      <c r="A2" s="100"/>
      <c r="B2" s="99"/>
      <c r="C2" s="386"/>
      <c r="D2" s="387"/>
      <c r="E2" s="388"/>
      <c r="F2" s="392"/>
      <c r="G2" s="98"/>
      <c r="H2" s="97"/>
      <c r="I2" s="96"/>
      <c r="J2" s="95"/>
      <c r="K2" s="389"/>
      <c r="L2" s="391"/>
      <c r="M2" s="394"/>
      <c r="N2" s="385"/>
      <c r="O2" s="385"/>
      <c r="P2" s="385"/>
      <c r="Q2" s="385"/>
      <c r="R2" s="385"/>
      <c r="S2" s="385"/>
      <c r="T2" s="385"/>
      <c r="U2" s="382" t="s">
        <v>853</v>
      </c>
      <c r="V2" s="382"/>
      <c r="W2" s="382"/>
      <c r="X2" s="382" t="s">
        <v>854</v>
      </c>
      <c r="Y2" s="382"/>
      <c r="Z2" s="382"/>
      <c r="AA2" s="382" t="s">
        <v>855</v>
      </c>
      <c r="AB2" s="382"/>
      <c r="AC2" s="382"/>
      <c r="AD2" s="382" t="s">
        <v>856</v>
      </c>
      <c r="AE2" s="382"/>
      <c r="AF2" s="382"/>
      <c r="AG2" s="382" t="s">
        <v>857</v>
      </c>
      <c r="AH2" s="382"/>
      <c r="AI2" s="382"/>
      <c r="AJ2" s="382" t="s">
        <v>858</v>
      </c>
      <c r="AK2" s="382"/>
      <c r="AL2" s="382"/>
      <c r="AM2" s="382" t="s">
        <v>859</v>
      </c>
      <c r="AN2" s="382"/>
      <c r="AO2" s="382"/>
      <c r="AP2" s="382" t="s">
        <v>860</v>
      </c>
      <c r="AQ2" s="382"/>
      <c r="AR2" s="382"/>
      <c r="AS2" s="382" t="s">
        <v>861</v>
      </c>
      <c r="AT2" s="382"/>
      <c r="AU2" s="382"/>
      <c r="AV2" s="382" t="s">
        <v>862</v>
      </c>
      <c r="AW2" s="382"/>
      <c r="AX2" s="382"/>
      <c r="AY2" s="382" t="s">
        <v>863</v>
      </c>
      <c r="AZ2" s="382"/>
      <c r="BA2" s="382"/>
      <c r="BB2" s="376"/>
      <c r="BC2" s="376"/>
      <c r="BD2" s="376"/>
      <c r="BE2" s="376"/>
      <c r="BF2" s="94" t="s">
        <v>864</v>
      </c>
      <c r="BG2" s="94" t="s">
        <v>865</v>
      </c>
      <c r="BH2" s="94" t="s">
        <v>866</v>
      </c>
      <c r="BI2" s="94" t="s">
        <v>867</v>
      </c>
      <c r="BJ2" s="94" t="s">
        <v>868</v>
      </c>
      <c r="BK2" s="94" t="s">
        <v>869</v>
      </c>
      <c r="BL2" s="94" t="s">
        <v>870</v>
      </c>
      <c r="BM2" s="94" t="s">
        <v>871</v>
      </c>
      <c r="BN2" s="94" t="s">
        <v>872</v>
      </c>
      <c r="BO2" s="94" t="s">
        <v>873</v>
      </c>
      <c r="BP2" s="94" t="s">
        <v>874</v>
      </c>
      <c r="BQ2" s="376"/>
      <c r="BR2" s="376"/>
      <c r="BS2" s="376"/>
      <c r="BT2" s="376"/>
      <c r="BU2" s="376"/>
      <c r="BV2" s="376"/>
      <c r="BW2" s="93"/>
      <c r="BX2" s="92"/>
      <c r="BY2" s="91"/>
      <c r="CA2" s="90"/>
    </row>
    <row r="3" spans="1:79" s="71" customFormat="1" ht="48" customHeight="1">
      <c r="A3" s="88" t="s">
        <v>111</v>
      </c>
      <c r="B3" s="87" t="s">
        <v>875</v>
      </c>
      <c r="C3" s="386"/>
      <c r="D3" s="387"/>
      <c r="E3" s="388"/>
      <c r="F3" s="392"/>
      <c r="G3" s="86" t="s">
        <v>112</v>
      </c>
      <c r="H3" s="85" t="s">
        <v>113</v>
      </c>
      <c r="I3" s="84" t="s">
        <v>114</v>
      </c>
      <c r="J3" s="83" t="s">
        <v>876</v>
      </c>
      <c r="K3" s="81" t="s">
        <v>877</v>
      </c>
      <c r="L3" s="206" t="s">
        <v>878</v>
      </c>
      <c r="M3" s="82" t="s">
        <v>879</v>
      </c>
      <c r="N3" s="81" t="s">
        <v>66</v>
      </c>
      <c r="O3" s="81" t="s">
        <v>67</v>
      </c>
      <c r="P3" s="81" t="s">
        <v>68</v>
      </c>
      <c r="Q3" s="81" t="s">
        <v>69</v>
      </c>
      <c r="R3" s="81" t="s">
        <v>70</v>
      </c>
      <c r="S3" s="81" t="s">
        <v>71</v>
      </c>
      <c r="T3" s="81" t="s">
        <v>72</v>
      </c>
      <c r="U3" s="80" t="s">
        <v>880</v>
      </c>
      <c r="V3" s="80" t="s">
        <v>881</v>
      </c>
      <c r="W3" s="46" t="s">
        <v>882</v>
      </c>
      <c r="X3" s="80" t="s">
        <v>880</v>
      </c>
      <c r="Y3" s="80" t="s">
        <v>881</v>
      </c>
      <c r="Z3" s="46" t="s">
        <v>883</v>
      </c>
      <c r="AA3" s="80" t="s">
        <v>880</v>
      </c>
      <c r="AB3" s="80" t="s">
        <v>881</v>
      </c>
      <c r="AC3" s="46" t="s">
        <v>884</v>
      </c>
      <c r="AD3" s="80" t="s">
        <v>880</v>
      </c>
      <c r="AE3" s="80" t="s">
        <v>881</v>
      </c>
      <c r="AF3" s="46" t="s">
        <v>885</v>
      </c>
      <c r="AG3" s="80" t="s">
        <v>880</v>
      </c>
      <c r="AH3" s="80" t="s">
        <v>881</v>
      </c>
      <c r="AI3" s="46" t="s">
        <v>886</v>
      </c>
      <c r="AJ3" s="80" t="s">
        <v>880</v>
      </c>
      <c r="AK3" s="80" t="s">
        <v>881</v>
      </c>
      <c r="AL3" s="46" t="s">
        <v>887</v>
      </c>
      <c r="AM3" s="80" t="s">
        <v>880</v>
      </c>
      <c r="AN3" s="80" t="s">
        <v>881</v>
      </c>
      <c r="AO3" s="46" t="s">
        <v>888</v>
      </c>
      <c r="AP3" s="80" t="s">
        <v>880</v>
      </c>
      <c r="AQ3" s="80" t="s">
        <v>881</v>
      </c>
      <c r="AR3" s="46" t="s">
        <v>889</v>
      </c>
      <c r="AS3" s="80" t="s">
        <v>880</v>
      </c>
      <c r="AT3" s="80" t="s">
        <v>881</v>
      </c>
      <c r="AU3" s="46" t="s">
        <v>890</v>
      </c>
      <c r="AV3" s="80" t="s">
        <v>880</v>
      </c>
      <c r="AW3" s="80" t="s">
        <v>881</v>
      </c>
      <c r="AX3" s="46" t="s">
        <v>891</v>
      </c>
      <c r="AY3" s="80" t="s">
        <v>880</v>
      </c>
      <c r="AZ3" s="80" t="s">
        <v>881</v>
      </c>
      <c r="BA3" s="46" t="s">
        <v>892</v>
      </c>
      <c r="BB3" s="79" t="s">
        <v>106</v>
      </c>
      <c r="BC3" s="79" t="s">
        <v>107</v>
      </c>
      <c r="BD3" s="79" t="s">
        <v>108</v>
      </c>
      <c r="BE3" s="79" t="s">
        <v>109</v>
      </c>
      <c r="BF3" s="78" t="s">
        <v>893</v>
      </c>
      <c r="BG3" s="78" t="s">
        <v>894</v>
      </c>
      <c r="BH3" s="78" t="s">
        <v>895</v>
      </c>
      <c r="BI3" s="78" t="s">
        <v>896</v>
      </c>
      <c r="BJ3" s="78" t="s">
        <v>897</v>
      </c>
      <c r="BK3" s="78" t="s">
        <v>898</v>
      </c>
      <c r="BL3" s="78" t="s">
        <v>899</v>
      </c>
      <c r="BM3" s="78" t="s">
        <v>900</v>
      </c>
      <c r="BN3" s="78" t="s">
        <v>901</v>
      </c>
      <c r="BO3" s="78" t="s">
        <v>902</v>
      </c>
      <c r="BP3" s="78" t="s">
        <v>903</v>
      </c>
      <c r="BQ3" s="77" t="s">
        <v>128</v>
      </c>
      <c r="BR3" s="77" t="s">
        <v>129</v>
      </c>
      <c r="BS3" s="77" t="s">
        <v>130</v>
      </c>
      <c r="BT3" s="77" t="s">
        <v>131</v>
      </c>
      <c r="BU3" s="77" t="s">
        <v>132</v>
      </c>
      <c r="BV3" s="77" t="s">
        <v>133</v>
      </c>
      <c r="BW3" s="76" t="s">
        <v>134</v>
      </c>
      <c r="BX3" s="75"/>
      <c r="BY3" s="74"/>
      <c r="BZ3" s="73"/>
      <c r="CA3" s="72"/>
    </row>
    <row r="4" spans="1:79" s="47" customFormat="1" ht="18" customHeight="1">
      <c r="A4" s="59" t="s">
        <v>646</v>
      </c>
      <c r="B4" s="56" t="s">
        <v>645</v>
      </c>
      <c r="C4" s="61" t="s">
        <v>182</v>
      </c>
      <c r="D4" s="208"/>
      <c r="E4" s="205"/>
      <c r="F4" s="203" t="s">
        <v>141</v>
      </c>
      <c r="G4" s="57" t="s">
        <v>160</v>
      </c>
      <c r="H4" s="56" t="s">
        <v>481</v>
      </c>
      <c r="I4" s="55" t="s">
        <v>157</v>
      </c>
      <c r="J4" s="54" t="s">
        <v>141</v>
      </c>
      <c r="K4" s="53" t="s">
        <v>143</v>
      </c>
      <c r="L4" s="53"/>
      <c r="M4" s="53"/>
      <c r="N4" s="49" t="s">
        <v>174</v>
      </c>
      <c r="O4" s="49" t="s">
        <v>306</v>
      </c>
      <c r="P4" s="49" t="s">
        <v>162</v>
      </c>
      <c r="Q4" s="49" t="s">
        <v>187</v>
      </c>
      <c r="R4" s="49" t="s">
        <v>143</v>
      </c>
      <c r="S4" s="49" t="s">
        <v>163</v>
      </c>
      <c r="T4" s="49" t="s">
        <v>151</v>
      </c>
      <c r="U4" s="52" t="s">
        <v>236</v>
      </c>
      <c r="V4" s="52" t="s">
        <v>235</v>
      </c>
      <c r="W4" s="62">
        <v>6</v>
      </c>
      <c r="X4" s="52" t="s">
        <v>235</v>
      </c>
      <c r="Y4" s="52" t="s">
        <v>235</v>
      </c>
      <c r="Z4" s="70">
        <v>6</v>
      </c>
      <c r="AA4" s="52" t="s">
        <v>307</v>
      </c>
      <c r="AB4" s="52" t="s">
        <v>303</v>
      </c>
      <c r="AC4" s="70">
        <v>3</v>
      </c>
      <c r="AD4" s="52" t="s">
        <v>235</v>
      </c>
      <c r="AE4" s="52" t="s">
        <v>307</v>
      </c>
      <c r="AF4" s="70">
        <v>4</v>
      </c>
      <c r="AG4" s="52" t="s">
        <v>237</v>
      </c>
      <c r="AH4" s="52" t="s">
        <v>237</v>
      </c>
      <c r="AI4" s="70">
        <v>4</v>
      </c>
      <c r="AJ4" s="52" t="s">
        <v>239</v>
      </c>
      <c r="AK4" s="52" t="s">
        <v>239</v>
      </c>
      <c r="AL4" s="70">
        <v>2</v>
      </c>
      <c r="AM4" s="52" t="s">
        <v>307</v>
      </c>
      <c r="AN4" s="52" t="s">
        <v>307</v>
      </c>
      <c r="AO4" s="70">
        <v>5</v>
      </c>
      <c r="AP4" s="51" t="s">
        <v>237</v>
      </c>
      <c r="AQ4" s="51" t="s">
        <v>237</v>
      </c>
      <c r="AR4" s="70">
        <v>3</v>
      </c>
      <c r="AS4" s="51" t="s">
        <v>237</v>
      </c>
      <c r="AT4" s="51" t="s">
        <v>237</v>
      </c>
      <c r="AU4" s="70">
        <v>4</v>
      </c>
      <c r="AV4" s="51" t="s">
        <v>235</v>
      </c>
      <c r="AW4" s="51" t="s">
        <v>307</v>
      </c>
      <c r="AX4" s="70">
        <v>5</v>
      </c>
      <c r="AY4" s="51" t="s">
        <v>151</v>
      </c>
      <c r="AZ4" s="51" t="s">
        <v>151</v>
      </c>
      <c r="BA4" s="70">
        <v>1</v>
      </c>
      <c r="BB4" s="69" t="s">
        <v>152</v>
      </c>
      <c r="BC4" s="69" t="s">
        <v>168</v>
      </c>
      <c r="BD4" s="69" t="s">
        <v>219</v>
      </c>
      <c r="BE4" s="69" t="s">
        <v>164</v>
      </c>
      <c r="BF4" s="103">
        <v>7</v>
      </c>
      <c r="BG4" s="103">
        <v>6</v>
      </c>
      <c r="BH4" s="103">
        <v>7</v>
      </c>
      <c r="BI4" s="103">
        <v>4</v>
      </c>
      <c r="BJ4" s="103">
        <v>8</v>
      </c>
      <c r="BK4" s="103">
        <v>3</v>
      </c>
      <c r="BL4" s="103">
        <v>8</v>
      </c>
      <c r="BM4" s="103">
        <v>8</v>
      </c>
      <c r="BN4" s="103">
        <v>6</v>
      </c>
      <c r="BO4" s="103">
        <v>6</v>
      </c>
      <c r="BP4" s="103">
        <v>5</v>
      </c>
      <c r="BQ4" s="69" t="s">
        <v>147</v>
      </c>
      <c r="BR4" s="69" t="s">
        <v>151</v>
      </c>
      <c r="BS4" s="69" t="s">
        <v>167</v>
      </c>
      <c r="BT4" s="69" t="s">
        <v>153</v>
      </c>
      <c r="BU4" s="69" t="s">
        <v>146</v>
      </c>
      <c r="BV4" s="69" t="s">
        <v>192</v>
      </c>
      <c r="BW4" s="48"/>
    </row>
    <row r="5" spans="1:79" s="47" customFormat="1" ht="18" customHeight="1">
      <c r="A5" s="59" t="s">
        <v>529</v>
      </c>
      <c r="B5" s="56" t="s">
        <v>528</v>
      </c>
      <c r="C5" s="61" t="s">
        <v>212</v>
      </c>
      <c r="D5" s="208"/>
      <c r="E5" s="205"/>
      <c r="F5" s="203" t="s">
        <v>217</v>
      </c>
      <c r="G5" s="57" t="s">
        <v>160</v>
      </c>
      <c r="H5" s="56" t="s">
        <v>481</v>
      </c>
      <c r="I5" s="55" t="s">
        <v>157</v>
      </c>
      <c r="J5" s="54" t="s">
        <v>141</v>
      </c>
      <c r="K5" s="53" t="s">
        <v>143</v>
      </c>
      <c r="L5" s="53"/>
      <c r="M5" s="53"/>
      <c r="N5" s="49" t="s">
        <v>174</v>
      </c>
      <c r="O5" s="49" t="s">
        <v>174</v>
      </c>
      <c r="P5" s="49" t="s">
        <v>144</v>
      </c>
      <c r="Q5" s="49" t="s">
        <v>142</v>
      </c>
      <c r="R5" s="49" t="s">
        <v>153</v>
      </c>
      <c r="S5" s="49" t="s">
        <v>144</v>
      </c>
      <c r="T5" s="49" t="s">
        <v>151</v>
      </c>
      <c r="U5" s="52" t="s">
        <v>284</v>
      </c>
      <c r="V5" s="52" t="s">
        <v>284</v>
      </c>
      <c r="W5" s="62">
        <v>3</v>
      </c>
      <c r="X5" s="52" t="s">
        <v>284</v>
      </c>
      <c r="Y5" s="52" t="s">
        <v>284</v>
      </c>
      <c r="Z5" s="50">
        <v>3</v>
      </c>
      <c r="AA5" s="52" t="s">
        <v>282</v>
      </c>
      <c r="AB5" s="52" t="s">
        <v>282</v>
      </c>
      <c r="AC5" s="50">
        <v>2</v>
      </c>
      <c r="AD5" s="52" t="s">
        <v>282</v>
      </c>
      <c r="AE5" s="52" t="s">
        <v>282</v>
      </c>
      <c r="AF5" s="50">
        <v>2</v>
      </c>
      <c r="AG5" s="52" t="s">
        <v>147</v>
      </c>
      <c r="AH5" s="52" t="s">
        <v>273</v>
      </c>
      <c r="AI5" s="50">
        <v>4</v>
      </c>
      <c r="AJ5" s="52" t="s">
        <v>303</v>
      </c>
      <c r="AK5" s="52" t="s">
        <v>303</v>
      </c>
      <c r="AL5" s="50">
        <v>2</v>
      </c>
      <c r="AM5" s="52" t="s">
        <v>147</v>
      </c>
      <c r="AN5" s="52" t="s">
        <v>147</v>
      </c>
      <c r="AO5" s="50">
        <v>3</v>
      </c>
      <c r="AP5" s="51" t="s">
        <v>273</v>
      </c>
      <c r="AQ5" s="51" t="s">
        <v>273</v>
      </c>
      <c r="AR5" s="50">
        <v>4</v>
      </c>
      <c r="AS5" s="51" t="s">
        <v>303</v>
      </c>
      <c r="AT5" s="51" t="s">
        <v>303</v>
      </c>
      <c r="AU5" s="50">
        <v>2</v>
      </c>
      <c r="AV5" s="51" t="s">
        <v>151</v>
      </c>
      <c r="AW5" s="51" t="s">
        <v>151</v>
      </c>
      <c r="AX5" s="50">
        <v>1</v>
      </c>
      <c r="AY5" s="51" t="s">
        <v>151</v>
      </c>
      <c r="AZ5" s="51" t="s">
        <v>151</v>
      </c>
      <c r="BA5" s="50">
        <v>1</v>
      </c>
      <c r="BB5" s="49" t="s">
        <v>142</v>
      </c>
      <c r="BC5" s="49" t="s">
        <v>145</v>
      </c>
      <c r="BD5" s="49" t="s">
        <v>152</v>
      </c>
      <c r="BE5" s="49" t="s">
        <v>165</v>
      </c>
      <c r="BF5" s="54">
        <v>7</v>
      </c>
      <c r="BG5" s="54">
        <v>7</v>
      </c>
      <c r="BH5" s="54">
        <v>2</v>
      </c>
      <c r="BI5" s="54">
        <v>4</v>
      </c>
      <c r="BJ5" s="54">
        <v>4</v>
      </c>
      <c r="BK5" s="54">
        <v>3</v>
      </c>
      <c r="BL5" s="54">
        <v>9</v>
      </c>
      <c r="BM5" s="54">
        <v>6</v>
      </c>
      <c r="BN5" s="54">
        <v>7</v>
      </c>
      <c r="BO5" s="54">
        <v>4</v>
      </c>
      <c r="BP5" s="54">
        <v>2</v>
      </c>
      <c r="BQ5" s="49" t="s">
        <v>151</v>
      </c>
      <c r="BR5" s="49" t="s">
        <v>151</v>
      </c>
      <c r="BS5" s="49" t="s">
        <v>142</v>
      </c>
      <c r="BT5" s="49" t="s">
        <v>153</v>
      </c>
      <c r="BU5" s="49" t="s">
        <v>146</v>
      </c>
      <c r="BV5" s="49" t="s">
        <v>167</v>
      </c>
      <c r="BW5" s="48" t="s">
        <v>904</v>
      </c>
    </row>
    <row r="6" spans="1:79" s="47" customFormat="1" ht="18" customHeight="1">
      <c r="A6" s="59" t="s">
        <v>298</v>
      </c>
      <c r="B6" s="56" t="s">
        <v>297</v>
      </c>
      <c r="C6" s="61" t="s">
        <v>135</v>
      </c>
      <c r="D6" s="208"/>
      <c r="E6" s="205"/>
      <c r="F6" s="203"/>
      <c r="G6" s="57" t="s">
        <v>138</v>
      </c>
      <c r="H6" s="56" t="s">
        <v>299</v>
      </c>
      <c r="I6" s="55" t="s">
        <v>196</v>
      </c>
      <c r="J6" s="54" t="s">
        <v>141</v>
      </c>
      <c r="K6" s="53" t="s">
        <v>143</v>
      </c>
      <c r="L6" s="53"/>
      <c r="M6" s="53"/>
      <c r="N6" s="49" t="s">
        <v>187</v>
      </c>
      <c r="O6" s="49" t="s">
        <v>191</v>
      </c>
      <c r="P6" s="49" t="s">
        <v>144</v>
      </c>
      <c r="Q6" s="49" t="s">
        <v>146</v>
      </c>
      <c r="R6" s="49" t="s">
        <v>146</v>
      </c>
      <c r="S6" s="49" t="s">
        <v>144</v>
      </c>
      <c r="T6" s="49" t="s">
        <v>147</v>
      </c>
      <c r="U6" s="52" t="s">
        <v>143</v>
      </c>
      <c r="V6" s="52" t="s">
        <v>143</v>
      </c>
      <c r="W6" s="62">
        <v>0</v>
      </c>
      <c r="X6" s="52" t="s">
        <v>151</v>
      </c>
      <c r="Y6" s="52" t="s">
        <v>151</v>
      </c>
      <c r="Z6" s="50">
        <v>1</v>
      </c>
      <c r="AA6" s="52" t="s">
        <v>147</v>
      </c>
      <c r="AB6" s="52" t="s">
        <v>142</v>
      </c>
      <c r="AC6" s="50">
        <v>4</v>
      </c>
      <c r="AD6" s="52" t="s">
        <v>143</v>
      </c>
      <c r="AE6" s="52" t="s">
        <v>142</v>
      </c>
      <c r="AF6" s="50">
        <v>3</v>
      </c>
      <c r="AG6" s="52" t="s">
        <v>143</v>
      </c>
      <c r="AH6" s="52" t="s">
        <v>143</v>
      </c>
      <c r="AI6" s="50">
        <v>0</v>
      </c>
      <c r="AJ6" s="52" t="s">
        <v>147</v>
      </c>
      <c r="AK6" s="52" t="s">
        <v>147</v>
      </c>
      <c r="AL6" s="50">
        <v>3</v>
      </c>
      <c r="AM6" s="52" t="s">
        <v>147</v>
      </c>
      <c r="AN6" s="52" t="s">
        <v>147</v>
      </c>
      <c r="AO6" s="50">
        <v>3</v>
      </c>
      <c r="AP6" s="51" t="s">
        <v>151</v>
      </c>
      <c r="AQ6" s="51" t="s">
        <v>151</v>
      </c>
      <c r="AR6" s="50">
        <v>1</v>
      </c>
      <c r="AS6" s="51" t="s">
        <v>147</v>
      </c>
      <c r="AT6" s="51" t="s">
        <v>151</v>
      </c>
      <c r="AU6" s="50">
        <v>2</v>
      </c>
      <c r="AV6" s="51" t="s">
        <v>151</v>
      </c>
      <c r="AW6" s="51" t="s">
        <v>151</v>
      </c>
      <c r="AX6" s="50">
        <v>1</v>
      </c>
      <c r="AY6" s="51" t="s">
        <v>151</v>
      </c>
      <c r="AZ6" s="51" t="s">
        <v>151</v>
      </c>
      <c r="BA6" s="50">
        <v>1</v>
      </c>
      <c r="BB6" s="49" t="s">
        <v>142</v>
      </c>
      <c r="BC6" s="49" t="s">
        <v>145</v>
      </c>
      <c r="BD6" s="49" t="s">
        <v>142</v>
      </c>
      <c r="BE6" s="49" t="s">
        <v>142</v>
      </c>
      <c r="BF6" s="54">
        <v>3</v>
      </c>
      <c r="BG6" s="54">
        <v>4</v>
      </c>
      <c r="BH6" s="54">
        <v>11</v>
      </c>
      <c r="BI6" s="54">
        <v>10</v>
      </c>
      <c r="BJ6" s="54">
        <v>1</v>
      </c>
      <c r="BK6" s="54">
        <v>5</v>
      </c>
      <c r="BL6" s="54">
        <v>9</v>
      </c>
      <c r="BM6" s="54">
        <v>2</v>
      </c>
      <c r="BN6" s="54">
        <v>7</v>
      </c>
      <c r="BO6" s="54">
        <v>8</v>
      </c>
      <c r="BP6" s="54">
        <v>6</v>
      </c>
      <c r="BQ6" s="49" t="s">
        <v>142</v>
      </c>
      <c r="BR6" s="49" t="s">
        <v>151</v>
      </c>
      <c r="BS6" s="49" t="s">
        <v>146</v>
      </c>
      <c r="BT6" s="49" t="s">
        <v>147</v>
      </c>
      <c r="BU6" s="49" t="s">
        <v>142</v>
      </c>
      <c r="BV6" s="49" t="s">
        <v>147</v>
      </c>
      <c r="BW6" s="48"/>
    </row>
    <row r="7" spans="1:79" s="47" customFormat="1" ht="18" customHeight="1">
      <c r="A7" s="59" t="s">
        <v>263</v>
      </c>
      <c r="B7" s="56" t="s">
        <v>262</v>
      </c>
      <c r="C7" s="61" t="s">
        <v>135</v>
      </c>
      <c r="D7" s="209" t="s">
        <v>135</v>
      </c>
      <c r="E7" s="205"/>
      <c r="F7" s="203"/>
      <c r="G7" s="57" t="s">
        <v>172</v>
      </c>
      <c r="H7" s="56" t="s">
        <v>222</v>
      </c>
      <c r="I7" s="55" t="s">
        <v>140</v>
      </c>
      <c r="J7" s="54" t="s">
        <v>141</v>
      </c>
      <c r="K7" s="53" t="s">
        <v>143</v>
      </c>
      <c r="L7" s="53"/>
      <c r="M7" s="53"/>
      <c r="N7" s="49" t="s">
        <v>187</v>
      </c>
      <c r="O7" s="49" t="s">
        <v>174</v>
      </c>
      <c r="P7" s="49" t="s">
        <v>143</v>
      </c>
      <c r="Q7" s="49" t="s">
        <v>164</v>
      </c>
      <c r="R7" s="49" t="s">
        <v>152</v>
      </c>
      <c r="S7" s="49" t="s">
        <v>187</v>
      </c>
      <c r="T7" s="49" t="s">
        <v>154</v>
      </c>
      <c r="U7" s="52" t="s">
        <v>147</v>
      </c>
      <c r="V7" s="52" t="s">
        <v>147</v>
      </c>
      <c r="W7" s="62">
        <v>3</v>
      </c>
      <c r="X7" s="52" t="s">
        <v>147</v>
      </c>
      <c r="Y7" s="52" t="s">
        <v>142</v>
      </c>
      <c r="Z7" s="50">
        <v>4</v>
      </c>
      <c r="AA7" s="52" t="s">
        <v>151</v>
      </c>
      <c r="AB7" s="52" t="s">
        <v>147</v>
      </c>
      <c r="AC7" s="50">
        <v>2</v>
      </c>
      <c r="AD7" s="52" t="s">
        <v>143</v>
      </c>
      <c r="AE7" s="52" t="s">
        <v>143</v>
      </c>
      <c r="AF7" s="50">
        <v>0</v>
      </c>
      <c r="AG7" s="52" t="s">
        <v>143</v>
      </c>
      <c r="AH7" s="52" t="s">
        <v>143</v>
      </c>
      <c r="AI7" s="50">
        <v>0</v>
      </c>
      <c r="AJ7" s="52" t="s">
        <v>142</v>
      </c>
      <c r="AK7" s="52" t="s">
        <v>147</v>
      </c>
      <c r="AL7" s="50">
        <v>4</v>
      </c>
      <c r="AM7" s="52" t="s">
        <v>142</v>
      </c>
      <c r="AN7" s="52" t="s">
        <v>142</v>
      </c>
      <c r="AO7" s="50">
        <v>5</v>
      </c>
      <c r="AP7" s="51" t="s">
        <v>151</v>
      </c>
      <c r="AQ7" s="51" t="s">
        <v>151</v>
      </c>
      <c r="AR7" s="50">
        <v>1</v>
      </c>
      <c r="AS7" s="51" t="s">
        <v>146</v>
      </c>
      <c r="AT7" s="51" t="s">
        <v>151</v>
      </c>
      <c r="AU7" s="50">
        <v>5</v>
      </c>
      <c r="AV7" s="51" t="s">
        <v>142</v>
      </c>
      <c r="AW7" s="51" t="s">
        <v>142</v>
      </c>
      <c r="AX7" s="50">
        <v>5</v>
      </c>
      <c r="AY7" s="51" t="s">
        <v>151</v>
      </c>
      <c r="AZ7" s="51" t="s">
        <v>151</v>
      </c>
      <c r="BA7" s="50">
        <v>1</v>
      </c>
      <c r="BB7" s="49" t="s">
        <v>145</v>
      </c>
      <c r="BC7" s="49" t="s">
        <v>145</v>
      </c>
      <c r="BD7" s="49" t="s">
        <v>165</v>
      </c>
      <c r="BE7" s="49" t="s">
        <v>145</v>
      </c>
      <c r="BF7" s="54">
        <v>4</v>
      </c>
      <c r="BG7" s="54">
        <v>7</v>
      </c>
      <c r="BH7" s="54">
        <v>5</v>
      </c>
      <c r="BI7" s="54">
        <v>2</v>
      </c>
      <c r="BJ7" s="54">
        <v>1</v>
      </c>
      <c r="BK7" s="54">
        <v>3</v>
      </c>
      <c r="BL7" s="54">
        <v>10</v>
      </c>
      <c r="BM7" s="54">
        <v>9</v>
      </c>
      <c r="BN7" s="54">
        <v>6</v>
      </c>
      <c r="BO7" s="54">
        <v>11</v>
      </c>
      <c r="BP7" s="54">
        <v>8</v>
      </c>
      <c r="BQ7" s="49" t="s">
        <v>147</v>
      </c>
      <c r="BR7" s="49" t="s">
        <v>151</v>
      </c>
      <c r="BS7" s="49" t="s">
        <v>167</v>
      </c>
      <c r="BT7" s="49" t="s">
        <v>153</v>
      </c>
      <c r="BU7" s="49" t="s">
        <v>152</v>
      </c>
      <c r="BV7" s="49" t="s">
        <v>152</v>
      </c>
      <c r="BW7" s="48"/>
    </row>
    <row r="8" spans="1:79" s="47" customFormat="1" ht="18" customHeight="1">
      <c r="A8" s="59" t="s">
        <v>281</v>
      </c>
      <c r="B8" s="56" t="s">
        <v>280</v>
      </c>
      <c r="C8" s="61" t="s">
        <v>135</v>
      </c>
      <c r="D8" s="208"/>
      <c r="E8" s="58" t="s">
        <v>135</v>
      </c>
      <c r="F8" s="203"/>
      <c r="G8" s="57" t="s">
        <v>243</v>
      </c>
      <c r="H8" s="56" t="s">
        <v>244</v>
      </c>
      <c r="I8" s="55" t="s">
        <v>140</v>
      </c>
      <c r="J8" s="54" t="s">
        <v>141</v>
      </c>
      <c r="K8" s="53" t="s">
        <v>143</v>
      </c>
      <c r="L8" s="53"/>
      <c r="M8" s="53"/>
      <c r="N8" s="49" t="s">
        <v>206</v>
      </c>
      <c r="O8" s="49" t="s">
        <v>206</v>
      </c>
      <c r="P8" s="49" t="s">
        <v>144</v>
      </c>
      <c r="Q8" s="49" t="s">
        <v>151</v>
      </c>
      <c r="R8" s="49" t="s">
        <v>142</v>
      </c>
      <c r="S8" s="49" t="s">
        <v>143</v>
      </c>
      <c r="T8" s="49" t="s">
        <v>151</v>
      </c>
      <c r="U8" s="52" t="s">
        <v>147</v>
      </c>
      <c r="V8" s="52" t="s">
        <v>142</v>
      </c>
      <c r="W8" s="62">
        <v>4</v>
      </c>
      <c r="X8" s="52" t="s">
        <v>147</v>
      </c>
      <c r="Y8" s="52" t="s">
        <v>147</v>
      </c>
      <c r="Z8" s="50">
        <v>3</v>
      </c>
      <c r="AA8" s="52" t="s">
        <v>151</v>
      </c>
      <c r="AB8" s="52" t="s">
        <v>151</v>
      </c>
      <c r="AC8" s="50">
        <v>1</v>
      </c>
      <c r="AD8" s="52" t="s">
        <v>282</v>
      </c>
      <c r="AE8" s="52" t="s">
        <v>282</v>
      </c>
      <c r="AF8" s="50">
        <v>2</v>
      </c>
      <c r="AG8" s="52" t="s">
        <v>240</v>
      </c>
      <c r="AH8" s="52" t="s">
        <v>151</v>
      </c>
      <c r="AI8" s="50">
        <v>5</v>
      </c>
      <c r="AJ8" s="52" t="s">
        <v>273</v>
      </c>
      <c r="AK8" s="52" t="s">
        <v>151</v>
      </c>
      <c r="AL8" s="50">
        <v>3</v>
      </c>
      <c r="AM8" s="52" t="s">
        <v>283</v>
      </c>
      <c r="AN8" s="52" t="s">
        <v>142</v>
      </c>
      <c r="AO8" s="50">
        <v>6</v>
      </c>
      <c r="AP8" s="51" t="s">
        <v>235</v>
      </c>
      <c r="AQ8" s="51" t="s">
        <v>284</v>
      </c>
      <c r="AR8" s="50">
        <v>5</v>
      </c>
      <c r="AS8" s="51" t="s">
        <v>151</v>
      </c>
      <c r="AT8" s="51" t="s">
        <v>151</v>
      </c>
      <c r="AU8" s="50">
        <v>1</v>
      </c>
      <c r="AV8" s="51" t="s">
        <v>285</v>
      </c>
      <c r="AW8" s="51" t="s">
        <v>146</v>
      </c>
      <c r="AX8" s="50">
        <v>9</v>
      </c>
      <c r="AY8" s="51" t="s">
        <v>151</v>
      </c>
      <c r="AZ8" s="51" t="s">
        <v>151</v>
      </c>
      <c r="BA8" s="50">
        <v>1</v>
      </c>
      <c r="BB8" s="49" t="s">
        <v>142</v>
      </c>
      <c r="BC8" s="49" t="s">
        <v>164</v>
      </c>
      <c r="BD8" s="49" t="s">
        <v>142</v>
      </c>
      <c r="BE8" s="49" t="s">
        <v>152</v>
      </c>
      <c r="BF8" s="54">
        <v>10</v>
      </c>
      <c r="BG8" s="54">
        <v>3</v>
      </c>
      <c r="BH8" s="54">
        <v>2</v>
      </c>
      <c r="BI8" s="54">
        <v>1</v>
      </c>
      <c r="BJ8" s="54">
        <v>8</v>
      </c>
      <c r="BK8" s="54">
        <v>9</v>
      </c>
      <c r="BL8" s="54">
        <v>7</v>
      </c>
      <c r="BM8" s="54">
        <v>6</v>
      </c>
      <c r="BN8" s="54">
        <v>5</v>
      </c>
      <c r="BO8" s="54">
        <v>11</v>
      </c>
      <c r="BP8" s="54">
        <v>4</v>
      </c>
      <c r="BQ8" s="49" t="s">
        <v>146</v>
      </c>
      <c r="BR8" s="49" t="s">
        <v>151</v>
      </c>
      <c r="BS8" s="49" t="s">
        <v>165</v>
      </c>
      <c r="BT8" s="49" t="s">
        <v>165</v>
      </c>
      <c r="BU8" s="49" t="s">
        <v>145</v>
      </c>
      <c r="BV8" s="49" t="s">
        <v>164</v>
      </c>
      <c r="BW8" s="48"/>
    </row>
    <row r="9" spans="1:79" s="47" customFormat="1" ht="18" customHeight="1">
      <c r="A9" s="59" t="s">
        <v>568</v>
      </c>
      <c r="B9" s="56" t="s">
        <v>567</v>
      </c>
      <c r="C9" s="61"/>
      <c r="D9" s="208"/>
      <c r="E9" s="58" t="s">
        <v>135</v>
      </c>
      <c r="F9" s="203"/>
      <c r="G9" s="57" t="s">
        <v>179</v>
      </c>
      <c r="H9" s="56" t="s">
        <v>180</v>
      </c>
      <c r="I9" s="55" t="s">
        <v>140</v>
      </c>
      <c r="J9" s="54" t="s">
        <v>141</v>
      </c>
      <c r="K9" s="53" t="s">
        <v>143</v>
      </c>
      <c r="L9" s="53"/>
      <c r="M9" s="53"/>
      <c r="N9" s="49" t="s">
        <v>174</v>
      </c>
      <c r="O9" s="49" t="s">
        <v>174</v>
      </c>
      <c r="P9" s="49" t="s">
        <v>144</v>
      </c>
      <c r="Q9" s="49" t="s">
        <v>143</v>
      </c>
      <c r="R9" s="49" t="s">
        <v>151</v>
      </c>
      <c r="S9" s="49" t="s">
        <v>144</v>
      </c>
      <c r="T9" s="49" t="s">
        <v>151</v>
      </c>
      <c r="U9" s="52" t="s">
        <v>147</v>
      </c>
      <c r="V9" s="52" t="s">
        <v>147</v>
      </c>
      <c r="W9" s="62">
        <v>3</v>
      </c>
      <c r="X9" s="52" t="s">
        <v>143</v>
      </c>
      <c r="Y9" s="52" t="s">
        <v>143</v>
      </c>
      <c r="Z9" s="50">
        <v>0</v>
      </c>
      <c r="AA9" s="52" t="s">
        <v>147</v>
      </c>
      <c r="AB9" s="52" t="s">
        <v>147</v>
      </c>
      <c r="AC9" s="50">
        <v>3</v>
      </c>
      <c r="AD9" s="52" t="s">
        <v>143</v>
      </c>
      <c r="AE9" s="52" t="s">
        <v>143</v>
      </c>
      <c r="AF9" s="50">
        <v>0</v>
      </c>
      <c r="AG9" s="52" t="s">
        <v>145</v>
      </c>
      <c r="AH9" s="52" t="s">
        <v>143</v>
      </c>
      <c r="AI9" s="50">
        <v>5</v>
      </c>
      <c r="AJ9" s="52" t="s">
        <v>151</v>
      </c>
      <c r="AK9" s="52" t="s">
        <v>151</v>
      </c>
      <c r="AL9" s="50">
        <v>1</v>
      </c>
      <c r="AM9" s="52" t="s">
        <v>147</v>
      </c>
      <c r="AN9" s="52" t="s">
        <v>147</v>
      </c>
      <c r="AO9" s="50">
        <v>3</v>
      </c>
      <c r="AP9" s="51" t="s">
        <v>151</v>
      </c>
      <c r="AQ9" s="51" t="s">
        <v>151</v>
      </c>
      <c r="AR9" s="50">
        <v>1</v>
      </c>
      <c r="AS9" s="51" t="s">
        <v>151</v>
      </c>
      <c r="AT9" s="51" t="s">
        <v>151</v>
      </c>
      <c r="AU9" s="50">
        <v>1</v>
      </c>
      <c r="AV9" s="51" t="s">
        <v>151</v>
      </c>
      <c r="AW9" s="51" t="s">
        <v>151</v>
      </c>
      <c r="AX9" s="50">
        <v>1</v>
      </c>
      <c r="AY9" s="51" t="s">
        <v>151</v>
      </c>
      <c r="AZ9" s="51" t="s">
        <v>151</v>
      </c>
      <c r="BA9" s="50">
        <v>1</v>
      </c>
      <c r="BB9" s="49" t="s">
        <v>142</v>
      </c>
      <c r="BC9" s="49" t="s">
        <v>142</v>
      </c>
      <c r="BD9" s="49" t="s">
        <v>142</v>
      </c>
      <c r="BE9" s="49" t="s">
        <v>146</v>
      </c>
      <c r="BF9" s="54">
        <v>10</v>
      </c>
      <c r="BG9" s="54">
        <v>4</v>
      </c>
      <c r="BH9" s="54">
        <v>6</v>
      </c>
      <c r="BI9" s="54">
        <v>1</v>
      </c>
      <c r="BJ9" s="54">
        <v>8</v>
      </c>
      <c r="BK9" s="54">
        <v>3</v>
      </c>
      <c r="BL9" s="54">
        <v>9</v>
      </c>
      <c r="BM9" s="54">
        <v>2</v>
      </c>
      <c r="BN9" s="54">
        <v>11</v>
      </c>
      <c r="BO9" s="54">
        <v>7</v>
      </c>
      <c r="BP9" s="54">
        <v>5</v>
      </c>
      <c r="BQ9" s="49" t="s">
        <v>145</v>
      </c>
      <c r="BR9" s="49" t="s">
        <v>151</v>
      </c>
      <c r="BS9" s="49" t="s">
        <v>142</v>
      </c>
      <c r="BT9" s="49" t="s">
        <v>142</v>
      </c>
      <c r="BU9" s="49" t="s">
        <v>145</v>
      </c>
      <c r="BV9" s="49" t="s">
        <v>147</v>
      </c>
      <c r="BW9" s="48"/>
    </row>
    <row r="10" spans="1:79" s="47" customFormat="1" ht="18" customHeight="1">
      <c r="A10" s="59" t="s">
        <v>764</v>
      </c>
      <c r="B10" s="56" t="s">
        <v>763</v>
      </c>
      <c r="C10" s="61"/>
      <c r="D10" s="208"/>
      <c r="E10" s="205"/>
      <c r="F10" s="203"/>
      <c r="G10" s="57" t="s">
        <v>160</v>
      </c>
      <c r="H10" s="56" t="s">
        <v>546</v>
      </c>
      <c r="I10" s="55" t="s">
        <v>140</v>
      </c>
      <c r="J10" s="54" t="s">
        <v>141</v>
      </c>
      <c r="K10" s="53" t="s">
        <v>143</v>
      </c>
      <c r="L10" s="53"/>
      <c r="M10" s="53"/>
      <c r="N10" s="49" t="s">
        <v>174</v>
      </c>
      <c r="O10" s="49" t="s">
        <v>174</v>
      </c>
      <c r="P10" s="49" t="s">
        <v>206</v>
      </c>
      <c r="Q10" s="49" t="s">
        <v>206</v>
      </c>
      <c r="R10" s="49" t="s">
        <v>143</v>
      </c>
      <c r="S10" s="49" t="s">
        <v>144</v>
      </c>
      <c r="T10" s="49" t="s">
        <v>151</v>
      </c>
      <c r="U10" s="52" t="s">
        <v>239</v>
      </c>
      <c r="V10" s="52" t="s">
        <v>239</v>
      </c>
      <c r="W10" s="62">
        <v>2</v>
      </c>
      <c r="X10" s="52" t="s">
        <v>239</v>
      </c>
      <c r="Y10" s="52" t="s">
        <v>239</v>
      </c>
      <c r="Z10" s="50">
        <v>2</v>
      </c>
      <c r="AA10" s="52" t="s">
        <v>239</v>
      </c>
      <c r="AB10" s="52" t="s">
        <v>237</v>
      </c>
      <c r="AC10" s="50">
        <v>3</v>
      </c>
      <c r="AD10" s="52" t="s">
        <v>239</v>
      </c>
      <c r="AE10" s="52" t="s">
        <v>239</v>
      </c>
      <c r="AF10" s="50">
        <v>3</v>
      </c>
      <c r="AG10" s="52" t="s">
        <v>238</v>
      </c>
      <c r="AH10" s="52" t="s">
        <v>151</v>
      </c>
      <c r="AI10" s="50">
        <v>2</v>
      </c>
      <c r="AJ10" s="52" t="s">
        <v>239</v>
      </c>
      <c r="AK10" s="52" t="s">
        <v>239</v>
      </c>
      <c r="AL10" s="50">
        <v>2</v>
      </c>
      <c r="AM10" s="52" t="s">
        <v>151</v>
      </c>
      <c r="AN10" s="52" t="s">
        <v>151</v>
      </c>
      <c r="AO10" s="50">
        <v>1</v>
      </c>
      <c r="AP10" s="51" t="s">
        <v>151</v>
      </c>
      <c r="AQ10" s="51" t="s">
        <v>151</v>
      </c>
      <c r="AR10" s="50">
        <v>1</v>
      </c>
      <c r="AS10" s="51" t="s">
        <v>239</v>
      </c>
      <c r="AT10" s="51" t="s">
        <v>239</v>
      </c>
      <c r="AU10" s="50">
        <v>2</v>
      </c>
      <c r="AV10" s="51" t="s">
        <v>238</v>
      </c>
      <c r="AW10" s="51" t="s">
        <v>239</v>
      </c>
      <c r="AX10" s="50">
        <v>4</v>
      </c>
      <c r="AY10" s="51" t="s">
        <v>238</v>
      </c>
      <c r="AZ10" s="51" t="s">
        <v>239</v>
      </c>
      <c r="BA10" s="60">
        <v>4</v>
      </c>
      <c r="BB10" s="49" t="s">
        <v>152</v>
      </c>
      <c r="BC10" s="49" t="s">
        <v>168</v>
      </c>
      <c r="BD10" s="49" t="s">
        <v>168</v>
      </c>
      <c r="BE10" s="49" t="s">
        <v>219</v>
      </c>
      <c r="BF10" s="54">
        <v>3</v>
      </c>
      <c r="BG10" s="54">
        <v>4</v>
      </c>
      <c r="BH10" s="54">
        <v>4</v>
      </c>
      <c r="BI10" s="54">
        <v>4</v>
      </c>
      <c r="BJ10" s="54">
        <v>5</v>
      </c>
      <c r="BK10" s="54">
        <v>4</v>
      </c>
      <c r="BL10" s="54">
        <v>6</v>
      </c>
      <c r="BM10" s="54">
        <v>5</v>
      </c>
      <c r="BN10" s="54">
        <v>6</v>
      </c>
      <c r="BO10" s="54">
        <v>4</v>
      </c>
      <c r="BP10" s="54">
        <v>10</v>
      </c>
      <c r="BQ10" s="49" t="s">
        <v>210</v>
      </c>
      <c r="BR10" s="49" t="s">
        <v>154</v>
      </c>
      <c r="BS10" s="49" t="s">
        <v>210</v>
      </c>
      <c r="BT10" s="49" t="s">
        <v>219</v>
      </c>
      <c r="BU10" s="49" t="s">
        <v>145</v>
      </c>
      <c r="BV10" s="49" t="s">
        <v>191</v>
      </c>
      <c r="BW10" s="48"/>
    </row>
    <row r="11" spans="1:79" s="47" customFormat="1" ht="18" customHeight="1">
      <c r="A11" s="59" t="s">
        <v>772</v>
      </c>
      <c r="B11" s="56" t="s">
        <v>771</v>
      </c>
      <c r="C11" s="61"/>
      <c r="D11" s="208"/>
      <c r="E11" s="205"/>
      <c r="F11" s="203"/>
      <c r="G11" s="57" t="s">
        <v>160</v>
      </c>
      <c r="H11" s="56" t="s">
        <v>346</v>
      </c>
      <c r="I11" s="55" t="s">
        <v>140</v>
      </c>
      <c r="J11" s="54" t="s">
        <v>141</v>
      </c>
      <c r="K11" s="53" t="s">
        <v>143</v>
      </c>
      <c r="L11" s="53"/>
      <c r="M11" s="53"/>
      <c r="N11" s="49" t="s">
        <v>174</v>
      </c>
      <c r="O11" s="49" t="s">
        <v>174</v>
      </c>
      <c r="P11" s="49" t="s">
        <v>144</v>
      </c>
      <c r="Q11" s="49" t="s">
        <v>206</v>
      </c>
      <c r="R11" s="49" t="s">
        <v>143</v>
      </c>
      <c r="S11" s="49" t="s">
        <v>206</v>
      </c>
      <c r="T11" s="49" t="s">
        <v>151</v>
      </c>
      <c r="U11" s="52" t="s">
        <v>273</v>
      </c>
      <c r="V11" s="52" t="s">
        <v>147</v>
      </c>
      <c r="W11" s="62">
        <v>4</v>
      </c>
      <c r="X11" s="52" t="s">
        <v>236</v>
      </c>
      <c r="Y11" s="52" t="s">
        <v>147</v>
      </c>
      <c r="Z11" s="50">
        <v>4</v>
      </c>
      <c r="AA11" s="52" t="s">
        <v>282</v>
      </c>
      <c r="AB11" s="52" t="s">
        <v>237</v>
      </c>
      <c r="AC11" s="50">
        <v>3</v>
      </c>
      <c r="AD11" s="52" t="s">
        <v>147</v>
      </c>
      <c r="AE11" s="52" t="s">
        <v>273</v>
      </c>
      <c r="AF11" s="50">
        <v>4</v>
      </c>
      <c r="AG11" s="52" t="s">
        <v>143</v>
      </c>
      <c r="AH11" s="52" t="s">
        <v>151</v>
      </c>
      <c r="AI11" s="50">
        <v>1</v>
      </c>
      <c r="AJ11" s="52" t="s">
        <v>282</v>
      </c>
      <c r="AK11" s="52" t="s">
        <v>282</v>
      </c>
      <c r="AL11" s="50">
        <v>2</v>
      </c>
      <c r="AM11" s="52" t="s">
        <v>237</v>
      </c>
      <c r="AN11" s="52" t="s">
        <v>239</v>
      </c>
      <c r="AO11" s="50">
        <v>4</v>
      </c>
      <c r="AP11" s="51" t="s">
        <v>151</v>
      </c>
      <c r="AQ11" s="51" t="s">
        <v>239</v>
      </c>
      <c r="AR11" s="50">
        <v>2</v>
      </c>
      <c r="AS11" s="51" t="s">
        <v>239</v>
      </c>
      <c r="AT11" s="51" t="s">
        <v>151</v>
      </c>
      <c r="AU11" s="50">
        <v>2</v>
      </c>
      <c r="AV11" s="51" t="s">
        <v>238</v>
      </c>
      <c r="AW11" s="51" t="s">
        <v>151</v>
      </c>
      <c r="AX11" s="50">
        <v>2</v>
      </c>
      <c r="AY11" s="51" t="s">
        <v>303</v>
      </c>
      <c r="AZ11" s="51" t="s">
        <v>147</v>
      </c>
      <c r="BA11" s="60">
        <v>3</v>
      </c>
      <c r="BB11" s="49" t="s">
        <v>142</v>
      </c>
      <c r="BC11" s="49" t="s">
        <v>147</v>
      </c>
      <c r="BD11" s="49" t="s">
        <v>153</v>
      </c>
      <c r="BE11" s="49" t="s">
        <v>152</v>
      </c>
      <c r="BF11" s="54">
        <v>5</v>
      </c>
      <c r="BG11" s="54">
        <v>6</v>
      </c>
      <c r="BH11" s="54">
        <v>2</v>
      </c>
      <c r="BI11" s="54">
        <v>4</v>
      </c>
      <c r="BJ11" s="54">
        <v>3</v>
      </c>
      <c r="BK11" s="54">
        <v>3</v>
      </c>
      <c r="BL11" s="54">
        <v>8</v>
      </c>
      <c r="BM11" s="54">
        <v>6</v>
      </c>
      <c r="BN11" s="54">
        <v>4</v>
      </c>
      <c r="BO11" s="54">
        <v>5</v>
      </c>
      <c r="BP11" s="54">
        <v>9</v>
      </c>
      <c r="BQ11" s="49" t="s">
        <v>167</v>
      </c>
      <c r="BR11" s="49" t="s">
        <v>151</v>
      </c>
      <c r="BS11" s="49" t="s">
        <v>152</v>
      </c>
      <c r="BT11" s="49" t="s">
        <v>153</v>
      </c>
      <c r="BU11" s="49" t="s">
        <v>145</v>
      </c>
      <c r="BV11" s="49" t="s">
        <v>166</v>
      </c>
      <c r="BW11" s="48" t="s">
        <v>905</v>
      </c>
    </row>
    <row r="12" spans="1:79" s="47" customFormat="1" ht="18" customHeight="1">
      <c r="A12" s="59" t="s">
        <v>436</v>
      </c>
      <c r="B12" s="56" t="s">
        <v>435</v>
      </c>
      <c r="C12" s="61" t="s">
        <v>212</v>
      </c>
      <c r="D12" s="208"/>
      <c r="E12" s="205"/>
      <c r="F12" s="203" t="s">
        <v>217</v>
      </c>
      <c r="G12" s="57" t="s">
        <v>293</v>
      </c>
      <c r="H12" s="56" t="s">
        <v>294</v>
      </c>
      <c r="I12" s="55" t="s">
        <v>140</v>
      </c>
      <c r="J12" s="54" t="s">
        <v>141</v>
      </c>
      <c r="K12" s="53" t="s">
        <v>143</v>
      </c>
      <c r="L12" s="53"/>
      <c r="M12" s="53"/>
      <c r="N12" s="49" t="s">
        <v>206</v>
      </c>
      <c r="O12" s="49" t="s">
        <v>174</v>
      </c>
      <c r="P12" s="49" t="s">
        <v>187</v>
      </c>
      <c r="Q12" s="49" t="s">
        <v>147</v>
      </c>
      <c r="R12" s="49" t="s">
        <v>191</v>
      </c>
      <c r="S12" s="49" t="s">
        <v>187</v>
      </c>
      <c r="T12" s="49" t="s">
        <v>151</v>
      </c>
      <c r="U12" s="52" t="s">
        <v>236</v>
      </c>
      <c r="V12" s="52" t="s">
        <v>236</v>
      </c>
      <c r="W12" s="62">
        <v>7</v>
      </c>
      <c r="X12" s="52" t="s">
        <v>238</v>
      </c>
      <c r="Y12" s="52" t="s">
        <v>239</v>
      </c>
      <c r="Z12" s="50">
        <v>4</v>
      </c>
      <c r="AA12" s="52" t="s">
        <v>303</v>
      </c>
      <c r="AB12" s="52" t="s">
        <v>307</v>
      </c>
      <c r="AC12" s="50">
        <v>4</v>
      </c>
      <c r="AD12" s="52" t="s">
        <v>273</v>
      </c>
      <c r="AE12" s="52" t="s">
        <v>303</v>
      </c>
      <c r="AF12" s="50">
        <v>3</v>
      </c>
      <c r="AG12" s="52" t="s">
        <v>239</v>
      </c>
      <c r="AH12" s="52" t="s">
        <v>239</v>
      </c>
      <c r="AI12" s="50">
        <v>3</v>
      </c>
      <c r="AJ12" s="52" t="s">
        <v>239</v>
      </c>
      <c r="AK12" s="52" t="s">
        <v>273</v>
      </c>
      <c r="AL12" s="50">
        <v>4</v>
      </c>
      <c r="AM12" s="52" t="s">
        <v>235</v>
      </c>
      <c r="AN12" s="52" t="s">
        <v>237</v>
      </c>
      <c r="AO12" s="50">
        <v>6</v>
      </c>
      <c r="AP12" s="51" t="s">
        <v>238</v>
      </c>
      <c r="AQ12" s="51" t="s">
        <v>237</v>
      </c>
      <c r="AR12" s="50">
        <v>6</v>
      </c>
      <c r="AS12" s="51" t="s">
        <v>237</v>
      </c>
      <c r="AT12" s="51" t="s">
        <v>239</v>
      </c>
      <c r="AU12" s="50">
        <v>4</v>
      </c>
      <c r="AV12" s="51" t="s">
        <v>238</v>
      </c>
      <c r="AW12" s="51" t="s">
        <v>239</v>
      </c>
      <c r="AX12" s="50">
        <v>4</v>
      </c>
      <c r="AY12" s="51" t="s">
        <v>303</v>
      </c>
      <c r="AZ12" s="51" t="s">
        <v>303</v>
      </c>
      <c r="BA12" s="60">
        <v>2</v>
      </c>
      <c r="BB12" s="49" t="s">
        <v>146</v>
      </c>
      <c r="BC12" s="49" t="s">
        <v>152</v>
      </c>
      <c r="BD12" s="49" t="s">
        <v>152</v>
      </c>
      <c r="BE12" s="49" t="s">
        <v>165</v>
      </c>
      <c r="BF12" s="54">
        <v>7</v>
      </c>
      <c r="BG12" s="54">
        <v>8</v>
      </c>
      <c r="BH12" s="54">
        <v>4</v>
      </c>
      <c r="BI12" s="54">
        <v>5</v>
      </c>
      <c r="BJ12" s="54">
        <v>4</v>
      </c>
      <c r="BK12" s="54">
        <v>5</v>
      </c>
      <c r="BL12" s="54">
        <v>8</v>
      </c>
      <c r="BM12" s="54">
        <v>4</v>
      </c>
      <c r="BN12" s="54">
        <v>4</v>
      </c>
      <c r="BO12" s="54">
        <v>6</v>
      </c>
      <c r="BP12" s="54">
        <v>5</v>
      </c>
      <c r="BQ12" s="49" t="s">
        <v>167</v>
      </c>
      <c r="BR12" s="49" t="s">
        <v>151</v>
      </c>
      <c r="BS12" s="49" t="s">
        <v>152</v>
      </c>
      <c r="BT12" s="49" t="s">
        <v>153</v>
      </c>
      <c r="BU12" s="49" t="s">
        <v>165</v>
      </c>
      <c r="BV12" s="49" t="s">
        <v>210</v>
      </c>
      <c r="BW12" s="48" t="s">
        <v>906</v>
      </c>
    </row>
    <row r="13" spans="1:79" s="47" customFormat="1" ht="18" customHeight="1">
      <c r="A13" s="59" t="s">
        <v>202</v>
      </c>
      <c r="B13" s="56" t="s">
        <v>201</v>
      </c>
      <c r="C13" s="61" t="s">
        <v>135</v>
      </c>
      <c r="D13" s="208"/>
      <c r="E13" s="58" t="s">
        <v>135</v>
      </c>
      <c r="F13" s="203"/>
      <c r="G13" s="57" t="s">
        <v>138</v>
      </c>
      <c r="H13" s="56" t="s">
        <v>203</v>
      </c>
      <c r="I13" s="55" t="s">
        <v>140</v>
      </c>
      <c r="J13" s="54" t="s">
        <v>141</v>
      </c>
      <c r="K13" s="53" t="s">
        <v>151</v>
      </c>
      <c r="L13" s="53"/>
      <c r="M13" s="209" t="s">
        <v>907</v>
      </c>
      <c r="N13" s="49" t="s">
        <v>143</v>
      </c>
      <c r="O13" s="49" t="s">
        <v>144</v>
      </c>
      <c r="P13" s="49" t="s">
        <v>143</v>
      </c>
      <c r="Q13" s="49" t="s">
        <v>142</v>
      </c>
      <c r="R13" s="49" t="s">
        <v>142</v>
      </c>
      <c r="S13" s="49" t="s">
        <v>144</v>
      </c>
      <c r="T13" s="49" t="s">
        <v>142</v>
      </c>
      <c r="U13" s="52" t="s">
        <v>146</v>
      </c>
      <c r="V13" s="52" t="s">
        <v>146</v>
      </c>
      <c r="W13" s="62">
        <v>8</v>
      </c>
      <c r="X13" s="52" t="s">
        <v>143</v>
      </c>
      <c r="Y13" s="52" t="s">
        <v>143</v>
      </c>
      <c r="Z13" s="50">
        <v>0</v>
      </c>
      <c r="AA13" s="52" t="s">
        <v>147</v>
      </c>
      <c r="AB13" s="52" t="s">
        <v>151</v>
      </c>
      <c r="AC13" s="50">
        <v>2</v>
      </c>
      <c r="AD13" s="52" t="s">
        <v>142</v>
      </c>
      <c r="AE13" s="52" t="s">
        <v>146</v>
      </c>
      <c r="AF13" s="50">
        <v>7</v>
      </c>
      <c r="AG13" s="52" t="s">
        <v>143</v>
      </c>
      <c r="AH13" s="52" t="s">
        <v>143</v>
      </c>
      <c r="AI13" s="50">
        <v>0</v>
      </c>
      <c r="AJ13" s="52" t="s">
        <v>145</v>
      </c>
      <c r="AK13" s="52" t="s">
        <v>145</v>
      </c>
      <c r="AL13" s="50">
        <v>10</v>
      </c>
      <c r="AM13" s="52" t="s">
        <v>145</v>
      </c>
      <c r="AN13" s="52" t="s">
        <v>145</v>
      </c>
      <c r="AO13" s="50">
        <v>10</v>
      </c>
      <c r="AP13" s="51" t="s">
        <v>146</v>
      </c>
      <c r="AQ13" s="51" t="s">
        <v>145</v>
      </c>
      <c r="AR13" s="50">
        <v>9</v>
      </c>
      <c r="AS13" s="51" t="s">
        <v>147</v>
      </c>
      <c r="AT13" s="51" t="s">
        <v>147</v>
      </c>
      <c r="AU13" s="50">
        <v>3</v>
      </c>
      <c r="AV13" s="51" t="s">
        <v>145</v>
      </c>
      <c r="AW13" s="51" t="s">
        <v>146</v>
      </c>
      <c r="AX13" s="50">
        <v>9</v>
      </c>
      <c r="AY13" s="51" t="s">
        <v>151</v>
      </c>
      <c r="AZ13" s="51" t="s">
        <v>147</v>
      </c>
      <c r="BA13" s="50">
        <v>2</v>
      </c>
      <c r="BB13" s="49" t="s">
        <v>142</v>
      </c>
      <c r="BC13" s="49" t="s">
        <v>147</v>
      </c>
      <c r="BD13" s="49" t="s">
        <v>146</v>
      </c>
      <c r="BE13" s="49" t="s">
        <v>147</v>
      </c>
      <c r="BF13" s="54">
        <v>9</v>
      </c>
      <c r="BG13" s="54">
        <v>2</v>
      </c>
      <c r="BH13" s="54">
        <v>6</v>
      </c>
      <c r="BI13" s="54">
        <v>8</v>
      </c>
      <c r="BJ13" s="54">
        <v>1</v>
      </c>
      <c r="BK13" s="54">
        <v>11</v>
      </c>
      <c r="BL13" s="54">
        <v>10</v>
      </c>
      <c r="BM13" s="54">
        <v>7</v>
      </c>
      <c r="BN13" s="54">
        <v>5</v>
      </c>
      <c r="BO13" s="54">
        <v>6</v>
      </c>
      <c r="BP13" s="54">
        <v>4</v>
      </c>
      <c r="BQ13" s="49" t="s">
        <v>146</v>
      </c>
      <c r="BR13" s="49" t="s">
        <v>151</v>
      </c>
      <c r="BS13" s="49" t="s">
        <v>145</v>
      </c>
      <c r="BT13" s="49" t="s">
        <v>146</v>
      </c>
      <c r="BU13" s="49" t="s">
        <v>145</v>
      </c>
      <c r="BV13" s="49" t="s">
        <v>145</v>
      </c>
      <c r="BW13" s="48"/>
    </row>
    <row r="14" spans="1:79" s="47" customFormat="1" ht="18" customHeight="1">
      <c r="A14" s="59" t="s">
        <v>570</v>
      </c>
      <c r="B14" s="56" t="s">
        <v>569</v>
      </c>
      <c r="C14" s="61"/>
      <c r="D14" s="209" t="s">
        <v>135</v>
      </c>
      <c r="E14" s="205"/>
      <c r="F14" s="203"/>
      <c r="G14" s="57" t="s">
        <v>160</v>
      </c>
      <c r="H14" s="56" t="s">
        <v>571</v>
      </c>
      <c r="I14" s="55" t="s">
        <v>196</v>
      </c>
      <c r="J14" s="54" t="s">
        <v>141</v>
      </c>
      <c r="K14" s="53" t="s">
        <v>143</v>
      </c>
      <c r="L14" s="53"/>
      <c r="M14" s="53"/>
      <c r="N14" s="49" t="s">
        <v>206</v>
      </c>
      <c r="O14" s="49" t="s">
        <v>306</v>
      </c>
      <c r="P14" s="49" t="s">
        <v>144</v>
      </c>
      <c r="Q14" s="49" t="s">
        <v>151</v>
      </c>
      <c r="R14" s="49" t="s">
        <v>191</v>
      </c>
      <c r="S14" s="49" t="s">
        <v>144</v>
      </c>
      <c r="T14" s="49" t="s">
        <v>151</v>
      </c>
      <c r="U14" s="52" t="s">
        <v>239</v>
      </c>
      <c r="V14" s="52" t="s">
        <v>282</v>
      </c>
      <c r="W14" s="62">
        <v>3</v>
      </c>
      <c r="X14" s="52" t="s">
        <v>236</v>
      </c>
      <c r="Y14" s="52" t="s">
        <v>235</v>
      </c>
      <c r="Z14" s="50">
        <v>7</v>
      </c>
      <c r="AA14" s="52" t="s">
        <v>282</v>
      </c>
      <c r="AB14" s="52" t="s">
        <v>282</v>
      </c>
      <c r="AC14" s="50">
        <v>2</v>
      </c>
      <c r="AD14" s="52" t="s">
        <v>282</v>
      </c>
      <c r="AE14" s="52" t="s">
        <v>282</v>
      </c>
      <c r="AF14" s="50">
        <v>2</v>
      </c>
      <c r="AG14" s="52" t="s">
        <v>282</v>
      </c>
      <c r="AH14" s="52" t="s">
        <v>282</v>
      </c>
      <c r="AI14" s="50">
        <v>2</v>
      </c>
      <c r="AJ14" s="52" t="s">
        <v>282</v>
      </c>
      <c r="AK14" s="52" t="s">
        <v>282</v>
      </c>
      <c r="AL14" s="50">
        <v>2</v>
      </c>
      <c r="AM14" s="52" t="s">
        <v>147</v>
      </c>
      <c r="AN14" s="52" t="s">
        <v>147</v>
      </c>
      <c r="AO14" s="50">
        <v>3</v>
      </c>
      <c r="AP14" s="51" t="s">
        <v>303</v>
      </c>
      <c r="AQ14" s="51" t="s">
        <v>303</v>
      </c>
      <c r="AR14" s="50">
        <v>2</v>
      </c>
      <c r="AS14" s="51" t="s">
        <v>147</v>
      </c>
      <c r="AT14" s="51" t="s">
        <v>147</v>
      </c>
      <c r="AU14" s="50">
        <v>3</v>
      </c>
      <c r="AV14" s="51" t="s">
        <v>147</v>
      </c>
      <c r="AW14" s="51" t="s">
        <v>147</v>
      </c>
      <c r="AX14" s="50">
        <v>3</v>
      </c>
      <c r="AY14" s="51" t="s">
        <v>572</v>
      </c>
      <c r="AZ14" s="51" t="s">
        <v>572</v>
      </c>
      <c r="BA14" s="50">
        <v>0</v>
      </c>
      <c r="BB14" s="49" t="s">
        <v>145</v>
      </c>
      <c r="BC14" s="49" t="s">
        <v>145</v>
      </c>
      <c r="BD14" s="49" t="s">
        <v>165</v>
      </c>
      <c r="BE14" s="49" t="s">
        <v>145</v>
      </c>
      <c r="BF14" s="54">
        <v>4</v>
      </c>
      <c r="BG14" s="54">
        <v>11</v>
      </c>
      <c r="BH14" s="54">
        <v>3</v>
      </c>
      <c r="BI14" s="54">
        <v>5</v>
      </c>
      <c r="BJ14" s="54">
        <v>1</v>
      </c>
      <c r="BK14" s="54">
        <v>2</v>
      </c>
      <c r="BL14" s="54">
        <v>10</v>
      </c>
      <c r="BM14" s="54">
        <v>6</v>
      </c>
      <c r="BN14" s="54">
        <v>7</v>
      </c>
      <c r="BO14" s="54">
        <v>9</v>
      </c>
      <c r="BP14" s="54">
        <v>8</v>
      </c>
      <c r="BQ14" s="49" t="s">
        <v>167</v>
      </c>
      <c r="BR14" s="49" t="s">
        <v>151</v>
      </c>
      <c r="BS14" s="49" t="s">
        <v>169</v>
      </c>
      <c r="BT14" s="49" t="s">
        <v>153</v>
      </c>
      <c r="BU14" s="49" t="s">
        <v>142</v>
      </c>
      <c r="BV14" s="49" t="s">
        <v>192</v>
      </c>
      <c r="BW14" s="48"/>
    </row>
    <row r="15" spans="1:79" s="47" customFormat="1" ht="18" customHeight="1">
      <c r="A15" s="59" t="s">
        <v>677</v>
      </c>
      <c r="B15" s="56" t="s">
        <v>676</v>
      </c>
      <c r="C15" s="61"/>
      <c r="D15" s="208"/>
      <c r="E15" s="205"/>
      <c r="F15" s="203"/>
      <c r="G15" s="57" t="s">
        <v>160</v>
      </c>
      <c r="H15" s="56" t="s">
        <v>190</v>
      </c>
      <c r="I15" s="55" t="s">
        <v>157</v>
      </c>
      <c r="J15" s="54" t="s">
        <v>141</v>
      </c>
      <c r="K15" s="53" t="s">
        <v>143</v>
      </c>
      <c r="L15" s="53"/>
      <c r="M15" s="53"/>
      <c r="N15" s="49" t="s">
        <v>206</v>
      </c>
      <c r="O15" s="49" t="s">
        <v>174</v>
      </c>
      <c r="P15" s="49" t="s">
        <v>187</v>
      </c>
      <c r="Q15" s="49" t="s">
        <v>187</v>
      </c>
      <c r="R15" s="49" t="s">
        <v>143</v>
      </c>
      <c r="S15" s="49" t="s">
        <v>187</v>
      </c>
      <c r="T15" s="49" t="s">
        <v>151</v>
      </c>
      <c r="U15" s="52" t="s">
        <v>236</v>
      </c>
      <c r="V15" s="52" t="s">
        <v>236</v>
      </c>
      <c r="W15" s="62">
        <v>7</v>
      </c>
      <c r="X15" s="52" t="s">
        <v>235</v>
      </c>
      <c r="Y15" s="52" t="s">
        <v>235</v>
      </c>
      <c r="Z15" s="50">
        <v>6</v>
      </c>
      <c r="AA15" s="52" t="s">
        <v>151</v>
      </c>
      <c r="AB15" s="52" t="s">
        <v>151</v>
      </c>
      <c r="AC15" s="50">
        <v>1</v>
      </c>
      <c r="AD15" s="52" t="s">
        <v>237</v>
      </c>
      <c r="AE15" s="52" t="s">
        <v>239</v>
      </c>
      <c r="AF15" s="50">
        <v>4</v>
      </c>
      <c r="AG15" s="52" t="s">
        <v>237</v>
      </c>
      <c r="AH15" s="52" t="s">
        <v>237</v>
      </c>
      <c r="AI15" s="50">
        <v>4</v>
      </c>
      <c r="AJ15" s="52" t="s">
        <v>282</v>
      </c>
      <c r="AK15" s="52" t="s">
        <v>282</v>
      </c>
      <c r="AL15" s="50">
        <v>2</v>
      </c>
      <c r="AM15" s="52" t="s">
        <v>235</v>
      </c>
      <c r="AN15" s="52" t="s">
        <v>273</v>
      </c>
      <c r="AO15" s="50">
        <v>5</v>
      </c>
      <c r="AP15" s="51" t="s">
        <v>239</v>
      </c>
      <c r="AQ15" s="51" t="s">
        <v>239</v>
      </c>
      <c r="AR15" s="50">
        <v>3</v>
      </c>
      <c r="AS15" s="51" t="s">
        <v>151</v>
      </c>
      <c r="AT15" s="51" t="s">
        <v>151</v>
      </c>
      <c r="AU15" s="50">
        <v>1</v>
      </c>
      <c r="AV15" s="51" t="s">
        <v>238</v>
      </c>
      <c r="AW15" s="51" t="s">
        <v>237</v>
      </c>
      <c r="AX15" s="50">
        <v>5</v>
      </c>
      <c r="AY15" s="51" t="s">
        <v>596</v>
      </c>
      <c r="AZ15" s="51" t="s">
        <v>596</v>
      </c>
      <c r="BA15" s="60">
        <v>0</v>
      </c>
      <c r="BB15" s="49" t="s">
        <v>165</v>
      </c>
      <c r="BC15" s="49" t="s">
        <v>152</v>
      </c>
      <c r="BD15" s="49" t="s">
        <v>152</v>
      </c>
      <c r="BE15" s="49" t="s">
        <v>152</v>
      </c>
      <c r="BF15" s="54">
        <v>7</v>
      </c>
      <c r="BG15" s="54">
        <v>6</v>
      </c>
      <c r="BH15" s="54">
        <v>6</v>
      </c>
      <c r="BI15" s="54">
        <v>4</v>
      </c>
      <c r="BJ15" s="54">
        <v>5</v>
      </c>
      <c r="BK15" s="54">
        <v>3</v>
      </c>
      <c r="BL15" s="54">
        <v>9</v>
      </c>
      <c r="BM15" s="54">
        <v>8</v>
      </c>
      <c r="BN15" s="54">
        <v>6</v>
      </c>
      <c r="BO15" s="54">
        <v>7</v>
      </c>
      <c r="BP15" s="54">
        <v>6</v>
      </c>
      <c r="BQ15" s="49" t="s">
        <v>167</v>
      </c>
      <c r="BR15" s="49" t="s">
        <v>151</v>
      </c>
      <c r="BS15" s="49" t="s">
        <v>167</v>
      </c>
      <c r="BT15" s="49" t="s">
        <v>153</v>
      </c>
      <c r="BU15" s="49" t="s">
        <v>146</v>
      </c>
      <c r="BV15" s="49" t="s">
        <v>167</v>
      </c>
      <c r="BW15" s="48" t="s">
        <v>908</v>
      </c>
    </row>
    <row r="16" spans="1:79" s="47" customFormat="1" ht="18" customHeight="1">
      <c r="A16" s="59" t="s">
        <v>734</v>
      </c>
      <c r="B16" s="56" t="s">
        <v>733</v>
      </c>
      <c r="C16" s="61"/>
      <c r="D16" s="208"/>
      <c r="E16" s="205"/>
      <c r="F16" s="203"/>
      <c r="G16" s="57" t="s">
        <v>160</v>
      </c>
      <c r="H16" s="56" t="s">
        <v>352</v>
      </c>
      <c r="I16" s="55" t="s">
        <v>140</v>
      </c>
      <c r="J16" s="54" t="s">
        <v>141</v>
      </c>
      <c r="K16" s="53" t="s">
        <v>143</v>
      </c>
      <c r="L16" s="53"/>
      <c r="M16" s="53"/>
      <c r="N16" s="49" t="s">
        <v>174</v>
      </c>
      <c r="O16" s="49" t="s">
        <v>174</v>
      </c>
      <c r="P16" s="49" t="s">
        <v>206</v>
      </c>
      <c r="Q16" s="49" t="s">
        <v>163</v>
      </c>
      <c r="R16" s="49" t="s">
        <v>143</v>
      </c>
      <c r="S16" s="49" t="s">
        <v>144</v>
      </c>
      <c r="T16" s="49" t="s">
        <v>151</v>
      </c>
      <c r="U16" s="52" t="s">
        <v>239</v>
      </c>
      <c r="V16" s="52" t="s">
        <v>239</v>
      </c>
      <c r="W16" s="62">
        <v>3</v>
      </c>
      <c r="X16" s="52" t="s">
        <v>237</v>
      </c>
      <c r="Y16" s="52" t="s">
        <v>151</v>
      </c>
      <c r="Z16" s="50">
        <v>3</v>
      </c>
      <c r="AA16" s="52" t="s">
        <v>151</v>
      </c>
      <c r="AB16" s="52" t="s">
        <v>237</v>
      </c>
      <c r="AC16" s="50">
        <v>3</v>
      </c>
      <c r="AD16" s="52" t="s">
        <v>239</v>
      </c>
      <c r="AE16" s="52" t="s">
        <v>239</v>
      </c>
      <c r="AF16" s="50">
        <v>3</v>
      </c>
      <c r="AG16" s="52" t="s">
        <v>237</v>
      </c>
      <c r="AH16" s="52" t="s">
        <v>237</v>
      </c>
      <c r="AI16" s="50">
        <v>4</v>
      </c>
      <c r="AJ16" s="52" t="s">
        <v>239</v>
      </c>
      <c r="AK16" s="52" t="s">
        <v>239</v>
      </c>
      <c r="AL16" s="50">
        <v>3</v>
      </c>
      <c r="AM16" s="52" t="s">
        <v>239</v>
      </c>
      <c r="AN16" s="52" t="s">
        <v>239</v>
      </c>
      <c r="AO16" s="50">
        <v>3</v>
      </c>
      <c r="AP16" s="51" t="s">
        <v>282</v>
      </c>
      <c r="AQ16" s="51" t="s">
        <v>239</v>
      </c>
      <c r="AR16" s="50">
        <v>3</v>
      </c>
      <c r="AS16" s="51" t="s">
        <v>237</v>
      </c>
      <c r="AT16" s="51" t="s">
        <v>237</v>
      </c>
      <c r="AU16" s="50">
        <v>4</v>
      </c>
      <c r="AV16" s="51" t="s">
        <v>238</v>
      </c>
      <c r="AW16" s="51" t="s">
        <v>237</v>
      </c>
      <c r="AX16" s="50">
        <v>5</v>
      </c>
      <c r="AY16" s="51" t="s">
        <v>303</v>
      </c>
      <c r="AZ16" s="51" t="s">
        <v>303</v>
      </c>
      <c r="BA16" s="60">
        <v>2</v>
      </c>
      <c r="BB16" s="49" t="s">
        <v>152</v>
      </c>
      <c r="BC16" s="49" t="s">
        <v>168</v>
      </c>
      <c r="BD16" s="49" t="s">
        <v>168</v>
      </c>
      <c r="BE16" s="49" t="s">
        <v>152</v>
      </c>
      <c r="BF16" s="54">
        <v>4</v>
      </c>
      <c r="BG16" s="54">
        <v>5</v>
      </c>
      <c r="BH16" s="54">
        <v>4</v>
      </c>
      <c r="BI16" s="54">
        <v>5</v>
      </c>
      <c r="BJ16" s="54">
        <v>5</v>
      </c>
      <c r="BK16" s="54">
        <v>4</v>
      </c>
      <c r="BL16" s="54">
        <v>7</v>
      </c>
      <c r="BM16" s="54">
        <v>7</v>
      </c>
      <c r="BN16" s="54">
        <v>7</v>
      </c>
      <c r="BO16" s="54">
        <v>4</v>
      </c>
      <c r="BP16" s="54">
        <v>8</v>
      </c>
      <c r="BQ16" s="49" t="s">
        <v>167</v>
      </c>
      <c r="BR16" s="49" t="s">
        <v>151</v>
      </c>
      <c r="BS16" s="49" t="s">
        <v>169</v>
      </c>
      <c r="BT16" s="49" t="s">
        <v>168</v>
      </c>
      <c r="BU16" s="49" t="s">
        <v>165</v>
      </c>
      <c r="BV16" s="49" t="s">
        <v>191</v>
      </c>
      <c r="BW16" s="48" t="s">
        <v>909</v>
      </c>
    </row>
    <row r="17" spans="1:75" s="47" customFormat="1" ht="18" customHeight="1">
      <c r="A17" s="59" t="s">
        <v>750</v>
      </c>
      <c r="B17" s="56" t="s">
        <v>749</v>
      </c>
      <c r="C17" s="61"/>
      <c r="D17" s="208"/>
      <c r="E17" s="58" t="s">
        <v>135</v>
      </c>
      <c r="F17" s="203"/>
      <c r="G17" s="57" t="s">
        <v>243</v>
      </c>
      <c r="H17" s="56" t="s">
        <v>244</v>
      </c>
      <c r="I17" s="55" t="s">
        <v>196</v>
      </c>
      <c r="J17" s="54" t="s">
        <v>141</v>
      </c>
      <c r="K17" s="53" t="s">
        <v>143</v>
      </c>
      <c r="L17" s="53"/>
      <c r="M17" s="53"/>
      <c r="N17" s="49" t="s">
        <v>174</v>
      </c>
      <c r="O17" s="49" t="s">
        <v>174</v>
      </c>
      <c r="P17" s="49" t="s">
        <v>206</v>
      </c>
      <c r="Q17" s="49" t="s">
        <v>143</v>
      </c>
      <c r="R17" s="49" t="s">
        <v>151</v>
      </c>
      <c r="S17" s="49" t="s">
        <v>174</v>
      </c>
      <c r="T17" s="49" t="s">
        <v>147</v>
      </c>
      <c r="U17" s="52" t="s">
        <v>147</v>
      </c>
      <c r="V17" s="52" t="s">
        <v>147</v>
      </c>
      <c r="W17" s="62">
        <v>3</v>
      </c>
      <c r="X17" s="52" t="s">
        <v>143</v>
      </c>
      <c r="Y17" s="52" t="s">
        <v>143</v>
      </c>
      <c r="Z17" s="50">
        <v>0</v>
      </c>
      <c r="AA17" s="52" t="s">
        <v>147</v>
      </c>
      <c r="AB17" s="52" t="s">
        <v>147</v>
      </c>
      <c r="AC17" s="50">
        <v>3</v>
      </c>
      <c r="AD17" s="52" t="s">
        <v>143</v>
      </c>
      <c r="AE17" s="52" t="s">
        <v>143</v>
      </c>
      <c r="AF17" s="50">
        <v>0</v>
      </c>
      <c r="AG17" s="52" t="s">
        <v>145</v>
      </c>
      <c r="AH17" s="52" t="s">
        <v>143</v>
      </c>
      <c r="AI17" s="50">
        <v>5</v>
      </c>
      <c r="AJ17" s="52" t="s">
        <v>151</v>
      </c>
      <c r="AK17" s="52" t="s">
        <v>151</v>
      </c>
      <c r="AL17" s="50">
        <v>1</v>
      </c>
      <c r="AM17" s="52" t="s">
        <v>147</v>
      </c>
      <c r="AN17" s="52" t="s">
        <v>147</v>
      </c>
      <c r="AO17" s="50">
        <v>3</v>
      </c>
      <c r="AP17" s="51" t="s">
        <v>151</v>
      </c>
      <c r="AQ17" s="51" t="s">
        <v>151</v>
      </c>
      <c r="AR17" s="50">
        <v>1</v>
      </c>
      <c r="AS17" s="51" t="s">
        <v>151</v>
      </c>
      <c r="AT17" s="51" t="s">
        <v>151</v>
      </c>
      <c r="AU17" s="50">
        <v>1</v>
      </c>
      <c r="AV17" s="51" t="s">
        <v>151</v>
      </c>
      <c r="AW17" s="51" t="s">
        <v>151</v>
      </c>
      <c r="AX17" s="50">
        <v>1</v>
      </c>
      <c r="AY17" s="51" t="s">
        <v>151</v>
      </c>
      <c r="AZ17" s="51" t="s">
        <v>151</v>
      </c>
      <c r="BA17" s="50">
        <v>1</v>
      </c>
      <c r="BB17" s="49" t="s">
        <v>142</v>
      </c>
      <c r="BC17" s="49" t="s">
        <v>142</v>
      </c>
      <c r="BD17" s="49" t="s">
        <v>142</v>
      </c>
      <c r="BE17" s="49" t="s">
        <v>146</v>
      </c>
      <c r="BF17" s="54">
        <v>10</v>
      </c>
      <c r="BG17" s="54">
        <v>4</v>
      </c>
      <c r="BH17" s="54">
        <v>6</v>
      </c>
      <c r="BI17" s="54">
        <v>1</v>
      </c>
      <c r="BJ17" s="54">
        <v>8</v>
      </c>
      <c r="BK17" s="54">
        <v>3</v>
      </c>
      <c r="BL17" s="54">
        <v>9</v>
      </c>
      <c r="BM17" s="54">
        <v>2</v>
      </c>
      <c r="BN17" s="54">
        <v>11</v>
      </c>
      <c r="BO17" s="54">
        <v>7</v>
      </c>
      <c r="BP17" s="54">
        <v>5</v>
      </c>
      <c r="BQ17" s="49" t="s">
        <v>146</v>
      </c>
      <c r="BR17" s="49" t="s">
        <v>151</v>
      </c>
      <c r="BS17" s="49" t="s">
        <v>146</v>
      </c>
      <c r="BT17" s="49" t="s">
        <v>146</v>
      </c>
      <c r="BU17" s="49" t="s">
        <v>142</v>
      </c>
      <c r="BV17" s="49" t="s">
        <v>142</v>
      </c>
      <c r="BW17" s="48"/>
    </row>
    <row r="18" spans="1:75" s="47" customFormat="1" ht="18" customHeight="1">
      <c r="A18" s="59" t="s">
        <v>438</v>
      </c>
      <c r="B18" s="56" t="s">
        <v>437</v>
      </c>
      <c r="C18" s="61"/>
      <c r="D18" s="209" t="s">
        <v>135</v>
      </c>
      <c r="E18" s="58" t="s">
        <v>135</v>
      </c>
      <c r="F18" s="203"/>
      <c r="G18" s="57" t="s">
        <v>138</v>
      </c>
      <c r="H18" s="56" t="s">
        <v>195</v>
      </c>
      <c r="I18" s="55" t="s">
        <v>140</v>
      </c>
      <c r="J18" s="54" t="s">
        <v>141</v>
      </c>
      <c r="K18" s="53" t="s">
        <v>143</v>
      </c>
      <c r="L18" s="53"/>
      <c r="M18" s="53"/>
      <c r="N18" s="49" t="s">
        <v>174</v>
      </c>
      <c r="O18" s="49" t="s">
        <v>174</v>
      </c>
      <c r="P18" s="49" t="s">
        <v>143</v>
      </c>
      <c r="Q18" s="49" t="s">
        <v>187</v>
      </c>
      <c r="R18" s="49" t="s">
        <v>191</v>
      </c>
      <c r="S18" s="49" t="s">
        <v>143</v>
      </c>
      <c r="T18" s="49" t="s">
        <v>151</v>
      </c>
      <c r="U18" s="52" t="s">
        <v>142</v>
      </c>
      <c r="V18" s="52" t="s">
        <v>142</v>
      </c>
      <c r="W18" s="62">
        <v>5</v>
      </c>
      <c r="X18" s="52" t="s">
        <v>236</v>
      </c>
      <c r="Y18" s="52" t="s">
        <v>237</v>
      </c>
      <c r="Z18" s="50">
        <v>6</v>
      </c>
      <c r="AA18" s="52" t="s">
        <v>303</v>
      </c>
      <c r="AB18" s="52" t="s">
        <v>303</v>
      </c>
      <c r="AC18" s="50">
        <v>2</v>
      </c>
      <c r="AD18" s="52" t="s">
        <v>282</v>
      </c>
      <c r="AE18" s="52" t="s">
        <v>239</v>
      </c>
      <c r="AF18" s="50">
        <v>3</v>
      </c>
      <c r="AG18" s="52" t="s">
        <v>240</v>
      </c>
      <c r="AH18" s="52" t="s">
        <v>239</v>
      </c>
      <c r="AI18" s="50">
        <v>6</v>
      </c>
      <c r="AJ18" s="52" t="s">
        <v>239</v>
      </c>
      <c r="AK18" s="52" t="s">
        <v>239</v>
      </c>
      <c r="AL18" s="50">
        <v>3</v>
      </c>
      <c r="AM18" s="52" t="s">
        <v>307</v>
      </c>
      <c r="AN18" s="52" t="s">
        <v>284</v>
      </c>
      <c r="AO18" s="50">
        <v>4</v>
      </c>
      <c r="AP18" s="51" t="s">
        <v>151</v>
      </c>
      <c r="AQ18" s="51" t="s">
        <v>151</v>
      </c>
      <c r="AR18" s="50">
        <v>1</v>
      </c>
      <c r="AS18" s="51" t="s">
        <v>151</v>
      </c>
      <c r="AT18" s="51" t="s">
        <v>284</v>
      </c>
      <c r="AU18" s="50">
        <v>2</v>
      </c>
      <c r="AV18" s="51" t="s">
        <v>307</v>
      </c>
      <c r="AW18" s="51" t="s">
        <v>303</v>
      </c>
      <c r="AX18" s="50">
        <v>4</v>
      </c>
      <c r="AY18" s="51" t="s">
        <v>303</v>
      </c>
      <c r="AZ18" s="51" t="s">
        <v>151</v>
      </c>
      <c r="BA18" s="60">
        <v>2</v>
      </c>
      <c r="BB18" s="49" t="s">
        <v>152</v>
      </c>
      <c r="BC18" s="49" t="s">
        <v>165</v>
      </c>
      <c r="BD18" s="49" t="s">
        <v>152</v>
      </c>
      <c r="BE18" s="49" t="s">
        <v>165</v>
      </c>
      <c r="BF18" s="54">
        <v>7</v>
      </c>
      <c r="BG18" s="54">
        <v>6</v>
      </c>
      <c r="BH18" s="54">
        <v>5</v>
      </c>
      <c r="BI18" s="54">
        <v>4</v>
      </c>
      <c r="BJ18" s="54">
        <v>9</v>
      </c>
      <c r="BK18" s="54">
        <v>3</v>
      </c>
      <c r="BL18" s="54">
        <v>9</v>
      </c>
      <c r="BM18" s="54">
        <v>7</v>
      </c>
      <c r="BN18" s="54">
        <v>5</v>
      </c>
      <c r="BO18" s="54">
        <v>5</v>
      </c>
      <c r="BP18" s="54">
        <v>5</v>
      </c>
      <c r="BQ18" s="49" t="s">
        <v>167</v>
      </c>
      <c r="BR18" s="49" t="s">
        <v>151</v>
      </c>
      <c r="BS18" s="49" t="s">
        <v>164</v>
      </c>
      <c r="BT18" s="49" t="s">
        <v>168</v>
      </c>
      <c r="BU18" s="49" t="s">
        <v>145</v>
      </c>
      <c r="BV18" s="49" t="s">
        <v>210</v>
      </c>
      <c r="BW18" s="48"/>
    </row>
    <row r="19" spans="1:75" s="47" customFormat="1" ht="18" customHeight="1">
      <c r="A19" s="59" t="s">
        <v>531</v>
      </c>
      <c r="B19" s="56" t="s">
        <v>530</v>
      </c>
      <c r="C19" s="61"/>
      <c r="D19" s="208"/>
      <c r="E19" s="205"/>
      <c r="F19" s="203"/>
      <c r="G19" s="57" t="s">
        <v>215</v>
      </c>
      <c r="H19" s="56" t="s">
        <v>532</v>
      </c>
      <c r="I19" s="55" t="s">
        <v>157</v>
      </c>
      <c r="J19" s="54" t="s">
        <v>141</v>
      </c>
      <c r="K19" s="53" t="s">
        <v>143</v>
      </c>
      <c r="L19" s="53"/>
      <c r="M19" s="53"/>
      <c r="N19" s="49" t="s">
        <v>163</v>
      </c>
      <c r="O19" s="49" t="s">
        <v>174</v>
      </c>
      <c r="P19" s="49" t="s">
        <v>206</v>
      </c>
      <c r="Q19" s="49" t="s">
        <v>147</v>
      </c>
      <c r="R19" s="49" t="s">
        <v>154</v>
      </c>
      <c r="S19" s="49" t="s">
        <v>174</v>
      </c>
      <c r="T19" s="49" t="s">
        <v>153</v>
      </c>
      <c r="U19" s="52" t="s">
        <v>143</v>
      </c>
      <c r="V19" s="52" t="s">
        <v>143</v>
      </c>
      <c r="W19" s="62">
        <v>0</v>
      </c>
      <c r="X19" s="52" t="s">
        <v>143</v>
      </c>
      <c r="Y19" s="52" t="s">
        <v>143</v>
      </c>
      <c r="Z19" s="50">
        <v>0</v>
      </c>
      <c r="AA19" s="52" t="s">
        <v>147</v>
      </c>
      <c r="AB19" s="52" t="s">
        <v>147</v>
      </c>
      <c r="AC19" s="50">
        <v>3</v>
      </c>
      <c r="AD19" s="52" t="s">
        <v>147</v>
      </c>
      <c r="AE19" s="52" t="s">
        <v>142</v>
      </c>
      <c r="AF19" s="50">
        <v>4</v>
      </c>
      <c r="AG19" s="52" t="s">
        <v>142</v>
      </c>
      <c r="AH19" s="52" t="s">
        <v>142</v>
      </c>
      <c r="AI19" s="50">
        <v>5</v>
      </c>
      <c r="AJ19" s="52" t="s">
        <v>147</v>
      </c>
      <c r="AK19" s="52" t="s">
        <v>147</v>
      </c>
      <c r="AL19" s="50">
        <v>3</v>
      </c>
      <c r="AM19" s="52" t="s">
        <v>147</v>
      </c>
      <c r="AN19" s="52" t="s">
        <v>142</v>
      </c>
      <c r="AO19" s="50">
        <v>4</v>
      </c>
      <c r="AP19" s="51" t="s">
        <v>143</v>
      </c>
      <c r="AQ19" s="51" t="s">
        <v>147</v>
      </c>
      <c r="AR19" s="50">
        <v>2</v>
      </c>
      <c r="AS19" s="51" t="s">
        <v>147</v>
      </c>
      <c r="AT19" s="51" t="s">
        <v>147</v>
      </c>
      <c r="AU19" s="50">
        <v>3</v>
      </c>
      <c r="AV19" s="51" t="s">
        <v>143</v>
      </c>
      <c r="AW19" s="51" t="s">
        <v>143</v>
      </c>
      <c r="AX19" s="50">
        <v>0</v>
      </c>
      <c r="AY19" s="51" t="s">
        <v>151</v>
      </c>
      <c r="AZ19" s="51" t="s">
        <v>151</v>
      </c>
      <c r="BA19" s="50">
        <v>1</v>
      </c>
      <c r="BB19" s="49" t="s">
        <v>152</v>
      </c>
      <c r="BC19" s="49" t="s">
        <v>168</v>
      </c>
      <c r="BD19" s="49" t="s">
        <v>142</v>
      </c>
      <c r="BE19" s="49" t="s">
        <v>168</v>
      </c>
      <c r="BF19" s="54">
        <v>2</v>
      </c>
      <c r="BG19" s="54">
        <v>3</v>
      </c>
      <c r="BH19" s="54">
        <v>4</v>
      </c>
      <c r="BI19" s="54">
        <v>5</v>
      </c>
      <c r="BJ19" s="54">
        <v>1</v>
      </c>
      <c r="BK19" s="54">
        <v>6</v>
      </c>
      <c r="BL19" s="54">
        <v>11</v>
      </c>
      <c r="BM19" s="54">
        <v>8</v>
      </c>
      <c r="BN19" s="54">
        <v>10</v>
      </c>
      <c r="BO19" s="54">
        <v>7</v>
      </c>
      <c r="BP19" s="54">
        <v>9</v>
      </c>
      <c r="BQ19" s="49" t="s">
        <v>168</v>
      </c>
      <c r="BR19" s="49" t="s">
        <v>151</v>
      </c>
      <c r="BS19" s="49" t="s">
        <v>152</v>
      </c>
      <c r="BT19" s="49" t="s">
        <v>168</v>
      </c>
      <c r="BU19" s="49" t="s">
        <v>146</v>
      </c>
      <c r="BV19" s="49" t="s">
        <v>147</v>
      </c>
      <c r="BW19" s="48"/>
    </row>
    <row r="20" spans="1:75" s="47" customFormat="1" ht="18" customHeight="1">
      <c r="A20" s="59" t="s">
        <v>233</v>
      </c>
      <c r="B20" s="56" t="s">
        <v>232</v>
      </c>
      <c r="C20" s="61" t="s">
        <v>135</v>
      </c>
      <c r="D20" s="208"/>
      <c r="E20" s="205"/>
      <c r="F20" s="203"/>
      <c r="G20" s="57" t="s">
        <v>160</v>
      </c>
      <c r="H20" s="56" t="s">
        <v>161</v>
      </c>
      <c r="I20" s="55" t="s">
        <v>140</v>
      </c>
      <c r="J20" s="54" t="s">
        <v>141</v>
      </c>
      <c r="K20" s="53" t="s">
        <v>151</v>
      </c>
      <c r="L20" s="53"/>
      <c r="M20" s="209" t="s">
        <v>907</v>
      </c>
      <c r="N20" s="49" t="s">
        <v>162</v>
      </c>
      <c r="O20" s="49" t="s">
        <v>163</v>
      </c>
      <c r="P20" s="49" t="s">
        <v>234</v>
      </c>
      <c r="Q20" s="49" t="s">
        <v>167</v>
      </c>
      <c r="R20" s="49" t="s">
        <v>169</v>
      </c>
      <c r="S20" s="49" t="s">
        <v>187</v>
      </c>
      <c r="T20" s="49" t="s">
        <v>167</v>
      </c>
      <c r="U20" s="52" t="s">
        <v>235</v>
      </c>
      <c r="V20" s="52" t="s">
        <v>236</v>
      </c>
      <c r="W20" s="62">
        <v>7</v>
      </c>
      <c r="X20" s="52" t="s">
        <v>235</v>
      </c>
      <c r="Y20" s="52" t="s">
        <v>146</v>
      </c>
      <c r="Z20" s="50">
        <v>7</v>
      </c>
      <c r="AA20" s="52" t="s">
        <v>237</v>
      </c>
      <c r="AB20" s="52" t="s">
        <v>238</v>
      </c>
      <c r="AC20" s="50">
        <v>5</v>
      </c>
      <c r="AD20" s="52" t="s">
        <v>239</v>
      </c>
      <c r="AE20" s="52" t="s">
        <v>239</v>
      </c>
      <c r="AF20" s="50">
        <v>3</v>
      </c>
      <c r="AG20" s="52" t="s">
        <v>237</v>
      </c>
      <c r="AH20" s="52" t="s">
        <v>237</v>
      </c>
      <c r="AI20" s="50">
        <v>4</v>
      </c>
      <c r="AJ20" s="52" t="s">
        <v>239</v>
      </c>
      <c r="AK20" s="52" t="s">
        <v>239</v>
      </c>
      <c r="AL20" s="50">
        <v>3</v>
      </c>
      <c r="AM20" s="52" t="s">
        <v>240</v>
      </c>
      <c r="AN20" s="52" t="s">
        <v>240</v>
      </c>
      <c r="AO20" s="50">
        <v>8</v>
      </c>
      <c r="AP20" s="51" t="s">
        <v>237</v>
      </c>
      <c r="AQ20" s="51" t="s">
        <v>239</v>
      </c>
      <c r="AR20" s="50">
        <v>4</v>
      </c>
      <c r="AS20" s="51" t="s">
        <v>239</v>
      </c>
      <c r="AT20" s="51" t="s">
        <v>239</v>
      </c>
      <c r="AU20" s="50">
        <v>3</v>
      </c>
      <c r="AV20" s="51" t="s">
        <v>238</v>
      </c>
      <c r="AW20" s="51" t="s">
        <v>237</v>
      </c>
      <c r="AX20" s="50">
        <v>5</v>
      </c>
      <c r="AY20" s="51" t="s">
        <v>151</v>
      </c>
      <c r="AZ20" s="51" t="s">
        <v>151</v>
      </c>
      <c r="BA20" s="50">
        <v>1</v>
      </c>
      <c r="BB20" s="49" t="s">
        <v>152</v>
      </c>
      <c r="BC20" s="49" t="s">
        <v>168</v>
      </c>
      <c r="BD20" s="49" t="s">
        <v>142</v>
      </c>
      <c r="BE20" s="49" t="s">
        <v>168</v>
      </c>
      <c r="BF20" s="54">
        <v>7</v>
      </c>
      <c r="BG20" s="54">
        <v>9</v>
      </c>
      <c r="BH20" s="54">
        <v>6</v>
      </c>
      <c r="BI20" s="54">
        <v>4</v>
      </c>
      <c r="BJ20" s="54">
        <v>5</v>
      </c>
      <c r="BK20" s="54">
        <v>5</v>
      </c>
      <c r="BL20" s="54">
        <v>9</v>
      </c>
      <c r="BM20" s="54">
        <v>7</v>
      </c>
      <c r="BN20" s="54">
        <v>2</v>
      </c>
      <c r="BO20" s="54">
        <v>6</v>
      </c>
      <c r="BP20" s="54">
        <v>6</v>
      </c>
      <c r="BQ20" s="49" t="s">
        <v>154</v>
      </c>
      <c r="BR20" s="49" t="s">
        <v>151</v>
      </c>
      <c r="BS20" s="49" t="s">
        <v>167</v>
      </c>
      <c r="BT20" s="49" t="s">
        <v>168</v>
      </c>
      <c r="BU20" s="49" t="s">
        <v>165</v>
      </c>
      <c r="BV20" s="49" t="s">
        <v>164</v>
      </c>
      <c r="BW20" s="48" t="s">
        <v>910</v>
      </c>
    </row>
    <row r="21" spans="1:75" s="47" customFormat="1" ht="18" customHeight="1">
      <c r="A21" s="59" t="s">
        <v>364</v>
      </c>
      <c r="B21" s="56" t="s">
        <v>363</v>
      </c>
      <c r="C21" s="61" t="s">
        <v>135</v>
      </c>
      <c r="D21" s="208"/>
      <c r="E21" s="58" t="s">
        <v>135</v>
      </c>
      <c r="F21" s="203"/>
      <c r="G21" s="57" t="s">
        <v>293</v>
      </c>
      <c r="H21" s="56" t="s">
        <v>336</v>
      </c>
      <c r="I21" s="55" t="s">
        <v>140</v>
      </c>
      <c r="J21" s="54" t="s">
        <v>141</v>
      </c>
      <c r="K21" s="53" t="s">
        <v>142</v>
      </c>
      <c r="L21" s="207" t="s">
        <v>911</v>
      </c>
      <c r="M21" s="209" t="s">
        <v>912</v>
      </c>
      <c r="N21" s="49" t="s">
        <v>144</v>
      </c>
      <c r="O21" s="49" t="s">
        <v>174</v>
      </c>
      <c r="P21" s="49" t="s">
        <v>144</v>
      </c>
      <c r="Q21" s="49" t="s">
        <v>142</v>
      </c>
      <c r="R21" s="49" t="s">
        <v>191</v>
      </c>
      <c r="S21" s="49" t="s">
        <v>206</v>
      </c>
      <c r="T21" s="49" t="s">
        <v>151</v>
      </c>
      <c r="U21" s="52" t="s">
        <v>235</v>
      </c>
      <c r="V21" s="52" t="s">
        <v>235</v>
      </c>
      <c r="W21" s="62">
        <v>6</v>
      </c>
      <c r="X21" s="52" t="s">
        <v>237</v>
      </c>
      <c r="Y21" s="52" t="s">
        <v>235</v>
      </c>
      <c r="Z21" s="50">
        <v>5</v>
      </c>
      <c r="AA21" s="52" t="s">
        <v>303</v>
      </c>
      <c r="AB21" s="52" t="s">
        <v>307</v>
      </c>
      <c r="AC21" s="50">
        <v>4</v>
      </c>
      <c r="AD21" s="52" t="s">
        <v>239</v>
      </c>
      <c r="AE21" s="52" t="s">
        <v>239</v>
      </c>
      <c r="AF21" s="50">
        <v>3</v>
      </c>
      <c r="AG21" s="52" t="s">
        <v>237</v>
      </c>
      <c r="AH21" s="52" t="s">
        <v>237</v>
      </c>
      <c r="AI21" s="50">
        <v>4</v>
      </c>
      <c r="AJ21" s="52" t="s">
        <v>142</v>
      </c>
      <c r="AK21" s="52" t="s">
        <v>142</v>
      </c>
      <c r="AL21" s="50">
        <v>5</v>
      </c>
      <c r="AM21" s="52" t="s">
        <v>235</v>
      </c>
      <c r="AN21" s="52" t="s">
        <v>235</v>
      </c>
      <c r="AO21" s="50">
        <v>6</v>
      </c>
      <c r="AP21" s="51" t="s">
        <v>151</v>
      </c>
      <c r="AQ21" s="51" t="s">
        <v>151</v>
      </c>
      <c r="AR21" s="50">
        <v>1</v>
      </c>
      <c r="AS21" s="51" t="s">
        <v>235</v>
      </c>
      <c r="AT21" s="51" t="s">
        <v>235</v>
      </c>
      <c r="AU21" s="50">
        <v>6</v>
      </c>
      <c r="AV21" s="51" t="s">
        <v>236</v>
      </c>
      <c r="AW21" s="51" t="s">
        <v>235</v>
      </c>
      <c r="AX21" s="50">
        <v>7</v>
      </c>
      <c r="AY21" s="51" t="s">
        <v>303</v>
      </c>
      <c r="AZ21" s="51" t="s">
        <v>284</v>
      </c>
      <c r="BA21" s="60">
        <v>3</v>
      </c>
      <c r="BB21" s="49" t="s">
        <v>164</v>
      </c>
      <c r="BC21" s="49" t="s">
        <v>168</v>
      </c>
      <c r="BD21" s="49" t="s">
        <v>168</v>
      </c>
      <c r="BE21" s="49" t="s">
        <v>168</v>
      </c>
      <c r="BF21" s="54">
        <v>6</v>
      </c>
      <c r="BG21" s="54">
        <v>5</v>
      </c>
      <c r="BH21" s="54">
        <v>6</v>
      </c>
      <c r="BI21" s="54">
        <v>4</v>
      </c>
      <c r="BJ21" s="54">
        <v>5</v>
      </c>
      <c r="BK21" s="54">
        <v>6</v>
      </c>
      <c r="BL21" s="54">
        <v>7</v>
      </c>
      <c r="BM21" s="54">
        <v>4</v>
      </c>
      <c r="BN21" s="54">
        <v>6</v>
      </c>
      <c r="BO21" s="54">
        <v>6</v>
      </c>
      <c r="BP21" s="54">
        <v>9</v>
      </c>
      <c r="BQ21" s="49" t="s">
        <v>167</v>
      </c>
      <c r="BR21" s="49" t="s">
        <v>151</v>
      </c>
      <c r="BS21" s="49" t="s">
        <v>164</v>
      </c>
      <c r="BT21" s="49" t="s">
        <v>145</v>
      </c>
      <c r="BU21" s="49" t="s">
        <v>145</v>
      </c>
      <c r="BV21" s="49" t="s">
        <v>168</v>
      </c>
      <c r="BW21" s="48"/>
    </row>
    <row r="22" spans="1:75" s="47" customFormat="1" ht="18" customHeight="1">
      <c r="A22" s="59" t="s">
        <v>591</v>
      </c>
      <c r="B22" s="56" t="s">
        <v>590</v>
      </c>
      <c r="C22" s="61"/>
      <c r="D22" s="208"/>
      <c r="E22" s="205"/>
      <c r="F22" s="203"/>
      <c r="G22" s="57" t="s">
        <v>160</v>
      </c>
      <c r="H22" s="56" t="s">
        <v>341</v>
      </c>
      <c r="I22" s="55" t="s">
        <v>140</v>
      </c>
      <c r="J22" s="54" t="s">
        <v>141</v>
      </c>
      <c r="K22" s="53" t="s">
        <v>143</v>
      </c>
      <c r="L22" s="53"/>
      <c r="M22" s="53"/>
      <c r="N22" s="49" t="s">
        <v>174</v>
      </c>
      <c r="O22" s="49" t="s">
        <v>174</v>
      </c>
      <c r="P22" s="49" t="s">
        <v>144</v>
      </c>
      <c r="Q22" s="49" t="s">
        <v>191</v>
      </c>
      <c r="R22" s="49" t="s">
        <v>151</v>
      </c>
      <c r="S22" s="49" t="s">
        <v>144</v>
      </c>
      <c r="T22" s="49" t="s">
        <v>151</v>
      </c>
      <c r="U22" s="52" t="s">
        <v>147</v>
      </c>
      <c r="V22" s="52" t="s">
        <v>147</v>
      </c>
      <c r="W22" s="50">
        <v>3</v>
      </c>
      <c r="X22" s="52" t="s">
        <v>147</v>
      </c>
      <c r="Y22" s="52" t="s">
        <v>147</v>
      </c>
      <c r="Z22" s="50">
        <v>3</v>
      </c>
      <c r="AA22" s="52" t="s">
        <v>147</v>
      </c>
      <c r="AB22" s="52" t="s">
        <v>142</v>
      </c>
      <c r="AC22" s="50">
        <v>4</v>
      </c>
      <c r="AD22" s="52" t="s">
        <v>147</v>
      </c>
      <c r="AE22" s="52" t="s">
        <v>147</v>
      </c>
      <c r="AF22" s="50">
        <v>3</v>
      </c>
      <c r="AG22" s="52" t="s">
        <v>147</v>
      </c>
      <c r="AH22" s="52" t="s">
        <v>147</v>
      </c>
      <c r="AI22" s="50">
        <v>3</v>
      </c>
      <c r="AJ22" s="52" t="s">
        <v>147</v>
      </c>
      <c r="AK22" s="52" t="s">
        <v>147</v>
      </c>
      <c r="AL22" s="50">
        <v>3</v>
      </c>
      <c r="AM22" s="52" t="s">
        <v>147</v>
      </c>
      <c r="AN22" s="52" t="s">
        <v>147</v>
      </c>
      <c r="AO22" s="50">
        <v>3</v>
      </c>
      <c r="AP22" s="51" t="s">
        <v>147</v>
      </c>
      <c r="AQ22" s="51" t="s">
        <v>147</v>
      </c>
      <c r="AR22" s="50">
        <v>3</v>
      </c>
      <c r="AS22" s="51" t="s">
        <v>147</v>
      </c>
      <c r="AT22" s="51" t="s">
        <v>147</v>
      </c>
      <c r="AU22" s="50">
        <v>3</v>
      </c>
      <c r="AV22" s="51" t="s">
        <v>147</v>
      </c>
      <c r="AW22" s="51" t="s">
        <v>147</v>
      </c>
      <c r="AX22" s="50">
        <v>3</v>
      </c>
      <c r="AY22" s="51" t="s">
        <v>151</v>
      </c>
      <c r="AZ22" s="51" t="s">
        <v>151</v>
      </c>
      <c r="BA22" s="50">
        <v>1</v>
      </c>
      <c r="BB22" s="49" t="s">
        <v>142</v>
      </c>
      <c r="BC22" s="49" t="s">
        <v>142</v>
      </c>
      <c r="BD22" s="49" t="s">
        <v>142</v>
      </c>
      <c r="BE22" s="49" t="s">
        <v>142</v>
      </c>
      <c r="BF22" s="54">
        <v>11</v>
      </c>
      <c r="BG22" s="54">
        <v>10</v>
      </c>
      <c r="BH22" s="54">
        <v>3</v>
      </c>
      <c r="BI22" s="54">
        <v>4</v>
      </c>
      <c r="BJ22" s="54">
        <v>9</v>
      </c>
      <c r="BK22" s="54">
        <v>5</v>
      </c>
      <c r="BL22" s="54">
        <v>8</v>
      </c>
      <c r="BM22" s="54">
        <v>7</v>
      </c>
      <c r="BN22" s="48"/>
      <c r="BO22" s="48"/>
      <c r="BP22" s="48"/>
      <c r="BQ22" s="49" t="s">
        <v>147</v>
      </c>
      <c r="BR22" s="49" t="s">
        <v>151</v>
      </c>
      <c r="BS22" s="49" t="s">
        <v>142</v>
      </c>
      <c r="BT22" s="49" t="s">
        <v>142</v>
      </c>
      <c r="BU22" s="49" t="s">
        <v>146</v>
      </c>
      <c r="BV22" s="49" t="s">
        <v>143</v>
      </c>
      <c r="BW22" s="48"/>
    </row>
    <row r="23" spans="1:75" s="47" customFormat="1" ht="18" customHeight="1">
      <c r="A23" s="59" t="s">
        <v>301</v>
      </c>
      <c r="B23" s="56" t="s">
        <v>300</v>
      </c>
      <c r="C23" s="61" t="s">
        <v>135</v>
      </c>
      <c r="D23" s="209" t="s">
        <v>135</v>
      </c>
      <c r="E23" s="205"/>
      <c r="F23" s="203"/>
      <c r="G23" s="57" t="s">
        <v>160</v>
      </c>
      <c r="H23" s="56" t="s">
        <v>302</v>
      </c>
      <c r="I23" s="55" t="s">
        <v>157</v>
      </c>
      <c r="J23" s="54" t="s">
        <v>141</v>
      </c>
      <c r="K23" s="53" t="s">
        <v>143</v>
      </c>
      <c r="L23" s="53"/>
      <c r="M23" s="53"/>
      <c r="N23" s="49" t="s">
        <v>174</v>
      </c>
      <c r="O23" s="49" t="s">
        <v>174</v>
      </c>
      <c r="P23" s="49" t="s">
        <v>143</v>
      </c>
      <c r="Q23" s="49" t="s">
        <v>191</v>
      </c>
      <c r="R23" s="49" t="s">
        <v>152</v>
      </c>
      <c r="S23" s="49" t="s">
        <v>147</v>
      </c>
      <c r="T23" s="49" t="s">
        <v>151</v>
      </c>
      <c r="U23" s="52" t="s">
        <v>147</v>
      </c>
      <c r="V23" s="52" t="s">
        <v>147</v>
      </c>
      <c r="W23" s="50">
        <v>3</v>
      </c>
      <c r="X23" s="52" t="s">
        <v>282</v>
      </c>
      <c r="Y23" s="52" t="s">
        <v>282</v>
      </c>
      <c r="Z23" s="50">
        <v>2</v>
      </c>
      <c r="AA23" s="52" t="s">
        <v>238</v>
      </c>
      <c r="AB23" s="52" t="s">
        <v>238</v>
      </c>
      <c r="AC23" s="50">
        <v>5</v>
      </c>
      <c r="AD23" s="52" t="s">
        <v>147</v>
      </c>
      <c r="AE23" s="52" t="s">
        <v>273</v>
      </c>
      <c r="AF23" s="50">
        <v>4</v>
      </c>
      <c r="AG23" s="52" t="s">
        <v>282</v>
      </c>
      <c r="AH23" s="52" t="s">
        <v>282</v>
      </c>
      <c r="AI23" s="50">
        <v>2</v>
      </c>
      <c r="AJ23" s="52" t="s">
        <v>147</v>
      </c>
      <c r="AK23" s="52" t="s">
        <v>282</v>
      </c>
      <c r="AL23" s="50">
        <v>3</v>
      </c>
      <c r="AM23" s="52" t="s">
        <v>147</v>
      </c>
      <c r="AN23" s="52" t="s">
        <v>282</v>
      </c>
      <c r="AO23" s="50">
        <v>3</v>
      </c>
      <c r="AP23" s="51" t="s">
        <v>282</v>
      </c>
      <c r="AQ23" s="51" t="s">
        <v>282</v>
      </c>
      <c r="AR23" s="50">
        <v>2</v>
      </c>
      <c r="AS23" s="51" t="s">
        <v>282</v>
      </c>
      <c r="AT23" s="51" t="s">
        <v>282</v>
      </c>
      <c r="AU23" s="50">
        <v>2</v>
      </c>
      <c r="AV23" s="51" t="s">
        <v>303</v>
      </c>
      <c r="AW23" s="51" t="s">
        <v>303</v>
      </c>
      <c r="AX23" s="50">
        <v>2</v>
      </c>
      <c r="AY23" s="51" t="s">
        <v>143</v>
      </c>
      <c r="AZ23" s="51" t="s">
        <v>143</v>
      </c>
      <c r="BA23" s="50">
        <v>0</v>
      </c>
      <c r="BB23" s="49" t="s">
        <v>145</v>
      </c>
      <c r="BC23" s="49" t="s">
        <v>152</v>
      </c>
      <c r="BD23" s="49" t="s">
        <v>152</v>
      </c>
      <c r="BE23" s="49" t="s">
        <v>165</v>
      </c>
      <c r="BF23" s="54">
        <v>8</v>
      </c>
      <c r="BG23" s="54">
        <v>7</v>
      </c>
      <c r="BH23" s="54">
        <v>6</v>
      </c>
      <c r="BI23" s="54">
        <v>10</v>
      </c>
      <c r="BJ23" s="54">
        <v>5</v>
      </c>
      <c r="BK23" s="54">
        <v>8</v>
      </c>
      <c r="BL23" s="54">
        <v>11</v>
      </c>
      <c r="BM23" s="54">
        <v>3</v>
      </c>
      <c r="BN23" s="54">
        <v>3</v>
      </c>
      <c r="BO23" s="54">
        <v>4</v>
      </c>
      <c r="BP23" s="54">
        <v>3</v>
      </c>
      <c r="BQ23" s="49" t="s">
        <v>169</v>
      </c>
      <c r="BR23" s="49" t="s">
        <v>151</v>
      </c>
      <c r="BS23" s="49" t="s">
        <v>169</v>
      </c>
      <c r="BT23" s="49" t="s">
        <v>153</v>
      </c>
      <c r="BU23" s="49" t="s">
        <v>146</v>
      </c>
      <c r="BV23" s="49" t="s">
        <v>219</v>
      </c>
      <c r="BW23" s="48" t="s">
        <v>913</v>
      </c>
    </row>
    <row r="24" spans="1:75" s="47" customFormat="1" ht="18" customHeight="1">
      <c r="A24" s="59" t="s">
        <v>354</v>
      </c>
      <c r="B24" s="56" t="s">
        <v>353</v>
      </c>
      <c r="C24" s="61" t="s">
        <v>212</v>
      </c>
      <c r="D24" s="209" t="s">
        <v>135</v>
      </c>
      <c r="E24" s="205"/>
      <c r="F24" s="203" t="s">
        <v>217</v>
      </c>
      <c r="G24" s="57" t="s">
        <v>276</v>
      </c>
      <c r="H24" s="56" t="s">
        <v>355</v>
      </c>
      <c r="I24" s="55" t="s">
        <v>140</v>
      </c>
      <c r="J24" s="54" t="s">
        <v>141</v>
      </c>
      <c r="K24" s="53" t="s">
        <v>143</v>
      </c>
      <c r="L24" s="53"/>
      <c r="M24" s="53"/>
      <c r="N24" s="49" t="s">
        <v>144</v>
      </c>
      <c r="O24" s="49" t="s">
        <v>174</v>
      </c>
      <c r="P24" s="49" t="s">
        <v>144</v>
      </c>
      <c r="Q24" s="49" t="s">
        <v>151</v>
      </c>
      <c r="R24" s="49" t="s">
        <v>191</v>
      </c>
      <c r="S24" s="49" t="s">
        <v>191</v>
      </c>
      <c r="T24" s="49" t="s">
        <v>151</v>
      </c>
      <c r="U24" s="52" t="s">
        <v>236</v>
      </c>
      <c r="V24" s="52" t="s">
        <v>236</v>
      </c>
      <c r="W24" s="50">
        <v>7</v>
      </c>
      <c r="X24" s="52" t="s">
        <v>237</v>
      </c>
      <c r="Y24" s="52" t="s">
        <v>237</v>
      </c>
      <c r="Z24" s="50">
        <v>4</v>
      </c>
      <c r="AA24" s="52" t="s">
        <v>282</v>
      </c>
      <c r="AB24" s="52" t="s">
        <v>282</v>
      </c>
      <c r="AC24" s="50">
        <v>2</v>
      </c>
      <c r="AD24" s="52" t="s">
        <v>273</v>
      </c>
      <c r="AE24" s="52" t="s">
        <v>235</v>
      </c>
      <c r="AF24" s="50">
        <v>5</v>
      </c>
      <c r="AG24" s="52" t="s">
        <v>237</v>
      </c>
      <c r="AH24" s="52" t="s">
        <v>151</v>
      </c>
      <c r="AI24" s="50">
        <v>3</v>
      </c>
      <c r="AJ24" s="52" t="s">
        <v>284</v>
      </c>
      <c r="AK24" s="52" t="s">
        <v>284</v>
      </c>
      <c r="AL24" s="50">
        <v>3</v>
      </c>
      <c r="AM24" s="52" t="s">
        <v>307</v>
      </c>
      <c r="AN24" s="52" t="s">
        <v>307</v>
      </c>
      <c r="AO24" s="50">
        <v>5</v>
      </c>
      <c r="AP24" s="51" t="s">
        <v>151</v>
      </c>
      <c r="AQ24" s="51" t="s">
        <v>151</v>
      </c>
      <c r="AR24" s="50">
        <v>1</v>
      </c>
      <c r="AS24" s="51" t="s">
        <v>237</v>
      </c>
      <c r="AT24" s="51" t="s">
        <v>237</v>
      </c>
      <c r="AU24" s="50">
        <v>4</v>
      </c>
      <c r="AV24" s="51" t="s">
        <v>237</v>
      </c>
      <c r="AW24" s="51" t="s">
        <v>237</v>
      </c>
      <c r="AX24" s="50">
        <v>4</v>
      </c>
      <c r="AY24" s="51" t="s">
        <v>151</v>
      </c>
      <c r="AZ24" s="51" t="s">
        <v>151</v>
      </c>
      <c r="BA24" s="50">
        <v>1</v>
      </c>
      <c r="BB24" s="49" t="s">
        <v>165</v>
      </c>
      <c r="BC24" s="49" t="s">
        <v>164</v>
      </c>
      <c r="BD24" s="49" t="s">
        <v>165</v>
      </c>
      <c r="BE24" s="49" t="s">
        <v>165</v>
      </c>
      <c r="BF24" s="54">
        <v>9</v>
      </c>
      <c r="BG24" s="54">
        <v>5</v>
      </c>
      <c r="BH24" s="54">
        <v>5</v>
      </c>
      <c r="BI24" s="54">
        <v>6</v>
      </c>
      <c r="BJ24" s="54">
        <v>5</v>
      </c>
      <c r="BK24" s="54">
        <v>8</v>
      </c>
      <c r="BL24" s="54">
        <v>9</v>
      </c>
      <c r="BM24" s="54">
        <v>8</v>
      </c>
      <c r="BN24" s="54">
        <v>8</v>
      </c>
      <c r="BO24" s="54">
        <v>8</v>
      </c>
      <c r="BP24" s="54">
        <v>8</v>
      </c>
      <c r="BQ24" s="49" t="s">
        <v>167</v>
      </c>
      <c r="BR24" s="49" t="s">
        <v>151</v>
      </c>
      <c r="BS24" s="49" t="s">
        <v>167</v>
      </c>
      <c r="BT24" s="49" t="s">
        <v>153</v>
      </c>
      <c r="BU24" s="49" t="s">
        <v>151</v>
      </c>
      <c r="BV24" s="49" t="s">
        <v>167</v>
      </c>
      <c r="BW24" s="48" t="s">
        <v>914</v>
      </c>
    </row>
    <row r="25" spans="1:75" s="47" customFormat="1" ht="18" customHeight="1">
      <c r="A25" s="59" t="s">
        <v>648</v>
      </c>
      <c r="B25" s="56" t="s">
        <v>647</v>
      </c>
      <c r="C25" s="61"/>
      <c r="D25" s="208"/>
      <c r="E25" s="205"/>
      <c r="F25" s="203"/>
      <c r="G25" s="57" t="s">
        <v>160</v>
      </c>
      <c r="H25" s="56" t="s">
        <v>302</v>
      </c>
      <c r="I25" s="55" t="s">
        <v>157</v>
      </c>
      <c r="J25" s="54" t="s">
        <v>141</v>
      </c>
      <c r="K25" s="53" t="s">
        <v>143</v>
      </c>
      <c r="L25" s="53"/>
      <c r="M25" s="53"/>
      <c r="N25" s="49" t="s">
        <v>174</v>
      </c>
      <c r="O25" s="49" t="s">
        <v>174</v>
      </c>
      <c r="P25" s="49" t="s">
        <v>206</v>
      </c>
      <c r="Q25" s="49" t="s">
        <v>187</v>
      </c>
      <c r="R25" s="49" t="s">
        <v>191</v>
      </c>
      <c r="S25" s="49" t="s">
        <v>187</v>
      </c>
      <c r="T25" s="49" t="s">
        <v>151</v>
      </c>
      <c r="U25" s="52" t="s">
        <v>235</v>
      </c>
      <c r="V25" s="52" t="s">
        <v>235</v>
      </c>
      <c r="W25" s="50">
        <v>6</v>
      </c>
      <c r="X25" s="52" t="s">
        <v>239</v>
      </c>
      <c r="Y25" s="52" t="s">
        <v>239</v>
      </c>
      <c r="Z25" s="50">
        <v>3</v>
      </c>
      <c r="AA25" s="52" t="s">
        <v>151</v>
      </c>
      <c r="AB25" s="52" t="s">
        <v>151</v>
      </c>
      <c r="AC25" s="50">
        <v>1</v>
      </c>
      <c r="AD25" s="52" t="s">
        <v>239</v>
      </c>
      <c r="AE25" s="52" t="s">
        <v>239</v>
      </c>
      <c r="AF25" s="50">
        <v>3</v>
      </c>
      <c r="AG25" s="52" t="s">
        <v>237</v>
      </c>
      <c r="AH25" s="52" t="s">
        <v>237</v>
      </c>
      <c r="AI25" s="50">
        <v>4</v>
      </c>
      <c r="AJ25" s="52" t="s">
        <v>273</v>
      </c>
      <c r="AK25" s="52" t="s">
        <v>239</v>
      </c>
      <c r="AL25" s="50">
        <v>4</v>
      </c>
      <c r="AM25" s="52" t="s">
        <v>237</v>
      </c>
      <c r="AN25" s="52" t="s">
        <v>237</v>
      </c>
      <c r="AO25" s="50">
        <v>4</v>
      </c>
      <c r="AP25" s="51" t="s">
        <v>237</v>
      </c>
      <c r="AQ25" s="51" t="s">
        <v>237</v>
      </c>
      <c r="AR25" s="50">
        <v>4</v>
      </c>
      <c r="AS25" s="51" t="s">
        <v>237</v>
      </c>
      <c r="AT25" s="51" t="s">
        <v>237</v>
      </c>
      <c r="AU25" s="50">
        <v>4</v>
      </c>
      <c r="AV25" s="51" t="s">
        <v>307</v>
      </c>
      <c r="AW25" s="51" t="s">
        <v>307</v>
      </c>
      <c r="AX25" s="50">
        <v>4</v>
      </c>
      <c r="AY25" s="51" t="s">
        <v>151</v>
      </c>
      <c r="AZ25" s="51" t="s">
        <v>151</v>
      </c>
      <c r="BA25" s="50">
        <v>1</v>
      </c>
      <c r="BB25" s="49" t="s">
        <v>152</v>
      </c>
      <c r="BC25" s="49" t="s">
        <v>168</v>
      </c>
      <c r="BD25" s="49" t="s">
        <v>152</v>
      </c>
      <c r="BE25" s="49" t="s">
        <v>152</v>
      </c>
      <c r="BF25" s="54">
        <v>8</v>
      </c>
      <c r="BG25" s="54">
        <v>4</v>
      </c>
      <c r="BH25" s="54">
        <v>8</v>
      </c>
      <c r="BI25" s="54">
        <v>7</v>
      </c>
      <c r="BJ25" s="54">
        <v>6</v>
      </c>
      <c r="BK25" s="54">
        <v>6</v>
      </c>
      <c r="BL25" s="54">
        <v>10</v>
      </c>
      <c r="BM25" s="54">
        <v>7</v>
      </c>
      <c r="BN25" s="54">
        <v>5</v>
      </c>
      <c r="BO25" s="54">
        <v>6</v>
      </c>
      <c r="BP25" s="54">
        <v>6</v>
      </c>
      <c r="BQ25" s="49" t="s">
        <v>169</v>
      </c>
      <c r="BR25" s="49" t="s">
        <v>151</v>
      </c>
      <c r="BS25" s="49" t="s">
        <v>169</v>
      </c>
      <c r="BT25" s="49" t="s">
        <v>153</v>
      </c>
      <c r="BU25" s="49" t="s">
        <v>146</v>
      </c>
      <c r="BV25" s="49" t="s">
        <v>192</v>
      </c>
      <c r="BW25" s="48"/>
    </row>
    <row r="26" spans="1:75" s="47" customFormat="1" ht="18" customHeight="1">
      <c r="A26" s="59" t="s">
        <v>630</v>
      </c>
      <c r="B26" s="56" t="s">
        <v>629</v>
      </c>
      <c r="C26" s="61"/>
      <c r="D26" s="208"/>
      <c r="E26" s="205"/>
      <c r="F26" s="203"/>
      <c r="G26" s="57" t="s">
        <v>276</v>
      </c>
      <c r="H26" s="56" t="s">
        <v>277</v>
      </c>
      <c r="I26" s="55" t="s">
        <v>140</v>
      </c>
      <c r="J26" s="54" t="s">
        <v>141</v>
      </c>
      <c r="K26" s="53" t="s">
        <v>143</v>
      </c>
      <c r="L26" s="53"/>
      <c r="M26" s="53"/>
      <c r="N26" s="49" t="s">
        <v>206</v>
      </c>
      <c r="O26" s="49" t="s">
        <v>174</v>
      </c>
      <c r="P26" s="49" t="s">
        <v>187</v>
      </c>
      <c r="Q26" s="49" t="s">
        <v>187</v>
      </c>
      <c r="R26" s="49" t="s">
        <v>143</v>
      </c>
      <c r="S26" s="49" t="s">
        <v>144</v>
      </c>
      <c r="T26" s="49" t="s">
        <v>151</v>
      </c>
      <c r="U26" s="52" t="s">
        <v>273</v>
      </c>
      <c r="V26" s="52" t="s">
        <v>273</v>
      </c>
      <c r="W26" s="50">
        <v>4</v>
      </c>
      <c r="X26" s="52" t="s">
        <v>273</v>
      </c>
      <c r="Y26" s="52" t="s">
        <v>239</v>
      </c>
      <c r="Z26" s="50">
        <v>4</v>
      </c>
      <c r="AA26" s="52" t="s">
        <v>239</v>
      </c>
      <c r="AB26" s="52" t="s">
        <v>239</v>
      </c>
      <c r="AC26" s="50">
        <v>3</v>
      </c>
      <c r="AD26" s="52" t="s">
        <v>273</v>
      </c>
      <c r="AE26" s="52" t="s">
        <v>273</v>
      </c>
      <c r="AF26" s="50">
        <v>4</v>
      </c>
      <c r="AG26" s="52" t="s">
        <v>239</v>
      </c>
      <c r="AH26" s="52" t="s">
        <v>239</v>
      </c>
      <c r="AI26" s="50">
        <v>3</v>
      </c>
      <c r="AJ26" s="52" t="s">
        <v>239</v>
      </c>
      <c r="AK26" s="52" t="s">
        <v>239</v>
      </c>
      <c r="AL26" s="50">
        <v>3</v>
      </c>
      <c r="AM26" s="52" t="s">
        <v>273</v>
      </c>
      <c r="AN26" s="52" t="s">
        <v>273</v>
      </c>
      <c r="AO26" s="50">
        <v>4</v>
      </c>
      <c r="AP26" s="51" t="s">
        <v>273</v>
      </c>
      <c r="AQ26" s="51" t="s">
        <v>273</v>
      </c>
      <c r="AR26" s="50">
        <v>4</v>
      </c>
      <c r="AS26" s="51" t="s">
        <v>239</v>
      </c>
      <c r="AT26" s="51" t="s">
        <v>239</v>
      </c>
      <c r="AU26" s="50">
        <v>3</v>
      </c>
      <c r="AV26" s="51" t="s">
        <v>239</v>
      </c>
      <c r="AW26" s="51" t="s">
        <v>239</v>
      </c>
      <c r="AX26" s="50">
        <v>3</v>
      </c>
      <c r="AY26" s="51" t="s">
        <v>284</v>
      </c>
      <c r="AZ26" s="51" t="s">
        <v>284</v>
      </c>
      <c r="BA26" s="50">
        <v>3</v>
      </c>
      <c r="BB26" s="49" t="s">
        <v>152</v>
      </c>
      <c r="BC26" s="49" t="s">
        <v>152</v>
      </c>
      <c r="BD26" s="49" t="s">
        <v>152</v>
      </c>
      <c r="BE26" s="49" t="s">
        <v>146</v>
      </c>
      <c r="BF26" s="54">
        <v>5</v>
      </c>
      <c r="BG26" s="54">
        <v>7</v>
      </c>
      <c r="BH26" s="54">
        <v>5</v>
      </c>
      <c r="BI26" s="54">
        <v>7</v>
      </c>
      <c r="BJ26" s="54">
        <v>7</v>
      </c>
      <c r="BK26" s="54">
        <v>8</v>
      </c>
      <c r="BL26" s="54">
        <v>9</v>
      </c>
      <c r="BM26" s="54">
        <v>6</v>
      </c>
      <c r="BN26" s="54">
        <v>5</v>
      </c>
      <c r="BO26" s="54">
        <v>6</v>
      </c>
      <c r="BP26" s="54">
        <v>8</v>
      </c>
      <c r="BQ26" s="49" t="s">
        <v>168</v>
      </c>
      <c r="BR26" s="49" t="s">
        <v>151</v>
      </c>
      <c r="BS26" s="49" t="s">
        <v>167</v>
      </c>
      <c r="BT26" s="49" t="s">
        <v>153</v>
      </c>
      <c r="BU26" s="49" t="s">
        <v>145</v>
      </c>
      <c r="BV26" s="49" t="s">
        <v>192</v>
      </c>
      <c r="BW26" s="48"/>
    </row>
    <row r="27" spans="1:75" s="47" customFormat="1" ht="18" customHeight="1">
      <c r="A27" s="59" t="s">
        <v>810</v>
      </c>
      <c r="B27" s="56" t="s">
        <v>809</v>
      </c>
      <c r="C27" s="61"/>
      <c r="D27" s="209" t="s">
        <v>135</v>
      </c>
      <c r="E27" s="205"/>
      <c r="F27" s="203"/>
      <c r="G27" s="57" t="s">
        <v>160</v>
      </c>
      <c r="H27" s="56" t="s">
        <v>190</v>
      </c>
      <c r="I27" s="55" t="s">
        <v>196</v>
      </c>
      <c r="J27" s="54" t="s">
        <v>141</v>
      </c>
      <c r="K27" s="53" t="s">
        <v>143</v>
      </c>
      <c r="L27" s="53"/>
      <c r="M27" s="53"/>
      <c r="N27" s="49" t="s">
        <v>174</v>
      </c>
      <c r="O27" s="49" t="s">
        <v>174</v>
      </c>
      <c r="P27" s="49" t="s">
        <v>144</v>
      </c>
      <c r="Q27" s="49" t="s">
        <v>143</v>
      </c>
      <c r="R27" s="49" t="s">
        <v>143</v>
      </c>
      <c r="S27" s="49" t="s">
        <v>144</v>
      </c>
      <c r="T27" s="49" t="s">
        <v>151</v>
      </c>
      <c r="U27" s="52" t="s">
        <v>147</v>
      </c>
      <c r="V27" s="52" t="s">
        <v>147</v>
      </c>
      <c r="W27" s="50">
        <v>3</v>
      </c>
      <c r="X27" s="52" t="s">
        <v>147</v>
      </c>
      <c r="Y27" s="52" t="s">
        <v>147</v>
      </c>
      <c r="Z27" s="50">
        <v>3</v>
      </c>
      <c r="AA27" s="52" t="s">
        <v>147</v>
      </c>
      <c r="AB27" s="52" t="s">
        <v>147</v>
      </c>
      <c r="AC27" s="50">
        <v>3</v>
      </c>
      <c r="AD27" s="52" t="s">
        <v>147</v>
      </c>
      <c r="AE27" s="52" t="s">
        <v>147</v>
      </c>
      <c r="AF27" s="50">
        <v>3</v>
      </c>
      <c r="AG27" s="52" t="s">
        <v>282</v>
      </c>
      <c r="AH27" s="52" t="s">
        <v>282</v>
      </c>
      <c r="AI27" s="50">
        <v>2</v>
      </c>
      <c r="AJ27" s="52" t="s">
        <v>147</v>
      </c>
      <c r="AK27" s="52" t="s">
        <v>147</v>
      </c>
      <c r="AL27" s="50">
        <v>3</v>
      </c>
      <c r="AM27" s="52" t="s">
        <v>147</v>
      </c>
      <c r="AN27" s="52" t="s">
        <v>147</v>
      </c>
      <c r="AO27" s="50">
        <v>3</v>
      </c>
      <c r="AP27" s="51" t="s">
        <v>147</v>
      </c>
      <c r="AQ27" s="51" t="s">
        <v>147</v>
      </c>
      <c r="AR27" s="50">
        <v>3</v>
      </c>
      <c r="AS27" s="51" t="s">
        <v>147</v>
      </c>
      <c r="AT27" s="51" t="s">
        <v>147</v>
      </c>
      <c r="AU27" s="50">
        <v>3</v>
      </c>
      <c r="AV27" s="51" t="s">
        <v>147</v>
      </c>
      <c r="AW27" s="51" t="s">
        <v>147</v>
      </c>
      <c r="AX27" s="50">
        <v>3</v>
      </c>
      <c r="AY27" s="51" t="s">
        <v>143</v>
      </c>
      <c r="AZ27" s="51" t="s">
        <v>143</v>
      </c>
      <c r="BA27" s="50">
        <v>0</v>
      </c>
      <c r="BB27" s="49" t="s">
        <v>145</v>
      </c>
      <c r="BC27" s="49" t="s">
        <v>145</v>
      </c>
      <c r="BD27" s="49" t="s">
        <v>146</v>
      </c>
      <c r="BE27" s="49" t="s">
        <v>145</v>
      </c>
      <c r="BF27" s="48"/>
      <c r="BG27" s="48"/>
      <c r="BH27" s="48"/>
      <c r="BI27" s="48"/>
      <c r="BJ27" s="48"/>
      <c r="BK27" s="48"/>
      <c r="BL27" s="48"/>
      <c r="BM27" s="48"/>
      <c r="BN27" s="48"/>
      <c r="BO27" s="48"/>
      <c r="BP27" s="48"/>
      <c r="BQ27" s="49" t="s">
        <v>151</v>
      </c>
      <c r="BR27" s="49" t="s">
        <v>151</v>
      </c>
      <c r="BS27" s="49" t="s">
        <v>151</v>
      </c>
      <c r="BT27" s="49" t="s">
        <v>142</v>
      </c>
      <c r="BU27" s="49" t="s">
        <v>147</v>
      </c>
      <c r="BV27" s="49" t="s">
        <v>143</v>
      </c>
      <c r="BW27" s="48"/>
    </row>
    <row r="28" spans="1:75" s="47" customFormat="1" ht="18" customHeight="1">
      <c r="A28" s="59" t="s">
        <v>602</v>
      </c>
      <c r="B28" s="56" t="s">
        <v>601</v>
      </c>
      <c r="C28" s="61"/>
      <c r="D28" s="208"/>
      <c r="E28" s="205"/>
      <c r="F28" s="203"/>
      <c r="G28" s="57" t="s">
        <v>603</v>
      </c>
      <c r="H28" s="56" t="s">
        <v>604</v>
      </c>
      <c r="I28" s="55" t="s">
        <v>140</v>
      </c>
      <c r="J28" s="54" t="s">
        <v>141</v>
      </c>
      <c r="K28" s="53" t="s">
        <v>143</v>
      </c>
      <c r="L28" s="53"/>
      <c r="M28" s="53"/>
      <c r="N28" s="49" t="s">
        <v>174</v>
      </c>
      <c r="O28" s="49" t="s">
        <v>174</v>
      </c>
      <c r="P28" s="49" t="s">
        <v>144</v>
      </c>
      <c r="Q28" s="49" t="s">
        <v>143</v>
      </c>
      <c r="R28" s="49" t="s">
        <v>143</v>
      </c>
      <c r="S28" s="49" t="s">
        <v>144</v>
      </c>
      <c r="T28" s="49" t="s">
        <v>151</v>
      </c>
      <c r="U28" s="52" t="s">
        <v>235</v>
      </c>
      <c r="V28" s="52" t="s">
        <v>235</v>
      </c>
      <c r="W28" s="50">
        <v>6</v>
      </c>
      <c r="X28" s="52" t="s">
        <v>237</v>
      </c>
      <c r="Y28" s="52" t="s">
        <v>235</v>
      </c>
      <c r="Z28" s="50">
        <v>5</v>
      </c>
      <c r="AA28" s="52" t="s">
        <v>151</v>
      </c>
      <c r="AB28" s="52" t="s">
        <v>151</v>
      </c>
      <c r="AC28" s="50">
        <v>1</v>
      </c>
      <c r="AD28" s="52" t="s">
        <v>239</v>
      </c>
      <c r="AE28" s="52" t="s">
        <v>273</v>
      </c>
      <c r="AF28" s="50">
        <v>3</v>
      </c>
      <c r="AG28" s="52" t="s">
        <v>237</v>
      </c>
      <c r="AH28" s="52" t="s">
        <v>237</v>
      </c>
      <c r="AI28" s="50">
        <v>4</v>
      </c>
      <c r="AJ28" s="52" t="s">
        <v>239</v>
      </c>
      <c r="AK28" s="52" t="s">
        <v>239</v>
      </c>
      <c r="AL28" s="50">
        <v>3</v>
      </c>
      <c r="AM28" s="52" t="s">
        <v>235</v>
      </c>
      <c r="AN28" s="52" t="s">
        <v>235</v>
      </c>
      <c r="AO28" s="50">
        <v>6</v>
      </c>
      <c r="AP28" s="51" t="s">
        <v>239</v>
      </c>
      <c r="AQ28" s="51" t="s">
        <v>273</v>
      </c>
      <c r="AR28" s="50">
        <v>3</v>
      </c>
      <c r="AS28" s="51" t="s">
        <v>235</v>
      </c>
      <c r="AT28" s="51" t="s">
        <v>235</v>
      </c>
      <c r="AU28" s="50">
        <v>6</v>
      </c>
      <c r="AV28" s="51" t="s">
        <v>237</v>
      </c>
      <c r="AW28" s="51" t="s">
        <v>237</v>
      </c>
      <c r="AX28" s="50">
        <v>4</v>
      </c>
      <c r="AY28" s="51" t="s">
        <v>303</v>
      </c>
      <c r="AZ28" s="51" t="s">
        <v>303</v>
      </c>
      <c r="BA28" s="60">
        <v>2</v>
      </c>
      <c r="BB28" s="49" t="s">
        <v>152</v>
      </c>
      <c r="BC28" s="49" t="s">
        <v>168</v>
      </c>
      <c r="BD28" s="49" t="s">
        <v>152</v>
      </c>
      <c r="BE28" s="49" t="s">
        <v>152</v>
      </c>
      <c r="BF28" s="54">
        <v>8</v>
      </c>
      <c r="BG28" s="54">
        <v>6</v>
      </c>
      <c r="BH28" s="54">
        <v>5</v>
      </c>
      <c r="BI28" s="54">
        <v>5</v>
      </c>
      <c r="BJ28" s="54">
        <v>5</v>
      </c>
      <c r="BK28" s="54">
        <v>4</v>
      </c>
      <c r="BL28" s="54">
        <v>10</v>
      </c>
      <c r="BM28" s="54">
        <v>9</v>
      </c>
      <c r="BN28" s="54">
        <v>10</v>
      </c>
      <c r="BO28" s="54">
        <v>6</v>
      </c>
      <c r="BP28" s="54">
        <v>6</v>
      </c>
      <c r="BQ28" s="49" t="s">
        <v>167</v>
      </c>
      <c r="BR28" s="49" t="s">
        <v>151</v>
      </c>
      <c r="BS28" s="49" t="s">
        <v>167</v>
      </c>
      <c r="BT28" s="49" t="s">
        <v>153</v>
      </c>
      <c r="BU28" s="49" t="s">
        <v>145</v>
      </c>
      <c r="BV28" s="49" t="s">
        <v>192</v>
      </c>
      <c r="BW28" s="48"/>
    </row>
    <row r="29" spans="1:75" s="47" customFormat="1" ht="18" customHeight="1">
      <c r="A29" s="59" t="s">
        <v>178</v>
      </c>
      <c r="B29" s="56" t="s">
        <v>177</v>
      </c>
      <c r="C29" s="61" t="s">
        <v>135</v>
      </c>
      <c r="D29" s="209" t="s">
        <v>135</v>
      </c>
      <c r="E29" s="205"/>
      <c r="F29" s="203"/>
      <c r="G29" s="57" t="s">
        <v>179</v>
      </c>
      <c r="H29" s="56" t="s">
        <v>180</v>
      </c>
      <c r="I29" s="55" t="s">
        <v>140</v>
      </c>
      <c r="J29" s="54" t="s">
        <v>141</v>
      </c>
      <c r="K29" s="53" t="s">
        <v>151</v>
      </c>
      <c r="L29" s="53"/>
      <c r="M29" s="209" t="s">
        <v>907</v>
      </c>
      <c r="N29" s="49" t="s">
        <v>151</v>
      </c>
      <c r="O29" s="49" t="s">
        <v>144</v>
      </c>
      <c r="P29" s="49" t="s">
        <v>142</v>
      </c>
      <c r="Q29" s="49" t="s">
        <v>146</v>
      </c>
      <c r="R29" s="49" t="s">
        <v>142</v>
      </c>
      <c r="S29" s="49" t="s">
        <v>143</v>
      </c>
      <c r="T29" s="49" t="s">
        <v>146</v>
      </c>
      <c r="U29" s="52" t="s">
        <v>147</v>
      </c>
      <c r="V29" s="52" t="s">
        <v>142</v>
      </c>
      <c r="W29" s="50">
        <v>4</v>
      </c>
      <c r="X29" s="52" t="s">
        <v>147</v>
      </c>
      <c r="Y29" s="52" t="s">
        <v>142</v>
      </c>
      <c r="Z29" s="50">
        <v>4</v>
      </c>
      <c r="AA29" s="52" t="s">
        <v>147</v>
      </c>
      <c r="AB29" s="52" t="s">
        <v>147</v>
      </c>
      <c r="AC29" s="50">
        <v>3</v>
      </c>
      <c r="AD29" s="52" t="s">
        <v>147</v>
      </c>
      <c r="AE29" s="52" t="s">
        <v>147</v>
      </c>
      <c r="AF29" s="50">
        <v>3</v>
      </c>
      <c r="AG29" s="52" t="s">
        <v>147</v>
      </c>
      <c r="AH29" s="52" t="s">
        <v>147</v>
      </c>
      <c r="AI29" s="50">
        <v>3</v>
      </c>
      <c r="AJ29" s="52" t="s">
        <v>143</v>
      </c>
      <c r="AK29" s="52" t="s">
        <v>143</v>
      </c>
      <c r="AL29" s="50">
        <v>0</v>
      </c>
      <c r="AM29" s="52" t="s">
        <v>142</v>
      </c>
      <c r="AN29" s="52" t="s">
        <v>147</v>
      </c>
      <c r="AO29" s="50">
        <v>4</v>
      </c>
      <c r="AP29" s="51" t="s">
        <v>142</v>
      </c>
      <c r="AQ29" s="51" t="s">
        <v>142</v>
      </c>
      <c r="AR29" s="50">
        <v>5</v>
      </c>
      <c r="AS29" s="51" t="s">
        <v>151</v>
      </c>
      <c r="AT29" s="51" t="s">
        <v>151</v>
      </c>
      <c r="AU29" s="50">
        <v>1</v>
      </c>
      <c r="AV29" s="51" t="s">
        <v>146</v>
      </c>
      <c r="AW29" s="51" t="s">
        <v>146</v>
      </c>
      <c r="AX29" s="50">
        <v>8</v>
      </c>
      <c r="AY29" s="51" t="s">
        <v>143</v>
      </c>
      <c r="AZ29" s="51" t="s">
        <v>143</v>
      </c>
      <c r="BA29" s="50">
        <v>0</v>
      </c>
      <c r="BB29" s="49" t="s">
        <v>145</v>
      </c>
      <c r="BC29" s="49" t="s">
        <v>145</v>
      </c>
      <c r="BD29" s="49" t="s">
        <v>145</v>
      </c>
      <c r="BE29" s="49" t="s">
        <v>145</v>
      </c>
      <c r="BF29" s="54">
        <v>7</v>
      </c>
      <c r="BG29" s="54">
        <v>10</v>
      </c>
      <c r="BH29" s="54">
        <v>5</v>
      </c>
      <c r="BI29" s="54">
        <v>4</v>
      </c>
      <c r="BJ29" s="54">
        <v>6</v>
      </c>
      <c r="BK29" s="54">
        <v>3</v>
      </c>
      <c r="BL29" s="54">
        <v>8</v>
      </c>
      <c r="BM29" s="54">
        <v>9</v>
      </c>
      <c r="BN29" s="54">
        <v>2</v>
      </c>
      <c r="BO29" s="54">
        <v>11</v>
      </c>
      <c r="BP29" s="54">
        <v>1</v>
      </c>
      <c r="BQ29" s="49" t="s">
        <v>142</v>
      </c>
      <c r="BR29" s="49" t="s">
        <v>151</v>
      </c>
      <c r="BS29" s="49" t="s">
        <v>142</v>
      </c>
      <c r="BT29" s="49" t="s">
        <v>147</v>
      </c>
      <c r="BU29" s="49" t="s">
        <v>145</v>
      </c>
      <c r="BV29" s="49" t="s">
        <v>146</v>
      </c>
      <c r="BW29" s="48"/>
    </row>
    <row r="30" spans="1:75" s="47" customFormat="1" ht="18" customHeight="1">
      <c r="A30" s="59" t="s">
        <v>389</v>
      </c>
      <c r="B30" s="56" t="s">
        <v>388</v>
      </c>
      <c r="C30" s="61"/>
      <c r="D30" s="208"/>
      <c r="E30" s="58" t="s">
        <v>135</v>
      </c>
      <c r="F30" s="203"/>
      <c r="G30" s="57" t="s">
        <v>243</v>
      </c>
      <c r="H30" s="56" t="s">
        <v>244</v>
      </c>
      <c r="I30" s="55" t="s">
        <v>196</v>
      </c>
      <c r="J30" s="54" t="s">
        <v>141</v>
      </c>
      <c r="K30" s="53" t="s">
        <v>143</v>
      </c>
      <c r="L30" s="53"/>
      <c r="M30" s="53"/>
      <c r="N30" s="49" t="s">
        <v>144</v>
      </c>
      <c r="O30" s="49" t="s">
        <v>174</v>
      </c>
      <c r="P30" s="49" t="s">
        <v>144</v>
      </c>
      <c r="Q30" s="49" t="s">
        <v>143</v>
      </c>
      <c r="R30" s="49" t="s">
        <v>142</v>
      </c>
      <c r="S30" s="49" t="s">
        <v>144</v>
      </c>
      <c r="T30" s="49" t="s">
        <v>142</v>
      </c>
      <c r="U30" s="52" t="s">
        <v>147</v>
      </c>
      <c r="V30" s="52" t="s">
        <v>147</v>
      </c>
      <c r="W30" s="50">
        <v>3</v>
      </c>
      <c r="X30" s="52" t="s">
        <v>143</v>
      </c>
      <c r="Y30" s="52" t="s">
        <v>143</v>
      </c>
      <c r="Z30" s="50">
        <v>0</v>
      </c>
      <c r="AA30" s="52" t="s">
        <v>142</v>
      </c>
      <c r="AB30" s="52" t="s">
        <v>151</v>
      </c>
      <c r="AC30" s="50">
        <v>3</v>
      </c>
      <c r="AD30" s="52" t="s">
        <v>143</v>
      </c>
      <c r="AE30" s="52" t="s">
        <v>143</v>
      </c>
      <c r="AF30" s="50">
        <v>0</v>
      </c>
      <c r="AG30" s="52" t="s">
        <v>145</v>
      </c>
      <c r="AH30" s="52" t="s">
        <v>151</v>
      </c>
      <c r="AI30" s="50">
        <v>6</v>
      </c>
      <c r="AJ30" s="52" t="s">
        <v>151</v>
      </c>
      <c r="AK30" s="52" t="s">
        <v>151</v>
      </c>
      <c r="AL30" s="50">
        <v>1</v>
      </c>
      <c r="AM30" s="52" t="s">
        <v>147</v>
      </c>
      <c r="AN30" s="52" t="s">
        <v>147</v>
      </c>
      <c r="AO30" s="50">
        <v>3</v>
      </c>
      <c r="AP30" s="51" t="s">
        <v>151</v>
      </c>
      <c r="AQ30" s="51" t="s">
        <v>151</v>
      </c>
      <c r="AR30" s="50">
        <v>1</v>
      </c>
      <c r="AS30" s="51" t="s">
        <v>142</v>
      </c>
      <c r="AT30" s="51" t="s">
        <v>151</v>
      </c>
      <c r="AU30" s="50">
        <v>3</v>
      </c>
      <c r="AV30" s="51" t="s">
        <v>151</v>
      </c>
      <c r="AW30" s="51" t="s">
        <v>151</v>
      </c>
      <c r="AX30" s="50">
        <v>1</v>
      </c>
      <c r="AY30" s="51" t="s">
        <v>151</v>
      </c>
      <c r="AZ30" s="51" t="s">
        <v>151</v>
      </c>
      <c r="BA30" s="50">
        <v>1</v>
      </c>
      <c r="BB30" s="49" t="s">
        <v>142</v>
      </c>
      <c r="BC30" s="49" t="s">
        <v>142</v>
      </c>
      <c r="BD30" s="49" t="s">
        <v>142</v>
      </c>
      <c r="BE30" s="49" t="s">
        <v>146</v>
      </c>
      <c r="BF30" s="54">
        <v>6</v>
      </c>
      <c r="BG30" s="54">
        <v>3</v>
      </c>
      <c r="BH30" s="54">
        <v>8</v>
      </c>
      <c r="BI30" s="54">
        <v>2</v>
      </c>
      <c r="BJ30" s="54">
        <v>9</v>
      </c>
      <c r="BK30" s="54">
        <v>4</v>
      </c>
      <c r="BL30" s="54">
        <v>7</v>
      </c>
      <c r="BM30" s="54">
        <v>1</v>
      </c>
      <c r="BN30" s="54">
        <v>11</v>
      </c>
      <c r="BO30" s="54">
        <v>10</v>
      </c>
      <c r="BP30" s="54">
        <v>5</v>
      </c>
      <c r="BQ30" s="49" t="s">
        <v>146</v>
      </c>
      <c r="BR30" s="49" t="s">
        <v>151</v>
      </c>
      <c r="BS30" s="49" t="s">
        <v>146</v>
      </c>
      <c r="BT30" s="49" t="s">
        <v>142</v>
      </c>
      <c r="BU30" s="49" t="s">
        <v>142</v>
      </c>
      <c r="BV30" s="49" t="s">
        <v>146</v>
      </c>
      <c r="BW30" s="48"/>
    </row>
    <row r="31" spans="1:75" s="47" customFormat="1" ht="18" customHeight="1">
      <c r="A31" s="59" t="s">
        <v>200</v>
      </c>
      <c r="B31" s="56" t="s">
        <v>199</v>
      </c>
      <c r="C31" s="61" t="s">
        <v>135</v>
      </c>
      <c r="D31" s="208"/>
      <c r="E31" s="58" t="s">
        <v>135</v>
      </c>
      <c r="F31" s="203"/>
      <c r="G31" s="57" t="s">
        <v>138</v>
      </c>
      <c r="H31" s="56" t="s">
        <v>139</v>
      </c>
      <c r="I31" s="55" t="s">
        <v>140</v>
      </c>
      <c r="J31" s="54" t="s">
        <v>141</v>
      </c>
      <c r="K31" s="53" t="s">
        <v>151</v>
      </c>
      <c r="L31" s="53"/>
      <c r="M31" s="209" t="s">
        <v>907</v>
      </c>
      <c r="N31" s="49" t="s">
        <v>143</v>
      </c>
      <c r="O31" s="49" t="s">
        <v>174</v>
      </c>
      <c r="P31" s="49" t="s">
        <v>144</v>
      </c>
      <c r="Q31" s="49" t="s">
        <v>147</v>
      </c>
      <c r="R31" s="49" t="s">
        <v>146</v>
      </c>
      <c r="S31" s="49" t="s">
        <v>143</v>
      </c>
      <c r="T31" s="49" t="s">
        <v>142</v>
      </c>
      <c r="U31" s="52" t="s">
        <v>146</v>
      </c>
      <c r="V31" s="52" t="s">
        <v>142</v>
      </c>
      <c r="W31" s="50">
        <v>7</v>
      </c>
      <c r="X31" s="52" t="s">
        <v>143</v>
      </c>
      <c r="Y31" s="52" t="s">
        <v>143</v>
      </c>
      <c r="Z31" s="50">
        <v>0</v>
      </c>
      <c r="AA31" s="52" t="s">
        <v>147</v>
      </c>
      <c r="AB31" s="52" t="s">
        <v>147</v>
      </c>
      <c r="AC31" s="50">
        <v>3</v>
      </c>
      <c r="AD31" s="52" t="s">
        <v>147</v>
      </c>
      <c r="AE31" s="52" t="s">
        <v>147</v>
      </c>
      <c r="AF31" s="50">
        <v>3</v>
      </c>
      <c r="AG31" s="52" t="s">
        <v>143</v>
      </c>
      <c r="AH31" s="52" t="s">
        <v>143</v>
      </c>
      <c r="AI31" s="50">
        <v>0</v>
      </c>
      <c r="AJ31" s="52" t="s">
        <v>145</v>
      </c>
      <c r="AK31" s="52" t="s">
        <v>146</v>
      </c>
      <c r="AL31" s="50">
        <v>9</v>
      </c>
      <c r="AM31" s="52" t="s">
        <v>146</v>
      </c>
      <c r="AN31" s="52" t="s">
        <v>146</v>
      </c>
      <c r="AO31" s="50">
        <v>8</v>
      </c>
      <c r="AP31" s="51" t="s">
        <v>142</v>
      </c>
      <c r="AQ31" s="51" t="s">
        <v>142</v>
      </c>
      <c r="AR31" s="50">
        <v>5</v>
      </c>
      <c r="AS31" s="51" t="s">
        <v>147</v>
      </c>
      <c r="AT31" s="51" t="s">
        <v>142</v>
      </c>
      <c r="AU31" s="50">
        <v>4</v>
      </c>
      <c r="AV31" s="51" t="s">
        <v>145</v>
      </c>
      <c r="AW31" s="51" t="s">
        <v>145</v>
      </c>
      <c r="AX31" s="50">
        <v>10</v>
      </c>
      <c r="AY31" s="51" t="s">
        <v>147</v>
      </c>
      <c r="AZ31" s="51" t="s">
        <v>147</v>
      </c>
      <c r="BA31" s="50">
        <v>3</v>
      </c>
      <c r="BB31" s="49" t="s">
        <v>142</v>
      </c>
      <c r="BC31" s="49" t="s">
        <v>147</v>
      </c>
      <c r="BD31" s="49" t="s">
        <v>142</v>
      </c>
      <c r="BE31" s="49" t="s">
        <v>147</v>
      </c>
      <c r="BF31" s="54">
        <v>11</v>
      </c>
      <c r="BG31" s="54">
        <v>2</v>
      </c>
      <c r="BH31" s="54">
        <v>3</v>
      </c>
      <c r="BI31" s="54">
        <v>5</v>
      </c>
      <c r="BJ31" s="54">
        <v>1</v>
      </c>
      <c r="BK31" s="54">
        <v>10</v>
      </c>
      <c r="BL31" s="54">
        <v>9</v>
      </c>
      <c r="BM31" s="54">
        <v>7</v>
      </c>
      <c r="BN31" s="54">
        <v>6</v>
      </c>
      <c r="BO31" s="54">
        <v>8</v>
      </c>
      <c r="BP31" s="54">
        <v>4</v>
      </c>
      <c r="BQ31" s="49" t="s">
        <v>145</v>
      </c>
      <c r="BR31" s="49" t="s">
        <v>151</v>
      </c>
      <c r="BS31" s="49" t="s">
        <v>145</v>
      </c>
      <c r="BT31" s="49" t="s">
        <v>142</v>
      </c>
      <c r="BU31" s="49" t="s">
        <v>145</v>
      </c>
      <c r="BV31" s="49" t="s">
        <v>145</v>
      </c>
      <c r="BW31" s="48"/>
    </row>
    <row r="32" spans="1:75" s="47" customFormat="1" ht="18" customHeight="1">
      <c r="A32" s="59" t="s">
        <v>574</v>
      </c>
      <c r="B32" s="56" t="s">
        <v>573</v>
      </c>
      <c r="C32" s="61"/>
      <c r="D32" s="208"/>
      <c r="E32" s="205"/>
      <c r="F32" s="203"/>
      <c r="G32" s="57" t="s">
        <v>293</v>
      </c>
      <c r="H32" s="56" t="s">
        <v>575</v>
      </c>
      <c r="I32" s="55" t="s">
        <v>140</v>
      </c>
      <c r="J32" s="54" t="s">
        <v>141</v>
      </c>
      <c r="K32" s="53" t="s">
        <v>143</v>
      </c>
      <c r="L32" s="53"/>
      <c r="M32" s="53"/>
      <c r="N32" s="49" t="s">
        <v>206</v>
      </c>
      <c r="O32" s="49" t="s">
        <v>174</v>
      </c>
      <c r="P32" s="49" t="s">
        <v>174</v>
      </c>
      <c r="Q32" s="49" t="s">
        <v>151</v>
      </c>
      <c r="R32" s="49" t="s">
        <v>143</v>
      </c>
      <c r="S32" s="49" t="s">
        <v>144</v>
      </c>
      <c r="T32" s="49" t="s">
        <v>151</v>
      </c>
      <c r="U32" s="52" t="s">
        <v>273</v>
      </c>
      <c r="V32" s="52" t="s">
        <v>273</v>
      </c>
      <c r="W32" s="50">
        <v>4</v>
      </c>
      <c r="X32" s="52" t="s">
        <v>282</v>
      </c>
      <c r="Y32" s="52" t="s">
        <v>282</v>
      </c>
      <c r="Z32" s="50">
        <v>2</v>
      </c>
      <c r="AA32" s="52" t="s">
        <v>282</v>
      </c>
      <c r="AB32" s="52" t="s">
        <v>282</v>
      </c>
      <c r="AC32" s="50">
        <v>2</v>
      </c>
      <c r="AD32" s="52" t="s">
        <v>238</v>
      </c>
      <c r="AE32" s="52" t="s">
        <v>151</v>
      </c>
      <c r="AF32" s="50">
        <v>3</v>
      </c>
      <c r="AG32" s="52" t="s">
        <v>282</v>
      </c>
      <c r="AH32" s="52" t="s">
        <v>282</v>
      </c>
      <c r="AI32" s="50">
        <v>2</v>
      </c>
      <c r="AJ32" s="52" t="s">
        <v>235</v>
      </c>
      <c r="AK32" s="52" t="s">
        <v>283</v>
      </c>
      <c r="AL32" s="50">
        <v>7</v>
      </c>
      <c r="AM32" s="52" t="s">
        <v>235</v>
      </c>
      <c r="AN32" s="52" t="s">
        <v>147</v>
      </c>
      <c r="AO32" s="50">
        <v>5</v>
      </c>
      <c r="AP32" s="51" t="s">
        <v>282</v>
      </c>
      <c r="AQ32" s="51" t="s">
        <v>282</v>
      </c>
      <c r="AR32" s="50">
        <v>2</v>
      </c>
      <c r="AS32" s="51" t="s">
        <v>147</v>
      </c>
      <c r="AT32" s="51" t="s">
        <v>147</v>
      </c>
      <c r="AU32" s="50">
        <v>3</v>
      </c>
      <c r="AV32" s="51" t="s">
        <v>282</v>
      </c>
      <c r="AW32" s="51" t="s">
        <v>282</v>
      </c>
      <c r="AX32" s="50">
        <v>2</v>
      </c>
      <c r="AY32" s="51" t="s">
        <v>236</v>
      </c>
      <c r="AZ32" s="51" t="s">
        <v>235</v>
      </c>
      <c r="BA32" s="60">
        <v>7</v>
      </c>
      <c r="BB32" s="49" t="s">
        <v>152</v>
      </c>
      <c r="BC32" s="49" t="s">
        <v>142</v>
      </c>
      <c r="BD32" s="49" t="s">
        <v>152</v>
      </c>
      <c r="BE32" s="49" t="s">
        <v>142</v>
      </c>
      <c r="BF32" s="54">
        <v>11</v>
      </c>
      <c r="BG32" s="54">
        <v>5</v>
      </c>
      <c r="BH32" s="54">
        <v>7</v>
      </c>
      <c r="BI32" s="54">
        <v>8</v>
      </c>
      <c r="BJ32" s="54">
        <v>6</v>
      </c>
      <c r="BK32" s="54">
        <v>6</v>
      </c>
      <c r="BL32" s="54">
        <v>6</v>
      </c>
      <c r="BM32" s="54">
        <v>4</v>
      </c>
      <c r="BN32" s="54">
        <v>5</v>
      </c>
      <c r="BO32" s="54">
        <v>4</v>
      </c>
      <c r="BP32" s="54">
        <v>6</v>
      </c>
      <c r="BQ32" s="49" t="s">
        <v>168</v>
      </c>
      <c r="BR32" s="49" t="s">
        <v>151</v>
      </c>
      <c r="BS32" s="49" t="s">
        <v>151</v>
      </c>
      <c r="BT32" s="49" t="s">
        <v>153</v>
      </c>
      <c r="BU32" s="49" t="s">
        <v>145</v>
      </c>
      <c r="BV32" s="49" t="s">
        <v>192</v>
      </c>
      <c r="BW32" s="48"/>
    </row>
    <row r="33" spans="1:75" s="47" customFormat="1" ht="18" customHeight="1">
      <c r="A33" s="59" t="s">
        <v>662</v>
      </c>
      <c r="B33" s="56" t="s">
        <v>661</v>
      </c>
      <c r="C33" s="61"/>
      <c r="D33" s="208"/>
      <c r="E33" s="205"/>
      <c r="F33" s="203"/>
      <c r="G33" s="57" t="s">
        <v>160</v>
      </c>
      <c r="H33" s="56" t="s">
        <v>190</v>
      </c>
      <c r="I33" s="55" t="s">
        <v>157</v>
      </c>
      <c r="J33" s="54" t="s">
        <v>141</v>
      </c>
      <c r="K33" s="53" t="s">
        <v>143</v>
      </c>
      <c r="L33" s="53"/>
      <c r="M33" s="53"/>
      <c r="N33" s="49" t="s">
        <v>174</v>
      </c>
      <c r="O33" s="49" t="s">
        <v>174</v>
      </c>
      <c r="P33" s="49" t="s">
        <v>144</v>
      </c>
      <c r="Q33" s="49" t="s">
        <v>187</v>
      </c>
      <c r="R33" s="49" t="s">
        <v>143</v>
      </c>
      <c r="S33" s="49" t="s">
        <v>144</v>
      </c>
      <c r="T33" s="49" t="s">
        <v>151</v>
      </c>
      <c r="U33" s="52" t="s">
        <v>283</v>
      </c>
      <c r="V33" s="52" t="s">
        <v>235</v>
      </c>
      <c r="W33" s="50">
        <v>7</v>
      </c>
      <c r="X33" s="52" t="s">
        <v>235</v>
      </c>
      <c r="Y33" s="52" t="s">
        <v>235</v>
      </c>
      <c r="Z33" s="50">
        <v>6</v>
      </c>
      <c r="AA33" s="52" t="s">
        <v>282</v>
      </c>
      <c r="AB33" s="52" t="s">
        <v>237</v>
      </c>
      <c r="AC33" s="50">
        <v>3</v>
      </c>
      <c r="AD33" s="52" t="s">
        <v>273</v>
      </c>
      <c r="AE33" s="52" t="s">
        <v>147</v>
      </c>
      <c r="AF33" s="50">
        <v>4</v>
      </c>
      <c r="AG33" s="52" t="s">
        <v>237</v>
      </c>
      <c r="AH33" s="52" t="s">
        <v>237</v>
      </c>
      <c r="AI33" s="50">
        <v>4</v>
      </c>
      <c r="AJ33" s="52" t="s">
        <v>282</v>
      </c>
      <c r="AK33" s="52" t="s">
        <v>282</v>
      </c>
      <c r="AL33" s="50">
        <v>2</v>
      </c>
      <c r="AM33" s="52" t="s">
        <v>273</v>
      </c>
      <c r="AN33" s="52" t="s">
        <v>273</v>
      </c>
      <c r="AO33" s="50">
        <v>4</v>
      </c>
      <c r="AP33" s="51" t="s">
        <v>273</v>
      </c>
      <c r="AQ33" s="51" t="s">
        <v>273</v>
      </c>
      <c r="AR33" s="50">
        <v>4</v>
      </c>
      <c r="AS33" s="51" t="s">
        <v>239</v>
      </c>
      <c r="AT33" s="51" t="s">
        <v>239</v>
      </c>
      <c r="AU33" s="50">
        <v>3</v>
      </c>
      <c r="AV33" s="51" t="s">
        <v>308</v>
      </c>
      <c r="AW33" s="51" t="s">
        <v>235</v>
      </c>
      <c r="AX33" s="50">
        <v>6</v>
      </c>
      <c r="AY33" s="51" t="s">
        <v>151</v>
      </c>
      <c r="AZ33" s="51" t="s">
        <v>151</v>
      </c>
      <c r="BA33" s="50">
        <v>1</v>
      </c>
      <c r="BB33" s="49" t="s">
        <v>164</v>
      </c>
      <c r="BC33" s="49" t="s">
        <v>164</v>
      </c>
      <c r="BD33" s="49" t="s">
        <v>152</v>
      </c>
      <c r="BE33" s="49" t="s">
        <v>152</v>
      </c>
      <c r="BF33" s="54">
        <v>7</v>
      </c>
      <c r="BG33" s="54">
        <v>5</v>
      </c>
      <c r="BH33" s="54">
        <v>5</v>
      </c>
      <c r="BI33" s="54">
        <v>5</v>
      </c>
      <c r="BJ33" s="54">
        <v>5</v>
      </c>
      <c r="BK33" s="54">
        <v>4</v>
      </c>
      <c r="BL33" s="54">
        <v>8</v>
      </c>
      <c r="BM33" s="54">
        <v>7</v>
      </c>
      <c r="BN33" s="54">
        <v>4</v>
      </c>
      <c r="BO33" s="54">
        <v>5</v>
      </c>
      <c r="BP33" s="54">
        <v>7</v>
      </c>
      <c r="BQ33" s="49" t="s">
        <v>167</v>
      </c>
      <c r="BR33" s="49" t="s">
        <v>151</v>
      </c>
      <c r="BS33" s="49" t="s">
        <v>169</v>
      </c>
      <c r="BT33" s="49" t="s">
        <v>153</v>
      </c>
      <c r="BU33" s="49" t="s">
        <v>165</v>
      </c>
      <c r="BV33" s="49" t="s">
        <v>168</v>
      </c>
      <c r="BW33" s="48"/>
    </row>
    <row r="34" spans="1:75" s="47" customFormat="1" ht="18" customHeight="1">
      <c r="A34" s="59" t="s">
        <v>265</v>
      </c>
      <c r="B34" s="56" t="s">
        <v>264</v>
      </c>
      <c r="C34" s="61" t="s">
        <v>135</v>
      </c>
      <c r="D34" s="209" t="s">
        <v>135</v>
      </c>
      <c r="E34" s="58" t="s">
        <v>135</v>
      </c>
      <c r="F34" s="203"/>
      <c r="G34" s="57" t="s">
        <v>138</v>
      </c>
      <c r="H34" s="56" t="s">
        <v>150</v>
      </c>
      <c r="I34" s="55" t="s">
        <v>196</v>
      </c>
      <c r="J34" s="54" t="s">
        <v>141</v>
      </c>
      <c r="K34" s="53" t="s">
        <v>143</v>
      </c>
      <c r="L34" s="53"/>
      <c r="M34" s="53"/>
      <c r="N34" s="49" t="s">
        <v>144</v>
      </c>
      <c r="O34" s="49" t="s">
        <v>144</v>
      </c>
      <c r="P34" s="49" t="s">
        <v>143</v>
      </c>
      <c r="Q34" s="49" t="s">
        <v>147</v>
      </c>
      <c r="R34" s="49" t="s">
        <v>147</v>
      </c>
      <c r="S34" s="49" t="s">
        <v>143</v>
      </c>
      <c r="T34" s="49" t="s">
        <v>142</v>
      </c>
      <c r="U34" s="52" t="s">
        <v>142</v>
      </c>
      <c r="V34" s="52" t="s">
        <v>147</v>
      </c>
      <c r="W34" s="50">
        <v>4</v>
      </c>
      <c r="X34" s="52" t="s">
        <v>143</v>
      </c>
      <c r="Y34" s="52" t="s">
        <v>143</v>
      </c>
      <c r="Z34" s="50">
        <v>0</v>
      </c>
      <c r="AA34" s="52" t="s">
        <v>147</v>
      </c>
      <c r="AB34" s="52" t="s">
        <v>151</v>
      </c>
      <c r="AC34" s="50">
        <v>2</v>
      </c>
      <c r="AD34" s="52" t="s">
        <v>142</v>
      </c>
      <c r="AE34" s="52" t="s">
        <v>146</v>
      </c>
      <c r="AF34" s="50">
        <v>7</v>
      </c>
      <c r="AG34" s="52" t="s">
        <v>147</v>
      </c>
      <c r="AH34" s="52" t="s">
        <v>147</v>
      </c>
      <c r="AI34" s="50">
        <v>3</v>
      </c>
      <c r="AJ34" s="52" t="s">
        <v>147</v>
      </c>
      <c r="AK34" s="52" t="s">
        <v>147</v>
      </c>
      <c r="AL34" s="50">
        <v>3</v>
      </c>
      <c r="AM34" s="52" t="s">
        <v>145</v>
      </c>
      <c r="AN34" s="52" t="s">
        <v>145</v>
      </c>
      <c r="AO34" s="50">
        <v>10</v>
      </c>
      <c r="AP34" s="51" t="s">
        <v>147</v>
      </c>
      <c r="AQ34" s="51" t="s">
        <v>147</v>
      </c>
      <c r="AR34" s="50">
        <v>3</v>
      </c>
      <c r="AS34" s="51" t="s">
        <v>147</v>
      </c>
      <c r="AT34" s="51" t="s">
        <v>151</v>
      </c>
      <c r="AU34" s="50">
        <v>2</v>
      </c>
      <c r="AV34" s="51" t="s">
        <v>145</v>
      </c>
      <c r="AW34" s="51" t="s">
        <v>145</v>
      </c>
      <c r="AX34" s="50">
        <v>10</v>
      </c>
      <c r="AY34" s="51" t="s">
        <v>151</v>
      </c>
      <c r="AZ34" s="51" t="s">
        <v>143</v>
      </c>
      <c r="BA34" s="50">
        <v>1</v>
      </c>
      <c r="BB34" s="49" t="s">
        <v>142</v>
      </c>
      <c r="BC34" s="49" t="s">
        <v>146</v>
      </c>
      <c r="BD34" s="49" t="s">
        <v>145</v>
      </c>
      <c r="BE34" s="49" t="s">
        <v>145</v>
      </c>
      <c r="BF34" s="54">
        <v>9</v>
      </c>
      <c r="BG34" s="54">
        <v>2</v>
      </c>
      <c r="BH34" s="54">
        <v>7</v>
      </c>
      <c r="BI34" s="54">
        <v>8</v>
      </c>
      <c r="BJ34" s="54">
        <v>6</v>
      </c>
      <c r="BK34" s="54">
        <v>9</v>
      </c>
      <c r="BL34" s="54">
        <v>10</v>
      </c>
      <c r="BM34" s="54">
        <v>3</v>
      </c>
      <c r="BN34" s="54">
        <v>1</v>
      </c>
      <c r="BO34" s="54">
        <v>11</v>
      </c>
      <c r="BP34" s="54">
        <v>4</v>
      </c>
      <c r="BQ34" s="49" t="s">
        <v>146</v>
      </c>
      <c r="BR34" s="49" t="s">
        <v>151</v>
      </c>
      <c r="BS34" s="49" t="s">
        <v>146</v>
      </c>
      <c r="BT34" s="49" t="s">
        <v>142</v>
      </c>
      <c r="BU34" s="49" t="s">
        <v>142</v>
      </c>
      <c r="BV34" s="49" t="s">
        <v>146</v>
      </c>
      <c r="BW34" s="48"/>
    </row>
    <row r="35" spans="1:75" s="47" customFormat="1" ht="18" customHeight="1">
      <c r="A35" s="59" t="s">
        <v>422</v>
      </c>
      <c r="B35" s="56" t="s">
        <v>421</v>
      </c>
      <c r="C35" s="61"/>
      <c r="D35" s="209" t="s">
        <v>135</v>
      </c>
      <c r="E35" s="205"/>
      <c r="F35" s="203"/>
      <c r="G35" s="57" t="s">
        <v>423</v>
      </c>
      <c r="H35" s="56" t="s">
        <v>424</v>
      </c>
      <c r="I35" s="55" t="s">
        <v>157</v>
      </c>
      <c r="J35" s="54" t="s">
        <v>141</v>
      </c>
      <c r="K35" s="53" t="s">
        <v>143</v>
      </c>
      <c r="L35" s="53"/>
      <c r="M35" s="53"/>
      <c r="N35" s="49" t="s">
        <v>144</v>
      </c>
      <c r="O35" s="49" t="s">
        <v>174</v>
      </c>
      <c r="P35" s="49" t="s">
        <v>143</v>
      </c>
      <c r="Q35" s="49" t="s">
        <v>142</v>
      </c>
      <c r="R35" s="49" t="s">
        <v>147</v>
      </c>
      <c r="S35" s="49" t="s">
        <v>144</v>
      </c>
      <c r="T35" s="49" t="s">
        <v>151</v>
      </c>
      <c r="U35" s="52" t="s">
        <v>303</v>
      </c>
      <c r="V35" s="52" t="s">
        <v>303</v>
      </c>
      <c r="W35" s="50">
        <v>2</v>
      </c>
      <c r="X35" s="52" t="s">
        <v>303</v>
      </c>
      <c r="Y35" s="52" t="s">
        <v>284</v>
      </c>
      <c r="Z35" s="50">
        <v>3</v>
      </c>
      <c r="AA35" s="52" t="s">
        <v>282</v>
      </c>
      <c r="AB35" s="52" t="s">
        <v>282</v>
      </c>
      <c r="AC35" s="50">
        <v>2</v>
      </c>
      <c r="AD35" s="52" t="s">
        <v>282</v>
      </c>
      <c r="AE35" s="52" t="s">
        <v>282</v>
      </c>
      <c r="AF35" s="50">
        <v>2</v>
      </c>
      <c r="AG35" s="52" t="s">
        <v>303</v>
      </c>
      <c r="AH35" s="52" t="s">
        <v>284</v>
      </c>
      <c r="AI35" s="50">
        <v>3</v>
      </c>
      <c r="AJ35" s="52" t="s">
        <v>303</v>
      </c>
      <c r="AK35" s="52" t="s">
        <v>284</v>
      </c>
      <c r="AL35" s="50">
        <v>3</v>
      </c>
      <c r="AM35" s="52" t="s">
        <v>303</v>
      </c>
      <c r="AN35" s="52" t="s">
        <v>284</v>
      </c>
      <c r="AO35" s="50">
        <v>3</v>
      </c>
      <c r="AP35" s="51" t="s">
        <v>303</v>
      </c>
      <c r="AQ35" s="51" t="s">
        <v>284</v>
      </c>
      <c r="AR35" s="50">
        <v>3</v>
      </c>
      <c r="AS35" s="51" t="s">
        <v>303</v>
      </c>
      <c r="AT35" s="51" t="s">
        <v>303</v>
      </c>
      <c r="AU35" s="50">
        <v>2</v>
      </c>
      <c r="AV35" s="51" t="s">
        <v>303</v>
      </c>
      <c r="AW35" s="51" t="s">
        <v>303</v>
      </c>
      <c r="AX35" s="50">
        <v>2</v>
      </c>
      <c r="AY35" s="51" t="s">
        <v>303</v>
      </c>
      <c r="AZ35" s="51" t="s">
        <v>303</v>
      </c>
      <c r="BA35" s="60">
        <v>2</v>
      </c>
      <c r="BB35" s="49" t="s">
        <v>145</v>
      </c>
      <c r="BC35" s="49" t="s">
        <v>145</v>
      </c>
      <c r="BD35" s="49" t="s">
        <v>165</v>
      </c>
      <c r="BE35" s="49" t="s">
        <v>145</v>
      </c>
      <c r="BF35" s="54">
        <v>7</v>
      </c>
      <c r="BG35" s="54">
        <v>6</v>
      </c>
      <c r="BH35" s="54">
        <v>4</v>
      </c>
      <c r="BI35" s="54">
        <v>4</v>
      </c>
      <c r="BJ35" s="54">
        <v>6</v>
      </c>
      <c r="BK35" s="54">
        <v>1</v>
      </c>
      <c r="BL35" s="54">
        <v>8</v>
      </c>
      <c r="BM35" s="54">
        <v>2</v>
      </c>
      <c r="BN35" s="54">
        <v>6</v>
      </c>
      <c r="BO35" s="54">
        <v>6</v>
      </c>
      <c r="BP35" s="54">
        <v>2</v>
      </c>
      <c r="BQ35" s="49" t="s">
        <v>151</v>
      </c>
      <c r="BR35" s="49" t="s">
        <v>151</v>
      </c>
      <c r="BS35" s="49" t="s">
        <v>142</v>
      </c>
      <c r="BT35" s="49" t="s">
        <v>142</v>
      </c>
      <c r="BU35" s="49" t="s">
        <v>146</v>
      </c>
      <c r="BV35" s="49" t="s">
        <v>154</v>
      </c>
      <c r="BW35" s="48"/>
    </row>
    <row r="36" spans="1:75" s="47" customFormat="1" ht="18" customHeight="1">
      <c r="A36" s="59" t="s">
        <v>499</v>
      </c>
      <c r="B36" s="56" t="s">
        <v>498</v>
      </c>
      <c r="C36" s="61" t="s">
        <v>135</v>
      </c>
      <c r="D36" s="209"/>
      <c r="E36" s="205"/>
      <c r="F36" s="203"/>
      <c r="G36" s="57" t="s">
        <v>160</v>
      </c>
      <c r="H36" s="56" t="s">
        <v>190</v>
      </c>
      <c r="I36" s="55" t="s">
        <v>157</v>
      </c>
      <c r="J36" s="54" t="s">
        <v>141</v>
      </c>
      <c r="K36" s="53" t="s">
        <v>143</v>
      </c>
      <c r="L36" s="53"/>
      <c r="M36" s="53"/>
      <c r="N36" s="49" t="s">
        <v>174</v>
      </c>
      <c r="O36" s="49" t="s">
        <v>174</v>
      </c>
      <c r="P36" s="49" t="s">
        <v>144</v>
      </c>
      <c r="Q36" s="63" t="s">
        <v>915</v>
      </c>
      <c r="R36" s="63" t="s">
        <v>273</v>
      </c>
      <c r="S36" s="63" t="s">
        <v>144</v>
      </c>
      <c r="T36" s="49" t="s">
        <v>151</v>
      </c>
      <c r="U36" s="52" t="s">
        <v>147</v>
      </c>
      <c r="V36" s="52" t="s">
        <v>142</v>
      </c>
      <c r="W36" s="50">
        <v>4</v>
      </c>
      <c r="X36" s="52" t="s">
        <v>147</v>
      </c>
      <c r="Y36" s="52" t="s">
        <v>142</v>
      </c>
      <c r="Z36" s="50">
        <v>4</v>
      </c>
      <c r="AA36" s="52" t="s">
        <v>147</v>
      </c>
      <c r="AB36" s="52" t="s">
        <v>142</v>
      </c>
      <c r="AC36" s="50">
        <v>4</v>
      </c>
      <c r="AD36" s="52" t="s">
        <v>147</v>
      </c>
      <c r="AE36" s="52" t="s">
        <v>142</v>
      </c>
      <c r="AF36" s="50">
        <v>4</v>
      </c>
      <c r="AG36" s="52" t="s">
        <v>147</v>
      </c>
      <c r="AH36" s="52" t="s">
        <v>142</v>
      </c>
      <c r="AI36" s="50">
        <v>4</v>
      </c>
      <c r="AJ36" s="52" t="s">
        <v>147</v>
      </c>
      <c r="AK36" s="52" t="s">
        <v>147</v>
      </c>
      <c r="AL36" s="50">
        <v>3</v>
      </c>
      <c r="AM36" s="52" t="s">
        <v>147</v>
      </c>
      <c r="AN36" s="52" t="s">
        <v>142</v>
      </c>
      <c r="AO36" s="50">
        <v>4</v>
      </c>
      <c r="AP36" s="51" t="s">
        <v>282</v>
      </c>
      <c r="AQ36" s="51" t="s">
        <v>239</v>
      </c>
      <c r="AR36" s="50">
        <v>3</v>
      </c>
      <c r="AS36" s="51" t="s">
        <v>147</v>
      </c>
      <c r="AT36" s="51" t="s">
        <v>147</v>
      </c>
      <c r="AU36" s="50">
        <v>3</v>
      </c>
      <c r="AV36" s="51" t="s">
        <v>147</v>
      </c>
      <c r="AW36" s="51" t="s">
        <v>147</v>
      </c>
      <c r="AX36" s="50">
        <v>3</v>
      </c>
      <c r="AY36" s="51" t="s">
        <v>147</v>
      </c>
      <c r="AZ36" s="51" t="s">
        <v>147</v>
      </c>
      <c r="BA36" s="60">
        <v>3</v>
      </c>
      <c r="BB36" s="49" t="s">
        <v>142</v>
      </c>
      <c r="BC36" s="49" t="s">
        <v>145</v>
      </c>
      <c r="BD36" s="49" t="s">
        <v>164</v>
      </c>
      <c r="BE36" s="49" t="s">
        <v>145</v>
      </c>
      <c r="BF36" s="54">
        <v>7</v>
      </c>
      <c r="BG36" s="54">
        <v>3</v>
      </c>
      <c r="BH36" s="54">
        <v>3</v>
      </c>
      <c r="BI36" s="54">
        <v>3</v>
      </c>
      <c r="BJ36" s="54">
        <v>5</v>
      </c>
      <c r="BK36" s="54">
        <v>2</v>
      </c>
      <c r="BL36" s="54">
        <v>9</v>
      </c>
      <c r="BM36" s="54">
        <v>10</v>
      </c>
      <c r="BN36" s="54">
        <v>10</v>
      </c>
      <c r="BO36" s="54">
        <v>9</v>
      </c>
      <c r="BP36" s="54">
        <v>2</v>
      </c>
      <c r="BQ36" s="49" t="s">
        <v>151</v>
      </c>
      <c r="BR36" s="49" t="s">
        <v>151</v>
      </c>
      <c r="BS36" s="49" t="s">
        <v>142</v>
      </c>
      <c r="BT36" s="49" t="s">
        <v>164</v>
      </c>
      <c r="BU36" s="49" t="s">
        <v>165</v>
      </c>
      <c r="BV36" s="49" t="s">
        <v>219</v>
      </c>
      <c r="BW36" s="48"/>
    </row>
    <row r="37" spans="1:75" s="47" customFormat="1" ht="18" customHeight="1">
      <c r="A37" s="59" t="s">
        <v>369</v>
      </c>
      <c r="B37" s="56" t="s">
        <v>368</v>
      </c>
      <c r="C37" s="61"/>
      <c r="D37" s="209" t="s">
        <v>135</v>
      </c>
      <c r="E37" s="205"/>
      <c r="F37" s="203"/>
      <c r="G37" s="57" t="s">
        <v>160</v>
      </c>
      <c r="H37" s="56" t="s">
        <v>370</v>
      </c>
      <c r="I37" s="55" t="s">
        <v>140</v>
      </c>
      <c r="J37" s="54" t="s">
        <v>141</v>
      </c>
      <c r="K37" s="53" t="s">
        <v>143</v>
      </c>
      <c r="L37" s="53"/>
      <c r="M37" s="53"/>
      <c r="N37" s="49" t="s">
        <v>144</v>
      </c>
      <c r="O37" s="49" t="s">
        <v>174</v>
      </c>
      <c r="P37" s="49" t="s">
        <v>144</v>
      </c>
      <c r="Q37" s="49" t="s">
        <v>147</v>
      </c>
      <c r="R37" s="49" t="s">
        <v>143</v>
      </c>
      <c r="S37" s="49" t="s">
        <v>144</v>
      </c>
      <c r="T37" s="49" t="s">
        <v>147</v>
      </c>
      <c r="U37" s="52" t="s">
        <v>273</v>
      </c>
      <c r="V37" s="52" t="s">
        <v>303</v>
      </c>
      <c r="W37" s="50">
        <v>3</v>
      </c>
      <c r="X37" s="52" t="s">
        <v>282</v>
      </c>
      <c r="Y37" s="52" t="s">
        <v>282</v>
      </c>
      <c r="Z37" s="50">
        <v>2</v>
      </c>
      <c r="AA37" s="52" t="s">
        <v>282</v>
      </c>
      <c r="AB37" s="52" t="s">
        <v>282</v>
      </c>
      <c r="AC37" s="50">
        <v>2</v>
      </c>
      <c r="AD37" s="52" t="s">
        <v>236</v>
      </c>
      <c r="AE37" s="52" t="s">
        <v>303</v>
      </c>
      <c r="AF37" s="50">
        <v>5</v>
      </c>
      <c r="AG37" s="52" t="s">
        <v>282</v>
      </c>
      <c r="AH37" s="52" t="s">
        <v>282</v>
      </c>
      <c r="AI37" s="50">
        <v>2</v>
      </c>
      <c r="AJ37" s="52" t="s">
        <v>235</v>
      </c>
      <c r="AK37" s="52" t="s">
        <v>303</v>
      </c>
      <c r="AL37" s="50">
        <v>4</v>
      </c>
      <c r="AM37" s="52" t="s">
        <v>273</v>
      </c>
      <c r="AN37" s="52" t="s">
        <v>303</v>
      </c>
      <c r="AO37" s="50">
        <v>3</v>
      </c>
      <c r="AP37" s="51" t="s">
        <v>273</v>
      </c>
      <c r="AQ37" s="51" t="s">
        <v>273</v>
      </c>
      <c r="AR37" s="50">
        <v>4</v>
      </c>
      <c r="AS37" s="51" t="s">
        <v>236</v>
      </c>
      <c r="AT37" s="51" t="s">
        <v>303</v>
      </c>
      <c r="AU37" s="50">
        <v>5</v>
      </c>
      <c r="AV37" s="51" t="s">
        <v>236</v>
      </c>
      <c r="AW37" s="51" t="s">
        <v>303</v>
      </c>
      <c r="AX37" s="50">
        <v>5</v>
      </c>
      <c r="AY37" s="51" t="s">
        <v>303</v>
      </c>
      <c r="AZ37" s="51" t="s">
        <v>303</v>
      </c>
      <c r="BA37" s="50">
        <v>2</v>
      </c>
      <c r="BB37" s="49" t="s">
        <v>146</v>
      </c>
      <c r="BC37" s="49" t="s">
        <v>146</v>
      </c>
      <c r="BD37" s="49" t="s">
        <v>146</v>
      </c>
      <c r="BE37" s="49" t="s">
        <v>145</v>
      </c>
      <c r="BF37" s="54">
        <v>10</v>
      </c>
      <c r="BG37" s="54">
        <v>1</v>
      </c>
      <c r="BH37" s="54">
        <v>3</v>
      </c>
      <c r="BI37" s="54">
        <v>9</v>
      </c>
      <c r="BJ37" s="54">
        <v>2</v>
      </c>
      <c r="BK37" s="54">
        <v>5</v>
      </c>
      <c r="BL37" s="54">
        <v>11</v>
      </c>
      <c r="BM37" s="54">
        <v>4</v>
      </c>
      <c r="BN37" s="54">
        <v>8</v>
      </c>
      <c r="BO37" s="54">
        <v>7</v>
      </c>
      <c r="BP37" s="54">
        <v>6</v>
      </c>
      <c r="BQ37" s="49" t="s">
        <v>146</v>
      </c>
      <c r="BR37" s="49" t="s">
        <v>151</v>
      </c>
      <c r="BS37" s="49" t="s">
        <v>146</v>
      </c>
      <c r="BT37" s="49" t="s">
        <v>142</v>
      </c>
      <c r="BU37" s="49" t="s">
        <v>151</v>
      </c>
      <c r="BV37" s="49" t="s">
        <v>142</v>
      </c>
      <c r="BW37" s="48" t="s">
        <v>916</v>
      </c>
    </row>
    <row r="38" spans="1:75" s="47" customFormat="1" ht="18" customHeight="1">
      <c r="A38" s="59" t="s">
        <v>221</v>
      </c>
      <c r="B38" s="56" t="s">
        <v>220</v>
      </c>
      <c r="C38" s="61" t="s">
        <v>135</v>
      </c>
      <c r="D38" s="209" t="s">
        <v>135</v>
      </c>
      <c r="E38" s="205"/>
      <c r="F38" s="203"/>
      <c r="G38" s="57" t="s">
        <v>172</v>
      </c>
      <c r="H38" s="56" t="s">
        <v>222</v>
      </c>
      <c r="I38" s="55" t="s">
        <v>140</v>
      </c>
      <c r="J38" s="54" t="s">
        <v>141</v>
      </c>
      <c r="K38" s="53" t="s">
        <v>143</v>
      </c>
      <c r="L38" s="53"/>
      <c r="M38" s="53"/>
      <c r="N38" s="49" t="s">
        <v>206</v>
      </c>
      <c r="O38" s="49" t="s">
        <v>174</v>
      </c>
      <c r="P38" s="49" t="s">
        <v>143</v>
      </c>
      <c r="Q38" s="49" t="s">
        <v>145</v>
      </c>
      <c r="R38" s="49" t="s">
        <v>146</v>
      </c>
      <c r="S38" s="49" t="s">
        <v>143</v>
      </c>
      <c r="T38" s="49" t="s">
        <v>146</v>
      </c>
      <c r="U38" s="52" t="s">
        <v>142</v>
      </c>
      <c r="V38" s="52" t="s">
        <v>147</v>
      </c>
      <c r="W38" s="50">
        <v>4</v>
      </c>
      <c r="X38" s="52" t="s">
        <v>147</v>
      </c>
      <c r="Y38" s="52" t="s">
        <v>143</v>
      </c>
      <c r="Z38" s="50">
        <v>2</v>
      </c>
      <c r="AA38" s="52" t="s">
        <v>143</v>
      </c>
      <c r="AB38" s="52" t="s">
        <v>143</v>
      </c>
      <c r="AC38" s="50">
        <v>0</v>
      </c>
      <c r="AD38" s="52" t="s">
        <v>147</v>
      </c>
      <c r="AE38" s="52" t="s">
        <v>147</v>
      </c>
      <c r="AF38" s="50">
        <v>3</v>
      </c>
      <c r="AG38" s="52" t="s">
        <v>143</v>
      </c>
      <c r="AH38" s="52" t="s">
        <v>143</v>
      </c>
      <c r="AI38" s="50">
        <v>0</v>
      </c>
      <c r="AJ38" s="52" t="s">
        <v>147</v>
      </c>
      <c r="AK38" s="52" t="s">
        <v>147</v>
      </c>
      <c r="AL38" s="50">
        <v>3</v>
      </c>
      <c r="AM38" s="52" t="s">
        <v>146</v>
      </c>
      <c r="AN38" s="52" t="s">
        <v>142</v>
      </c>
      <c r="AO38" s="50">
        <v>7</v>
      </c>
      <c r="AP38" s="51" t="s">
        <v>147</v>
      </c>
      <c r="AQ38" s="51">
        <v>3</v>
      </c>
      <c r="AR38" s="50">
        <v>5</v>
      </c>
      <c r="AS38" s="51" t="s">
        <v>147</v>
      </c>
      <c r="AT38" s="51" t="s">
        <v>147</v>
      </c>
      <c r="AU38" s="50">
        <v>3</v>
      </c>
      <c r="AV38" s="51" t="s">
        <v>146</v>
      </c>
      <c r="AW38" s="51" t="s">
        <v>151</v>
      </c>
      <c r="AX38" s="50">
        <v>5</v>
      </c>
      <c r="AY38" s="51" t="s">
        <v>147</v>
      </c>
      <c r="AZ38" s="51" t="s">
        <v>143</v>
      </c>
      <c r="BA38" s="50">
        <v>2</v>
      </c>
      <c r="BB38" s="49" t="s">
        <v>146</v>
      </c>
      <c r="BC38" s="49" t="s">
        <v>145</v>
      </c>
      <c r="BD38" s="49" t="s">
        <v>145</v>
      </c>
      <c r="BE38" s="49" t="s">
        <v>146</v>
      </c>
      <c r="BF38" s="54">
        <v>7</v>
      </c>
      <c r="BG38" s="54">
        <v>2</v>
      </c>
      <c r="BH38" s="54">
        <v>6</v>
      </c>
      <c r="BI38" s="54">
        <v>5</v>
      </c>
      <c r="BJ38" s="54">
        <v>1</v>
      </c>
      <c r="BK38" s="54">
        <v>11</v>
      </c>
      <c r="BL38" s="54">
        <v>10</v>
      </c>
      <c r="BM38" s="54">
        <v>8</v>
      </c>
      <c r="BN38" s="54">
        <v>3</v>
      </c>
      <c r="BO38" s="54">
        <v>9</v>
      </c>
      <c r="BP38" s="54">
        <v>4</v>
      </c>
      <c r="BQ38" s="49" t="s">
        <v>146</v>
      </c>
      <c r="BR38" s="49" t="s">
        <v>151</v>
      </c>
      <c r="BS38" s="49" t="s">
        <v>146</v>
      </c>
      <c r="BT38" s="49" t="s">
        <v>142</v>
      </c>
      <c r="BU38" s="49" t="s">
        <v>151</v>
      </c>
      <c r="BV38" s="49" t="s">
        <v>146</v>
      </c>
      <c r="BW38" s="48"/>
    </row>
    <row r="39" spans="1:75" s="47" customFormat="1" ht="18" customHeight="1">
      <c r="A39" s="59" t="s">
        <v>382</v>
      </c>
      <c r="B39" s="56" t="s">
        <v>381</v>
      </c>
      <c r="C39" s="61"/>
      <c r="D39" s="208"/>
      <c r="E39" s="205"/>
      <c r="F39" s="203"/>
      <c r="G39" s="57" t="s">
        <v>138</v>
      </c>
      <c r="H39" s="56" t="s">
        <v>299</v>
      </c>
      <c r="I39" s="55" t="s">
        <v>157</v>
      </c>
      <c r="J39" s="54" t="s">
        <v>141</v>
      </c>
      <c r="K39" s="53" t="s">
        <v>143</v>
      </c>
      <c r="L39" s="53"/>
      <c r="M39" s="53"/>
      <c r="N39" s="49" t="s">
        <v>174</v>
      </c>
      <c r="O39" s="49" t="s">
        <v>306</v>
      </c>
      <c r="P39" s="49" t="s">
        <v>187</v>
      </c>
      <c r="Q39" s="49" t="s">
        <v>143</v>
      </c>
      <c r="R39" s="49" t="s">
        <v>151</v>
      </c>
      <c r="S39" s="49" t="s">
        <v>206</v>
      </c>
      <c r="T39" s="49" t="s">
        <v>151</v>
      </c>
      <c r="U39" s="52" t="s">
        <v>146</v>
      </c>
      <c r="V39" s="52" t="s">
        <v>146</v>
      </c>
      <c r="W39" s="50">
        <v>8</v>
      </c>
      <c r="X39" s="52" t="s">
        <v>143</v>
      </c>
      <c r="Y39" s="52" t="s">
        <v>143</v>
      </c>
      <c r="Z39" s="50">
        <v>0</v>
      </c>
      <c r="AA39" s="52" t="s">
        <v>147</v>
      </c>
      <c r="AB39" s="52" t="s">
        <v>151</v>
      </c>
      <c r="AC39" s="50">
        <v>2</v>
      </c>
      <c r="AD39" s="52" t="s">
        <v>147</v>
      </c>
      <c r="AE39" s="52" t="s">
        <v>142</v>
      </c>
      <c r="AF39" s="50">
        <v>4</v>
      </c>
      <c r="AG39" s="52" t="s">
        <v>143</v>
      </c>
      <c r="AH39" s="52" t="s">
        <v>151</v>
      </c>
      <c r="AI39" s="50">
        <v>1</v>
      </c>
      <c r="AJ39" s="52" t="s">
        <v>146</v>
      </c>
      <c r="AK39" s="52" t="s">
        <v>145</v>
      </c>
      <c r="AL39" s="50">
        <v>9</v>
      </c>
      <c r="AM39" s="52" t="s">
        <v>142</v>
      </c>
      <c r="AN39" s="52" t="s">
        <v>142</v>
      </c>
      <c r="AO39" s="50">
        <v>5</v>
      </c>
      <c r="AP39" s="51" t="s">
        <v>142</v>
      </c>
      <c r="AQ39" s="51" t="s">
        <v>142</v>
      </c>
      <c r="AR39" s="50">
        <v>5</v>
      </c>
      <c r="AS39" s="51" t="s">
        <v>147</v>
      </c>
      <c r="AT39" s="51" t="s">
        <v>147</v>
      </c>
      <c r="AU39" s="50">
        <v>3</v>
      </c>
      <c r="AV39" s="51" t="s">
        <v>145</v>
      </c>
      <c r="AW39" s="51" t="s">
        <v>146</v>
      </c>
      <c r="AX39" s="50">
        <v>9</v>
      </c>
      <c r="AY39" s="51" t="s">
        <v>151</v>
      </c>
      <c r="AZ39" s="51" t="s">
        <v>151</v>
      </c>
      <c r="BA39" s="60">
        <v>1</v>
      </c>
      <c r="BB39" s="49" t="s">
        <v>164</v>
      </c>
      <c r="BC39" s="49" t="s">
        <v>164</v>
      </c>
      <c r="BD39" s="49" t="s">
        <v>152</v>
      </c>
      <c r="BE39" s="49" t="s">
        <v>152</v>
      </c>
      <c r="BF39" s="54">
        <v>8</v>
      </c>
      <c r="BG39" s="54">
        <v>7</v>
      </c>
      <c r="BH39" s="54">
        <v>6</v>
      </c>
      <c r="BI39" s="54">
        <v>6</v>
      </c>
      <c r="BJ39" s="54">
        <v>7</v>
      </c>
      <c r="BK39" s="54">
        <v>4</v>
      </c>
      <c r="BL39" s="54">
        <v>10</v>
      </c>
      <c r="BM39" s="54">
        <v>9</v>
      </c>
      <c r="BN39" s="54">
        <v>5</v>
      </c>
      <c r="BO39" s="54">
        <v>7</v>
      </c>
      <c r="BP39" s="54">
        <v>6</v>
      </c>
      <c r="BQ39" s="49" t="s">
        <v>167</v>
      </c>
      <c r="BR39" s="49" t="s">
        <v>151</v>
      </c>
      <c r="BS39" s="49" t="s">
        <v>142</v>
      </c>
      <c r="BT39" s="49" t="s">
        <v>153</v>
      </c>
      <c r="BU39" s="49" t="s">
        <v>146</v>
      </c>
      <c r="BV39" s="49" t="s">
        <v>168</v>
      </c>
      <c r="BW39" s="48"/>
    </row>
    <row r="40" spans="1:75" s="47" customFormat="1" ht="18" customHeight="1">
      <c r="A40" s="59" t="s">
        <v>752</v>
      </c>
      <c r="B40" s="56" t="s">
        <v>751</v>
      </c>
      <c r="C40" s="61"/>
      <c r="D40" s="208"/>
      <c r="E40" s="205"/>
      <c r="F40" s="203"/>
      <c r="G40" s="57" t="s">
        <v>160</v>
      </c>
      <c r="H40" s="56" t="s">
        <v>190</v>
      </c>
      <c r="I40" s="55" t="s">
        <v>196</v>
      </c>
      <c r="J40" s="54" t="s">
        <v>141</v>
      </c>
      <c r="K40" s="53" t="s">
        <v>143</v>
      </c>
      <c r="L40" s="53"/>
      <c r="M40" s="53"/>
      <c r="N40" s="49" t="s">
        <v>174</v>
      </c>
      <c r="O40" s="49" t="s">
        <v>174</v>
      </c>
      <c r="P40" s="49" t="s">
        <v>144</v>
      </c>
      <c r="Q40" s="49" t="s">
        <v>187</v>
      </c>
      <c r="R40" s="49" t="s">
        <v>191</v>
      </c>
      <c r="S40" s="49" t="s">
        <v>144</v>
      </c>
      <c r="T40" s="49" t="s">
        <v>151</v>
      </c>
      <c r="U40" s="52" t="s">
        <v>142</v>
      </c>
      <c r="V40" s="52" t="s">
        <v>142</v>
      </c>
      <c r="W40" s="50">
        <v>5</v>
      </c>
      <c r="X40" s="52" t="s">
        <v>142</v>
      </c>
      <c r="Y40" s="52" t="s">
        <v>142</v>
      </c>
      <c r="Z40" s="50">
        <v>5</v>
      </c>
      <c r="AA40" s="52" t="s">
        <v>151</v>
      </c>
      <c r="AB40" s="52" t="s">
        <v>303</v>
      </c>
      <c r="AC40" s="50">
        <v>2</v>
      </c>
      <c r="AD40" s="52" t="s">
        <v>273</v>
      </c>
      <c r="AE40" s="52" t="s">
        <v>273</v>
      </c>
      <c r="AF40" s="50">
        <v>4</v>
      </c>
      <c r="AG40" s="52" t="s">
        <v>143</v>
      </c>
      <c r="AH40" s="52" t="s">
        <v>143</v>
      </c>
      <c r="AI40" s="50">
        <v>0</v>
      </c>
      <c r="AJ40" s="52" t="s">
        <v>303</v>
      </c>
      <c r="AK40" s="52" t="s">
        <v>303</v>
      </c>
      <c r="AL40" s="50">
        <v>2</v>
      </c>
      <c r="AM40" s="52" t="s">
        <v>273</v>
      </c>
      <c r="AN40" s="52" t="s">
        <v>273</v>
      </c>
      <c r="AO40" s="50">
        <v>4</v>
      </c>
      <c r="AP40" s="51" t="s">
        <v>147</v>
      </c>
      <c r="AQ40" s="51" t="s">
        <v>147</v>
      </c>
      <c r="AR40" s="50">
        <v>3</v>
      </c>
      <c r="AS40" s="51" t="s">
        <v>147</v>
      </c>
      <c r="AT40" s="51" t="s">
        <v>147</v>
      </c>
      <c r="AU40" s="50">
        <v>3</v>
      </c>
      <c r="AV40" s="51" t="s">
        <v>273</v>
      </c>
      <c r="AW40" s="51" t="s">
        <v>142</v>
      </c>
      <c r="AX40" s="50">
        <v>5</v>
      </c>
      <c r="AY40" s="51" t="s">
        <v>151</v>
      </c>
      <c r="AZ40" s="51" t="s">
        <v>151</v>
      </c>
      <c r="BA40" s="60">
        <v>1</v>
      </c>
      <c r="BB40" s="49" t="s">
        <v>164</v>
      </c>
      <c r="BC40" s="49" t="s">
        <v>164</v>
      </c>
      <c r="BD40" s="49" t="s">
        <v>152</v>
      </c>
      <c r="BE40" s="49" t="s">
        <v>152</v>
      </c>
      <c r="BF40" s="54">
        <v>9</v>
      </c>
      <c r="BG40" s="54">
        <v>8</v>
      </c>
      <c r="BH40" s="54">
        <v>8</v>
      </c>
      <c r="BI40" s="54">
        <v>5</v>
      </c>
      <c r="BJ40" s="54">
        <v>10</v>
      </c>
      <c r="BK40" s="54">
        <v>5</v>
      </c>
      <c r="BL40" s="54">
        <v>9</v>
      </c>
      <c r="BM40" s="54">
        <v>9</v>
      </c>
      <c r="BN40" s="54">
        <v>5</v>
      </c>
      <c r="BO40" s="54">
        <v>7</v>
      </c>
      <c r="BP40" s="54">
        <v>6</v>
      </c>
      <c r="BQ40" s="49" t="s">
        <v>151</v>
      </c>
      <c r="BR40" s="49" t="s">
        <v>151</v>
      </c>
      <c r="BS40" s="49" t="s">
        <v>142</v>
      </c>
      <c r="BT40" s="49" t="s">
        <v>142</v>
      </c>
      <c r="BU40" s="49" t="s">
        <v>146</v>
      </c>
      <c r="BV40" s="49" t="s">
        <v>147</v>
      </c>
      <c r="BW40" s="48"/>
    </row>
    <row r="41" spans="1:75" s="47" customFormat="1" ht="18" customHeight="1">
      <c r="A41" s="59" t="s">
        <v>391</v>
      </c>
      <c r="B41" s="56" t="s">
        <v>390</v>
      </c>
      <c r="C41" s="61"/>
      <c r="D41" s="208"/>
      <c r="E41" s="205"/>
      <c r="F41" s="203"/>
      <c r="G41" s="57" t="s">
        <v>160</v>
      </c>
      <c r="H41" s="56" t="s">
        <v>190</v>
      </c>
      <c r="I41" s="55" t="s">
        <v>157</v>
      </c>
      <c r="J41" s="54" t="s">
        <v>141</v>
      </c>
      <c r="K41" s="53" t="s">
        <v>143</v>
      </c>
      <c r="L41" s="53"/>
      <c r="M41" s="53"/>
      <c r="N41" s="49" t="s">
        <v>174</v>
      </c>
      <c r="O41" s="49" t="s">
        <v>306</v>
      </c>
      <c r="P41" s="49" t="s">
        <v>147</v>
      </c>
      <c r="Q41" s="49" t="s">
        <v>187</v>
      </c>
      <c r="R41" s="49" t="s">
        <v>153</v>
      </c>
      <c r="S41" s="49" t="s">
        <v>144</v>
      </c>
      <c r="T41" s="49" t="s">
        <v>151</v>
      </c>
      <c r="U41" s="52" t="s">
        <v>235</v>
      </c>
      <c r="V41" s="52" t="s">
        <v>235</v>
      </c>
      <c r="W41" s="50">
        <v>6</v>
      </c>
      <c r="X41" s="52" t="s">
        <v>235</v>
      </c>
      <c r="Y41" s="52" t="s">
        <v>235</v>
      </c>
      <c r="Z41" s="50">
        <v>6</v>
      </c>
      <c r="AA41" s="52" t="s">
        <v>282</v>
      </c>
      <c r="AB41" s="52" t="s">
        <v>239</v>
      </c>
      <c r="AC41" s="50">
        <v>3</v>
      </c>
      <c r="AD41" s="52" t="s">
        <v>273</v>
      </c>
      <c r="AE41" s="52" t="s">
        <v>273</v>
      </c>
      <c r="AF41" s="50">
        <v>4</v>
      </c>
      <c r="AG41" s="52" t="s">
        <v>237</v>
      </c>
      <c r="AH41" s="52" t="s">
        <v>237</v>
      </c>
      <c r="AI41" s="50">
        <v>4</v>
      </c>
      <c r="AJ41" s="52" t="s">
        <v>282</v>
      </c>
      <c r="AK41" s="52" t="s">
        <v>282</v>
      </c>
      <c r="AL41" s="50">
        <v>2</v>
      </c>
      <c r="AM41" s="52" t="s">
        <v>273</v>
      </c>
      <c r="AN41" s="52" t="s">
        <v>273</v>
      </c>
      <c r="AO41" s="50">
        <v>4</v>
      </c>
      <c r="AP41" s="51" t="s">
        <v>239</v>
      </c>
      <c r="AQ41" s="51" t="s">
        <v>239</v>
      </c>
      <c r="AR41" s="50">
        <v>3</v>
      </c>
      <c r="AS41" s="51" t="s">
        <v>239</v>
      </c>
      <c r="AT41" s="51" t="s">
        <v>239</v>
      </c>
      <c r="AU41" s="50">
        <v>3</v>
      </c>
      <c r="AV41" s="51" t="s">
        <v>307</v>
      </c>
      <c r="AW41" s="51" t="s">
        <v>235</v>
      </c>
      <c r="AX41" s="50">
        <v>6</v>
      </c>
      <c r="AY41" s="51" t="s">
        <v>282</v>
      </c>
      <c r="AZ41" s="51" t="s">
        <v>282</v>
      </c>
      <c r="BA41" s="50">
        <v>2</v>
      </c>
      <c r="BB41" s="49" t="s">
        <v>152</v>
      </c>
      <c r="BC41" s="49" t="s">
        <v>164</v>
      </c>
      <c r="BD41" s="49" t="s">
        <v>152</v>
      </c>
      <c r="BE41" s="49" t="s">
        <v>152</v>
      </c>
      <c r="BF41" s="54">
        <v>10</v>
      </c>
      <c r="BG41" s="54">
        <v>8</v>
      </c>
      <c r="BH41" s="54">
        <v>7</v>
      </c>
      <c r="BI41" s="54">
        <v>6</v>
      </c>
      <c r="BJ41" s="54">
        <v>11</v>
      </c>
      <c r="BK41" s="54">
        <v>5</v>
      </c>
      <c r="BL41" s="54">
        <v>11</v>
      </c>
      <c r="BM41" s="54">
        <v>4</v>
      </c>
      <c r="BN41" s="54">
        <v>8</v>
      </c>
      <c r="BO41" s="54">
        <v>2</v>
      </c>
      <c r="BP41" s="54">
        <v>1</v>
      </c>
      <c r="BQ41" s="49" t="s">
        <v>151</v>
      </c>
      <c r="BR41" s="49" t="s">
        <v>151</v>
      </c>
      <c r="BS41" s="49" t="s">
        <v>142</v>
      </c>
      <c r="BT41" s="49" t="s">
        <v>142</v>
      </c>
      <c r="BU41" s="49" t="s">
        <v>146</v>
      </c>
      <c r="BV41" s="49" t="s">
        <v>147</v>
      </c>
      <c r="BW41" s="48"/>
    </row>
    <row r="42" spans="1:75" s="47" customFormat="1" ht="18" customHeight="1">
      <c r="A42" s="59" t="s">
        <v>534</v>
      </c>
      <c r="B42" s="56" t="s">
        <v>533</v>
      </c>
      <c r="C42" s="61"/>
      <c r="D42" s="208"/>
      <c r="E42" s="205"/>
      <c r="F42" s="203"/>
      <c r="G42" s="57" t="s">
        <v>160</v>
      </c>
      <c r="H42" s="56" t="s">
        <v>190</v>
      </c>
      <c r="I42" s="55" t="s">
        <v>157</v>
      </c>
      <c r="J42" s="54" t="s">
        <v>141</v>
      </c>
      <c r="K42" s="53" t="s">
        <v>143</v>
      </c>
      <c r="L42" s="53"/>
      <c r="M42" s="53"/>
      <c r="N42" s="49" t="s">
        <v>206</v>
      </c>
      <c r="O42" s="49" t="s">
        <v>306</v>
      </c>
      <c r="P42" s="49" t="s">
        <v>143</v>
      </c>
      <c r="Q42" s="49" t="s">
        <v>151</v>
      </c>
      <c r="R42" s="49" t="s">
        <v>143</v>
      </c>
      <c r="S42" s="49" t="s">
        <v>206</v>
      </c>
      <c r="T42" s="49" t="s">
        <v>151</v>
      </c>
      <c r="U42" s="52" t="s">
        <v>235</v>
      </c>
      <c r="V42" s="52" t="s">
        <v>283</v>
      </c>
      <c r="W42" s="50">
        <v>7</v>
      </c>
      <c r="X42" s="52" t="s">
        <v>235</v>
      </c>
      <c r="Y42" s="52" t="s">
        <v>283</v>
      </c>
      <c r="Z42" s="50">
        <v>7</v>
      </c>
      <c r="AA42" s="52" t="s">
        <v>303</v>
      </c>
      <c r="AB42" s="52" t="s">
        <v>284</v>
      </c>
      <c r="AC42" s="50">
        <v>3</v>
      </c>
      <c r="AD42" s="52" t="s">
        <v>273</v>
      </c>
      <c r="AE42" s="52" t="s">
        <v>273</v>
      </c>
      <c r="AF42" s="50">
        <v>4</v>
      </c>
      <c r="AG42" s="52" t="s">
        <v>235</v>
      </c>
      <c r="AH42" s="52" t="s">
        <v>283</v>
      </c>
      <c r="AI42" s="50">
        <v>7</v>
      </c>
      <c r="AJ42" s="52" t="s">
        <v>147</v>
      </c>
      <c r="AK42" s="52" t="s">
        <v>147</v>
      </c>
      <c r="AL42" s="50">
        <v>3</v>
      </c>
      <c r="AM42" s="52" t="s">
        <v>273</v>
      </c>
      <c r="AN42" s="52" t="s">
        <v>142</v>
      </c>
      <c r="AO42" s="50">
        <v>5</v>
      </c>
      <c r="AP42" s="51" t="s">
        <v>273</v>
      </c>
      <c r="AQ42" s="51" t="s">
        <v>142</v>
      </c>
      <c r="AR42" s="50">
        <v>5</v>
      </c>
      <c r="AS42" s="51" t="s">
        <v>273</v>
      </c>
      <c r="AT42" s="51" t="s">
        <v>273</v>
      </c>
      <c r="AU42" s="50">
        <v>3</v>
      </c>
      <c r="AV42" s="51" t="s">
        <v>235</v>
      </c>
      <c r="AW42" s="51" t="s">
        <v>235</v>
      </c>
      <c r="AX42" s="50">
        <v>6</v>
      </c>
      <c r="AY42" s="51" t="s">
        <v>303</v>
      </c>
      <c r="AZ42" s="51" t="s">
        <v>303</v>
      </c>
      <c r="BA42" s="50">
        <v>2</v>
      </c>
      <c r="BB42" s="49" t="s">
        <v>152</v>
      </c>
      <c r="BC42" s="49" t="s">
        <v>165</v>
      </c>
      <c r="BD42" s="49" t="s">
        <v>152</v>
      </c>
      <c r="BE42" s="49" t="s">
        <v>146</v>
      </c>
      <c r="BF42" s="48"/>
      <c r="BG42" s="48"/>
      <c r="BH42" s="48"/>
      <c r="BI42" s="48"/>
      <c r="BJ42" s="48"/>
      <c r="BK42" s="48"/>
      <c r="BL42" s="48"/>
      <c r="BM42" s="48"/>
      <c r="BN42" s="48"/>
      <c r="BO42" s="48"/>
      <c r="BP42" s="48"/>
      <c r="BQ42" s="49" t="s">
        <v>153</v>
      </c>
      <c r="BR42" s="49" t="s">
        <v>151</v>
      </c>
      <c r="BS42" s="49" t="s">
        <v>142</v>
      </c>
      <c r="BT42" s="49" t="s">
        <v>153</v>
      </c>
      <c r="BU42" s="49" t="s">
        <v>146</v>
      </c>
      <c r="BV42" s="49" t="s">
        <v>153</v>
      </c>
      <c r="BW42" s="48"/>
    </row>
    <row r="43" spans="1:75" s="47" customFormat="1" ht="18" customHeight="1">
      <c r="A43" s="59" t="s">
        <v>794</v>
      </c>
      <c r="B43" s="56" t="s">
        <v>793</v>
      </c>
      <c r="C43" s="61"/>
      <c r="D43" s="208"/>
      <c r="E43" s="205"/>
      <c r="F43" s="203"/>
      <c r="G43" s="57" t="s">
        <v>160</v>
      </c>
      <c r="H43" s="56" t="s">
        <v>272</v>
      </c>
      <c r="I43" s="55" t="s">
        <v>157</v>
      </c>
      <c r="J43" s="54" t="s">
        <v>141</v>
      </c>
      <c r="K43" s="53" t="s">
        <v>143</v>
      </c>
      <c r="L43" s="53"/>
      <c r="M43" s="53"/>
      <c r="N43" s="49" t="s">
        <v>174</v>
      </c>
      <c r="O43" s="49" t="s">
        <v>174</v>
      </c>
      <c r="P43" s="49" t="s">
        <v>144</v>
      </c>
      <c r="Q43" s="49" t="s">
        <v>206</v>
      </c>
      <c r="R43" s="49" t="s">
        <v>143</v>
      </c>
      <c r="S43" s="49" t="s">
        <v>206</v>
      </c>
      <c r="T43" s="49" t="s">
        <v>151</v>
      </c>
      <c r="U43" s="52" t="s">
        <v>235</v>
      </c>
      <c r="V43" s="52" t="s">
        <v>237</v>
      </c>
      <c r="W43" s="50">
        <v>5</v>
      </c>
      <c r="X43" s="52" t="s">
        <v>238</v>
      </c>
      <c r="Y43" s="52" t="s">
        <v>239</v>
      </c>
      <c r="Z43" s="50">
        <v>4</v>
      </c>
      <c r="AA43" s="52" t="s">
        <v>282</v>
      </c>
      <c r="AB43" s="52" t="s">
        <v>237</v>
      </c>
      <c r="AC43" s="50">
        <v>3</v>
      </c>
      <c r="AD43" s="52" t="s">
        <v>273</v>
      </c>
      <c r="AE43" s="52" t="s">
        <v>239</v>
      </c>
      <c r="AF43" s="50">
        <v>4</v>
      </c>
      <c r="AG43" s="52" t="s">
        <v>237</v>
      </c>
      <c r="AH43" s="52" t="s">
        <v>237</v>
      </c>
      <c r="AI43" s="50">
        <v>4</v>
      </c>
      <c r="AJ43" s="52" t="s">
        <v>239</v>
      </c>
      <c r="AK43" s="52" t="s">
        <v>239</v>
      </c>
      <c r="AL43" s="50">
        <v>3</v>
      </c>
      <c r="AM43" s="52" t="s">
        <v>237</v>
      </c>
      <c r="AN43" s="52" t="s">
        <v>237</v>
      </c>
      <c r="AO43" s="50">
        <v>4</v>
      </c>
      <c r="AP43" s="51" t="s">
        <v>307</v>
      </c>
      <c r="AQ43" s="51" t="s">
        <v>307</v>
      </c>
      <c r="AR43" s="50">
        <v>5</v>
      </c>
      <c r="AS43" s="51" t="s">
        <v>237</v>
      </c>
      <c r="AT43" s="51" t="s">
        <v>237</v>
      </c>
      <c r="AU43" s="50">
        <v>4</v>
      </c>
      <c r="AV43" s="51" t="s">
        <v>238</v>
      </c>
      <c r="AW43" s="51" t="s">
        <v>237</v>
      </c>
      <c r="AX43" s="50">
        <v>5</v>
      </c>
      <c r="AY43" s="51" t="s">
        <v>151</v>
      </c>
      <c r="AZ43" s="51" t="s">
        <v>151</v>
      </c>
      <c r="BA43" s="50">
        <v>1</v>
      </c>
      <c r="BB43" s="49" t="s">
        <v>152</v>
      </c>
      <c r="BC43" s="49" t="s">
        <v>168</v>
      </c>
      <c r="BD43" s="49" t="s">
        <v>152</v>
      </c>
      <c r="BE43" s="49" t="s">
        <v>152</v>
      </c>
      <c r="BF43" s="54">
        <v>7</v>
      </c>
      <c r="BG43" s="54">
        <v>7</v>
      </c>
      <c r="BH43" s="54">
        <v>5</v>
      </c>
      <c r="BI43" s="54">
        <v>5</v>
      </c>
      <c r="BJ43" s="54">
        <v>5</v>
      </c>
      <c r="BK43" s="54">
        <v>3</v>
      </c>
      <c r="BL43" s="54">
        <v>8</v>
      </c>
      <c r="BM43" s="54">
        <v>8</v>
      </c>
      <c r="BN43" s="54">
        <v>6</v>
      </c>
      <c r="BO43" s="54">
        <v>6</v>
      </c>
      <c r="BP43" s="54">
        <v>6</v>
      </c>
      <c r="BQ43" s="49" t="s">
        <v>147</v>
      </c>
      <c r="BR43" s="49" t="s">
        <v>151</v>
      </c>
      <c r="BS43" s="49" t="s">
        <v>167</v>
      </c>
      <c r="BT43" s="49" t="s">
        <v>153</v>
      </c>
      <c r="BU43" s="49" t="s">
        <v>146</v>
      </c>
      <c r="BV43" s="49" t="s">
        <v>166</v>
      </c>
      <c r="BW43" s="48"/>
    </row>
    <row r="44" spans="1:75" s="47" customFormat="1" ht="18" customHeight="1">
      <c r="A44" s="59" t="s">
        <v>774</v>
      </c>
      <c r="B44" s="56" t="s">
        <v>773</v>
      </c>
      <c r="C44" s="61"/>
      <c r="D44" s="208"/>
      <c r="E44" s="205"/>
      <c r="F44" s="203"/>
      <c r="G44" s="57" t="s">
        <v>160</v>
      </c>
      <c r="H44" s="56" t="s">
        <v>546</v>
      </c>
      <c r="I44" s="55" t="s">
        <v>140</v>
      </c>
      <c r="J44" s="54" t="s">
        <v>141</v>
      </c>
      <c r="K44" s="53" t="s">
        <v>143</v>
      </c>
      <c r="L44" s="53"/>
      <c r="M44" s="53"/>
      <c r="N44" s="49" t="s">
        <v>174</v>
      </c>
      <c r="O44" s="49" t="s">
        <v>174</v>
      </c>
      <c r="P44" s="49" t="s">
        <v>206</v>
      </c>
      <c r="Q44" s="49" t="s">
        <v>144</v>
      </c>
      <c r="R44" s="49" t="s">
        <v>143</v>
      </c>
      <c r="S44" s="49" t="s">
        <v>144</v>
      </c>
      <c r="T44" s="49" t="s">
        <v>151</v>
      </c>
      <c r="U44" s="52" t="s">
        <v>239</v>
      </c>
      <c r="V44" s="52" t="s">
        <v>239</v>
      </c>
      <c r="W44" s="50">
        <v>3</v>
      </c>
      <c r="X44" s="52" t="s">
        <v>239</v>
      </c>
      <c r="Y44" s="52" t="s">
        <v>239</v>
      </c>
      <c r="Z44" s="50">
        <v>3</v>
      </c>
      <c r="AA44" s="52" t="s">
        <v>239</v>
      </c>
      <c r="AB44" s="52" t="s">
        <v>239</v>
      </c>
      <c r="AC44" s="50">
        <v>3</v>
      </c>
      <c r="AD44" s="52" t="s">
        <v>239</v>
      </c>
      <c r="AE44" s="52" t="s">
        <v>239</v>
      </c>
      <c r="AF44" s="50">
        <v>3</v>
      </c>
      <c r="AG44" s="52" t="s">
        <v>239</v>
      </c>
      <c r="AH44" s="52" t="s">
        <v>239</v>
      </c>
      <c r="AI44" s="50">
        <v>3</v>
      </c>
      <c r="AJ44" s="52" t="s">
        <v>239</v>
      </c>
      <c r="AK44" s="52" t="s">
        <v>239</v>
      </c>
      <c r="AL44" s="50">
        <v>3</v>
      </c>
      <c r="AM44" s="52" t="s">
        <v>239</v>
      </c>
      <c r="AN44" s="52" t="s">
        <v>239</v>
      </c>
      <c r="AO44" s="50">
        <v>3</v>
      </c>
      <c r="AP44" s="51" t="s">
        <v>239</v>
      </c>
      <c r="AQ44" s="51" t="s">
        <v>239</v>
      </c>
      <c r="AR44" s="50">
        <v>3</v>
      </c>
      <c r="AS44" s="51" t="s">
        <v>239</v>
      </c>
      <c r="AT44" s="51" t="s">
        <v>239</v>
      </c>
      <c r="AU44" s="50">
        <v>3</v>
      </c>
      <c r="AV44" s="51" t="s">
        <v>239</v>
      </c>
      <c r="AW44" s="51" t="s">
        <v>239</v>
      </c>
      <c r="AX44" s="50">
        <v>3</v>
      </c>
      <c r="AY44" s="51" t="s">
        <v>239</v>
      </c>
      <c r="AZ44" s="51" t="s">
        <v>239</v>
      </c>
      <c r="BA44" s="60">
        <v>3</v>
      </c>
      <c r="BB44" s="49" t="s">
        <v>152</v>
      </c>
      <c r="BC44" s="49" t="s">
        <v>168</v>
      </c>
      <c r="BD44" s="49" t="s">
        <v>152</v>
      </c>
      <c r="BE44" s="49" t="s">
        <v>152</v>
      </c>
      <c r="BF44" s="54">
        <v>8</v>
      </c>
      <c r="BG44" s="54">
        <v>7</v>
      </c>
      <c r="BH44" s="54">
        <v>7</v>
      </c>
      <c r="BI44" s="54">
        <v>7</v>
      </c>
      <c r="BJ44" s="54">
        <v>5</v>
      </c>
      <c r="BK44" s="54">
        <v>7</v>
      </c>
      <c r="BL44" s="54">
        <v>8</v>
      </c>
      <c r="BM44" s="54">
        <v>5</v>
      </c>
      <c r="BN44" s="54">
        <v>5</v>
      </c>
      <c r="BO44" s="54">
        <v>6</v>
      </c>
      <c r="BP44" s="54">
        <v>10</v>
      </c>
      <c r="BQ44" s="49" t="s">
        <v>210</v>
      </c>
      <c r="BR44" s="49" t="s">
        <v>151</v>
      </c>
      <c r="BS44" s="49" t="s">
        <v>154</v>
      </c>
      <c r="BT44" s="49" t="s">
        <v>153</v>
      </c>
      <c r="BU44" s="49" t="s">
        <v>145</v>
      </c>
      <c r="BV44" s="49" t="s">
        <v>143</v>
      </c>
      <c r="BW44" s="48" t="s">
        <v>917</v>
      </c>
    </row>
    <row r="45" spans="1:75" s="47" customFormat="1" ht="18" customHeight="1">
      <c r="A45" s="59" t="s">
        <v>679</v>
      </c>
      <c r="B45" s="56" t="s">
        <v>678</v>
      </c>
      <c r="C45" s="61"/>
      <c r="D45" s="208"/>
      <c r="E45" s="205"/>
      <c r="F45" s="203"/>
      <c r="G45" s="57" t="s">
        <v>160</v>
      </c>
      <c r="H45" s="56" t="s">
        <v>680</v>
      </c>
      <c r="I45" s="55" t="s">
        <v>140</v>
      </c>
      <c r="J45" s="54" t="s">
        <v>141</v>
      </c>
      <c r="K45" s="53" t="s">
        <v>143</v>
      </c>
      <c r="L45" s="53"/>
      <c r="M45" s="53"/>
      <c r="N45" s="49" t="s">
        <v>174</v>
      </c>
      <c r="O45" s="49" t="s">
        <v>174</v>
      </c>
      <c r="P45" s="49" t="s">
        <v>144</v>
      </c>
      <c r="Q45" s="49" t="s">
        <v>206</v>
      </c>
      <c r="R45" s="49" t="s">
        <v>143</v>
      </c>
      <c r="S45" s="49" t="s">
        <v>144</v>
      </c>
      <c r="T45" s="49" t="s">
        <v>151</v>
      </c>
      <c r="U45" s="52" t="s">
        <v>235</v>
      </c>
      <c r="V45" s="52" t="s">
        <v>235</v>
      </c>
      <c r="W45" s="50">
        <v>6</v>
      </c>
      <c r="X45" s="52" t="s">
        <v>235</v>
      </c>
      <c r="Y45" s="52" t="s">
        <v>235</v>
      </c>
      <c r="Z45" s="50">
        <v>6</v>
      </c>
      <c r="AA45" s="52" t="s">
        <v>303</v>
      </c>
      <c r="AB45" s="52" t="s">
        <v>237</v>
      </c>
      <c r="AC45" s="50">
        <v>3</v>
      </c>
      <c r="AD45" s="52" t="s">
        <v>273</v>
      </c>
      <c r="AE45" s="52" t="s">
        <v>273</v>
      </c>
      <c r="AF45" s="50">
        <v>4</v>
      </c>
      <c r="AG45" s="52" t="s">
        <v>237</v>
      </c>
      <c r="AH45" s="52" t="s">
        <v>237</v>
      </c>
      <c r="AI45" s="50">
        <v>4</v>
      </c>
      <c r="AJ45" s="52" t="s">
        <v>239</v>
      </c>
      <c r="AK45" s="52" t="s">
        <v>239</v>
      </c>
      <c r="AL45" s="50">
        <v>3</v>
      </c>
      <c r="AM45" s="52" t="s">
        <v>235</v>
      </c>
      <c r="AN45" s="52" t="s">
        <v>237</v>
      </c>
      <c r="AO45" s="50">
        <v>5</v>
      </c>
      <c r="AP45" s="51" t="s">
        <v>235</v>
      </c>
      <c r="AQ45" s="51" t="s">
        <v>307</v>
      </c>
      <c r="AR45" s="50">
        <v>6</v>
      </c>
      <c r="AS45" s="51" t="s">
        <v>237</v>
      </c>
      <c r="AT45" s="51" t="s">
        <v>237</v>
      </c>
      <c r="AU45" s="50">
        <v>4</v>
      </c>
      <c r="AV45" s="51" t="s">
        <v>238</v>
      </c>
      <c r="AW45" s="51" t="s">
        <v>237</v>
      </c>
      <c r="AX45" s="50">
        <v>5</v>
      </c>
      <c r="AY45" s="51" t="s">
        <v>151</v>
      </c>
      <c r="AZ45" s="51" t="s">
        <v>151</v>
      </c>
      <c r="BA45" s="50">
        <v>1</v>
      </c>
      <c r="BB45" s="49" t="s">
        <v>152</v>
      </c>
      <c r="BC45" s="49" t="s">
        <v>168</v>
      </c>
      <c r="BD45" s="49" t="s">
        <v>152</v>
      </c>
      <c r="BE45" s="49" t="s">
        <v>164</v>
      </c>
      <c r="BF45" s="54">
        <v>7</v>
      </c>
      <c r="BG45" s="54">
        <v>7</v>
      </c>
      <c r="BH45" s="54">
        <v>5</v>
      </c>
      <c r="BI45" s="54">
        <v>4</v>
      </c>
      <c r="BJ45" s="54">
        <v>5</v>
      </c>
      <c r="BK45" s="54">
        <v>4</v>
      </c>
      <c r="BL45" s="54">
        <v>8</v>
      </c>
      <c r="BM45" s="54">
        <v>7</v>
      </c>
      <c r="BN45" s="54">
        <v>4</v>
      </c>
      <c r="BO45" s="54">
        <v>5</v>
      </c>
      <c r="BP45" s="54">
        <v>5</v>
      </c>
      <c r="BQ45" s="49" t="s">
        <v>147</v>
      </c>
      <c r="BR45" s="49" t="s">
        <v>151</v>
      </c>
      <c r="BS45" s="49" t="s">
        <v>167</v>
      </c>
      <c r="BT45" s="49" t="s">
        <v>153</v>
      </c>
      <c r="BU45" s="49" t="s">
        <v>146</v>
      </c>
      <c r="BV45" s="49" t="s">
        <v>192</v>
      </c>
      <c r="BW45" s="48"/>
    </row>
    <row r="46" spans="1:75" s="47" customFormat="1" ht="18" customHeight="1">
      <c r="A46" s="59" t="s">
        <v>754</v>
      </c>
      <c r="B46" s="56" t="s">
        <v>753</v>
      </c>
      <c r="C46" s="61"/>
      <c r="D46" s="208"/>
      <c r="E46" s="205"/>
      <c r="F46" s="203"/>
      <c r="G46" s="57" t="s">
        <v>160</v>
      </c>
      <c r="H46" s="56" t="s">
        <v>539</v>
      </c>
      <c r="I46" s="55" t="s">
        <v>140</v>
      </c>
      <c r="J46" s="54" t="s">
        <v>141</v>
      </c>
      <c r="K46" s="53" t="s">
        <v>143</v>
      </c>
      <c r="L46" s="53"/>
      <c r="M46" s="53"/>
      <c r="N46" s="49" t="s">
        <v>174</v>
      </c>
      <c r="O46" s="49" t="s">
        <v>174</v>
      </c>
      <c r="P46" s="49" t="s">
        <v>206</v>
      </c>
      <c r="Q46" s="49" t="s">
        <v>144</v>
      </c>
      <c r="R46" s="49" t="s">
        <v>191</v>
      </c>
      <c r="S46" s="49" t="s">
        <v>174</v>
      </c>
      <c r="T46" s="49" t="s">
        <v>151</v>
      </c>
      <c r="U46" s="52" t="s">
        <v>273</v>
      </c>
      <c r="V46" s="52" t="s">
        <v>235</v>
      </c>
      <c r="W46" s="50">
        <v>5</v>
      </c>
      <c r="X46" s="52" t="s">
        <v>235</v>
      </c>
      <c r="Y46" s="52" t="s">
        <v>235</v>
      </c>
      <c r="Z46" s="50">
        <v>6</v>
      </c>
      <c r="AA46" s="52" t="s">
        <v>147</v>
      </c>
      <c r="AB46" s="52" t="s">
        <v>235</v>
      </c>
      <c r="AC46" s="50">
        <v>5</v>
      </c>
      <c r="AD46" s="52" t="s">
        <v>147</v>
      </c>
      <c r="AE46" s="52" t="s">
        <v>147</v>
      </c>
      <c r="AF46" s="50">
        <v>3</v>
      </c>
      <c r="AG46" s="52" t="s">
        <v>282</v>
      </c>
      <c r="AH46" s="52" t="s">
        <v>282</v>
      </c>
      <c r="AI46" s="50">
        <v>2</v>
      </c>
      <c r="AJ46" s="52" t="s">
        <v>147</v>
      </c>
      <c r="AK46" s="52" t="s">
        <v>147</v>
      </c>
      <c r="AL46" s="50">
        <v>3</v>
      </c>
      <c r="AM46" s="52" t="s">
        <v>273</v>
      </c>
      <c r="AN46" s="52" t="s">
        <v>142</v>
      </c>
      <c r="AO46" s="50">
        <v>5</v>
      </c>
      <c r="AP46" s="51" t="s">
        <v>147</v>
      </c>
      <c r="AQ46" s="51" t="s">
        <v>273</v>
      </c>
      <c r="AR46" s="50">
        <v>4</v>
      </c>
      <c r="AS46" s="51" t="s">
        <v>147</v>
      </c>
      <c r="AT46" s="51" t="s">
        <v>303</v>
      </c>
      <c r="AU46" s="50">
        <v>3</v>
      </c>
      <c r="AV46" s="51" t="s">
        <v>236</v>
      </c>
      <c r="AW46" s="51" t="s">
        <v>147</v>
      </c>
      <c r="AX46" s="50">
        <v>5</v>
      </c>
      <c r="AY46" s="51" t="s">
        <v>151</v>
      </c>
      <c r="AZ46" s="51" t="s">
        <v>151</v>
      </c>
      <c r="BA46" s="50">
        <v>1</v>
      </c>
      <c r="BB46" s="49" t="s">
        <v>142</v>
      </c>
      <c r="BC46" s="49" t="s">
        <v>153</v>
      </c>
      <c r="BD46" s="49" t="s">
        <v>152</v>
      </c>
      <c r="BE46" s="49" t="s">
        <v>142</v>
      </c>
      <c r="BF46" s="54">
        <v>5</v>
      </c>
      <c r="BG46" s="54">
        <v>5</v>
      </c>
      <c r="BH46" s="54">
        <v>4</v>
      </c>
      <c r="BI46" s="54">
        <v>4</v>
      </c>
      <c r="BJ46" s="54">
        <v>6</v>
      </c>
      <c r="BK46" s="54">
        <v>3</v>
      </c>
      <c r="BL46" s="54">
        <v>8</v>
      </c>
      <c r="BM46" s="54">
        <v>4</v>
      </c>
      <c r="BN46" s="54">
        <v>3</v>
      </c>
      <c r="BO46" s="54">
        <v>2</v>
      </c>
      <c r="BP46" s="54">
        <v>2</v>
      </c>
      <c r="BQ46" s="49" t="s">
        <v>151</v>
      </c>
      <c r="BR46" s="49" t="s">
        <v>151</v>
      </c>
      <c r="BS46" s="49" t="s">
        <v>169</v>
      </c>
      <c r="BT46" s="49" t="s">
        <v>153</v>
      </c>
      <c r="BU46" s="49" t="s">
        <v>146</v>
      </c>
      <c r="BV46" s="49" t="s">
        <v>192</v>
      </c>
      <c r="BW46" s="48" t="s">
        <v>918</v>
      </c>
    </row>
    <row r="47" spans="1:75" s="47" customFormat="1" ht="18" customHeight="1">
      <c r="A47" s="59" t="s">
        <v>756</v>
      </c>
      <c r="B47" s="56" t="s">
        <v>755</v>
      </c>
      <c r="C47" s="61"/>
      <c r="D47" s="208"/>
      <c r="E47" s="58" t="s">
        <v>135</v>
      </c>
      <c r="F47" s="203"/>
      <c r="G47" s="57" t="s">
        <v>243</v>
      </c>
      <c r="H47" s="56" t="s">
        <v>244</v>
      </c>
      <c r="I47" s="55" t="s">
        <v>196</v>
      </c>
      <c r="J47" s="54" t="s">
        <v>141</v>
      </c>
      <c r="K47" s="53" t="s">
        <v>143</v>
      </c>
      <c r="L47" s="53"/>
      <c r="M47" s="53"/>
      <c r="N47" s="49" t="s">
        <v>174</v>
      </c>
      <c r="O47" s="49" t="s">
        <v>174</v>
      </c>
      <c r="P47" s="49" t="s">
        <v>206</v>
      </c>
      <c r="Q47" s="49" t="s">
        <v>151</v>
      </c>
      <c r="R47" s="49" t="s">
        <v>143</v>
      </c>
      <c r="S47" s="49" t="s">
        <v>144</v>
      </c>
      <c r="T47" s="49" t="s">
        <v>151</v>
      </c>
      <c r="U47" s="52" t="s">
        <v>147</v>
      </c>
      <c r="V47" s="52" t="s">
        <v>147</v>
      </c>
      <c r="W47" s="50">
        <v>3</v>
      </c>
      <c r="X47" s="52" t="s">
        <v>143</v>
      </c>
      <c r="Y47" s="52" t="s">
        <v>143</v>
      </c>
      <c r="Z47" s="50">
        <v>0</v>
      </c>
      <c r="AA47" s="52" t="s">
        <v>147</v>
      </c>
      <c r="AB47" s="52" t="s">
        <v>147</v>
      </c>
      <c r="AC47" s="50">
        <v>3</v>
      </c>
      <c r="AD47" s="52" t="s">
        <v>143</v>
      </c>
      <c r="AE47" s="52" t="s">
        <v>143</v>
      </c>
      <c r="AF47" s="50">
        <v>0</v>
      </c>
      <c r="AG47" s="52" t="s">
        <v>145</v>
      </c>
      <c r="AH47" s="52" t="s">
        <v>143</v>
      </c>
      <c r="AI47" s="50">
        <v>5</v>
      </c>
      <c r="AJ47" s="52" t="s">
        <v>151</v>
      </c>
      <c r="AK47" s="52" t="s">
        <v>151</v>
      </c>
      <c r="AL47" s="50">
        <v>1</v>
      </c>
      <c r="AM47" s="52" t="s">
        <v>147</v>
      </c>
      <c r="AN47" s="52" t="s">
        <v>147</v>
      </c>
      <c r="AO47" s="50">
        <v>3</v>
      </c>
      <c r="AP47" s="51" t="s">
        <v>151</v>
      </c>
      <c r="AQ47" s="51" t="s">
        <v>151</v>
      </c>
      <c r="AR47" s="50">
        <v>1</v>
      </c>
      <c r="AS47" s="51" t="s">
        <v>147</v>
      </c>
      <c r="AT47" s="51" t="s">
        <v>147</v>
      </c>
      <c r="AU47" s="50">
        <v>3</v>
      </c>
      <c r="AV47" s="51" t="s">
        <v>147</v>
      </c>
      <c r="AW47" s="51" t="s">
        <v>147</v>
      </c>
      <c r="AX47" s="50">
        <v>3</v>
      </c>
      <c r="AY47" s="51" t="s">
        <v>151</v>
      </c>
      <c r="AZ47" s="51" t="s">
        <v>151</v>
      </c>
      <c r="BA47" s="50">
        <v>1</v>
      </c>
      <c r="BB47" s="49" t="s">
        <v>142</v>
      </c>
      <c r="BC47" s="49" t="s">
        <v>142</v>
      </c>
      <c r="BD47" s="49" t="s">
        <v>142</v>
      </c>
      <c r="BE47" s="49" t="s">
        <v>146</v>
      </c>
      <c r="BF47" s="48"/>
      <c r="BG47" s="48"/>
      <c r="BH47" s="48"/>
      <c r="BI47" s="48"/>
      <c r="BJ47" s="48"/>
      <c r="BK47" s="48"/>
      <c r="BL47" s="48"/>
      <c r="BM47" s="48"/>
      <c r="BN47" s="48"/>
      <c r="BO47" s="48"/>
      <c r="BP47" s="48"/>
      <c r="BQ47" s="49" t="s">
        <v>146</v>
      </c>
      <c r="BR47" s="49" t="s">
        <v>151</v>
      </c>
      <c r="BS47" s="49" t="s">
        <v>146</v>
      </c>
      <c r="BT47" s="49" t="s">
        <v>146</v>
      </c>
      <c r="BU47" s="49" t="s">
        <v>142</v>
      </c>
      <c r="BV47" s="49" t="s">
        <v>142</v>
      </c>
      <c r="BW47" s="48" t="s">
        <v>919</v>
      </c>
    </row>
    <row r="48" spans="1:75" s="47" customFormat="1" ht="18" customHeight="1">
      <c r="A48" s="59" t="s">
        <v>452</v>
      </c>
      <c r="B48" s="56" t="s">
        <v>451</v>
      </c>
      <c r="C48" s="61"/>
      <c r="D48" s="209" t="s">
        <v>135</v>
      </c>
      <c r="E48" s="205"/>
      <c r="F48" s="203"/>
      <c r="G48" s="57" t="s">
        <v>160</v>
      </c>
      <c r="H48" s="56" t="s">
        <v>190</v>
      </c>
      <c r="I48" s="55" t="s">
        <v>157</v>
      </c>
      <c r="J48" s="54" t="s">
        <v>141</v>
      </c>
      <c r="K48" s="53" t="s">
        <v>143</v>
      </c>
      <c r="L48" s="53"/>
      <c r="M48" s="53"/>
      <c r="N48" s="49" t="s">
        <v>206</v>
      </c>
      <c r="O48" s="49" t="s">
        <v>306</v>
      </c>
      <c r="P48" s="49" t="s">
        <v>143</v>
      </c>
      <c r="Q48" s="49" t="s">
        <v>151</v>
      </c>
      <c r="R48" s="49" t="s">
        <v>154</v>
      </c>
      <c r="S48" s="49" t="s">
        <v>144</v>
      </c>
      <c r="T48" s="49" t="s">
        <v>151</v>
      </c>
      <c r="U48" s="52" t="s">
        <v>235</v>
      </c>
      <c r="V48" s="52" t="s">
        <v>235</v>
      </c>
      <c r="W48" s="50">
        <v>6</v>
      </c>
      <c r="X48" s="52" t="s">
        <v>235</v>
      </c>
      <c r="Y48" s="52" t="s">
        <v>235</v>
      </c>
      <c r="Z48" s="50">
        <v>6</v>
      </c>
      <c r="AA48" s="52" t="s">
        <v>303</v>
      </c>
      <c r="AB48" s="52" t="s">
        <v>303</v>
      </c>
      <c r="AC48" s="50">
        <v>2</v>
      </c>
      <c r="AD48" s="52" t="s">
        <v>273</v>
      </c>
      <c r="AE48" s="52" t="s">
        <v>147</v>
      </c>
      <c r="AF48" s="50">
        <v>4</v>
      </c>
      <c r="AG48" s="52" t="s">
        <v>235</v>
      </c>
      <c r="AH48" s="52" t="s">
        <v>235</v>
      </c>
      <c r="AI48" s="50">
        <v>6</v>
      </c>
      <c r="AJ48" s="52" t="s">
        <v>147</v>
      </c>
      <c r="AK48" s="52" t="s">
        <v>147</v>
      </c>
      <c r="AL48" s="50">
        <v>3</v>
      </c>
      <c r="AM48" s="52" t="s">
        <v>273</v>
      </c>
      <c r="AN48" s="52" t="s">
        <v>273</v>
      </c>
      <c r="AO48" s="50">
        <v>4</v>
      </c>
      <c r="AP48" s="51" t="s">
        <v>273</v>
      </c>
      <c r="AQ48" s="51" t="s">
        <v>273</v>
      </c>
      <c r="AR48" s="50">
        <v>4</v>
      </c>
      <c r="AS48" s="51" t="s">
        <v>273</v>
      </c>
      <c r="AT48" s="51" t="s">
        <v>273</v>
      </c>
      <c r="AU48" s="50">
        <v>4</v>
      </c>
      <c r="AV48" s="51" t="s">
        <v>235</v>
      </c>
      <c r="AW48" s="51" t="s">
        <v>235</v>
      </c>
      <c r="AX48" s="50">
        <v>6</v>
      </c>
      <c r="AY48" s="51" t="s">
        <v>151</v>
      </c>
      <c r="AZ48" s="51" t="s">
        <v>151</v>
      </c>
      <c r="BA48" s="50">
        <v>1</v>
      </c>
      <c r="BB48" s="49" t="s">
        <v>165</v>
      </c>
      <c r="BC48" s="49" t="s">
        <v>165</v>
      </c>
      <c r="BD48" s="49" t="s">
        <v>152</v>
      </c>
      <c r="BE48" s="49" t="s">
        <v>146</v>
      </c>
      <c r="BF48" s="54">
        <v>9</v>
      </c>
      <c r="BG48" s="54">
        <v>8</v>
      </c>
      <c r="BH48" s="54">
        <v>9</v>
      </c>
      <c r="BI48" s="54">
        <v>5</v>
      </c>
      <c r="BJ48" s="54">
        <v>10</v>
      </c>
      <c r="BK48" s="54">
        <v>5</v>
      </c>
      <c r="BL48" s="54">
        <v>9</v>
      </c>
      <c r="BM48" s="54">
        <v>8</v>
      </c>
      <c r="BN48" s="54">
        <v>6</v>
      </c>
      <c r="BO48" s="54">
        <v>7</v>
      </c>
      <c r="BP48" s="54">
        <v>6</v>
      </c>
      <c r="BQ48" s="49" t="s">
        <v>151</v>
      </c>
      <c r="BR48" s="49" t="s">
        <v>151</v>
      </c>
      <c r="BS48" s="49" t="s">
        <v>169</v>
      </c>
      <c r="BT48" s="49" t="s">
        <v>153</v>
      </c>
      <c r="BU48" s="49" t="s">
        <v>146</v>
      </c>
      <c r="BV48" s="49" t="s">
        <v>219</v>
      </c>
      <c r="BW48" s="48"/>
    </row>
    <row r="49" spans="1:75" s="47" customFormat="1" ht="18" customHeight="1">
      <c r="A49" s="59" t="s">
        <v>632</v>
      </c>
      <c r="B49" s="56" t="s">
        <v>631</v>
      </c>
      <c r="C49" s="61"/>
      <c r="D49" s="208"/>
      <c r="E49" s="205"/>
      <c r="F49" s="203"/>
      <c r="G49" s="57" t="s">
        <v>160</v>
      </c>
      <c r="H49" s="56" t="s">
        <v>341</v>
      </c>
      <c r="I49" s="55" t="s">
        <v>140</v>
      </c>
      <c r="J49" s="54" t="s">
        <v>141</v>
      </c>
      <c r="K49" s="53" t="s">
        <v>143</v>
      </c>
      <c r="L49" s="53"/>
      <c r="M49" s="53"/>
      <c r="N49" s="49" t="s">
        <v>174</v>
      </c>
      <c r="O49" s="49" t="s">
        <v>144</v>
      </c>
      <c r="P49" s="49" t="s">
        <v>174</v>
      </c>
      <c r="Q49" s="49" t="s">
        <v>187</v>
      </c>
      <c r="R49" s="49" t="s">
        <v>153</v>
      </c>
      <c r="S49" s="49" t="s">
        <v>174</v>
      </c>
      <c r="T49" s="49" t="s">
        <v>151</v>
      </c>
      <c r="U49" s="52" t="s">
        <v>239</v>
      </c>
      <c r="V49" s="52" t="s">
        <v>273</v>
      </c>
      <c r="W49" s="50">
        <v>4</v>
      </c>
      <c r="X49" s="52" t="s">
        <v>273</v>
      </c>
      <c r="Y49" s="52" t="s">
        <v>282</v>
      </c>
      <c r="Z49" s="50">
        <v>4</v>
      </c>
      <c r="AA49" s="52" t="s">
        <v>143</v>
      </c>
      <c r="AB49" s="52" t="s">
        <v>143</v>
      </c>
      <c r="AC49" s="50">
        <v>0</v>
      </c>
      <c r="AD49" s="52" t="s">
        <v>147</v>
      </c>
      <c r="AE49" s="52" t="s">
        <v>147</v>
      </c>
      <c r="AF49" s="50">
        <v>3</v>
      </c>
      <c r="AG49" s="52" t="s">
        <v>282</v>
      </c>
      <c r="AH49" s="52" t="s">
        <v>282</v>
      </c>
      <c r="AI49" s="50">
        <v>2</v>
      </c>
      <c r="AJ49" s="52" t="s">
        <v>239</v>
      </c>
      <c r="AK49" s="52" t="s">
        <v>282</v>
      </c>
      <c r="AL49" s="50">
        <v>3</v>
      </c>
      <c r="AM49" s="52" t="s">
        <v>282</v>
      </c>
      <c r="AN49" s="52" t="s">
        <v>282</v>
      </c>
      <c r="AO49" s="50">
        <v>2</v>
      </c>
      <c r="AP49" s="51" t="s">
        <v>239</v>
      </c>
      <c r="AQ49" s="51" t="s">
        <v>282</v>
      </c>
      <c r="AR49" s="50">
        <v>3</v>
      </c>
      <c r="AS49" s="51" t="s">
        <v>282</v>
      </c>
      <c r="AT49" s="51" t="s">
        <v>282</v>
      </c>
      <c r="AU49" s="50">
        <v>2</v>
      </c>
      <c r="AV49" s="51" t="s">
        <v>303</v>
      </c>
      <c r="AW49" s="51" t="s">
        <v>147</v>
      </c>
      <c r="AX49" s="50">
        <v>3</v>
      </c>
      <c r="AY49" s="51" t="s">
        <v>303</v>
      </c>
      <c r="AZ49" s="51" t="s">
        <v>303</v>
      </c>
      <c r="BA49" s="60">
        <v>2</v>
      </c>
      <c r="BB49" s="49" t="s">
        <v>142</v>
      </c>
      <c r="BC49" s="49" t="s">
        <v>153</v>
      </c>
      <c r="BD49" s="49" t="s">
        <v>142</v>
      </c>
      <c r="BE49" s="49" t="s">
        <v>152</v>
      </c>
      <c r="BF49" s="54">
        <v>9</v>
      </c>
      <c r="BG49" s="54">
        <v>8</v>
      </c>
      <c r="BH49" s="54">
        <v>4</v>
      </c>
      <c r="BI49" s="54">
        <v>9</v>
      </c>
      <c r="BJ49" s="54">
        <v>4</v>
      </c>
      <c r="BK49" s="54">
        <v>4</v>
      </c>
      <c r="BL49" s="54">
        <v>11</v>
      </c>
      <c r="BM49" s="54">
        <v>3</v>
      </c>
      <c r="BN49" s="54">
        <v>4</v>
      </c>
      <c r="BO49" s="54">
        <v>8</v>
      </c>
      <c r="BP49" s="54">
        <v>5</v>
      </c>
      <c r="BQ49" s="49" t="s">
        <v>210</v>
      </c>
      <c r="BR49" s="49" t="s">
        <v>151</v>
      </c>
      <c r="BS49" s="49" t="s">
        <v>151</v>
      </c>
      <c r="BT49" s="49" t="s">
        <v>147</v>
      </c>
      <c r="BU49" s="49" t="s">
        <v>145</v>
      </c>
      <c r="BV49" s="49" t="s">
        <v>143</v>
      </c>
      <c r="BW49" s="48"/>
    </row>
    <row r="50" spans="1:75" s="47" customFormat="1" ht="18" customHeight="1">
      <c r="A50" s="59" t="s">
        <v>340</v>
      </c>
      <c r="B50" s="56" t="s">
        <v>339</v>
      </c>
      <c r="C50" s="61" t="s">
        <v>212</v>
      </c>
      <c r="D50" s="209" t="s">
        <v>135</v>
      </c>
      <c r="E50" s="205"/>
      <c r="F50" s="203" t="s">
        <v>217</v>
      </c>
      <c r="G50" s="57" t="s">
        <v>160</v>
      </c>
      <c r="H50" s="56" t="s">
        <v>341</v>
      </c>
      <c r="I50" s="55" t="s">
        <v>157</v>
      </c>
      <c r="J50" s="54" t="s">
        <v>141</v>
      </c>
      <c r="K50" s="53" t="s">
        <v>143</v>
      </c>
      <c r="L50" s="53"/>
      <c r="M50" s="53"/>
      <c r="N50" s="49" t="s">
        <v>174</v>
      </c>
      <c r="O50" s="49" t="s">
        <v>174</v>
      </c>
      <c r="P50" s="49" t="s">
        <v>144</v>
      </c>
      <c r="Q50" s="49" t="s">
        <v>145</v>
      </c>
      <c r="R50" s="49" t="s">
        <v>152</v>
      </c>
      <c r="S50" s="49" t="s">
        <v>144</v>
      </c>
      <c r="T50" s="49" t="s">
        <v>147</v>
      </c>
      <c r="U50" s="52" t="s">
        <v>147</v>
      </c>
      <c r="V50" s="52" t="s">
        <v>147</v>
      </c>
      <c r="W50" s="50">
        <v>3</v>
      </c>
      <c r="X50" s="52" t="s">
        <v>145</v>
      </c>
      <c r="Y50" s="52" t="s">
        <v>147</v>
      </c>
      <c r="Z50" s="50">
        <v>7</v>
      </c>
      <c r="AA50" s="52" t="s">
        <v>147</v>
      </c>
      <c r="AB50" s="52" t="s">
        <v>146</v>
      </c>
      <c r="AC50" s="50">
        <v>6</v>
      </c>
      <c r="AD50" s="52" t="s">
        <v>147</v>
      </c>
      <c r="AE50" s="52" t="s">
        <v>142</v>
      </c>
      <c r="AF50" s="50">
        <v>4</v>
      </c>
      <c r="AG50" s="52" t="s">
        <v>143</v>
      </c>
      <c r="AH50" s="52" t="s">
        <v>147</v>
      </c>
      <c r="AI50" s="50">
        <v>2</v>
      </c>
      <c r="AJ50" s="52" t="s">
        <v>147</v>
      </c>
      <c r="AK50" s="52" t="s">
        <v>147</v>
      </c>
      <c r="AL50" s="50">
        <v>3</v>
      </c>
      <c r="AM50" s="52" t="s">
        <v>146</v>
      </c>
      <c r="AN50" s="52" t="s">
        <v>142</v>
      </c>
      <c r="AO50" s="50">
        <v>7</v>
      </c>
      <c r="AP50" s="51" t="s">
        <v>151</v>
      </c>
      <c r="AQ50" s="51" t="s">
        <v>151</v>
      </c>
      <c r="AR50" s="50">
        <v>1</v>
      </c>
      <c r="AS50" s="51" t="s">
        <v>142</v>
      </c>
      <c r="AT50" s="51" t="s">
        <v>151</v>
      </c>
      <c r="AU50" s="50">
        <v>3</v>
      </c>
      <c r="AV50" s="51" t="s">
        <v>145</v>
      </c>
      <c r="AW50" s="51" t="s">
        <v>147</v>
      </c>
      <c r="AX50" s="50">
        <v>7</v>
      </c>
      <c r="AY50" s="51" t="s">
        <v>151</v>
      </c>
      <c r="AZ50" s="51" t="s">
        <v>147</v>
      </c>
      <c r="BA50" s="50">
        <v>2</v>
      </c>
      <c r="BB50" s="49" t="s">
        <v>145</v>
      </c>
      <c r="BC50" s="49" t="s">
        <v>145</v>
      </c>
      <c r="BD50" s="49" t="s">
        <v>146</v>
      </c>
      <c r="BE50" s="49" t="s">
        <v>145</v>
      </c>
      <c r="BF50" s="54">
        <v>1</v>
      </c>
      <c r="BG50" s="54">
        <v>5</v>
      </c>
      <c r="BH50" s="54">
        <v>1</v>
      </c>
      <c r="BI50" s="54">
        <v>1</v>
      </c>
      <c r="BJ50" s="54">
        <v>1</v>
      </c>
      <c r="BK50" s="54">
        <v>1</v>
      </c>
      <c r="BL50" s="54">
        <v>4</v>
      </c>
      <c r="BM50" s="54">
        <v>5</v>
      </c>
      <c r="BN50" s="54">
        <v>2</v>
      </c>
      <c r="BO50" s="54">
        <v>5</v>
      </c>
      <c r="BP50" s="54">
        <v>5</v>
      </c>
      <c r="BQ50" s="49" t="s">
        <v>151</v>
      </c>
      <c r="BR50" s="49" t="s">
        <v>151</v>
      </c>
      <c r="BS50" s="49" t="s">
        <v>146</v>
      </c>
      <c r="BT50" s="49" t="s">
        <v>147</v>
      </c>
      <c r="BU50" s="49" t="s">
        <v>146</v>
      </c>
      <c r="BV50" s="49" t="s">
        <v>151</v>
      </c>
      <c r="BW50" s="48"/>
    </row>
    <row r="51" spans="1:75" s="47" customFormat="1" ht="18" customHeight="1">
      <c r="A51" s="59" t="s">
        <v>577</v>
      </c>
      <c r="B51" s="56" t="s">
        <v>576</v>
      </c>
      <c r="C51" s="61"/>
      <c r="D51" s="208"/>
      <c r="E51" s="205"/>
      <c r="F51" s="203"/>
      <c r="G51" s="57" t="s">
        <v>138</v>
      </c>
      <c r="H51" s="56" t="s">
        <v>139</v>
      </c>
      <c r="I51" s="55" t="s">
        <v>196</v>
      </c>
      <c r="J51" s="54" t="s">
        <v>141</v>
      </c>
      <c r="K51" s="53" t="s">
        <v>143</v>
      </c>
      <c r="L51" s="53"/>
      <c r="M51" s="53"/>
      <c r="N51" s="49" t="s">
        <v>174</v>
      </c>
      <c r="O51" s="49" t="s">
        <v>174</v>
      </c>
      <c r="P51" s="49" t="s">
        <v>144</v>
      </c>
      <c r="Q51" s="49" t="s">
        <v>147</v>
      </c>
      <c r="R51" s="49" t="s">
        <v>147</v>
      </c>
      <c r="S51" s="49" t="s">
        <v>144</v>
      </c>
      <c r="T51" s="49" t="s">
        <v>151</v>
      </c>
      <c r="U51" s="52" t="s">
        <v>147</v>
      </c>
      <c r="V51" s="52" t="s">
        <v>143</v>
      </c>
      <c r="W51" s="50">
        <v>2</v>
      </c>
      <c r="X51" s="52" t="s">
        <v>143</v>
      </c>
      <c r="Y51" s="52" t="s">
        <v>143</v>
      </c>
      <c r="Z51" s="50">
        <v>0</v>
      </c>
      <c r="AA51" s="52" t="s">
        <v>147</v>
      </c>
      <c r="AB51" s="52" t="s">
        <v>143</v>
      </c>
      <c r="AC51" s="50">
        <v>2</v>
      </c>
      <c r="AD51" s="52" t="s">
        <v>147</v>
      </c>
      <c r="AE51" s="52" t="s">
        <v>143</v>
      </c>
      <c r="AF51" s="50">
        <v>2</v>
      </c>
      <c r="AG51" s="52" t="s">
        <v>143</v>
      </c>
      <c r="AH51" s="52" t="s">
        <v>143</v>
      </c>
      <c r="AI51" s="50">
        <v>0</v>
      </c>
      <c r="AJ51" s="52" t="s">
        <v>143</v>
      </c>
      <c r="AK51" s="52" t="s">
        <v>143</v>
      </c>
      <c r="AL51" s="50">
        <v>0</v>
      </c>
      <c r="AM51" s="52" t="s">
        <v>146</v>
      </c>
      <c r="AN51" s="52" t="s">
        <v>147</v>
      </c>
      <c r="AO51" s="50">
        <v>6</v>
      </c>
      <c r="AP51" s="51" t="s">
        <v>143</v>
      </c>
      <c r="AQ51" s="51" t="s">
        <v>143</v>
      </c>
      <c r="AR51" s="50">
        <v>0</v>
      </c>
      <c r="AS51" s="51" t="s">
        <v>147</v>
      </c>
      <c r="AT51" s="51" t="s">
        <v>143</v>
      </c>
      <c r="AU51" s="50">
        <v>2</v>
      </c>
      <c r="AV51" s="51" t="s">
        <v>146</v>
      </c>
      <c r="AW51" s="51" t="s">
        <v>143</v>
      </c>
      <c r="AX51" s="50">
        <v>4</v>
      </c>
      <c r="AY51" s="51" t="s">
        <v>143</v>
      </c>
      <c r="AZ51" s="51" t="s">
        <v>143</v>
      </c>
      <c r="BA51" s="50">
        <v>0</v>
      </c>
      <c r="BB51" s="49" t="s">
        <v>142</v>
      </c>
      <c r="BC51" s="49" t="s">
        <v>145</v>
      </c>
      <c r="BD51" s="49" t="s">
        <v>146</v>
      </c>
      <c r="BE51" s="49" t="s">
        <v>146</v>
      </c>
      <c r="BF51" s="54">
        <v>4</v>
      </c>
      <c r="BG51" s="54">
        <v>1</v>
      </c>
      <c r="BH51" s="54">
        <v>8</v>
      </c>
      <c r="BI51" s="54">
        <v>9</v>
      </c>
      <c r="BJ51" s="54">
        <v>5</v>
      </c>
      <c r="BK51" s="54">
        <v>3</v>
      </c>
      <c r="BL51" s="54">
        <v>11</v>
      </c>
      <c r="BM51" s="54">
        <v>2</v>
      </c>
      <c r="BN51" s="54">
        <v>6</v>
      </c>
      <c r="BO51" s="54">
        <v>10</v>
      </c>
      <c r="BP51" s="54">
        <v>7</v>
      </c>
      <c r="BQ51" s="49" t="s">
        <v>146</v>
      </c>
      <c r="BR51" s="49" t="s">
        <v>151</v>
      </c>
      <c r="BS51" s="49" t="s">
        <v>142</v>
      </c>
      <c r="BT51" s="49" t="s">
        <v>147</v>
      </c>
      <c r="BU51" s="49" t="s">
        <v>142</v>
      </c>
      <c r="BV51" s="49" t="s">
        <v>143</v>
      </c>
      <c r="BW51" s="48"/>
    </row>
    <row r="52" spans="1:75" s="47" customFormat="1" ht="18" customHeight="1">
      <c r="A52" s="59" t="s">
        <v>267</v>
      </c>
      <c r="B52" s="56" t="s">
        <v>266</v>
      </c>
      <c r="C52" s="61" t="s">
        <v>135</v>
      </c>
      <c r="D52" s="208"/>
      <c r="E52" s="58" t="s">
        <v>135</v>
      </c>
      <c r="F52" s="203"/>
      <c r="G52" s="57" t="s">
        <v>243</v>
      </c>
      <c r="H52" s="56" t="s">
        <v>244</v>
      </c>
      <c r="I52" s="55" t="s">
        <v>196</v>
      </c>
      <c r="J52" s="54" t="s">
        <v>141</v>
      </c>
      <c r="K52" s="53" t="s">
        <v>143</v>
      </c>
      <c r="L52" s="53"/>
      <c r="M52" s="53"/>
      <c r="N52" s="49" t="s">
        <v>144</v>
      </c>
      <c r="O52" s="49" t="s">
        <v>144</v>
      </c>
      <c r="P52" s="49" t="s">
        <v>144</v>
      </c>
      <c r="Q52" s="49" t="s">
        <v>147</v>
      </c>
      <c r="R52" s="49" t="s">
        <v>146</v>
      </c>
      <c r="S52" s="49" t="s">
        <v>144</v>
      </c>
      <c r="T52" s="49" t="s">
        <v>145</v>
      </c>
      <c r="U52" s="52" t="s">
        <v>147</v>
      </c>
      <c r="V52" s="52" t="s">
        <v>151</v>
      </c>
      <c r="W52" s="50">
        <v>2</v>
      </c>
      <c r="X52" s="52" t="s">
        <v>143</v>
      </c>
      <c r="Y52" s="52" t="s">
        <v>143</v>
      </c>
      <c r="Z52" s="50">
        <v>0</v>
      </c>
      <c r="AA52" s="52" t="s">
        <v>147</v>
      </c>
      <c r="AB52" s="52" t="s">
        <v>147</v>
      </c>
      <c r="AC52" s="50">
        <v>3</v>
      </c>
      <c r="AD52" s="52" t="s">
        <v>143</v>
      </c>
      <c r="AE52" s="52" t="s">
        <v>143</v>
      </c>
      <c r="AF52" s="50">
        <v>0</v>
      </c>
      <c r="AG52" s="52" t="s">
        <v>145</v>
      </c>
      <c r="AH52" s="52" t="s">
        <v>147</v>
      </c>
      <c r="AI52" s="50">
        <v>7</v>
      </c>
      <c r="AJ52" s="52" t="s">
        <v>151</v>
      </c>
      <c r="AK52" s="52" t="s">
        <v>151</v>
      </c>
      <c r="AL52" s="50">
        <v>1</v>
      </c>
      <c r="AM52" s="52" t="s">
        <v>147</v>
      </c>
      <c r="AN52" s="52" t="s">
        <v>147</v>
      </c>
      <c r="AO52" s="50">
        <v>3</v>
      </c>
      <c r="AP52" s="51" t="s">
        <v>151</v>
      </c>
      <c r="AQ52" s="51" t="s">
        <v>151</v>
      </c>
      <c r="AR52" s="50">
        <v>1</v>
      </c>
      <c r="AS52" s="51" t="s">
        <v>147</v>
      </c>
      <c r="AT52" s="51" t="s">
        <v>147</v>
      </c>
      <c r="AU52" s="50">
        <v>3</v>
      </c>
      <c r="AV52" s="51" t="s">
        <v>145</v>
      </c>
      <c r="AW52" s="51" t="s">
        <v>142</v>
      </c>
      <c r="AX52" s="50">
        <v>8</v>
      </c>
      <c r="AY52" s="51" t="s">
        <v>151</v>
      </c>
      <c r="AZ52" s="51" t="s">
        <v>151</v>
      </c>
      <c r="BA52" s="50">
        <v>1</v>
      </c>
      <c r="BB52" s="49" t="s">
        <v>142</v>
      </c>
      <c r="BC52" s="49" t="s">
        <v>142</v>
      </c>
      <c r="BD52" s="49" t="s">
        <v>142</v>
      </c>
      <c r="BE52" s="49" t="s">
        <v>147</v>
      </c>
      <c r="BF52" s="54">
        <v>9</v>
      </c>
      <c r="BG52" s="54">
        <v>1</v>
      </c>
      <c r="BH52" s="54">
        <v>4</v>
      </c>
      <c r="BI52" s="54">
        <v>5</v>
      </c>
      <c r="BJ52" s="54">
        <v>8</v>
      </c>
      <c r="BK52" s="54">
        <v>7</v>
      </c>
      <c r="BL52" s="54">
        <v>3</v>
      </c>
      <c r="BM52" s="54">
        <v>2</v>
      </c>
      <c r="BN52" s="54">
        <v>10</v>
      </c>
      <c r="BO52" s="54">
        <v>11</v>
      </c>
      <c r="BP52" s="54">
        <v>6</v>
      </c>
      <c r="BQ52" s="49" t="s">
        <v>146</v>
      </c>
      <c r="BR52" s="49" t="s">
        <v>151</v>
      </c>
      <c r="BS52" s="49" t="s">
        <v>146</v>
      </c>
      <c r="BT52" s="49" t="s">
        <v>142</v>
      </c>
      <c r="BU52" s="49" t="s">
        <v>142</v>
      </c>
      <c r="BV52" s="49" t="s">
        <v>142</v>
      </c>
      <c r="BW52" s="48"/>
    </row>
    <row r="53" spans="1:75" s="47" customFormat="1" ht="18" customHeight="1">
      <c r="A53" s="59" t="s">
        <v>541</v>
      </c>
      <c r="B53" s="56" t="s">
        <v>540</v>
      </c>
      <c r="C53" s="61" t="s">
        <v>212</v>
      </c>
      <c r="D53" s="208"/>
      <c r="E53" s="205"/>
      <c r="F53" s="203" t="s">
        <v>217</v>
      </c>
      <c r="G53" s="57" t="s">
        <v>160</v>
      </c>
      <c r="H53" s="56" t="s">
        <v>341</v>
      </c>
      <c r="I53" s="55" t="s">
        <v>196</v>
      </c>
      <c r="J53" s="54" t="s">
        <v>141</v>
      </c>
      <c r="K53" s="53" t="s">
        <v>143</v>
      </c>
      <c r="L53" s="53"/>
      <c r="M53" s="53"/>
      <c r="N53" s="49" t="s">
        <v>174</v>
      </c>
      <c r="O53" s="49" t="s">
        <v>174</v>
      </c>
      <c r="P53" s="49" t="s">
        <v>144</v>
      </c>
      <c r="Q53" s="49" t="s">
        <v>145</v>
      </c>
      <c r="R53" s="49" t="s">
        <v>145</v>
      </c>
      <c r="S53" s="49" t="s">
        <v>144</v>
      </c>
      <c r="T53" s="49" t="s">
        <v>151</v>
      </c>
      <c r="U53" s="52" t="s">
        <v>147</v>
      </c>
      <c r="V53" s="52" t="s">
        <v>273</v>
      </c>
      <c r="W53" s="50">
        <v>4</v>
      </c>
      <c r="X53" s="52" t="s">
        <v>273</v>
      </c>
      <c r="Y53" s="52" t="s">
        <v>147</v>
      </c>
      <c r="Z53" s="50">
        <v>4</v>
      </c>
      <c r="AA53" s="52" t="s">
        <v>147</v>
      </c>
      <c r="AB53" s="52" t="s">
        <v>147</v>
      </c>
      <c r="AC53" s="50">
        <v>3</v>
      </c>
      <c r="AD53" s="52" t="s">
        <v>273</v>
      </c>
      <c r="AE53" s="52" t="s">
        <v>273</v>
      </c>
      <c r="AF53" s="50">
        <v>4</v>
      </c>
      <c r="AG53" s="52" t="s">
        <v>147</v>
      </c>
      <c r="AH53" s="52" t="s">
        <v>147</v>
      </c>
      <c r="AI53" s="50">
        <v>3</v>
      </c>
      <c r="AJ53" s="52" t="s">
        <v>147</v>
      </c>
      <c r="AK53" s="52" t="s">
        <v>147</v>
      </c>
      <c r="AL53" s="50">
        <v>3</v>
      </c>
      <c r="AM53" s="52" t="s">
        <v>147</v>
      </c>
      <c r="AN53" s="52" t="s">
        <v>147</v>
      </c>
      <c r="AO53" s="50">
        <v>3</v>
      </c>
      <c r="AP53" s="51" t="s">
        <v>147</v>
      </c>
      <c r="AQ53" s="51" t="s">
        <v>147</v>
      </c>
      <c r="AR53" s="50">
        <v>3</v>
      </c>
      <c r="AS53" s="51" t="s">
        <v>147</v>
      </c>
      <c r="AT53" s="51" t="s">
        <v>147</v>
      </c>
      <c r="AU53" s="50">
        <v>3</v>
      </c>
      <c r="AV53" s="51" t="s">
        <v>147</v>
      </c>
      <c r="AW53" s="51" t="s">
        <v>147</v>
      </c>
      <c r="AX53" s="50">
        <v>3</v>
      </c>
      <c r="AY53" s="51" t="s">
        <v>147</v>
      </c>
      <c r="AZ53" s="51" t="s">
        <v>273</v>
      </c>
      <c r="BA53" s="60">
        <v>4</v>
      </c>
      <c r="BB53" s="49" t="s">
        <v>152</v>
      </c>
      <c r="BC53" s="49" t="s">
        <v>152</v>
      </c>
      <c r="BD53" s="49" t="s">
        <v>152</v>
      </c>
      <c r="BE53" s="49" t="s">
        <v>152</v>
      </c>
      <c r="BF53" s="48"/>
      <c r="BG53" s="48"/>
      <c r="BH53" s="48"/>
      <c r="BI53" s="48"/>
      <c r="BJ53" s="48"/>
      <c r="BK53" s="48"/>
      <c r="BL53" s="48"/>
      <c r="BM53" s="48"/>
      <c r="BN53" s="48"/>
      <c r="BO53" s="48"/>
      <c r="BP53" s="48"/>
      <c r="BQ53" s="49" t="s">
        <v>152</v>
      </c>
      <c r="BR53" s="49" t="s">
        <v>151</v>
      </c>
      <c r="BS53" s="49" t="s">
        <v>151</v>
      </c>
      <c r="BT53" s="49" t="s">
        <v>153</v>
      </c>
      <c r="BU53" s="49" t="s">
        <v>151</v>
      </c>
      <c r="BV53" s="49" t="s">
        <v>143</v>
      </c>
      <c r="BW53" s="48" t="s">
        <v>920</v>
      </c>
    </row>
    <row r="54" spans="1:75" s="47" customFormat="1" ht="18" customHeight="1">
      <c r="A54" s="59" t="s">
        <v>606</v>
      </c>
      <c r="B54" s="56" t="s">
        <v>605</v>
      </c>
      <c r="C54" s="61"/>
      <c r="D54" s="208"/>
      <c r="E54" s="205"/>
      <c r="F54" s="203"/>
      <c r="G54" s="57" t="s">
        <v>293</v>
      </c>
      <c r="H54" s="56" t="s">
        <v>336</v>
      </c>
      <c r="I54" s="55" t="s">
        <v>157</v>
      </c>
      <c r="J54" s="54" t="s">
        <v>141</v>
      </c>
      <c r="K54" s="53" t="s">
        <v>143</v>
      </c>
      <c r="L54" s="53"/>
      <c r="M54" s="53"/>
      <c r="N54" s="49" t="s">
        <v>174</v>
      </c>
      <c r="O54" s="49" t="s">
        <v>174</v>
      </c>
      <c r="P54" s="49" t="s">
        <v>143</v>
      </c>
      <c r="Q54" s="49" t="s">
        <v>187</v>
      </c>
      <c r="R54" s="49" t="s">
        <v>191</v>
      </c>
      <c r="S54" s="49" t="s">
        <v>143</v>
      </c>
      <c r="T54" s="49" t="s">
        <v>151</v>
      </c>
      <c r="U54" s="52" t="s">
        <v>147</v>
      </c>
      <c r="V54" s="52" t="s">
        <v>147</v>
      </c>
      <c r="W54" s="50">
        <v>3</v>
      </c>
      <c r="X54" s="52" t="s">
        <v>282</v>
      </c>
      <c r="Y54" s="52" t="s">
        <v>282</v>
      </c>
      <c r="Z54" s="50">
        <v>2</v>
      </c>
      <c r="AA54" s="52" t="s">
        <v>147</v>
      </c>
      <c r="AB54" s="52" t="s">
        <v>147</v>
      </c>
      <c r="AC54" s="50">
        <v>3</v>
      </c>
      <c r="AD54" s="52" t="s">
        <v>147</v>
      </c>
      <c r="AE54" s="52" t="s">
        <v>147</v>
      </c>
      <c r="AF54" s="50">
        <v>3</v>
      </c>
      <c r="AG54" s="52" t="s">
        <v>282</v>
      </c>
      <c r="AH54" s="52" t="s">
        <v>239</v>
      </c>
      <c r="AI54" s="50">
        <v>3</v>
      </c>
      <c r="AJ54" s="52" t="s">
        <v>282</v>
      </c>
      <c r="AK54" s="52" t="s">
        <v>147</v>
      </c>
      <c r="AL54" s="50">
        <v>3</v>
      </c>
      <c r="AM54" s="52" t="s">
        <v>147</v>
      </c>
      <c r="AN54" s="52" t="s">
        <v>147</v>
      </c>
      <c r="AO54" s="50">
        <v>3</v>
      </c>
      <c r="AP54" s="51" t="s">
        <v>282</v>
      </c>
      <c r="AQ54" s="51" t="s">
        <v>282</v>
      </c>
      <c r="AR54" s="50">
        <v>2</v>
      </c>
      <c r="AS54" s="51" t="s">
        <v>282</v>
      </c>
      <c r="AT54" s="51" t="s">
        <v>282</v>
      </c>
      <c r="AU54" s="50">
        <v>2</v>
      </c>
      <c r="AV54" s="51" t="s">
        <v>282</v>
      </c>
      <c r="AW54" s="51" t="s">
        <v>282</v>
      </c>
      <c r="AX54" s="50">
        <v>2</v>
      </c>
      <c r="AY54" s="51" t="s">
        <v>303</v>
      </c>
      <c r="AZ54" s="51" t="s">
        <v>303</v>
      </c>
      <c r="BA54" s="60">
        <v>2</v>
      </c>
      <c r="BB54" s="49" t="s">
        <v>152</v>
      </c>
      <c r="BC54" s="49" t="s">
        <v>142</v>
      </c>
      <c r="BD54" s="49" t="s">
        <v>142</v>
      </c>
      <c r="BE54" s="49" t="s">
        <v>146</v>
      </c>
      <c r="BF54" s="54">
        <v>10</v>
      </c>
      <c r="BG54" s="54">
        <v>7</v>
      </c>
      <c r="BH54" s="54">
        <v>7</v>
      </c>
      <c r="BI54" s="54">
        <v>5</v>
      </c>
      <c r="BJ54" s="54">
        <v>6</v>
      </c>
      <c r="BK54" s="54">
        <v>6</v>
      </c>
      <c r="BL54" s="54">
        <v>10</v>
      </c>
      <c r="BM54" s="54">
        <v>4</v>
      </c>
      <c r="BN54" s="54">
        <v>3</v>
      </c>
      <c r="BO54" s="54">
        <v>6</v>
      </c>
      <c r="BP54" s="54">
        <v>6</v>
      </c>
      <c r="BQ54" s="49" t="s">
        <v>167</v>
      </c>
      <c r="BR54" s="49" t="s">
        <v>151</v>
      </c>
      <c r="BS54" s="49" t="s">
        <v>167</v>
      </c>
      <c r="BT54" s="49" t="s">
        <v>147</v>
      </c>
      <c r="BU54" s="49" t="s">
        <v>146</v>
      </c>
      <c r="BV54" s="49" t="s">
        <v>192</v>
      </c>
      <c r="BW54" s="48"/>
    </row>
    <row r="55" spans="1:75" s="47" customFormat="1" ht="18" customHeight="1">
      <c r="A55" s="59" t="s">
        <v>394</v>
      </c>
      <c r="B55" s="56" t="s">
        <v>393</v>
      </c>
      <c r="C55" s="61"/>
      <c r="D55" s="209" t="s">
        <v>135</v>
      </c>
      <c r="E55" s="205"/>
      <c r="F55" s="203"/>
      <c r="G55" s="57" t="s">
        <v>160</v>
      </c>
      <c r="H55" s="56" t="s">
        <v>395</v>
      </c>
      <c r="I55" s="55" t="s">
        <v>140</v>
      </c>
      <c r="J55" s="54" t="s">
        <v>141</v>
      </c>
      <c r="K55" s="53" t="s">
        <v>151</v>
      </c>
      <c r="L55" s="53"/>
      <c r="M55" s="209" t="s">
        <v>907</v>
      </c>
      <c r="N55" s="49" t="s">
        <v>174</v>
      </c>
      <c r="O55" s="49" t="s">
        <v>174</v>
      </c>
      <c r="P55" s="49" t="s">
        <v>144</v>
      </c>
      <c r="Q55" s="49" t="s">
        <v>191</v>
      </c>
      <c r="R55" s="49" t="s">
        <v>147</v>
      </c>
      <c r="S55" s="49" t="s">
        <v>187</v>
      </c>
      <c r="T55" s="49" t="s">
        <v>151</v>
      </c>
      <c r="U55" s="52" t="s">
        <v>235</v>
      </c>
      <c r="V55" s="52" t="s">
        <v>235</v>
      </c>
      <c r="W55" s="50">
        <v>6</v>
      </c>
      <c r="X55" s="52" t="s">
        <v>237</v>
      </c>
      <c r="Y55" s="52" t="s">
        <v>237</v>
      </c>
      <c r="Z55" s="50">
        <v>4</v>
      </c>
      <c r="AA55" s="52" t="s">
        <v>303</v>
      </c>
      <c r="AB55" s="52" t="s">
        <v>303</v>
      </c>
      <c r="AC55" s="50">
        <v>2</v>
      </c>
      <c r="AD55" s="52" t="s">
        <v>273</v>
      </c>
      <c r="AE55" s="52" t="s">
        <v>273</v>
      </c>
      <c r="AF55" s="50">
        <v>4</v>
      </c>
      <c r="AG55" s="52" t="s">
        <v>235</v>
      </c>
      <c r="AH55" s="52" t="s">
        <v>235</v>
      </c>
      <c r="AI55" s="50">
        <v>6</v>
      </c>
      <c r="AJ55" s="52" t="s">
        <v>273</v>
      </c>
      <c r="AK55" s="52" t="s">
        <v>273</v>
      </c>
      <c r="AL55" s="50">
        <v>4</v>
      </c>
      <c r="AM55" s="52" t="s">
        <v>235</v>
      </c>
      <c r="AN55" s="52" t="s">
        <v>235</v>
      </c>
      <c r="AO55" s="50">
        <v>6</v>
      </c>
      <c r="AP55" s="51" t="s">
        <v>237</v>
      </c>
      <c r="AQ55" s="51" t="s">
        <v>237</v>
      </c>
      <c r="AR55" s="50">
        <v>4</v>
      </c>
      <c r="AS55" s="51" t="s">
        <v>235</v>
      </c>
      <c r="AT55" s="51" t="s">
        <v>235</v>
      </c>
      <c r="AU55" s="50">
        <v>6</v>
      </c>
      <c r="AV55" s="51" t="s">
        <v>235</v>
      </c>
      <c r="AW55" s="51" t="s">
        <v>235</v>
      </c>
      <c r="AX55" s="50">
        <v>6</v>
      </c>
      <c r="AY55" s="51" t="s">
        <v>151</v>
      </c>
      <c r="AZ55" s="51" t="s">
        <v>151</v>
      </c>
      <c r="BA55" s="50">
        <v>1</v>
      </c>
      <c r="BB55" s="49" t="s">
        <v>152</v>
      </c>
      <c r="BC55" s="49" t="s">
        <v>165</v>
      </c>
      <c r="BD55" s="49" t="s">
        <v>152</v>
      </c>
      <c r="BE55" s="49" t="s">
        <v>165</v>
      </c>
      <c r="BF55" s="54">
        <v>10</v>
      </c>
      <c r="BG55" s="54">
        <v>8</v>
      </c>
      <c r="BH55" s="54">
        <v>9</v>
      </c>
      <c r="BI55" s="54">
        <v>5</v>
      </c>
      <c r="BJ55" s="54">
        <v>9</v>
      </c>
      <c r="BK55" s="54">
        <v>4</v>
      </c>
      <c r="BL55" s="54">
        <v>10</v>
      </c>
      <c r="BM55" s="54">
        <v>8</v>
      </c>
      <c r="BN55" s="54">
        <v>5</v>
      </c>
      <c r="BO55" s="54">
        <v>8</v>
      </c>
      <c r="BP55" s="54">
        <v>6</v>
      </c>
      <c r="BQ55" s="49" t="s">
        <v>151</v>
      </c>
      <c r="BR55" s="49" t="s">
        <v>151</v>
      </c>
      <c r="BS55" s="49" t="s">
        <v>169</v>
      </c>
      <c r="BT55" s="49" t="s">
        <v>153</v>
      </c>
      <c r="BU55" s="49" t="s">
        <v>146</v>
      </c>
      <c r="BV55" s="49" t="s">
        <v>147</v>
      </c>
      <c r="BW55" s="48" t="s">
        <v>921</v>
      </c>
    </row>
    <row r="56" spans="1:75" s="47" customFormat="1" ht="18" customHeight="1">
      <c r="A56" s="59" t="s">
        <v>258</v>
      </c>
      <c r="B56" s="56" t="s">
        <v>257</v>
      </c>
      <c r="C56" s="61" t="s">
        <v>135</v>
      </c>
      <c r="D56" s="208"/>
      <c r="E56" s="58" t="s">
        <v>135</v>
      </c>
      <c r="F56" s="203"/>
      <c r="G56" s="57" t="s">
        <v>215</v>
      </c>
      <c r="H56" s="56" t="s">
        <v>259</v>
      </c>
      <c r="I56" s="55" t="s">
        <v>140</v>
      </c>
      <c r="J56" s="54" t="s">
        <v>141</v>
      </c>
      <c r="K56" s="53" t="s">
        <v>143</v>
      </c>
      <c r="L56" s="53"/>
      <c r="M56" s="53"/>
      <c r="N56" s="49" t="s">
        <v>144</v>
      </c>
      <c r="O56" s="49" t="s">
        <v>174</v>
      </c>
      <c r="P56" s="49" t="s">
        <v>143</v>
      </c>
      <c r="Q56" s="49" t="s">
        <v>151</v>
      </c>
      <c r="R56" s="49" t="s">
        <v>146</v>
      </c>
      <c r="S56" s="49" t="s">
        <v>174</v>
      </c>
      <c r="T56" s="49" t="s">
        <v>146</v>
      </c>
      <c r="U56" s="52" t="s">
        <v>147</v>
      </c>
      <c r="V56" s="52" t="s">
        <v>145</v>
      </c>
      <c r="W56" s="50">
        <v>7</v>
      </c>
      <c r="X56" s="52" t="s">
        <v>143</v>
      </c>
      <c r="Y56" s="52" t="s">
        <v>146</v>
      </c>
      <c r="Z56" s="50">
        <v>4</v>
      </c>
      <c r="AA56" s="52" t="s">
        <v>143</v>
      </c>
      <c r="AB56" s="52" t="s">
        <v>143</v>
      </c>
      <c r="AC56" s="50">
        <v>0</v>
      </c>
      <c r="AD56" s="52" t="s">
        <v>147</v>
      </c>
      <c r="AE56" s="52" t="s">
        <v>142</v>
      </c>
      <c r="AF56" s="50">
        <v>4</v>
      </c>
      <c r="AG56" s="52" t="s">
        <v>147</v>
      </c>
      <c r="AH56" s="52" t="s">
        <v>147</v>
      </c>
      <c r="AI56" s="50">
        <v>3</v>
      </c>
      <c r="AJ56" s="52" t="s">
        <v>145</v>
      </c>
      <c r="AK56" s="52" t="s">
        <v>142</v>
      </c>
      <c r="AL56" s="50">
        <v>8</v>
      </c>
      <c r="AM56" s="52" t="s">
        <v>145</v>
      </c>
      <c r="AN56" s="52" t="s">
        <v>142</v>
      </c>
      <c r="AO56" s="50">
        <v>8</v>
      </c>
      <c r="AP56" s="51" t="s">
        <v>142</v>
      </c>
      <c r="AQ56" s="51" t="s">
        <v>142</v>
      </c>
      <c r="AR56" s="50">
        <v>5</v>
      </c>
      <c r="AS56" s="51" t="s">
        <v>147</v>
      </c>
      <c r="AT56" s="51" t="s">
        <v>142</v>
      </c>
      <c r="AU56" s="50">
        <v>4</v>
      </c>
      <c r="AV56" s="51" t="s">
        <v>145</v>
      </c>
      <c r="AW56" s="51" t="s">
        <v>146</v>
      </c>
      <c r="AX56" s="50">
        <v>9</v>
      </c>
      <c r="AY56" s="51" t="s">
        <v>146</v>
      </c>
      <c r="AZ56" s="51" t="s">
        <v>146</v>
      </c>
      <c r="BA56" s="50">
        <v>8</v>
      </c>
      <c r="BB56" s="49" t="s">
        <v>142</v>
      </c>
      <c r="BC56" s="49" t="s">
        <v>147</v>
      </c>
      <c r="BD56" s="49" t="s">
        <v>142</v>
      </c>
      <c r="BE56" s="49" t="s">
        <v>147</v>
      </c>
      <c r="BF56" s="54">
        <v>3</v>
      </c>
      <c r="BG56" s="54">
        <v>1</v>
      </c>
      <c r="BH56" s="54">
        <v>2</v>
      </c>
      <c r="BI56" s="54">
        <v>6</v>
      </c>
      <c r="BJ56" s="54">
        <v>5</v>
      </c>
      <c r="BK56" s="54">
        <v>9</v>
      </c>
      <c r="BL56" s="54">
        <v>8</v>
      </c>
      <c r="BM56" s="54">
        <v>4</v>
      </c>
      <c r="BN56" s="54">
        <v>7</v>
      </c>
      <c r="BO56" s="54">
        <v>10</v>
      </c>
      <c r="BP56" s="54">
        <v>11</v>
      </c>
      <c r="BQ56" s="49" t="s">
        <v>145</v>
      </c>
      <c r="BR56" s="49" t="s">
        <v>151</v>
      </c>
      <c r="BS56" s="49" t="s">
        <v>146</v>
      </c>
      <c r="BT56" s="49" t="s">
        <v>142</v>
      </c>
      <c r="BU56" s="49" t="s">
        <v>145</v>
      </c>
      <c r="BV56" s="49" t="s">
        <v>142</v>
      </c>
      <c r="BW56" s="48" t="s">
        <v>922</v>
      </c>
    </row>
    <row r="57" spans="1:75" s="47" customFormat="1" ht="18" customHeight="1">
      <c r="A57" s="59" t="s">
        <v>682</v>
      </c>
      <c r="B57" s="56" t="s">
        <v>681</v>
      </c>
      <c r="C57" s="61"/>
      <c r="D57" s="208"/>
      <c r="E57" s="205"/>
      <c r="F57" s="203"/>
      <c r="G57" s="57" t="s">
        <v>160</v>
      </c>
      <c r="H57" s="56" t="s">
        <v>623</v>
      </c>
      <c r="I57" s="55" t="s">
        <v>140</v>
      </c>
      <c r="J57" s="54" t="s">
        <v>141</v>
      </c>
      <c r="K57" s="53" t="s">
        <v>143</v>
      </c>
      <c r="L57" s="53"/>
      <c r="M57" s="53"/>
      <c r="N57" s="49" t="s">
        <v>174</v>
      </c>
      <c r="O57" s="49" t="s">
        <v>174</v>
      </c>
      <c r="P57" s="49" t="s">
        <v>144</v>
      </c>
      <c r="Q57" s="49" t="s">
        <v>206</v>
      </c>
      <c r="R57" s="49" t="s">
        <v>143</v>
      </c>
      <c r="S57" s="49" t="s">
        <v>144</v>
      </c>
      <c r="T57" s="49" t="s">
        <v>151</v>
      </c>
      <c r="U57" s="52" t="s">
        <v>236</v>
      </c>
      <c r="V57" s="52" t="s">
        <v>273</v>
      </c>
      <c r="W57" s="50">
        <v>6</v>
      </c>
      <c r="X57" s="52" t="s">
        <v>283</v>
      </c>
      <c r="Y57" s="52" t="s">
        <v>273</v>
      </c>
      <c r="Z57" s="50">
        <v>6</v>
      </c>
      <c r="AA57" s="52" t="s">
        <v>239</v>
      </c>
      <c r="AB57" s="52" t="s">
        <v>237</v>
      </c>
      <c r="AC57" s="50">
        <v>4</v>
      </c>
      <c r="AD57" s="52" t="s">
        <v>273</v>
      </c>
      <c r="AE57" s="52" t="s">
        <v>273</v>
      </c>
      <c r="AF57" s="50">
        <v>4</v>
      </c>
      <c r="AG57" s="52" t="s">
        <v>239</v>
      </c>
      <c r="AH57" s="52" t="s">
        <v>239</v>
      </c>
      <c r="AI57" s="50">
        <v>3</v>
      </c>
      <c r="AJ57" s="52" t="s">
        <v>273</v>
      </c>
      <c r="AK57" s="52" t="s">
        <v>273</v>
      </c>
      <c r="AL57" s="50">
        <v>4</v>
      </c>
      <c r="AM57" s="52" t="s">
        <v>237</v>
      </c>
      <c r="AN57" s="52" t="s">
        <v>273</v>
      </c>
      <c r="AO57" s="50">
        <v>4</v>
      </c>
      <c r="AP57" s="51" t="s">
        <v>239</v>
      </c>
      <c r="AQ57" s="51" t="s">
        <v>239</v>
      </c>
      <c r="AR57" s="50">
        <v>3</v>
      </c>
      <c r="AS57" s="51" t="s">
        <v>239</v>
      </c>
      <c r="AT57" s="51" t="s">
        <v>239</v>
      </c>
      <c r="AU57" s="50">
        <v>3</v>
      </c>
      <c r="AV57" s="51" t="s">
        <v>238</v>
      </c>
      <c r="AW57" s="51" t="s">
        <v>239</v>
      </c>
      <c r="AX57" s="50">
        <v>4</v>
      </c>
      <c r="AY57" s="51" t="s">
        <v>284</v>
      </c>
      <c r="AZ57" s="51" t="s">
        <v>284</v>
      </c>
      <c r="BA57" s="60">
        <v>3</v>
      </c>
      <c r="BB57" s="49" t="s">
        <v>152</v>
      </c>
      <c r="BC57" s="49" t="s">
        <v>168</v>
      </c>
      <c r="BD57" s="49" t="s">
        <v>152</v>
      </c>
      <c r="BE57" s="49" t="s">
        <v>146</v>
      </c>
      <c r="BF57" s="54">
        <v>4</v>
      </c>
      <c r="BG57" s="54">
        <v>5</v>
      </c>
      <c r="BH57" s="54">
        <v>4</v>
      </c>
      <c r="BI57" s="54">
        <v>5</v>
      </c>
      <c r="BJ57" s="54">
        <v>4</v>
      </c>
      <c r="BK57" s="54">
        <v>6</v>
      </c>
      <c r="BL57" s="54">
        <v>7</v>
      </c>
      <c r="BM57" s="54">
        <v>6</v>
      </c>
      <c r="BN57" s="54">
        <v>5</v>
      </c>
      <c r="BO57" s="54">
        <v>7</v>
      </c>
      <c r="BP57" s="54">
        <v>8</v>
      </c>
      <c r="BQ57" s="49" t="s">
        <v>167</v>
      </c>
      <c r="BR57" s="49" t="s">
        <v>151</v>
      </c>
      <c r="BS57" s="49" t="s">
        <v>154</v>
      </c>
      <c r="BT57" s="49" t="s">
        <v>153</v>
      </c>
      <c r="BU57" s="49" t="s">
        <v>145</v>
      </c>
      <c r="BV57" s="49" t="s">
        <v>191</v>
      </c>
      <c r="BW57" s="48"/>
    </row>
    <row r="58" spans="1:75" s="47" customFormat="1" ht="18" customHeight="1">
      <c r="A58" s="59" t="s">
        <v>721</v>
      </c>
      <c r="B58" s="56" t="s">
        <v>720</v>
      </c>
      <c r="C58" s="61"/>
      <c r="D58" s="208"/>
      <c r="E58" s="205"/>
      <c r="F58" s="203"/>
      <c r="G58" s="57" t="s">
        <v>160</v>
      </c>
      <c r="H58" s="56" t="s">
        <v>341</v>
      </c>
      <c r="I58" s="55" t="s">
        <v>140</v>
      </c>
      <c r="J58" s="54" t="s">
        <v>722</v>
      </c>
      <c r="K58" s="53" t="s">
        <v>143</v>
      </c>
      <c r="L58" s="53"/>
      <c r="M58" s="53"/>
      <c r="N58" s="49" t="s">
        <v>174</v>
      </c>
      <c r="O58" s="49" t="s">
        <v>174</v>
      </c>
      <c r="P58" s="49" t="s">
        <v>206</v>
      </c>
      <c r="Q58" s="49" t="s">
        <v>206</v>
      </c>
      <c r="R58" s="49" t="s">
        <v>143</v>
      </c>
      <c r="S58" s="49" t="s">
        <v>206</v>
      </c>
      <c r="T58" s="49" t="s">
        <v>151</v>
      </c>
      <c r="U58" s="52" t="s">
        <v>142</v>
      </c>
      <c r="V58" s="52" t="s">
        <v>273</v>
      </c>
      <c r="W58" s="50">
        <v>5</v>
      </c>
      <c r="X58" s="52" t="s">
        <v>238</v>
      </c>
      <c r="Y58" s="52" t="s">
        <v>143</v>
      </c>
      <c r="Z58" s="50">
        <v>3</v>
      </c>
      <c r="AA58" s="52" t="s">
        <v>303</v>
      </c>
      <c r="AB58" s="52" t="s">
        <v>307</v>
      </c>
      <c r="AC58" s="50">
        <v>4</v>
      </c>
      <c r="AD58" s="52" t="s">
        <v>273</v>
      </c>
      <c r="AE58" s="52" t="s">
        <v>142</v>
      </c>
      <c r="AF58" s="50">
        <v>5</v>
      </c>
      <c r="AG58" s="52" t="s">
        <v>237</v>
      </c>
      <c r="AH58" s="52" t="s">
        <v>235</v>
      </c>
      <c r="AI58" s="50">
        <v>5</v>
      </c>
      <c r="AJ58" s="52" t="s">
        <v>273</v>
      </c>
      <c r="AK58" s="52" t="s">
        <v>273</v>
      </c>
      <c r="AL58" s="50">
        <v>4</v>
      </c>
      <c r="AM58" s="52" t="s">
        <v>235</v>
      </c>
      <c r="AN58" s="52" t="s">
        <v>273</v>
      </c>
      <c r="AO58" s="50">
        <v>5</v>
      </c>
      <c r="AP58" s="51" t="s">
        <v>151</v>
      </c>
      <c r="AQ58" s="51" t="s">
        <v>151</v>
      </c>
      <c r="AR58" s="50">
        <v>1</v>
      </c>
      <c r="AS58" s="51" t="s">
        <v>283</v>
      </c>
      <c r="AT58" s="51" t="s">
        <v>307</v>
      </c>
      <c r="AU58" s="50">
        <v>7</v>
      </c>
      <c r="AV58" s="51" t="s">
        <v>285</v>
      </c>
      <c r="AW58" s="51" t="s">
        <v>235</v>
      </c>
      <c r="AX58" s="50">
        <v>7</v>
      </c>
      <c r="AY58" s="51" t="s">
        <v>151</v>
      </c>
      <c r="AZ58" s="51" t="s">
        <v>303</v>
      </c>
      <c r="BA58" s="60">
        <v>2</v>
      </c>
      <c r="BB58" s="49" t="s">
        <v>152</v>
      </c>
      <c r="BC58" s="49" t="s">
        <v>168</v>
      </c>
      <c r="BD58" s="49" t="s">
        <v>142</v>
      </c>
      <c r="BE58" s="49" t="s">
        <v>146</v>
      </c>
      <c r="BF58" s="54">
        <v>3</v>
      </c>
      <c r="BG58" s="54">
        <v>5</v>
      </c>
      <c r="BH58" s="54">
        <v>6</v>
      </c>
      <c r="BI58" s="54">
        <v>3</v>
      </c>
      <c r="BJ58" s="54">
        <v>5</v>
      </c>
      <c r="BK58" s="54">
        <v>3</v>
      </c>
      <c r="BL58" s="54">
        <v>6</v>
      </c>
      <c r="BM58" s="54">
        <v>3</v>
      </c>
      <c r="BN58" s="54">
        <v>5</v>
      </c>
      <c r="BO58" s="54">
        <v>8</v>
      </c>
      <c r="BP58" s="54">
        <v>8</v>
      </c>
      <c r="BQ58" s="49" t="s">
        <v>147</v>
      </c>
      <c r="BR58" s="49" t="s">
        <v>165</v>
      </c>
      <c r="BS58" s="49" t="s">
        <v>154</v>
      </c>
      <c r="BT58" s="49" t="s">
        <v>153</v>
      </c>
      <c r="BU58" s="49" t="s">
        <v>145</v>
      </c>
      <c r="BV58" s="49" t="s">
        <v>191</v>
      </c>
      <c r="BW58" s="48"/>
    </row>
    <row r="59" spans="1:75" s="47" customFormat="1" ht="18" customHeight="1">
      <c r="A59" s="59" t="s">
        <v>404</v>
      </c>
      <c r="B59" s="56" t="s">
        <v>403</v>
      </c>
      <c r="C59" s="61" t="s">
        <v>182</v>
      </c>
      <c r="D59" s="208"/>
      <c r="E59" s="205"/>
      <c r="F59" s="203" t="s">
        <v>141</v>
      </c>
      <c r="G59" s="57" t="s">
        <v>160</v>
      </c>
      <c r="H59" s="56" t="s">
        <v>398</v>
      </c>
      <c r="I59" s="55" t="s">
        <v>140</v>
      </c>
      <c r="J59" s="54" t="s">
        <v>141</v>
      </c>
      <c r="K59" s="53" t="s">
        <v>143</v>
      </c>
      <c r="L59" s="53"/>
      <c r="M59" s="53"/>
      <c r="N59" s="49" t="s">
        <v>206</v>
      </c>
      <c r="O59" s="49" t="s">
        <v>306</v>
      </c>
      <c r="P59" s="49" t="s">
        <v>143</v>
      </c>
      <c r="Q59" s="49" t="s">
        <v>187</v>
      </c>
      <c r="R59" s="49" t="s">
        <v>143</v>
      </c>
      <c r="S59" s="49" t="s">
        <v>143</v>
      </c>
      <c r="T59" s="49" t="s">
        <v>151</v>
      </c>
      <c r="U59" s="52" t="s">
        <v>283</v>
      </c>
      <c r="V59" s="52" t="s">
        <v>235</v>
      </c>
      <c r="W59" s="50">
        <v>7</v>
      </c>
      <c r="X59" s="52" t="s">
        <v>240</v>
      </c>
      <c r="Y59" s="52" t="s">
        <v>283</v>
      </c>
      <c r="Z59" s="50">
        <v>8</v>
      </c>
      <c r="AA59" s="52" t="s">
        <v>282</v>
      </c>
      <c r="AB59" s="52" t="s">
        <v>282</v>
      </c>
      <c r="AC59" s="50">
        <v>2</v>
      </c>
      <c r="AD59" s="52" t="s">
        <v>273</v>
      </c>
      <c r="AE59" s="52" t="s">
        <v>273</v>
      </c>
      <c r="AF59" s="50">
        <v>4</v>
      </c>
      <c r="AG59" s="52" t="s">
        <v>237</v>
      </c>
      <c r="AH59" s="52" t="s">
        <v>237</v>
      </c>
      <c r="AI59" s="50">
        <v>4</v>
      </c>
      <c r="AJ59" s="52" t="s">
        <v>273</v>
      </c>
      <c r="AK59" s="52" t="s">
        <v>239</v>
      </c>
      <c r="AL59" s="50">
        <v>4</v>
      </c>
      <c r="AM59" s="52" t="s">
        <v>235</v>
      </c>
      <c r="AN59" s="52" t="s">
        <v>235</v>
      </c>
      <c r="AO59" s="50">
        <v>6</v>
      </c>
      <c r="AP59" s="51" t="s">
        <v>273</v>
      </c>
      <c r="AQ59" s="51" t="s">
        <v>284</v>
      </c>
      <c r="AR59" s="50">
        <v>4</v>
      </c>
      <c r="AS59" s="51" t="s">
        <v>237</v>
      </c>
      <c r="AT59" s="51" t="s">
        <v>237</v>
      </c>
      <c r="AU59" s="50">
        <v>4</v>
      </c>
      <c r="AV59" s="51" t="s">
        <v>238</v>
      </c>
      <c r="AW59" s="51" t="s">
        <v>237</v>
      </c>
      <c r="AX59" s="50">
        <v>5</v>
      </c>
      <c r="AY59" s="51" t="s">
        <v>151</v>
      </c>
      <c r="AZ59" s="51" t="s">
        <v>151</v>
      </c>
      <c r="BA59" s="50">
        <v>1</v>
      </c>
      <c r="BB59" s="49" t="s">
        <v>152</v>
      </c>
      <c r="BC59" s="49" t="s">
        <v>153</v>
      </c>
      <c r="BD59" s="49" t="s">
        <v>142</v>
      </c>
      <c r="BE59" s="49" t="s">
        <v>146</v>
      </c>
      <c r="BF59" s="54">
        <v>6</v>
      </c>
      <c r="BG59" s="54">
        <v>8</v>
      </c>
      <c r="BH59" s="54">
        <v>4</v>
      </c>
      <c r="BI59" s="54">
        <v>5</v>
      </c>
      <c r="BJ59" s="54">
        <v>4</v>
      </c>
      <c r="BK59" s="54">
        <v>3</v>
      </c>
      <c r="BL59" s="54">
        <v>8</v>
      </c>
      <c r="BM59" s="54">
        <v>6</v>
      </c>
      <c r="BN59" s="54">
        <v>5</v>
      </c>
      <c r="BO59" s="54">
        <v>7</v>
      </c>
      <c r="BP59" s="54">
        <v>7</v>
      </c>
      <c r="BQ59" s="49" t="s">
        <v>167</v>
      </c>
      <c r="BR59" s="49" t="s">
        <v>151</v>
      </c>
      <c r="BS59" s="49" t="s">
        <v>210</v>
      </c>
      <c r="BT59" s="49" t="s">
        <v>153</v>
      </c>
      <c r="BU59" s="49" t="s">
        <v>145</v>
      </c>
      <c r="BV59" s="49" t="s">
        <v>288</v>
      </c>
      <c r="BW59" s="48"/>
    </row>
    <row r="60" spans="1:75" s="47" customFormat="1" ht="18" customHeight="1">
      <c r="A60" s="59" t="s">
        <v>776</v>
      </c>
      <c r="B60" s="56" t="s">
        <v>775</v>
      </c>
      <c r="C60" s="61"/>
      <c r="D60" s="208"/>
      <c r="E60" s="58" t="s">
        <v>135</v>
      </c>
      <c r="F60" s="203"/>
      <c r="G60" s="57" t="s">
        <v>243</v>
      </c>
      <c r="H60" s="56" t="s">
        <v>244</v>
      </c>
      <c r="I60" s="55" t="s">
        <v>196</v>
      </c>
      <c r="J60" s="54" t="s">
        <v>141</v>
      </c>
      <c r="K60" s="53" t="s">
        <v>143</v>
      </c>
      <c r="L60" s="53"/>
      <c r="M60" s="53"/>
      <c r="N60" s="49" t="s">
        <v>144</v>
      </c>
      <c r="O60" s="49" t="s">
        <v>174</v>
      </c>
      <c r="P60" s="49" t="s">
        <v>144</v>
      </c>
      <c r="Q60" s="49" t="s">
        <v>143</v>
      </c>
      <c r="R60" s="49" t="s">
        <v>143</v>
      </c>
      <c r="S60" s="49" t="s">
        <v>174</v>
      </c>
      <c r="T60" s="49" t="s">
        <v>151</v>
      </c>
      <c r="U60" s="52" t="s">
        <v>147</v>
      </c>
      <c r="V60" s="52" t="s">
        <v>147</v>
      </c>
      <c r="W60" s="50">
        <v>3</v>
      </c>
      <c r="X60" s="52" t="s">
        <v>143</v>
      </c>
      <c r="Y60" s="52" t="s">
        <v>143</v>
      </c>
      <c r="Z60" s="50">
        <v>0</v>
      </c>
      <c r="AA60" s="52" t="s">
        <v>147</v>
      </c>
      <c r="AB60" s="52" t="s">
        <v>147</v>
      </c>
      <c r="AC60" s="50">
        <v>3</v>
      </c>
      <c r="AD60" s="52" t="s">
        <v>143</v>
      </c>
      <c r="AE60" s="52" t="s">
        <v>143</v>
      </c>
      <c r="AF60" s="50">
        <v>0</v>
      </c>
      <c r="AG60" s="52" t="s">
        <v>145</v>
      </c>
      <c r="AH60" s="52" t="s">
        <v>143</v>
      </c>
      <c r="AI60" s="50">
        <v>5</v>
      </c>
      <c r="AJ60" s="52" t="s">
        <v>151</v>
      </c>
      <c r="AK60" s="52" t="s">
        <v>151</v>
      </c>
      <c r="AL60" s="50">
        <v>1</v>
      </c>
      <c r="AM60" s="52" t="s">
        <v>147</v>
      </c>
      <c r="AN60" s="52" t="s">
        <v>147</v>
      </c>
      <c r="AO60" s="50">
        <v>3</v>
      </c>
      <c r="AP60" s="51" t="s">
        <v>151</v>
      </c>
      <c r="AQ60" s="51" t="s">
        <v>151</v>
      </c>
      <c r="AR60" s="50">
        <v>1</v>
      </c>
      <c r="AS60" s="51" t="s">
        <v>147</v>
      </c>
      <c r="AT60" s="51" t="s">
        <v>147</v>
      </c>
      <c r="AU60" s="50">
        <v>3</v>
      </c>
      <c r="AV60" s="51" t="s">
        <v>147</v>
      </c>
      <c r="AW60" s="51" t="s">
        <v>147</v>
      </c>
      <c r="AX60" s="50">
        <v>3</v>
      </c>
      <c r="AY60" s="51" t="s">
        <v>151</v>
      </c>
      <c r="AZ60" s="51" t="s">
        <v>151</v>
      </c>
      <c r="BA60" s="50">
        <v>1</v>
      </c>
      <c r="BB60" s="49" t="s">
        <v>142</v>
      </c>
      <c r="BC60" s="49" t="s">
        <v>142</v>
      </c>
      <c r="BD60" s="49" t="s">
        <v>142</v>
      </c>
      <c r="BE60" s="49" t="s">
        <v>146</v>
      </c>
      <c r="BF60" s="54">
        <v>10</v>
      </c>
      <c r="BG60" s="54">
        <v>3</v>
      </c>
      <c r="BH60" s="54">
        <v>7</v>
      </c>
      <c r="BI60" s="54">
        <v>4</v>
      </c>
      <c r="BJ60" s="54">
        <v>5</v>
      </c>
      <c r="BK60" s="54">
        <v>6</v>
      </c>
      <c r="BL60" s="54">
        <v>9</v>
      </c>
      <c r="BM60" s="54">
        <v>1</v>
      </c>
      <c r="BN60" s="54">
        <v>11</v>
      </c>
      <c r="BO60" s="54">
        <v>8</v>
      </c>
      <c r="BP60" s="54">
        <v>2</v>
      </c>
      <c r="BQ60" s="49" t="s">
        <v>146</v>
      </c>
      <c r="BR60" s="49" t="s">
        <v>151</v>
      </c>
      <c r="BS60" s="49" t="s">
        <v>146</v>
      </c>
      <c r="BT60" s="49" t="s">
        <v>142</v>
      </c>
      <c r="BU60" s="49" t="s">
        <v>142</v>
      </c>
      <c r="BV60" s="49" t="s">
        <v>147</v>
      </c>
      <c r="BW60" s="48"/>
    </row>
    <row r="61" spans="1:75" s="47" customFormat="1" ht="18" customHeight="1">
      <c r="A61" s="59" t="s">
        <v>697</v>
      </c>
      <c r="B61" s="56" t="s">
        <v>696</v>
      </c>
      <c r="C61" s="61"/>
      <c r="D61" s="208"/>
      <c r="E61" s="58" t="s">
        <v>135</v>
      </c>
      <c r="F61" s="203"/>
      <c r="G61" s="57" t="s">
        <v>243</v>
      </c>
      <c r="H61" s="56" t="s">
        <v>244</v>
      </c>
      <c r="I61" s="55" t="s">
        <v>140</v>
      </c>
      <c r="J61" s="54" t="s">
        <v>141</v>
      </c>
      <c r="K61" s="53" t="s">
        <v>143</v>
      </c>
      <c r="L61" s="53"/>
      <c r="M61" s="53"/>
      <c r="N61" s="49" t="s">
        <v>174</v>
      </c>
      <c r="O61" s="49" t="s">
        <v>174</v>
      </c>
      <c r="P61" s="49" t="s">
        <v>174</v>
      </c>
      <c r="Q61" s="49" t="s">
        <v>187</v>
      </c>
      <c r="R61" s="49" t="s">
        <v>191</v>
      </c>
      <c r="S61" s="49" t="s">
        <v>144</v>
      </c>
      <c r="T61" s="49" t="s">
        <v>151</v>
      </c>
      <c r="U61" s="52" t="s">
        <v>143</v>
      </c>
      <c r="V61" s="52" t="s">
        <v>143</v>
      </c>
      <c r="W61" s="50">
        <v>0</v>
      </c>
      <c r="X61" s="52" t="s">
        <v>282</v>
      </c>
      <c r="Y61" s="52" t="s">
        <v>151</v>
      </c>
      <c r="Z61" s="50">
        <v>1</v>
      </c>
      <c r="AA61" s="52" t="s">
        <v>151</v>
      </c>
      <c r="AB61" s="52" t="s">
        <v>151</v>
      </c>
      <c r="AC61" s="50">
        <v>1</v>
      </c>
      <c r="AD61" s="52" t="s">
        <v>239</v>
      </c>
      <c r="AE61" s="52" t="s">
        <v>239</v>
      </c>
      <c r="AF61" s="50">
        <v>3</v>
      </c>
      <c r="AG61" s="52" t="s">
        <v>238</v>
      </c>
      <c r="AH61" s="52" t="s">
        <v>239</v>
      </c>
      <c r="AI61" s="50">
        <v>4</v>
      </c>
      <c r="AJ61" s="52" t="s">
        <v>151</v>
      </c>
      <c r="AK61" s="52" t="s">
        <v>151</v>
      </c>
      <c r="AL61" s="50">
        <v>1</v>
      </c>
      <c r="AM61" s="52" t="s">
        <v>238</v>
      </c>
      <c r="AN61" s="52" t="s">
        <v>238</v>
      </c>
      <c r="AO61" s="50">
        <v>5</v>
      </c>
      <c r="AP61" s="51" t="s">
        <v>151</v>
      </c>
      <c r="AQ61" s="51" t="s">
        <v>151</v>
      </c>
      <c r="AR61" s="50">
        <v>1</v>
      </c>
      <c r="AS61" s="51" t="s">
        <v>237</v>
      </c>
      <c r="AT61" s="51" t="s">
        <v>237</v>
      </c>
      <c r="AU61" s="50">
        <v>4</v>
      </c>
      <c r="AV61" s="51" t="s">
        <v>237</v>
      </c>
      <c r="AW61" s="51" t="s">
        <v>237</v>
      </c>
      <c r="AX61" s="50">
        <v>4</v>
      </c>
      <c r="AY61" s="51" t="s">
        <v>151</v>
      </c>
      <c r="AZ61" s="51" t="s">
        <v>151</v>
      </c>
      <c r="BA61" s="50">
        <v>1</v>
      </c>
      <c r="BB61" s="49" t="s">
        <v>152</v>
      </c>
      <c r="BC61" s="49" t="s">
        <v>168</v>
      </c>
      <c r="BD61" s="49" t="s">
        <v>168</v>
      </c>
      <c r="BE61" s="49" t="s">
        <v>168</v>
      </c>
      <c r="BF61" s="54">
        <v>3</v>
      </c>
      <c r="BG61" s="54">
        <v>7</v>
      </c>
      <c r="BH61" s="54">
        <v>8</v>
      </c>
      <c r="BI61" s="54">
        <v>6</v>
      </c>
      <c r="BJ61" s="54">
        <v>10</v>
      </c>
      <c r="BK61" s="54">
        <v>5</v>
      </c>
      <c r="BL61" s="54">
        <v>4</v>
      </c>
      <c r="BM61" s="54">
        <v>4</v>
      </c>
      <c r="BN61" s="54">
        <v>7</v>
      </c>
      <c r="BO61" s="54">
        <v>7</v>
      </c>
      <c r="BP61" s="54">
        <v>9</v>
      </c>
      <c r="BQ61" s="49" t="s">
        <v>167</v>
      </c>
      <c r="BR61" s="49" t="s">
        <v>147</v>
      </c>
      <c r="BS61" s="49" t="s">
        <v>210</v>
      </c>
      <c r="BT61" s="49" t="s">
        <v>164</v>
      </c>
      <c r="BU61" s="49" t="s">
        <v>165</v>
      </c>
      <c r="BV61" s="49" t="s">
        <v>166</v>
      </c>
      <c r="BW61" s="48"/>
    </row>
    <row r="62" spans="1:75" s="47" customFormat="1" ht="18" customHeight="1">
      <c r="A62" s="59" t="s">
        <v>501</v>
      </c>
      <c r="B62" s="56" t="s">
        <v>500</v>
      </c>
      <c r="C62" s="61"/>
      <c r="D62" s="208"/>
      <c r="E62" s="205"/>
      <c r="F62" s="203"/>
      <c r="G62" s="57" t="s">
        <v>160</v>
      </c>
      <c r="H62" s="56" t="s">
        <v>190</v>
      </c>
      <c r="I62" s="55" t="s">
        <v>157</v>
      </c>
      <c r="J62" s="54" t="s">
        <v>141</v>
      </c>
      <c r="K62" s="53" t="s">
        <v>143</v>
      </c>
      <c r="L62" s="53"/>
      <c r="M62" s="53"/>
      <c r="N62" s="49" t="s">
        <v>174</v>
      </c>
      <c r="O62" s="49" t="s">
        <v>174</v>
      </c>
      <c r="P62" s="49" t="s">
        <v>144</v>
      </c>
      <c r="Q62" s="49" t="s">
        <v>143</v>
      </c>
      <c r="R62" s="49" t="s">
        <v>147</v>
      </c>
      <c r="S62" s="49" t="s">
        <v>144</v>
      </c>
      <c r="T62" s="49" t="s">
        <v>151</v>
      </c>
      <c r="U62" s="52" t="s">
        <v>284</v>
      </c>
      <c r="V62" s="52" t="s">
        <v>284</v>
      </c>
      <c r="W62" s="50">
        <v>3</v>
      </c>
      <c r="X62" s="52" t="s">
        <v>303</v>
      </c>
      <c r="Y62" s="52" t="s">
        <v>307</v>
      </c>
      <c r="Z62" s="50">
        <v>4</v>
      </c>
      <c r="AA62" s="52" t="s">
        <v>282</v>
      </c>
      <c r="AB62" s="52" t="s">
        <v>282</v>
      </c>
      <c r="AC62" s="50">
        <v>2</v>
      </c>
      <c r="AD62" s="52" t="s">
        <v>303</v>
      </c>
      <c r="AE62" s="52" t="s">
        <v>303</v>
      </c>
      <c r="AF62" s="50">
        <v>2</v>
      </c>
      <c r="AG62" s="52" t="s">
        <v>147</v>
      </c>
      <c r="AH62" s="52" t="s">
        <v>303</v>
      </c>
      <c r="AI62" s="50">
        <v>3</v>
      </c>
      <c r="AJ62" s="52" t="s">
        <v>282</v>
      </c>
      <c r="AK62" s="52" t="s">
        <v>282</v>
      </c>
      <c r="AL62" s="50">
        <v>2</v>
      </c>
      <c r="AM62" s="52" t="s">
        <v>147</v>
      </c>
      <c r="AN62" s="52" t="s">
        <v>303</v>
      </c>
      <c r="AO62" s="50">
        <v>3</v>
      </c>
      <c r="AP62" s="51" t="s">
        <v>303</v>
      </c>
      <c r="AQ62" s="51" t="s">
        <v>303</v>
      </c>
      <c r="AR62" s="50">
        <v>2</v>
      </c>
      <c r="AS62" s="51" t="s">
        <v>303</v>
      </c>
      <c r="AT62" s="51" t="s">
        <v>303</v>
      </c>
      <c r="AU62" s="50">
        <v>2</v>
      </c>
      <c r="AV62" s="51" t="s">
        <v>303</v>
      </c>
      <c r="AW62" s="51" t="s">
        <v>303</v>
      </c>
      <c r="AX62" s="50">
        <v>2</v>
      </c>
      <c r="AY62" s="51" t="s">
        <v>151</v>
      </c>
      <c r="AZ62" s="51" t="s">
        <v>151</v>
      </c>
      <c r="BA62" s="50">
        <v>1</v>
      </c>
      <c r="BB62" s="49" t="s">
        <v>152</v>
      </c>
      <c r="BC62" s="49" t="s">
        <v>164</v>
      </c>
      <c r="BD62" s="49" t="s">
        <v>152</v>
      </c>
      <c r="BE62" s="49" t="s">
        <v>146</v>
      </c>
      <c r="BF62" s="54">
        <v>2</v>
      </c>
      <c r="BG62" s="54">
        <v>3</v>
      </c>
      <c r="BH62" s="54">
        <v>1</v>
      </c>
      <c r="BI62" s="54">
        <v>1</v>
      </c>
      <c r="BJ62" s="54">
        <v>9</v>
      </c>
      <c r="BK62" s="54">
        <v>1</v>
      </c>
      <c r="BL62" s="54">
        <v>9</v>
      </c>
      <c r="BM62" s="54">
        <v>3</v>
      </c>
      <c r="BN62" s="54">
        <v>6</v>
      </c>
      <c r="BO62" s="54">
        <v>5</v>
      </c>
      <c r="BP62" s="54">
        <v>1</v>
      </c>
      <c r="BQ62" s="49" t="s">
        <v>147</v>
      </c>
      <c r="BR62" s="49" t="s">
        <v>151</v>
      </c>
      <c r="BS62" s="49" t="s">
        <v>142</v>
      </c>
      <c r="BT62" s="49" t="s">
        <v>153</v>
      </c>
      <c r="BU62" s="49" t="s">
        <v>146</v>
      </c>
      <c r="BV62" s="49" t="s">
        <v>151</v>
      </c>
      <c r="BW62" s="48"/>
    </row>
    <row r="63" spans="1:75" s="47" customFormat="1" ht="18" customHeight="1">
      <c r="A63" s="59" t="s">
        <v>287</v>
      </c>
      <c r="B63" s="56" t="s">
        <v>286</v>
      </c>
      <c r="C63" s="61" t="s">
        <v>135</v>
      </c>
      <c r="D63" s="208"/>
      <c r="E63" s="58" t="s">
        <v>135</v>
      </c>
      <c r="F63" s="203"/>
      <c r="G63" s="57" t="s">
        <v>243</v>
      </c>
      <c r="H63" s="56" t="s">
        <v>244</v>
      </c>
      <c r="I63" s="55" t="s">
        <v>196</v>
      </c>
      <c r="J63" s="54" t="s">
        <v>141</v>
      </c>
      <c r="K63" s="53" t="s">
        <v>143</v>
      </c>
      <c r="L63" s="53"/>
      <c r="M63" s="53"/>
      <c r="N63" s="49" t="s">
        <v>144</v>
      </c>
      <c r="O63" s="49" t="s">
        <v>174</v>
      </c>
      <c r="P63" s="49" t="s">
        <v>144</v>
      </c>
      <c r="Q63" s="49" t="s">
        <v>151</v>
      </c>
      <c r="R63" s="49" t="s">
        <v>147</v>
      </c>
      <c r="S63" s="49" t="s">
        <v>146</v>
      </c>
      <c r="T63" s="49" t="s">
        <v>142</v>
      </c>
      <c r="U63" s="52" t="s">
        <v>147</v>
      </c>
      <c r="V63" s="52" t="s">
        <v>147</v>
      </c>
      <c r="W63" s="50">
        <v>3</v>
      </c>
      <c r="X63" s="52" t="s">
        <v>143</v>
      </c>
      <c r="Y63" s="52" t="s">
        <v>143</v>
      </c>
      <c r="Z63" s="50">
        <v>0</v>
      </c>
      <c r="AA63" s="52" t="s">
        <v>147</v>
      </c>
      <c r="AB63" s="52" t="s">
        <v>147</v>
      </c>
      <c r="AC63" s="50">
        <v>3</v>
      </c>
      <c r="AD63" s="52" t="s">
        <v>143</v>
      </c>
      <c r="AE63" s="52" t="s">
        <v>143</v>
      </c>
      <c r="AF63" s="50">
        <v>0</v>
      </c>
      <c r="AG63" s="52" t="s">
        <v>145</v>
      </c>
      <c r="AH63" s="52" t="s">
        <v>143</v>
      </c>
      <c r="AI63" s="50">
        <v>5</v>
      </c>
      <c r="AJ63" s="52" t="s">
        <v>151</v>
      </c>
      <c r="AK63" s="52" t="s">
        <v>151</v>
      </c>
      <c r="AL63" s="50">
        <v>1</v>
      </c>
      <c r="AM63" s="52" t="s">
        <v>147</v>
      </c>
      <c r="AN63" s="52" t="s">
        <v>147</v>
      </c>
      <c r="AO63" s="50">
        <v>3</v>
      </c>
      <c r="AP63" s="51" t="s">
        <v>151</v>
      </c>
      <c r="AQ63" s="51" t="s">
        <v>151</v>
      </c>
      <c r="AR63" s="50">
        <v>1</v>
      </c>
      <c r="AS63" s="51" t="s">
        <v>147</v>
      </c>
      <c r="AT63" s="51" t="s">
        <v>147</v>
      </c>
      <c r="AU63" s="50">
        <v>3</v>
      </c>
      <c r="AV63" s="51" t="s">
        <v>147</v>
      </c>
      <c r="AW63" s="51" t="s">
        <v>147</v>
      </c>
      <c r="AX63" s="50">
        <v>3</v>
      </c>
      <c r="AY63" s="51" t="s">
        <v>151</v>
      </c>
      <c r="AZ63" s="51" t="s">
        <v>151</v>
      </c>
      <c r="BA63" s="50">
        <v>1</v>
      </c>
      <c r="BB63" s="49" t="s">
        <v>142</v>
      </c>
      <c r="BC63" s="49" t="s">
        <v>142</v>
      </c>
      <c r="BD63" s="49" t="s">
        <v>142</v>
      </c>
      <c r="BE63" s="49" t="s">
        <v>146</v>
      </c>
      <c r="BF63" s="54">
        <v>10</v>
      </c>
      <c r="BG63" s="54">
        <v>4</v>
      </c>
      <c r="BH63" s="54">
        <v>6</v>
      </c>
      <c r="BI63" s="54">
        <v>1</v>
      </c>
      <c r="BJ63" s="54">
        <v>8</v>
      </c>
      <c r="BK63" s="54">
        <v>3</v>
      </c>
      <c r="BL63" s="54">
        <v>9</v>
      </c>
      <c r="BM63" s="54">
        <v>2</v>
      </c>
      <c r="BN63" s="54">
        <v>11</v>
      </c>
      <c r="BO63" s="54">
        <v>7</v>
      </c>
      <c r="BP63" s="54">
        <v>5</v>
      </c>
      <c r="BQ63" s="49" t="s">
        <v>146</v>
      </c>
      <c r="BR63" s="49" t="s">
        <v>151</v>
      </c>
      <c r="BS63" s="49" t="s">
        <v>146</v>
      </c>
      <c r="BT63" s="49" t="s">
        <v>142</v>
      </c>
      <c r="BU63" s="49" t="s">
        <v>142</v>
      </c>
      <c r="BV63" s="49" t="s">
        <v>142</v>
      </c>
      <c r="BW63" s="48"/>
    </row>
    <row r="64" spans="1:75" s="47" customFormat="1" ht="18" customHeight="1">
      <c r="A64" s="59" t="s">
        <v>812</v>
      </c>
      <c r="B64" s="56" t="s">
        <v>811</v>
      </c>
      <c r="C64" s="61"/>
      <c r="D64" s="209" t="s">
        <v>135</v>
      </c>
      <c r="E64" s="205"/>
      <c r="F64" s="203"/>
      <c r="G64" s="57" t="s">
        <v>160</v>
      </c>
      <c r="H64" s="56" t="s">
        <v>190</v>
      </c>
      <c r="I64" s="55" t="s">
        <v>196</v>
      </c>
      <c r="J64" s="54" t="s">
        <v>141</v>
      </c>
      <c r="K64" s="53" t="s">
        <v>143</v>
      </c>
      <c r="L64" s="53"/>
      <c r="M64" s="53"/>
      <c r="N64" s="49" t="s">
        <v>174</v>
      </c>
      <c r="O64" s="49" t="s">
        <v>174</v>
      </c>
      <c r="P64" s="49" t="s">
        <v>144</v>
      </c>
      <c r="Q64" s="49" t="s">
        <v>143</v>
      </c>
      <c r="R64" s="49" t="s">
        <v>143</v>
      </c>
      <c r="S64" s="49" t="s">
        <v>144</v>
      </c>
      <c r="T64" s="49" t="s">
        <v>151</v>
      </c>
      <c r="U64" s="52" t="s">
        <v>147</v>
      </c>
      <c r="V64" s="52" t="s">
        <v>147</v>
      </c>
      <c r="W64" s="50">
        <v>3</v>
      </c>
      <c r="X64" s="52" t="s">
        <v>147</v>
      </c>
      <c r="Y64" s="52" t="s">
        <v>147</v>
      </c>
      <c r="Z64" s="50">
        <v>3</v>
      </c>
      <c r="AA64" s="52" t="s">
        <v>147</v>
      </c>
      <c r="AB64" s="52" t="s">
        <v>147</v>
      </c>
      <c r="AC64" s="50">
        <v>3</v>
      </c>
      <c r="AD64" s="52" t="s">
        <v>147</v>
      </c>
      <c r="AE64" s="52" t="s">
        <v>147</v>
      </c>
      <c r="AF64" s="50">
        <v>3</v>
      </c>
      <c r="AG64" s="52" t="s">
        <v>143</v>
      </c>
      <c r="AH64" s="52" t="s">
        <v>143</v>
      </c>
      <c r="AI64" s="50">
        <v>0</v>
      </c>
      <c r="AJ64" s="52" t="s">
        <v>147</v>
      </c>
      <c r="AK64" s="52" t="s">
        <v>147</v>
      </c>
      <c r="AL64" s="50">
        <v>3</v>
      </c>
      <c r="AM64" s="52" t="s">
        <v>147</v>
      </c>
      <c r="AN64" s="52" t="s">
        <v>147</v>
      </c>
      <c r="AO64" s="50">
        <v>3</v>
      </c>
      <c r="AP64" s="51" t="s">
        <v>147</v>
      </c>
      <c r="AQ64" s="51" t="s">
        <v>147</v>
      </c>
      <c r="AR64" s="50">
        <v>3</v>
      </c>
      <c r="AS64" s="51" t="s">
        <v>147</v>
      </c>
      <c r="AT64" s="51" t="s">
        <v>147</v>
      </c>
      <c r="AU64" s="50">
        <v>3</v>
      </c>
      <c r="AV64" s="51" t="s">
        <v>147</v>
      </c>
      <c r="AW64" s="51" t="s">
        <v>147</v>
      </c>
      <c r="AX64" s="50">
        <v>3</v>
      </c>
      <c r="AY64" s="51" t="s">
        <v>143</v>
      </c>
      <c r="AZ64" s="51" t="s">
        <v>143</v>
      </c>
      <c r="BA64" s="50">
        <v>0</v>
      </c>
      <c r="BB64" s="49" t="s">
        <v>145</v>
      </c>
      <c r="BC64" s="49" t="s">
        <v>145</v>
      </c>
      <c r="BD64" s="49" t="s">
        <v>146</v>
      </c>
      <c r="BE64" s="49" t="s">
        <v>145</v>
      </c>
      <c r="BF64" s="48"/>
      <c r="BG64" s="48"/>
      <c r="BH64" s="48"/>
      <c r="BI64" s="48"/>
      <c r="BJ64" s="48"/>
      <c r="BK64" s="48"/>
      <c r="BL64" s="48"/>
      <c r="BM64" s="48"/>
      <c r="BN64" s="48"/>
      <c r="BO64" s="48"/>
      <c r="BP64" s="48"/>
      <c r="BQ64" s="49" t="s">
        <v>151</v>
      </c>
      <c r="BR64" s="49" t="s">
        <v>151</v>
      </c>
      <c r="BS64" s="49" t="s">
        <v>151</v>
      </c>
      <c r="BT64" s="49" t="s">
        <v>142</v>
      </c>
      <c r="BU64" s="49" t="s">
        <v>147</v>
      </c>
      <c r="BV64" s="49" t="s">
        <v>143</v>
      </c>
      <c r="BW64" s="48"/>
    </row>
    <row r="65" spans="1:75" s="47" customFormat="1" ht="18" customHeight="1">
      <c r="A65" s="59" t="s">
        <v>736</v>
      </c>
      <c r="B65" s="56" t="s">
        <v>735</v>
      </c>
      <c r="C65" s="61"/>
      <c r="D65" s="208"/>
      <c r="E65" s="205"/>
      <c r="F65" s="203"/>
      <c r="G65" s="57" t="s">
        <v>160</v>
      </c>
      <c r="H65" s="56" t="s">
        <v>370</v>
      </c>
      <c r="I65" s="55" t="s">
        <v>140</v>
      </c>
      <c r="J65" s="54" t="s">
        <v>141</v>
      </c>
      <c r="K65" s="53" t="s">
        <v>143</v>
      </c>
      <c r="L65" s="53"/>
      <c r="M65" s="53"/>
      <c r="N65" s="49" t="s">
        <v>174</v>
      </c>
      <c r="O65" s="49" t="s">
        <v>174</v>
      </c>
      <c r="P65" s="49" t="s">
        <v>144</v>
      </c>
      <c r="Q65" s="49" t="s">
        <v>206</v>
      </c>
      <c r="R65" s="49" t="s">
        <v>143</v>
      </c>
      <c r="S65" s="49" t="s">
        <v>144</v>
      </c>
      <c r="T65" s="49" t="s">
        <v>151</v>
      </c>
      <c r="U65" s="52" t="s">
        <v>237</v>
      </c>
      <c r="V65" s="52" t="s">
        <v>239</v>
      </c>
      <c r="W65" s="50">
        <v>4</v>
      </c>
      <c r="X65" s="52" t="s">
        <v>237</v>
      </c>
      <c r="Y65" s="52" t="s">
        <v>239</v>
      </c>
      <c r="Z65" s="50">
        <v>4</v>
      </c>
      <c r="AA65" s="52" t="s">
        <v>239</v>
      </c>
      <c r="AB65" s="52" t="s">
        <v>237</v>
      </c>
      <c r="AC65" s="50">
        <v>4</v>
      </c>
      <c r="AD65" s="52" t="s">
        <v>239</v>
      </c>
      <c r="AE65" s="52" t="s">
        <v>239</v>
      </c>
      <c r="AF65" s="50">
        <v>3</v>
      </c>
      <c r="AG65" s="52" t="s">
        <v>239</v>
      </c>
      <c r="AH65" s="52" t="s">
        <v>239</v>
      </c>
      <c r="AI65" s="50">
        <v>3</v>
      </c>
      <c r="AJ65" s="52" t="s">
        <v>239</v>
      </c>
      <c r="AK65" s="52" t="s">
        <v>239</v>
      </c>
      <c r="AL65" s="50">
        <v>3</v>
      </c>
      <c r="AM65" s="52" t="s">
        <v>239</v>
      </c>
      <c r="AN65" s="52" t="s">
        <v>239</v>
      </c>
      <c r="AO65" s="50">
        <v>3</v>
      </c>
      <c r="AP65" s="51" t="s">
        <v>239</v>
      </c>
      <c r="AQ65" s="51" t="s">
        <v>239</v>
      </c>
      <c r="AR65" s="50">
        <v>3</v>
      </c>
      <c r="AS65" s="51" t="s">
        <v>239</v>
      </c>
      <c r="AT65" s="51" t="s">
        <v>239</v>
      </c>
      <c r="AU65" s="50">
        <v>3</v>
      </c>
      <c r="AV65" s="51" t="s">
        <v>238</v>
      </c>
      <c r="AW65" s="51" t="s">
        <v>239</v>
      </c>
      <c r="AX65" s="50">
        <v>4</v>
      </c>
      <c r="AY65" s="51" t="s">
        <v>239</v>
      </c>
      <c r="AZ65" s="51" t="s">
        <v>239</v>
      </c>
      <c r="BA65" s="60">
        <v>3</v>
      </c>
      <c r="BB65" s="49" t="s">
        <v>152</v>
      </c>
      <c r="BC65" s="49" t="s">
        <v>168</v>
      </c>
      <c r="BD65" s="49" t="s">
        <v>168</v>
      </c>
      <c r="BE65" s="49" t="s">
        <v>152</v>
      </c>
      <c r="BF65" s="54">
        <v>4</v>
      </c>
      <c r="BG65" s="54">
        <v>4</v>
      </c>
      <c r="BH65" s="54">
        <v>4</v>
      </c>
      <c r="BI65" s="54">
        <v>5</v>
      </c>
      <c r="BJ65" s="54">
        <v>4</v>
      </c>
      <c r="BK65" s="54">
        <v>6</v>
      </c>
      <c r="BL65" s="54">
        <v>7</v>
      </c>
      <c r="BM65" s="54">
        <v>5</v>
      </c>
      <c r="BN65" s="54">
        <v>5</v>
      </c>
      <c r="BO65" s="54">
        <v>6</v>
      </c>
      <c r="BP65" s="54">
        <v>8</v>
      </c>
      <c r="BQ65" s="49" t="s">
        <v>167</v>
      </c>
      <c r="BR65" s="49" t="s">
        <v>151</v>
      </c>
      <c r="BS65" s="49" t="s">
        <v>169</v>
      </c>
      <c r="BT65" s="49" t="s">
        <v>153</v>
      </c>
      <c r="BU65" s="49" t="s">
        <v>145</v>
      </c>
      <c r="BV65" s="49" t="s">
        <v>191</v>
      </c>
      <c r="BW65" s="48"/>
    </row>
    <row r="66" spans="1:75" s="47" customFormat="1" ht="18" customHeight="1">
      <c r="A66" s="59" t="s">
        <v>796</v>
      </c>
      <c r="B66" s="56" t="s">
        <v>795</v>
      </c>
      <c r="C66" s="61"/>
      <c r="D66" s="208"/>
      <c r="E66" s="205"/>
      <c r="F66" s="203" t="s">
        <v>141</v>
      </c>
      <c r="G66" s="57" t="s">
        <v>160</v>
      </c>
      <c r="H66" s="56" t="s">
        <v>519</v>
      </c>
      <c r="I66" s="55" t="s">
        <v>140</v>
      </c>
      <c r="J66" s="54" t="s">
        <v>141</v>
      </c>
      <c r="K66" s="53" t="s">
        <v>143</v>
      </c>
      <c r="L66" s="53"/>
      <c r="M66" s="53"/>
      <c r="N66" s="49" t="s">
        <v>174</v>
      </c>
      <c r="O66" s="49" t="s">
        <v>174</v>
      </c>
      <c r="P66" s="49" t="s">
        <v>206</v>
      </c>
      <c r="Q66" s="49" t="s">
        <v>206</v>
      </c>
      <c r="R66" s="49" t="s">
        <v>143</v>
      </c>
      <c r="S66" s="49" t="s">
        <v>206</v>
      </c>
      <c r="T66" s="49" t="s">
        <v>151</v>
      </c>
      <c r="U66" s="52" t="s">
        <v>239</v>
      </c>
      <c r="V66" s="52" t="s">
        <v>239</v>
      </c>
      <c r="W66" s="50">
        <v>3</v>
      </c>
      <c r="X66" s="52" t="s">
        <v>237</v>
      </c>
      <c r="Y66" s="52" t="s">
        <v>239</v>
      </c>
      <c r="Z66" s="50">
        <v>4</v>
      </c>
      <c r="AA66" s="52" t="s">
        <v>239</v>
      </c>
      <c r="AB66" s="52" t="s">
        <v>237</v>
      </c>
      <c r="AC66" s="50">
        <v>4</v>
      </c>
      <c r="AD66" s="52" t="s">
        <v>239</v>
      </c>
      <c r="AE66" s="52" t="s">
        <v>239</v>
      </c>
      <c r="AF66" s="50">
        <v>3</v>
      </c>
      <c r="AG66" s="52" t="s">
        <v>239</v>
      </c>
      <c r="AH66" s="52" t="s">
        <v>239</v>
      </c>
      <c r="AI66" s="50">
        <v>3</v>
      </c>
      <c r="AJ66" s="52" t="s">
        <v>239</v>
      </c>
      <c r="AK66" s="52" t="s">
        <v>239</v>
      </c>
      <c r="AL66" s="50">
        <v>3</v>
      </c>
      <c r="AM66" s="52" t="s">
        <v>239</v>
      </c>
      <c r="AN66" s="52" t="s">
        <v>239</v>
      </c>
      <c r="AO66" s="50">
        <v>3</v>
      </c>
      <c r="AP66" s="51" t="s">
        <v>239</v>
      </c>
      <c r="AQ66" s="51" t="s">
        <v>239</v>
      </c>
      <c r="AR66" s="50">
        <v>3</v>
      </c>
      <c r="AS66" s="51" t="s">
        <v>239</v>
      </c>
      <c r="AT66" s="51" t="s">
        <v>239</v>
      </c>
      <c r="AU66" s="50">
        <v>3</v>
      </c>
      <c r="AV66" s="51" t="s">
        <v>238</v>
      </c>
      <c r="AW66" s="51" t="s">
        <v>239</v>
      </c>
      <c r="AX66" s="50">
        <v>4</v>
      </c>
      <c r="AY66" s="51" t="s">
        <v>239</v>
      </c>
      <c r="AZ66" s="51" t="s">
        <v>239</v>
      </c>
      <c r="BA66" s="60">
        <v>3</v>
      </c>
      <c r="BB66" s="49" t="s">
        <v>152</v>
      </c>
      <c r="BC66" s="49" t="s">
        <v>168</v>
      </c>
      <c r="BD66" s="49" t="s">
        <v>168</v>
      </c>
      <c r="BE66" s="49" t="s">
        <v>152</v>
      </c>
      <c r="BF66" s="54">
        <v>4</v>
      </c>
      <c r="BG66" s="54">
        <v>4</v>
      </c>
      <c r="BH66" s="54">
        <v>4</v>
      </c>
      <c r="BI66" s="54">
        <v>5</v>
      </c>
      <c r="BJ66" s="54">
        <v>4</v>
      </c>
      <c r="BK66" s="54">
        <v>6</v>
      </c>
      <c r="BL66" s="54">
        <v>4</v>
      </c>
      <c r="BM66" s="54">
        <v>5</v>
      </c>
      <c r="BN66" s="54">
        <v>5</v>
      </c>
      <c r="BO66" s="54">
        <v>6</v>
      </c>
      <c r="BP66" s="54">
        <v>8</v>
      </c>
      <c r="BQ66" s="49" t="s">
        <v>167</v>
      </c>
      <c r="BR66" s="49" t="s">
        <v>151</v>
      </c>
      <c r="BS66" s="49" t="s">
        <v>154</v>
      </c>
      <c r="BT66" s="49" t="s">
        <v>153</v>
      </c>
      <c r="BU66" s="49" t="s">
        <v>145</v>
      </c>
      <c r="BV66" s="49" t="s">
        <v>143</v>
      </c>
      <c r="BW66" s="48"/>
    </row>
    <row r="67" spans="1:75" s="47" customFormat="1" ht="18" customHeight="1">
      <c r="A67" s="59" t="s">
        <v>137</v>
      </c>
      <c r="B67" s="56" t="s">
        <v>136</v>
      </c>
      <c r="C67" s="61" t="s">
        <v>135</v>
      </c>
      <c r="D67" s="208"/>
      <c r="E67" s="58" t="s">
        <v>135</v>
      </c>
      <c r="F67" s="203"/>
      <c r="G67" s="57" t="s">
        <v>138</v>
      </c>
      <c r="H67" s="56" t="s">
        <v>139</v>
      </c>
      <c r="I67" s="55" t="s">
        <v>140</v>
      </c>
      <c r="J67" s="54" t="s">
        <v>141</v>
      </c>
      <c r="K67" s="53" t="s">
        <v>143</v>
      </c>
      <c r="L67" s="53"/>
      <c r="M67" s="53"/>
      <c r="N67" s="49" t="s">
        <v>143</v>
      </c>
      <c r="O67" s="49" t="s">
        <v>143</v>
      </c>
      <c r="P67" s="49" t="s">
        <v>144</v>
      </c>
      <c r="Q67" s="49" t="s">
        <v>145</v>
      </c>
      <c r="R67" s="49" t="s">
        <v>146</v>
      </c>
      <c r="S67" s="49" t="s">
        <v>147</v>
      </c>
      <c r="T67" s="49" t="s">
        <v>145</v>
      </c>
      <c r="U67" s="52" t="s">
        <v>146</v>
      </c>
      <c r="V67" s="52" t="s">
        <v>146</v>
      </c>
      <c r="W67" s="50">
        <v>8</v>
      </c>
      <c r="X67" s="52" t="s">
        <v>143</v>
      </c>
      <c r="Y67" s="52" t="s">
        <v>143</v>
      </c>
      <c r="Z67" s="50">
        <v>0</v>
      </c>
      <c r="AA67" s="52" t="s">
        <v>147</v>
      </c>
      <c r="AB67" s="52" t="s">
        <v>147</v>
      </c>
      <c r="AC67" s="50">
        <v>3</v>
      </c>
      <c r="AD67" s="52" t="s">
        <v>143</v>
      </c>
      <c r="AE67" s="52" t="s">
        <v>147</v>
      </c>
      <c r="AF67" s="50">
        <v>2</v>
      </c>
      <c r="AG67" s="52" t="s">
        <v>143</v>
      </c>
      <c r="AH67" s="52" t="s">
        <v>143</v>
      </c>
      <c r="AI67" s="50">
        <v>0</v>
      </c>
      <c r="AJ67" s="52" t="s">
        <v>145</v>
      </c>
      <c r="AK67" s="52" t="s">
        <v>146</v>
      </c>
      <c r="AL67" s="50">
        <v>9</v>
      </c>
      <c r="AM67" s="52" t="s">
        <v>146</v>
      </c>
      <c r="AN67" s="52" t="s">
        <v>142</v>
      </c>
      <c r="AO67" s="50">
        <v>7</v>
      </c>
      <c r="AP67" s="51" t="s">
        <v>142</v>
      </c>
      <c r="AQ67" s="51" t="s">
        <v>142</v>
      </c>
      <c r="AR67" s="50">
        <v>5</v>
      </c>
      <c r="AS67" s="51" t="s">
        <v>147</v>
      </c>
      <c r="AT67" s="51" t="s">
        <v>142</v>
      </c>
      <c r="AU67" s="50">
        <v>4</v>
      </c>
      <c r="AV67" s="51" t="s">
        <v>146</v>
      </c>
      <c r="AW67" s="51" t="s">
        <v>146</v>
      </c>
      <c r="AX67" s="50">
        <v>8</v>
      </c>
      <c r="AY67" s="51" t="s">
        <v>147</v>
      </c>
      <c r="AZ67" s="51" t="s">
        <v>147</v>
      </c>
      <c r="BA67" s="50">
        <v>3</v>
      </c>
      <c r="BB67" s="49" t="s">
        <v>142</v>
      </c>
      <c r="BC67" s="49" t="s">
        <v>147</v>
      </c>
      <c r="BD67" s="49" t="s">
        <v>142</v>
      </c>
      <c r="BE67" s="49" t="s">
        <v>147</v>
      </c>
      <c r="BF67" s="54">
        <v>11</v>
      </c>
      <c r="BG67" s="54">
        <v>2</v>
      </c>
      <c r="BH67" s="54">
        <v>3</v>
      </c>
      <c r="BI67" s="54">
        <v>5</v>
      </c>
      <c r="BJ67" s="54">
        <v>1</v>
      </c>
      <c r="BK67" s="54">
        <v>10</v>
      </c>
      <c r="BL67" s="54">
        <v>9</v>
      </c>
      <c r="BM67" s="54">
        <v>7</v>
      </c>
      <c r="BN67" s="54">
        <v>6</v>
      </c>
      <c r="BO67" s="54">
        <v>8</v>
      </c>
      <c r="BP67" s="54">
        <v>4</v>
      </c>
      <c r="BQ67" s="49" t="s">
        <v>145</v>
      </c>
      <c r="BR67" s="49" t="s">
        <v>142</v>
      </c>
      <c r="BS67" s="49" t="s">
        <v>146</v>
      </c>
      <c r="BT67" s="49" t="s">
        <v>142</v>
      </c>
      <c r="BU67" s="49" t="s">
        <v>145</v>
      </c>
      <c r="BV67" s="49" t="s">
        <v>145</v>
      </c>
      <c r="BW67" s="48"/>
    </row>
    <row r="68" spans="1:75" s="47" customFormat="1" ht="18" customHeight="1">
      <c r="A68" s="59" t="s">
        <v>808</v>
      </c>
      <c r="B68" s="56" t="s">
        <v>807</v>
      </c>
      <c r="C68" s="61"/>
      <c r="D68" s="208"/>
      <c r="E68" s="58" t="s">
        <v>135</v>
      </c>
      <c r="F68" s="203"/>
      <c r="G68" s="57" t="s">
        <v>172</v>
      </c>
      <c r="H68" s="56" t="s">
        <v>222</v>
      </c>
      <c r="I68" s="55" t="s">
        <v>157</v>
      </c>
      <c r="J68" s="54" t="s">
        <v>722</v>
      </c>
      <c r="K68" s="53" t="s">
        <v>143</v>
      </c>
      <c r="L68" s="53"/>
      <c r="M68" s="53"/>
      <c r="N68" s="49" t="s">
        <v>174</v>
      </c>
      <c r="O68" s="49" t="s">
        <v>174</v>
      </c>
      <c r="P68" s="49" t="s">
        <v>174</v>
      </c>
      <c r="Q68" s="49" t="s">
        <v>191</v>
      </c>
      <c r="R68" s="49" t="s">
        <v>143</v>
      </c>
      <c r="S68" s="49" t="s">
        <v>206</v>
      </c>
      <c r="T68" s="49" t="s">
        <v>153</v>
      </c>
      <c r="U68" s="52" t="s">
        <v>151</v>
      </c>
      <c r="V68" s="52" t="s">
        <v>151</v>
      </c>
      <c r="W68" s="50">
        <v>1</v>
      </c>
      <c r="X68" s="52" t="s">
        <v>151</v>
      </c>
      <c r="Y68" s="52" t="s">
        <v>151</v>
      </c>
      <c r="Z68" s="50">
        <v>1</v>
      </c>
      <c r="AA68" s="52" t="s">
        <v>151</v>
      </c>
      <c r="AB68" s="52" t="s">
        <v>151</v>
      </c>
      <c r="AC68" s="50">
        <v>1</v>
      </c>
      <c r="AD68" s="52" t="s">
        <v>151</v>
      </c>
      <c r="AE68" s="52" t="s">
        <v>151</v>
      </c>
      <c r="AF68" s="50">
        <v>1</v>
      </c>
      <c r="AG68" s="52" t="s">
        <v>151</v>
      </c>
      <c r="AH68" s="52" t="s">
        <v>151</v>
      </c>
      <c r="AI68" s="50">
        <v>1</v>
      </c>
      <c r="AJ68" s="52" t="s">
        <v>151</v>
      </c>
      <c r="AK68" s="52" t="s">
        <v>151</v>
      </c>
      <c r="AL68" s="50">
        <v>1</v>
      </c>
      <c r="AM68" s="52" t="s">
        <v>151</v>
      </c>
      <c r="AN68" s="52" t="s">
        <v>151</v>
      </c>
      <c r="AO68" s="50">
        <v>1</v>
      </c>
      <c r="AP68" s="51" t="s">
        <v>151</v>
      </c>
      <c r="AQ68" s="51" t="s">
        <v>151</v>
      </c>
      <c r="AR68" s="50">
        <v>1</v>
      </c>
      <c r="AS68" s="51" t="s">
        <v>151</v>
      </c>
      <c r="AT68" s="51" t="s">
        <v>151</v>
      </c>
      <c r="AU68" s="50">
        <v>1</v>
      </c>
      <c r="AV68" s="51" t="s">
        <v>151</v>
      </c>
      <c r="AW68" s="51" t="s">
        <v>151</v>
      </c>
      <c r="AX68" s="50">
        <v>1</v>
      </c>
      <c r="AY68" s="51" t="s">
        <v>151</v>
      </c>
      <c r="AZ68" s="51" t="s">
        <v>151</v>
      </c>
      <c r="BA68" s="50">
        <v>1</v>
      </c>
      <c r="BB68" s="49" t="s">
        <v>152</v>
      </c>
      <c r="BC68" s="49" t="s">
        <v>152</v>
      </c>
      <c r="BD68" s="49" t="s">
        <v>152</v>
      </c>
      <c r="BE68" s="49" t="s">
        <v>152</v>
      </c>
      <c r="BF68" s="48"/>
      <c r="BG68" s="48"/>
      <c r="BH68" s="48"/>
      <c r="BI68" s="48"/>
      <c r="BJ68" s="48"/>
      <c r="BK68" s="48"/>
      <c r="BL68" s="48"/>
      <c r="BM68" s="48"/>
      <c r="BN68" s="48"/>
      <c r="BO68" s="48"/>
      <c r="BP68" s="48"/>
      <c r="BQ68" s="49" t="s">
        <v>210</v>
      </c>
      <c r="BR68" s="49" t="s">
        <v>152</v>
      </c>
      <c r="BS68" s="49" t="s">
        <v>167</v>
      </c>
      <c r="BT68" s="49" t="s">
        <v>142</v>
      </c>
      <c r="BU68" s="49" t="s">
        <v>146</v>
      </c>
      <c r="BV68" s="49" t="s">
        <v>166</v>
      </c>
      <c r="BW68" s="48"/>
    </row>
    <row r="69" spans="1:75" s="47" customFormat="1" ht="18" customHeight="1">
      <c r="A69" s="59" t="s">
        <v>503</v>
      </c>
      <c r="B69" s="56" t="s">
        <v>502</v>
      </c>
      <c r="C69" s="61"/>
      <c r="D69" s="208"/>
      <c r="E69" s="205"/>
      <c r="F69" s="203"/>
      <c r="G69" s="57" t="s">
        <v>160</v>
      </c>
      <c r="H69" s="56" t="s">
        <v>504</v>
      </c>
      <c r="I69" s="55" t="s">
        <v>140</v>
      </c>
      <c r="J69" s="54" t="s">
        <v>141</v>
      </c>
      <c r="K69" s="53" t="s">
        <v>143</v>
      </c>
      <c r="L69" s="53"/>
      <c r="M69" s="53"/>
      <c r="N69" s="49" t="s">
        <v>174</v>
      </c>
      <c r="O69" s="49" t="s">
        <v>174</v>
      </c>
      <c r="P69" s="49" t="s">
        <v>144</v>
      </c>
      <c r="Q69" s="49" t="s">
        <v>187</v>
      </c>
      <c r="R69" s="49" t="s">
        <v>147</v>
      </c>
      <c r="S69" s="49" t="s">
        <v>144</v>
      </c>
      <c r="T69" s="49" t="s">
        <v>151</v>
      </c>
      <c r="U69" s="52" t="s">
        <v>273</v>
      </c>
      <c r="V69" s="52" t="s">
        <v>273</v>
      </c>
      <c r="W69" s="50">
        <v>4</v>
      </c>
      <c r="X69" s="52" t="s">
        <v>273</v>
      </c>
      <c r="Y69" s="52" t="s">
        <v>273</v>
      </c>
      <c r="Z69" s="50">
        <v>4</v>
      </c>
      <c r="AA69" s="52" t="s">
        <v>303</v>
      </c>
      <c r="AB69" s="52" t="s">
        <v>303</v>
      </c>
      <c r="AC69" s="50">
        <v>2</v>
      </c>
      <c r="AD69" s="52" t="s">
        <v>273</v>
      </c>
      <c r="AE69" s="52" t="s">
        <v>273</v>
      </c>
      <c r="AF69" s="50">
        <v>4</v>
      </c>
      <c r="AG69" s="52" t="s">
        <v>235</v>
      </c>
      <c r="AH69" s="52" t="s">
        <v>235</v>
      </c>
      <c r="AI69" s="50">
        <v>6</v>
      </c>
      <c r="AJ69" s="52" t="s">
        <v>235</v>
      </c>
      <c r="AK69" s="52" t="s">
        <v>235</v>
      </c>
      <c r="AL69" s="50">
        <v>6</v>
      </c>
      <c r="AM69" s="52" t="s">
        <v>235</v>
      </c>
      <c r="AN69" s="52" t="s">
        <v>235</v>
      </c>
      <c r="AO69" s="50">
        <v>6</v>
      </c>
      <c r="AP69" s="51" t="s">
        <v>235</v>
      </c>
      <c r="AQ69" s="51" t="s">
        <v>235</v>
      </c>
      <c r="AR69" s="50">
        <v>6</v>
      </c>
      <c r="AS69" s="51" t="s">
        <v>235</v>
      </c>
      <c r="AT69" s="51" t="s">
        <v>235</v>
      </c>
      <c r="AU69" s="50">
        <v>6</v>
      </c>
      <c r="AV69" s="51" t="s">
        <v>235</v>
      </c>
      <c r="AW69" s="51" t="s">
        <v>235</v>
      </c>
      <c r="AX69" s="50">
        <v>6</v>
      </c>
      <c r="AY69" s="51" t="s">
        <v>151</v>
      </c>
      <c r="AZ69" s="51" t="s">
        <v>151</v>
      </c>
      <c r="BA69" s="50">
        <v>1</v>
      </c>
      <c r="BB69" s="49" t="s">
        <v>146</v>
      </c>
      <c r="BC69" s="49" t="s">
        <v>152</v>
      </c>
      <c r="BD69" s="49" t="s">
        <v>152</v>
      </c>
      <c r="BE69" s="49" t="s">
        <v>152</v>
      </c>
      <c r="BF69" s="54">
        <v>8</v>
      </c>
      <c r="BG69" s="54">
        <v>8</v>
      </c>
      <c r="BH69" s="54">
        <v>11</v>
      </c>
      <c r="BI69" s="54">
        <v>4</v>
      </c>
      <c r="BJ69" s="54">
        <v>8</v>
      </c>
      <c r="BK69" s="54">
        <v>8</v>
      </c>
      <c r="BL69" s="54">
        <v>8</v>
      </c>
      <c r="BM69" s="54">
        <v>11</v>
      </c>
      <c r="BN69" s="54">
        <v>8</v>
      </c>
      <c r="BO69" s="54">
        <v>11</v>
      </c>
      <c r="BP69" s="54">
        <v>11</v>
      </c>
      <c r="BQ69" s="49" t="s">
        <v>151</v>
      </c>
      <c r="BR69" s="49" t="s">
        <v>151</v>
      </c>
      <c r="BS69" s="49" t="s">
        <v>151</v>
      </c>
      <c r="BT69" s="49" t="s">
        <v>153</v>
      </c>
      <c r="BU69" s="49" t="s">
        <v>152</v>
      </c>
      <c r="BV69" s="49" t="s">
        <v>143</v>
      </c>
      <c r="BW69" s="48"/>
    </row>
    <row r="70" spans="1:75" s="47" customFormat="1" ht="18" customHeight="1">
      <c r="A70" s="68" t="s">
        <v>305</v>
      </c>
      <c r="B70" s="66" t="s">
        <v>304</v>
      </c>
      <c r="C70" s="61" t="s">
        <v>135</v>
      </c>
      <c r="D70" s="208"/>
      <c r="E70" s="205"/>
      <c r="F70" s="204"/>
      <c r="G70" s="67" t="s">
        <v>160</v>
      </c>
      <c r="H70" s="66" t="s">
        <v>190</v>
      </c>
      <c r="I70" s="65" t="s">
        <v>157</v>
      </c>
      <c r="J70" s="54" t="s">
        <v>141</v>
      </c>
      <c r="K70" s="53" t="s">
        <v>151</v>
      </c>
      <c r="L70" s="53"/>
      <c r="M70" s="209" t="s">
        <v>907</v>
      </c>
      <c r="N70" s="49" t="s">
        <v>144</v>
      </c>
      <c r="O70" s="49" t="s">
        <v>306</v>
      </c>
      <c r="P70" s="49" t="s">
        <v>191</v>
      </c>
      <c r="Q70" s="49" t="s">
        <v>151</v>
      </c>
      <c r="R70" s="49" t="s">
        <v>147</v>
      </c>
      <c r="S70" s="49" t="s">
        <v>143</v>
      </c>
      <c r="T70" s="49" t="s">
        <v>154</v>
      </c>
      <c r="U70" s="52" t="s">
        <v>236</v>
      </c>
      <c r="V70" s="52" t="s">
        <v>236</v>
      </c>
      <c r="W70" s="50">
        <v>7</v>
      </c>
      <c r="X70" s="52" t="s">
        <v>307</v>
      </c>
      <c r="Y70" s="52" t="s">
        <v>307</v>
      </c>
      <c r="Z70" s="50">
        <v>5</v>
      </c>
      <c r="AA70" s="52" t="s">
        <v>151</v>
      </c>
      <c r="AB70" s="52" t="s">
        <v>151</v>
      </c>
      <c r="AC70" s="50">
        <v>1</v>
      </c>
      <c r="AD70" s="52" t="s">
        <v>284</v>
      </c>
      <c r="AE70" s="52" t="s">
        <v>303</v>
      </c>
      <c r="AF70" s="50">
        <v>3</v>
      </c>
      <c r="AG70" s="52" t="s">
        <v>237</v>
      </c>
      <c r="AH70" s="52" t="s">
        <v>237</v>
      </c>
      <c r="AI70" s="50">
        <v>4</v>
      </c>
      <c r="AJ70" s="52" t="s">
        <v>282</v>
      </c>
      <c r="AK70" s="52" t="s">
        <v>151</v>
      </c>
      <c r="AL70" s="50">
        <v>2</v>
      </c>
      <c r="AM70" s="52" t="s">
        <v>284</v>
      </c>
      <c r="AN70" s="52" t="s">
        <v>284</v>
      </c>
      <c r="AO70" s="50">
        <v>3</v>
      </c>
      <c r="AP70" s="51" t="s">
        <v>239</v>
      </c>
      <c r="AQ70" s="51" t="s">
        <v>239</v>
      </c>
      <c r="AR70" s="50">
        <v>3</v>
      </c>
      <c r="AS70" s="51" t="s">
        <v>239</v>
      </c>
      <c r="AT70" s="51" t="s">
        <v>239</v>
      </c>
      <c r="AU70" s="50">
        <v>3</v>
      </c>
      <c r="AV70" s="51" t="s">
        <v>308</v>
      </c>
      <c r="AW70" s="51" t="s">
        <v>307</v>
      </c>
      <c r="AX70" s="50">
        <v>6</v>
      </c>
      <c r="AY70" s="51" t="s">
        <v>151</v>
      </c>
      <c r="AZ70" s="51" t="s">
        <v>151</v>
      </c>
      <c r="BA70" s="50">
        <v>1</v>
      </c>
      <c r="BB70" s="49" t="s">
        <v>164</v>
      </c>
      <c r="BC70" s="49" t="s">
        <v>152</v>
      </c>
      <c r="BD70" s="49" t="s">
        <v>164</v>
      </c>
      <c r="BE70" s="49" t="s">
        <v>152</v>
      </c>
      <c r="BF70" s="54">
        <v>8</v>
      </c>
      <c r="BG70" s="54">
        <v>4</v>
      </c>
      <c r="BH70" s="54">
        <v>5</v>
      </c>
      <c r="BI70" s="54">
        <v>5</v>
      </c>
      <c r="BJ70" s="54">
        <v>6</v>
      </c>
      <c r="BK70" s="54">
        <v>4</v>
      </c>
      <c r="BL70" s="54">
        <v>8</v>
      </c>
      <c r="BM70" s="54">
        <v>9</v>
      </c>
      <c r="BN70" s="54">
        <v>7</v>
      </c>
      <c r="BO70" s="54">
        <v>10</v>
      </c>
      <c r="BP70" s="54">
        <v>9</v>
      </c>
      <c r="BQ70" s="49" t="s">
        <v>147</v>
      </c>
      <c r="BR70" s="49" t="s">
        <v>151</v>
      </c>
      <c r="BS70" s="49" t="s">
        <v>167</v>
      </c>
      <c r="BT70" s="49" t="s">
        <v>153</v>
      </c>
      <c r="BU70" s="49" t="s">
        <v>146</v>
      </c>
      <c r="BV70" s="49" t="s">
        <v>168</v>
      </c>
      <c r="BW70" s="48" t="s">
        <v>923</v>
      </c>
    </row>
    <row r="71" spans="1:75" s="47" customFormat="1" ht="18" customHeight="1">
      <c r="A71" s="59" t="s">
        <v>608</v>
      </c>
      <c r="B71" s="56" t="s">
        <v>607</v>
      </c>
      <c r="C71" s="61"/>
      <c r="D71" s="208"/>
      <c r="E71" s="205"/>
      <c r="F71" s="203"/>
      <c r="G71" s="57" t="s">
        <v>160</v>
      </c>
      <c r="H71" s="56" t="s">
        <v>190</v>
      </c>
      <c r="I71" s="55" t="s">
        <v>157</v>
      </c>
      <c r="J71" s="54" t="s">
        <v>141</v>
      </c>
      <c r="K71" s="53" t="s">
        <v>143</v>
      </c>
      <c r="L71" s="53"/>
      <c r="M71" s="53"/>
      <c r="N71" s="49" t="s">
        <v>174</v>
      </c>
      <c r="O71" s="49" t="s">
        <v>306</v>
      </c>
      <c r="P71" s="49" t="s">
        <v>144</v>
      </c>
      <c r="Q71" s="49" t="s">
        <v>187</v>
      </c>
      <c r="R71" s="49" t="s">
        <v>153</v>
      </c>
      <c r="S71" s="49" t="s">
        <v>144</v>
      </c>
      <c r="T71" s="49" t="s">
        <v>151</v>
      </c>
      <c r="U71" s="52" t="s">
        <v>303</v>
      </c>
      <c r="V71" s="52" t="s">
        <v>303</v>
      </c>
      <c r="W71" s="50">
        <v>2</v>
      </c>
      <c r="X71" s="52" t="s">
        <v>147</v>
      </c>
      <c r="Y71" s="52" t="s">
        <v>147</v>
      </c>
      <c r="Z71" s="50">
        <v>3</v>
      </c>
      <c r="AA71" s="52" t="s">
        <v>147</v>
      </c>
      <c r="AB71" s="52" t="s">
        <v>147</v>
      </c>
      <c r="AC71" s="50">
        <v>3</v>
      </c>
      <c r="AD71" s="52" t="s">
        <v>147</v>
      </c>
      <c r="AE71" s="52" t="s">
        <v>147</v>
      </c>
      <c r="AF71" s="50">
        <v>3</v>
      </c>
      <c r="AG71" s="52" t="s">
        <v>147</v>
      </c>
      <c r="AH71" s="52" t="s">
        <v>147</v>
      </c>
      <c r="AI71" s="50">
        <v>3</v>
      </c>
      <c r="AJ71" s="52" t="s">
        <v>147</v>
      </c>
      <c r="AK71" s="52" t="s">
        <v>147</v>
      </c>
      <c r="AL71" s="50">
        <v>3</v>
      </c>
      <c r="AM71" s="52" t="s">
        <v>147</v>
      </c>
      <c r="AN71" s="52" t="s">
        <v>147</v>
      </c>
      <c r="AO71" s="50">
        <v>3</v>
      </c>
      <c r="AP71" s="51" t="s">
        <v>282</v>
      </c>
      <c r="AQ71" s="51" t="s">
        <v>282</v>
      </c>
      <c r="AR71" s="50">
        <v>2</v>
      </c>
      <c r="AS71" s="51" t="s">
        <v>147</v>
      </c>
      <c r="AT71" s="51" t="s">
        <v>147</v>
      </c>
      <c r="AU71" s="50">
        <v>3</v>
      </c>
      <c r="AV71" s="51" t="s">
        <v>147</v>
      </c>
      <c r="AW71" s="51" t="s">
        <v>147</v>
      </c>
      <c r="AX71" s="50">
        <v>3</v>
      </c>
      <c r="AY71" s="51" t="s">
        <v>151</v>
      </c>
      <c r="AZ71" s="51" t="s">
        <v>151</v>
      </c>
      <c r="BA71" s="50">
        <v>1</v>
      </c>
      <c r="BB71" s="49" t="s">
        <v>142</v>
      </c>
      <c r="BC71" s="49" t="s">
        <v>164</v>
      </c>
      <c r="BD71" s="49" t="s">
        <v>152</v>
      </c>
      <c r="BE71" s="49" t="s">
        <v>164</v>
      </c>
      <c r="BF71" s="48"/>
      <c r="BG71" s="48"/>
      <c r="BH71" s="48"/>
      <c r="BI71" s="48"/>
      <c r="BJ71" s="48"/>
      <c r="BK71" s="48"/>
      <c r="BL71" s="48"/>
      <c r="BM71" s="48"/>
      <c r="BN71" s="48"/>
      <c r="BO71" s="48"/>
      <c r="BP71" s="48"/>
      <c r="BQ71" s="49" t="s">
        <v>151</v>
      </c>
      <c r="BR71" s="49" t="s">
        <v>151</v>
      </c>
      <c r="BS71" s="49" t="s">
        <v>151</v>
      </c>
      <c r="BT71" s="49" t="s">
        <v>147</v>
      </c>
      <c r="BU71" s="49" t="s">
        <v>146</v>
      </c>
      <c r="BV71" s="49" t="s">
        <v>147</v>
      </c>
      <c r="BW71" s="48"/>
    </row>
    <row r="72" spans="1:75" s="47" customFormat="1" ht="18" customHeight="1">
      <c r="A72" s="59" t="s">
        <v>491</v>
      </c>
      <c r="B72" s="56" t="s">
        <v>490</v>
      </c>
      <c r="C72" s="61"/>
      <c r="D72" s="208"/>
      <c r="E72" s="205"/>
      <c r="F72" s="203"/>
      <c r="G72" s="57" t="s">
        <v>492</v>
      </c>
      <c r="H72" s="56" t="s">
        <v>493</v>
      </c>
      <c r="I72" s="55" t="s">
        <v>157</v>
      </c>
      <c r="J72" s="54" t="s">
        <v>141</v>
      </c>
      <c r="K72" s="53" t="s">
        <v>143</v>
      </c>
      <c r="L72" s="53"/>
      <c r="M72" s="53"/>
      <c r="N72" s="49" t="s">
        <v>174</v>
      </c>
      <c r="O72" s="49" t="s">
        <v>174</v>
      </c>
      <c r="P72" s="49" t="s">
        <v>143</v>
      </c>
      <c r="Q72" s="49" t="s">
        <v>187</v>
      </c>
      <c r="R72" s="49" t="s">
        <v>143</v>
      </c>
      <c r="S72" s="49" t="s">
        <v>143</v>
      </c>
      <c r="T72" s="49" t="s">
        <v>151</v>
      </c>
      <c r="U72" s="52" t="s">
        <v>238</v>
      </c>
      <c r="V72" s="52" t="s">
        <v>239</v>
      </c>
      <c r="W72" s="50">
        <v>4</v>
      </c>
      <c r="X72" s="52" t="s">
        <v>147</v>
      </c>
      <c r="Y72" s="52" t="s">
        <v>282</v>
      </c>
      <c r="Z72" s="50">
        <v>3</v>
      </c>
      <c r="AA72" s="52" t="s">
        <v>239</v>
      </c>
      <c r="AB72" s="52" t="s">
        <v>282</v>
      </c>
      <c r="AC72" s="50">
        <v>3</v>
      </c>
      <c r="AD72" s="52" t="s">
        <v>143</v>
      </c>
      <c r="AE72" s="52" t="s">
        <v>143</v>
      </c>
      <c r="AF72" s="50">
        <v>0</v>
      </c>
      <c r="AG72" s="52" t="s">
        <v>282</v>
      </c>
      <c r="AH72" s="52" t="s">
        <v>282</v>
      </c>
      <c r="AI72" s="50">
        <v>2</v>
      </c>
      <c r="AJ72" s="52" t="s">
        <v>273</v>
      </c>
      <c r="AK72" s="52" t="s">
        <v>147</v>
      </c>
      <c r="AL72" s="50">
        <v>4</v>
      </c>
      <c r="AM72" s="52" t="s">
        <v>235</v>
      </c>
      <c r="AN72" s="52" t="s">
        <v>147</v>
      </c>
      <c r="AO72" s="50">
        <v>5</v>
      </c>
      <c r="AP72" s="51" t="s">
        <v>282</v>
      </c>
      <c r="AQ72" s="51" t="s">
        <v>282</v>
      </c>
      <c r="AR72" s="50">
        <v>2</v>
      </c>
      <c r="AS72" s="51" t="s">
        <v>282</v>
      </c>
      <c r="AT72" s="51" t="s">
        <v>282</v>
      </c>
      <c r="AU72" s="50">
        <v>2</v>
      </c>
      <c r="AV72" s="51" t="s">
        <v>303</v>
      </c>
      <c r="AW72" s="51" t="s">
        <v>303</v>
      </c>
      <c r="AX72" s="50">
        <v>2</v>
      </c>
      <c r="AY72" s="51" t="s">
        <v>151</v>
      </c>
      <c r="AZ72" s="51" t="s">
        <v>151</v>
      </c>
      <c r="BA72" s="50">
        <v>1</v>
      </c>
      <c r="BB72" s="49" t="s">
        <v>152</v>
      </c>
      <c r="BC72" s="49" t="s">
        <v>153</v>
      </c>
      <c r="BD72" s="49" t="s">
        <v>142</v>
      </c>
      <c r="BE72" s="49" t="s">
        <v>142</v>
      </c>
      <c r="BF72" s="54">
        <v>9</v>
      </c>
      <c r="BG72" s="54">
        <v>6</v>
      </c>
      <c r="BH72" s="54">
        <v>10</v>
      </c>
      <c r="BI72" s="54">
        <v>7</v>
      </c>
      <c r="BJ72" s="54">
        <v>1</v>
      </c>
      <c r="BK72" s="54">
        <v>8</v>
      </c>
      <c r="BL72" s="54">
        <v>11</v>
      </c>
      <c r="BM72" s="54">
        <v>2</v>
      </c>
      <c r="BN72" s="54">
        <v>3</v>
      </c>
      <c r="BO72" s="54">
        <v>5</v>
      </c>
      <c r="BP72" s="54">
        <v>4</v>
      </c>
      <c r="BQ72" s="49" t="s">
        <v>169</v>
      </c>
      <c r="BR72" s="49" t="s">
        <v>151</v>
      </c>
      <c r="BS72" s="49" t="s">
        <v>167</v>
      </c>
      <c r="BT72" s="49" t="s">
        <v>147</v>
      </c>
      <c r="BU72" s="49" t="s">
        <v>146</v>
      </c>
      <c r="BV72" s="49" t="s">
        <v>153</v>
      </c>
      <c r="BW72" s="48" t="s">
        <v>924</v>
      </c>
    </row>
    <row r="73" spans="1:75" s="47" customFormat="1" ht="18" customHeight="1">
      <c r="A73" s="59" t="s">
        <v>738</v>
      </c>
      <c r="B73" s="56" t="s">
        <v>737</v>
      </c>
      <c r="C73" s="61"/>
      <c r="D73" s="208"/>
      <c r="E73" s="205"/>
      <c r="F73" s="203"/>
      <c r="G73" s="57" t="s">
        <v>160</v>
      </c>
      <c r="H73" s="56" t="s">
        <v>161</v>
      </c>
      <c r="I73" s="55" t="s">
        <v>140</v>
      </c>
      <c r="J73" s="54" t="s">
        <v>141</v>
      </c>
      <c r="K73" s="53" t="s">
        <v>143</v>
      </c>
      <c r="L73" s="53"/>
      <c r="M73" s="53"/>
      <c r="N73" s="49" t="s">
        <v>174</v>
      </c>
      <c r="O73" s="49" t="s">
        <v>174</v>
      </c>
      <c r="P73" s="49" t="s">
        <v>206</v>
      </c>
      <c r="Q73" s="49" t="s">
        <v>206</v>
      </c>
      <c r="R73" s="49" t="s">
        <v>143</v>
      </c>
      <c r="S73" s="49" t="s">
        <v>144</v>
      </c>
      <c r="T73" s="49" t="s">
        <v>151</v>
      </c>
      <c r="U73" s="52" t="s">
        <v>237</v>
      </c>
      <c r="V73" s="52" t="s">
        <v>237</v>
      </c>
      <c r="W73" s="50">
        <v>4</v>
      </c>
      <c r="X73" s="52" t="s">
        <v>235</v>
      </c>
      <c r="Y73" s="52" t="s">
        <v>237</v>
      </c>
      <c r="Z73" s="50">
        <v>5</v>
      </c>
      <c r="AA73" s="52" t="s">
        <v>282</v>
      </c>
      <c r="AB73" s="52" t="s">
        <v>237</v>
      </c>
      <c r="AC73" s="50">
        <v>3</v>
      </c>
      <c r="AD73" s="52" t="s">
        <v>273</v>
      </c>
      <c r="AE73" s="52" t="s">
        <v>273</v>
      </c>
      <c r="AF73" s="50">
        <v>4</v>
      </c>
      <c r="AG73" s="52" t="s">
        <v>237</v>
      </c>
      <c r="AH73" s="52" t="s">
        <v>237</v>
      </c>
      <c r="AI73" s="50">
        <v>4</v>
      </c>
      <c r="AJ73" s="52" t="s">
        <v>239</v>
      </c>
      <c r="AK73" s="52" t="s">
        <v>239</v>
      </c>
      <c r="AL73" s="50">
        <v>3</v>
      </c>
      <c r="AM73" s="52" t="s">
        <v>239</v>
      </c>
      <c r="AN73" s="52" t="s">
        <v>239</v>
      </c>
      <c r="AO73" s="50">
        <v>3</v>
      </c>
      <c r="AP73" s="51" t="s">
        <v>239</v>
      </c>
      <c r="AQ73" s="51" t="s">
        <v>239</v>
      </c>
      <c r="AR73" s="50">
        <v>3</v>
      </c>
      <c r="AS73" s="51" t="s">
        <v>239</v>
      </c>
      <c r="AT73" s="51" t="s">
        <v>239</v>
      </c>
      <c r="AU73" s="50">
        <v>3</v>
      </c>
      <c r="AV73" s="51" t="s">
        <v>238</v>
      </c>
      <c r="AW73" s="51" t="s">
        <v>237</v>
      </c>
      <c r="AX73" s="50">
        <v>5</v>
      </c>
      <c r="AY73" s="51" t="s">
        <v>303</v>
      </c>
      <c r="AZ73" s="51" t="s">
        <v>303</v>
      </c>
      <c r="BA73" s="60">
        <v>2</v>
      </c>
      <c r="BB73" s="49" t="s">
        <v>152</v>
      </c>
      <c r="BC73" s="49" t="s">
        <v>168</v>
      </c>
      <c r="BD73" s="49" t="s">
        <v>168</v>
      </c>
      <c r="BE73" s="49" t="s">
        <v>152</v>
      </c>
      <c r="BF73" s="54">
        <v>6</v>
      </c>
      <c r="BG73" s="54">
        <v>6</v>
      </c>
      <c r="BH73" s="54">
        <v>4</v>
      </c>
      <c r="BI73" s="54">
        <v>5</v>
      </c>
      <c r="BJ73" s="54">
        <v>4</v>
      </c>
      <c r="BK73" s="54">
        <v>4</v>
      </c>
      <c r="BL73" s="54">
        <v>7</v>
      </c>
      <c r="BM73" s="54">
        <v>6</v>
      </c>
      <c r="BN73" s="54">
        <v>3</v>
      </c>
      <c r="BO73" s="54">
        <v>6</v>
      </c>
      <c r="BP73" s="54">
        <v>8</v>
      </c>
      <c r="BQ73" s="49" t="s">
        <v>167</v>
      </c>
      <c r="BR73" s="49" t="s">
        <v>151</v>
      </c>
      <c r="BS73" s="49" t="s">
        <v>169</v>
      </c>
      <c r="BT73" s="49" t="s">
        <v>153</v>
      </c>
      <c r="BU73" s="49" t="s">
        <v>165</v>
      </c>
      <c r="BV73" s="49" t="s">
        <v>192</v>
      </c>
      <c r="BW73" s="48"/>
    </row>
    <row r="74" spans="1:75" s="47" customFormat="1" ht="18" customHeight="1">
      <c r="A74" s="59" t="s">
        <v>406</v>
      </c>
      <c r="B74" s="56" t="s">
        <v>405</v>
      </c>
      <c r="C74" s="61"/>
      <c r="D74" s="208"/>
      <c r="E74" s="205"/>
      <c r="F74" s="203"/>
      <c r="G74" s="57" t="s">
        <v>407</v>
      </c>
      <c r="H74" s="56" t="s">
        <v>408</v>
      </c>
      <c r="I74" s="55" t="s">
        <v>157</v>
      </c>
      <c r="J74" s="54" t="s">
        <v>141</v>
      </c>
      <c r="K74" s="53" t="s">
        <v>143</v>
      </c>
      <c r="L74" s="53"/>
      <c r="M74" s="53"/>
      <c r="N74" s="49" t="s">
        <v>163</v>
      </c>
      <c r="O74" s="49" t="s">
        <v>206</v>
      </c>
      <c r="P74" s="49" t="s">
        <v>162</v>
      </c>
      <c r="Q74" s="49" t="s">
        <v>162</v>
      </c>
      <c r="R74" s="49" t="s">
        <v>191</v>
      </c>
      <c r="S74" s="49" t="s">
        <v>187</v>
      </c>
      <c r="T74" s="49" t="s">
        <v>151</v>
      </c>
      <c r="U74" s="52" t="s">
        <v>235</v>
      </c>
      <c r="V74" s="52" t="s">
        <v>235</v>
      </c>
      <c r="W74" s="50">
        <v>6</v>
      </c>
      <c r="X74" s="52" t="s">
        <v>235</v>
      </c>
      <c r="Y74" s="52" t="s">
        <v>235</v>
      </c>
      <c r="Z74" s="50">
        <v>6</v>
      </c>
      <c r="AA74" s="52" t="s">
        <v>303</v>
      </c>
      <c r="AB74" s="52" t="s">
        <v>151</v>
      </c>
      <c r="AC74" s="50">
        <v>2</v>
      </c>
      <c r="AD74" s="52" t="s">
        <v>273</v>
      </c>
      <c r="AE74" s="52" t="s">
        <v>273</v>
      </c>
      <c r="AF74" s="50">
        <v>4</v>
      </c>
      <c r="AG74" s="52" t="s">
        <v>237</v>
      </c>
      <c r="AH74" s="52" t="s">
        <v>237</v>
      </c>
      <c r="AI74" s="50">
        <v>4</v>
      </c>
      <c r="AJ74" s="52" t="s">
        <v>273</v>
      </c>
      <c r="AK74" s="52" t="s">
        <v>239</v>
      </c>
      <c r="AL74" s="50">
        <v>3</v>
      </c>
      <c r="AM74" s="52" t="s">
        <v>235</v>
      </c>
      <c r="AN74" s="52" t="s">
        <v>235</v>
      </c>
      <c r="AO74" s="50">
        <v>6</v>
      </c>
      <c r="AP74" s="51" t="s">
        <v>273</v>
      </c>
      <c r="AQ74" s="51" t="s">
        <v>239</v>
      </c>
      <c r="AR74" s="50">
        <v>4</v>
      </c>
      <c r="AS74" s="51" t="s">
        <v>235</v>
      </c>
      <c r="AT74" s="51" t="s">
        <v>235</v>
      </c>
      <c r="AU74" s="50">
        <v>6</v>
      </c>
      <c r="AV74" s="51" t="s">
        <v>235</v>
      </c>
      <c r="AW74" s="51" t="s">
        <v>237</v>
      </c>
      <c r="AX74" s="50">
        <v>4</v>
      </c>
      <c r="AY74" s="51" t="s">
        <v>307</v>
      </c>
      <c r="AZ74" s="51" t="s">
        <v>307</v>
      </c>
      <c r="BA74" s="60">
        <v>5</v>
      </c>
      <c r="BB74" s="49" t="s">
        <v>164</v>
      </c>
      <c r="BC74" s="49" t="s">
        <v>152</v>
      </c>
      <c r="BD74" s="49" t="s">
        <v>164</v>
      </c>
      <c r="BE74" s="49" t="s">
        <v>152</v>
      </c>
      <c r="BF74" s="54">
        <v>8</v>
      </c>
      <c r="BG74" s="54">
        <v>8</v>
      </c>
      <c r="BH74" s="54">
        <v>5</v>
      </c>
      <c r="BI74" s="54">
        <v>7</v>
      </c>
      <c r="BJ74" s="54">
        <v>7</v>
      </c>
      <c r="BK74" s="54">
        <v>3</v>
      </c>
      <c r="BL74" s="54">
        <v>6</v>
      </c>
      <c r="BM74" s="54">
        <v>9</v>
      </c>
      <c r="BN74" s="54">
        <v>9</v>
      </c>
      <c r="BO74" s="54">
        <v>7</v>
      </c>
      <c r="BP74" s="54">
        <v>11</v>
      </c>
      <c r="BQ74" s="49" t="s">
        <v>147</v>
      </c>
      <c r="BR74" s="49" t="s">
        <v>151</v>
      </c>
      <c r="BS74" s="49" t="s">
        <v>167</v>
      </c>
      <c r="BT74" s="49" t="s">
        <v>153</v>
      </c>
      <c r="BU74" s="49" t="s">
        <v>146</v>
      </c>
      <c r="BV74" s="49" t="s">
        <v>167</v>
      </c>
      <c r="BW74" s="48" t="s">
        <v>925</v>
      </c>
    </row>
    <row r="75" spans="1:75" s="47" customFormat="1" ht="18" customHeight="1">
      <c r="A75" s="59" t="s">
        <v>322</v>
      </c>
      <c r="B75" s="56" t="s">
        <v>321</v>
      </c>
      <c r="C75" s="61" t="s">
        <v>135</v>
      </c>
      <c r="D75" s="209" t="s">
        <v>135</v>
      </c>
      <c r="E75" s="205"/>
      <c r="F75" s="203"/>
      <c r="G75" s="57" t="s">
        <v>179</v>
      </c>
      <c r="H75" s="56" t="s">
        <v>180</v>
      </c>
      <c r="I75" s="55" t="s">
        <v>140</v>
      </c>
      <c r="J75" s="54" t="s">
        <v>141</v>
      </c>
      <c r="K75" s="53" t="s">
        <v>143</v>
      </c>
      <c r="L75" s="53"/>
      <c r="M75" s="53"/>
      <c r="N75" s="49" t="s">
        <v>144</v>
      </c>
      <c r="O75" s="49" t="s">
        <v>144</v>
      </c>
      <c r="P75" s="49" t="s">
        <v>143</v>
      </c>
      <c r="Q75" s="49" t="s">
        <v>191</v>
      </c>
      <c r="R75" s="49" t="s">
        <v>147</v>
      </c>
      <c r="S75" s="49" t="s">
        <v>144</v>
      </c>
      <c r="T75" s="49" t="s">
        <v>151</v>
      </c>
      <c r="U75" s="52" t="s">
        <v>147</v>
      </c>
      <c r="V75" s="52" t="s">
        <v>142</v>
      </c>
      <c r="W75" s="50">
        <v>4</v>
      </c>
      <c r="X75" s="52" t="s">
        <v>147</v>
      </c>
      <c r="Y75" s="52" t="s">
        <v>154</v>
      </c>
      <c r="Z75" s="50">
        <v>3</v>
      </c>
      <c r="AA75" s="52" t="s">
        <v>154</v>
      </c>
      <c r="AB75" s="52" t="s">
        <v>154</v>
      </c>
      <c r="AC75" s="50">
        <v>2</v>
      </c>
      <c r="AD75" s="52" t="s">
        <v>147</v>
      </c>
      <c r="AE75" s="52" t="s">
        <v>154</v>
      </c>
      <c r="AF75" s="50">
        <v>3</v>
      </c>
      <c r="AG75" s="52" t="s">
        <v>219</v>
      </c>
      <c r="AH75" s="52" t="s">
        <v>154</v>
      </c>
      <c r="AI75" s="50">
        <v>5</v>
      </c>
      <c r="AJ75" s="52" t="s">
        <v>192</v>
      </c>
      <c r="AK75" s="52" t="s">
        <v>191</v>
      </c>
      <c r="AL75" s="50">
        <v>2</v>
      </c>
      <c r="AM75" s="52" t="s">
        <v>142</v>
      </c>
      <c r="AN75" s="52" t="s">
        <v>153</v>
      </c>
      <c r="AO75" s="50">
        <v>5</v>
      </c>
      <c r="AP75" s="51" t="s">
        <v>153</v>
      </c>
      <c r="AQ75" s="51" t="s">
        <v>142</v>
      </c>
      <c r="AR75" s="50">
        <v>5</v>
      </c>
      <c r="AS75" s="51" t="s">
        <v>151</v>
      </c>
      <c r="AT75" s="51" t="s">
        <v>151</v>
      </c>
      <c r="AU75" s="50">
        <v>1</v>
      </c>
      <c r="AV75" s="51" t="s">
        <v>145</v>
      </c>
      <c r="AW75" s="51" t="s">
        <v>146</v>
      </c>
      <c r="AX75" s="50">
        <v>9</v>
      </c>
      <c r="AY75" s="51" t="s">
        <v>151</v>
      </c>
      <c r="AZ75" s="51" t="s">
        <v>151</v>
      </c>
      <c r="BA75" s="50">
        <v>1</v>
      </c>
      <c r="BB75" s="49" t="s">
        <v>152</v>
      </c>
      <c r="BC75" s="49" t="s">
        <v>145</v>
      </c>
      <c r="BD75" s="49" t="s">
        <v>152</v>
      </c>
      <c r="BE75" s="49" t="s">
        <v>145</v>
      </c>
      <c r="BF75" s="54">
        <v>7</v>
      </c>
      <c r="BG75" s="54">
        <v>7</v>
      </c>
      <c r="BH75" s="54">
        <v>4</v>
      </c>
      <c r="BI75" s="54">
        <v>3</v>
      </c>
      <c r="BJ75" s="54">
        <v>7</v>
      </c>
      <c r="BK75" s="54">
        <v>7</v>
      </c>
      <c r="BL75" s="54">
        <v>8</v>
      </c>
      <c r="BM75" s="54">
        <v>9</v>
      </c>
      <c r="BN75" s="54">
        <v>4</v>
      </c>
      <c r="BO75" s="54">
        <v>11</v>
      </c>
      <c r="BP75" s="54">
        <v>1</v>
      </c>
      <c r="BQ75" s="49" t="s">
        <v>169</v>
      </c>
      <c r="BR75" s="49" t="s">
        <v>151</v>
      </c>
      <c r="BS75" s="49" t="s">
        <v>142</v>
      </c>
      <c r="BT75" s="49" t="s">
        <v>153</v>
      </c>
      <c r="BU75" s="49" t="s">
        <v>145</v>
      </c>
      <c r="BV75" s="49" t="s">
        <v>146</v>
      </c>
      <c r="BW75" s="48"/>
    </row>
    <row r="76" spans="1:75" s="47" customFormat="1" ht="18" customHeight="1">
      <c r="A76" s="59" t="s">
        <v>724</v>
      </c>
      <c r="B76" s="56" t="s">
        <v>723</v>
      </c>
      <c r="C76" s="61" t="s">
        <v>212</v>
      </c>
      <c r="D76" s="208"/>
      <c r="E76" s="205"/>
      <c r="F76" s="203" t="s">
        <v>217</v>
      </c>
      <c r="G76" s="57" t="s">
        <v>160</v>
      </c>
      <c r="H76" s="56" t="s">
        <v>161</v>
      </c>
      <c r="I76" s="55" t="s">
        <v>196</v>
      </c>
      <c r="J76" s="54" t="s">
        <v>141</v>
      </c>
      <c r="K76" s="53" t="s">
        <v>143</v>
      </c>
      <c r="L76" s="53"/>
      <c r="M76" s="53"/>
      <c r="N76" s="49" t="s">
        <v>174</v>
      </c>
      <c r="O76" s="49" t="s">
        <v>174</v>
      </c>
      <c r="P76" s="49" t="s">
        <v>174</v>
      </c>
      <c r="Q76" s="49" t="s">
        <v>146</v>
      </c>
      <c r="R76" s="49" t="s">
        <v>143</v>
      </c>
      <c r="S76" s="49" t="s">
        <v>144</v>
      </c>
      <c r="T76" s="49" t="s">
        <v>151</v>
      </c>
      <c r="U76" s="52" t="s">
        <v>153</v>
      </c>
      <c r="V76" s="52" t="s">
        <v>153</v>
      </c>
      <c r="W76" s="50">
        <v>4</v>
      </c>
      <c r="X76" s="52" t="s">
        <v>152</v>
      </c>
      <c r="Y76" s="52" t="s">
        <v>152</v>
      </c>
      <c r="Z76" s="50">
        <v>7</v>
      </c>
      <c r="AA76" s="52" t="s">
        <v>147</v>
      </c>
      <c r="AB76" s="52" t="s">
        <v>147</v>
      </c>
      <c r="AC76" s="50">
        <v>3</v>
      </c>
      <c r="AD76" s="52" t="s">
        <v>153</v>
      </c>
      <c r="AE76" s="52" t="s">
        <v>153</v>
      </c>
      <c r="AF76" s="50">
        <v>4</v>
      </c>
      <c r="AG76" s="52" t="s">
        <v>143</v>
      </c>
      <c r="AH76" s="52" t="s">
        <v>143</v>
      </c>
      <c r="AI76" s="50">
        <v>0</v>
      </c>
      <c r="AJ76" s="52" t="s">
        <v>147</v>
      </c>
      <c r="AK76" s="52" t="s">
        <v>147</v>
      </c>
      <c r="AL76" s="50">
        <v>3</v>
      </c>
      <c r="AM76" s="52" t="s">
        <v>152</v>
      </c>
      <c r="AN76" s="52" t="s">
        <v>152</v>
      </c>
      <c r="AO76" s="50">
        <v>7</v>
      </c>
      <c r="AP76" s="51" t="s">
        <v>153</v>
      </c>
      <c r="AQ76" s="51" t="s">
        <v>153</v>
      </c>
      <c r="AR76" s="50">
        <v>4</v>
      </c>
      <c r="AS76" s="51" t="s">
        <v>147</v>
      </c>
      <c r="AT76" s="51" t="s">
        <v>154</v>
      </c>
      <c r="AU76" s="50">
        <v>3</v>
      </c>
      <c r="AV76" s="51" t="s">
        <v>142</v>
      </c>
      <c r="AW76" s="51" t="s">
        <v>153</v>
      </c>
      <c r="AX76" s="50">
        <v>5</v>
      </c>
      <c r="AY76" s="51" t="s">
        <v>154</v>
      </c>
      <c r="AZ76" s="51" t="s">
        <v>151</v>
      </c>
      <c r="BA76" s="60">
        <v>2</v>
      </c>
      <c r="BB76" s="49" t="s">
        <v>152</v>
      </c>
      <c r="BC76" s="49" t="s">
        <v>142</v>
      </c>
      <c r="BD76" s="49" t="s">
        <v>152</v>
      </c>
      <c r="BE76" s="49" t="s">
        <v>165</v>
      </c>
      <c r="BF76" s="48"/>
      <c r="BG76" s="48"/>
      <c r="BH76" s="48"/>
      <c r="BI76" s="48"/>
      <c r="BJ76" s="48"/>
      <c r="BK76" s="48"/>
      <c r="BL76" s="48"/>
      <c r="BM76" s="48"/>
      <c r="BN76" s="48"/>
      <c r="BO76" s="48"/>
      <c r="BP76" s="48"/>
      <c r="BQ76" s="49" t="s">
        <v>147</v>
      </c>
      <c r="BR76" s="49" t="s">
        <v>151</v>
      </c>
      <c r="BS76" s="49" t="s">
        <v>153</v>
      </c>
      <c r="BT76" s="49" t="s">
        <v>153</v>
      </c>
      <c r="BU76" s="49" t="s">
        <v>151</v>
      </c>
      <c r="BV76" s="49" t="s">
        <v>153</v>
      </c>
      <c r="BW76" s="48" t="s">
        <v>926</v>
      </c>
    </row>
    <row r="77" spans="1:75" s="47" customFormat="1" ht="18" customHeight="1">
      <c r="A77" s="59" t="s">
        <v>684</v>
      </c>
      <c r="B77" s="56" t="s">
        <v>683</v>
      </c>
      <c r="C77" s="61"/>
      <c r="D77" s="208"/>
      <c r="E77" s="205"/>
      <c r="F77" s="203"/>
      <c r="G77" s="57" t="s">
        <v>160</v>
      </c>
      <c r="H77" s="56" t="s">
        <v>302</v>
      </c>
      <c r="I77" s="55" t="s">
        <v>157</v>
      </c>
      <c r="J77" s="54" t="s">
        <v>141</v>
      </c>
      <c r="K77" s="53" t="s">
        <v>143</v>
      </c>
      <c r="L77" s="53"/>
      <c r="M77" s="53"/>
      <c r="N77" s="49" t="s">
        <v>174</v>
      </c>
      <c r="O77" s="49" t="s">
        <v>174</v>
      </c>
      <c r="P77" s="49" t="s">
        <v>174</v>
      </c>
      <c r="Q77" s="49" t="s">
        <v>218</v>
      </c>
      <c r="R77" s="49" t="s">
        <v>166</v>
      </c>
      <c r="S77" s="49" t="s">
        <v>144</v>
      </c>
      <c r="T77" s="49" t="s">
        <v>151</v>
      </c>
      <c r="U77" s="52" t="s">
        <v>192</v>
      </c>
      <c r="V77" s="52" t="s">
        <v>192</v>
      </c>
      <c r="W77" s="50">
        <v>2</v>
      </c>
      <c r="X77" s="52" t="s">
        <v>192</v>
      </c>
      <c r="Y77" s="52" t="s">
        <v>192</v>
      </c>
      <c r="Z77" s="50">
        <v>2</v>
      </c>
      <c r="AA77" s="52" t="s">
        <v>192</v>
      </c>
      <c r="AB77" s="52" t="s">
        <v>192</v>
      </c>
      <c r="AC77" s="50">
        <v>2</v>
      </c>
      <c r="AD77" s="52" t="s">
        <v>168</v>
      </c>
      <c r="AE77" s="52" t="s">
        <v>147</v>
      </c>
      <c r="AF77" s="50">
        <v>5</v>
      </c>
      <c r="AG77" s="52" t="s">
        <v>192</v>
      </c>
      <c r="AH77" s="52" t="s">
        <v>192</v>
      </c>
      <c r="AI77" s="50">
        <v>2</v>
      </c>
      <c r="AJ77" s="52" t="s">
        <v>147</v>
      </c>
      <c r="AK77" s="52" t="s">
        <v>192</v>
      </c>
      <c r="AL77" s="50">
        <v>3</v>
      </c>
      <c r="AM77" s="52" t="s">
        <v>147</v>
      </c>
      <c r="AN77" s="52" t="s">
        <v>192</v>
      </c>
      <c r="AO77" s="50">
        <v>3</v>
      </c>
      <c r="AP77" s="51" t="s">
        <v>192</v>
      </c>
      <c r="AQ77" s="51" t="s">
        <v>192</v>
      </c>
      <c r="AR77" s="50">
        <v>2</v>
      </c>
      <c r="AS77" s="51" t="s">
        <v>192</v>
      </c>
      <c r="AT77" s="51" t="s">
        <v>192</v>
      </c>
      <c r="AU77" s="50">
        <v>2</v>
      </c>
      <c r="AV77" s="51" t="s">
        <v>154</v>
      </c>
      <c r="AW77" s="51" t="s">
        <v>154</v>
      </c>
      <c r="AX77" s="50">
        <v>2</v>
      </c>
      <c r="AY77" s="51" t="s">
        <v>191</v>
      </c>
      <c r="AZ77" s="51" t="s">
        <v>191</v>
      </c>
      <c r="BA77" s="60">
        <v>1</v>
      </c>
      <c r="BB77" s="49" t="s">
        <v>164</v>
      </c>
      <c r="BC77" s="49" t="s">
        <v>142</v>
      </c>
      <c r="BD77" s="49" t="s">
        <v>152</v>
      </c>
      <c r="BE77" s="49" t="s">
        <v>152</v>
      </c>
      <c r="BF77" s="54">
        <v>9</v>
      </c>
      <c r="BG77" s="54">
        <v>6</v>
      </c>
      <c r="BH77" s="54">
        <v>7</v>
      </c>
      <c r="BI77" s="54">
        <v>10</v>
      </c>
      <c r="BJ77" s="54">
        <v>1</v>
      </c>
      <c r="BK77" s="54">
        <v>8</v>
      </c>
      <c r="BL77" s="54">
        <v>11</v>
      </c>
      <c r="BM77" s="54">
        <v>2</v>
      </c>
      <c r="BN77" s="54">
        <v>3</v>
      </c>
      <c r="BO77" s="54">
        <v>5</v>
      </c>
      <c r="BP77" s="54">
        <v>4</v>
      </c>
      <c r="BQ77" s="49" t="s">
        <v>169</v>
      </c>
      <c r="BR77" s="49" t="s">
        <v>151</v>
      </c>
      <c r="BS77" s="49" t="s">
        <v>169</v>
      </c>
      <c r="BT77" s="49" t="s">
        <v>147</v>
      </c>
      <c r="BU77" s="49" t="s">
        <v>146</v>
      </c>
      <c r="BV77" s="49" t="s">
        <v>192</v>
      </c>
      <c r="BW77" s="48"/>
    </row>
    <row r="78" spans="1:75" s="47" customFormat="1" ht="18" customHeight="1">
      <c r="A78" s="59" t="s">
        <v>314</v>
      </c>
      <c r="B78" s="56" t="s">
        <v>313</v>
      </c>
      <c r="C78" s="61" t="s">
        <v>135</v>
      </c>
      <c r="D78" s="209" t="s">
        <v>135</v>
      </c>
      <c r="E78" s="205"/>
      <c r="F78" s="203"/>
      <c r="G78" s="57" t="s">
        <v>179</v>
      </c>
      <c r="H78" s="56" t="s">
        <v>180</v>
      </c>
      <c r="I78" s="55" t="s">
        <v>140</v>
      </c>
      <c r="J78" s="54" t="s">
        <v>141</v>
      </c>
      <c r="K78" s="53" t="s">
        <v>143</v>
      </c>
      <c r="L78" s="53"/>
      <c r="M78" s="53"/>
      <c r="N78" s="49" t="s">
        <v>143</v>
      </c>
      <c r="O78" s="49" t="s">
        <v>144</v>
      </c>
      <c r="P78" s="49" t="s">
        <v>144</v>
      </c>
      <c r="Q78" s="49" t="s">
        <v>147</v>
      </c>
      <c r="R78" s="49" t="s">
        <v>147</v>
      </c>
      <c r="S78" s="49" t="s">
        <v>144</v>
      </c>
      <c r="T78" s="49" t="s">
        <v>151</v>
      </c>
      <c r="U78" s="52" t="s">
        <v>147</v>
      </c>
      <c r="V78" s="52" t="s">
        <v>142</v>
      </c>
      <c r="W78" s="50">
        <v>4</v>
      </c>
      <c r="X78" s="52" t="s">
        <v>147</v>
      </c>
      <c r="Y78" s="52" t="s">
        <v>151</v>
      </c>
      <c r="Z78" s="50">
        <v>2</v>
      </c>
      <c r="AA78" s="52" t="s">
        <v>151</v>
      </c>
      <c r="AB78" s="52" t="s">
        <v>151</v>
      </c>
      <c r="AC78" s="50">
        <v>1</v>
      </c>
      <c r="AD78" s="52" t="s">
        <v>147</v>
      </c>
      <c r="AE78" s="52" t="s">
        <v>151</v>
      </c>
      <c r="AF78" s="50">
        <v>2</v>
      </c>
      <c r="AG78" s="52" t="s">
        <v>145</v>
      </c>
      <c r="AH78" s="52" t="s">
        <v>151</v>
      </c>
      <c r="AI78" s="50">
        <v>6</v>
      </c>
      <c r="AJ78" s="52" t="s">
        <v>147</v>
      </c>
      <c r="AK78" s="52" t="s">
        <v>151</v>
      </c>
      <c r="AL78" s="50">
        <v>2</v>
      </c>
      <c r="AM78" s="52" t="s">
        <v>142</v>
      </c>
      <c r="AN78" s="52" t="s">
        <v>142</v>
      </c>
      <c r="AO78" s="50">
        <v>5</v>
      </c>
      <c r="AP78" s="51" t="s">
        <v>147</v>
      </c>
      <c r="AQ78" s="51" t="s">
        <v>142</v>
      </c>
      <c r="AR78" s="50">
        <v>4</v>
      </c>
      <c r="AS78" s="51" t="s">
        <v>151</v>
      </c>
      <c r="AT78" s="51" t="s">
        <v>151</v>
      </c>
      <c r="AU78" s="50">
        <v>1</v>
      </c>
      <c r="AV78" s="51" t="s">
        <v>146</v>
      </c>
      <c r="AW78" s="51" t="s">
        <v>142</v>
      </c>
      <c r="AX78" s="50">
        <v>7</v>
      </c>
      <c r="AY78" s="51" t="s">
        <v>151</v>
      </c>
      <c r="AZ78" s="51" t="s">
        <v>151</v>
      </c>
      <c r="BA78" s="50">
        <v>1</v>
      </c>
      <c r="BB78" s="49" t="s">
        <v>145</v>
      </c>
      <c r="BC78" s="49" t="s">
        <v>145</v>
      </c>
      <c r="BD78" s="49" t="s">
        <v>146</v>
      </c>
      <c r="BE78" s="49" t="s">
        <v>145</v>
      </c>
      <c r="BF78" s="54">
        <v>6</v>
      </c>
      <c r="BG78" s="54">
        <v>4</v>
      </c>
      <c r="BH78" s="54">
        <v>3</v>
      </c>
      <c r="BI78" s="54">
        <v>2</v>
      </c>
      <c r="BJ78" s="54">
        <v>8</v>
      </c>
      <c r="BK78" s="54">
        <v>10</v>
      </c>
      <c r="BL78" s="54">
        <v>7</v>
      </c>
      <c r="BM78" s="54">
        <v>9</v>
      </c>
      <c r="BN78" s="54">
        <v>5</v>
      </c>
      <c r="BO78" s="54">
        <v>11</v>
      </c>
      <c r="BP78" s="54">
        <v>1</v>
      </c>
      <c r="BQ78" s="49" t="s">
        <v>151</v>
      </c>
      <c r="BR78" s="49" t="s">
        <v>151</v>
      </c>
      <c r="BS78" s="49" t="s">
        <v>151</v>
      </c>
      <c r="BT78" s="49" t="s">
        <v>142</v>
      </c>
      <c r="BU78" s="49" t="s">
        <v>145</v>
      </c>
      <c r="BV78" s="49" t="s">
        <v>147</v>
      </c>
      <c r="BW78" s="48" t="s">
        <v>927</v>
      </c>
    </row>
    <row r="79" spans="1:75" s="47" customFormat="1" ht="18" customHeight="1">
      <c r="A79" s="59" t="s">
        <v>543</v>
      </c>
      <c r="B79" s="56" t="s">
        <v>542</v>
      </c>
      <c r="C79" s="61"/>
      <c r="D79" s="208"/>
      <c r="E79" s="205"/>
      <c r="F79" s="203"/>
      <c r="G79" s="57" t="s">
        <v>243</v>
      </c>
      <c r="H79" s="56" t="s">
        <v>244</v>
      </c>
      <c r="I79" s="55" t="s">
        <v>196</v>
      </c>
      <c r="J79" s="54" t="s">
        <v>141</v>
      </c>
      <c r="K79" s="53" t="s">
        <v>143</v>
      </c>
      <c r="L79" s="53"/>
      <c r="M79" s="53"/>
      <c r="N79" s="49" t="s">
        <v>144</v>
      </c>
      <c r="O79" s="49" t="s">
        <v>174</v>
      </c>
      <c r="P79" s="49" t="s">
        <v>144</v>
      </c>
      <c r="Q79" s="49" t="s">
        <v>147</v>
      </c>
      <c r="R79" s="49" t="s">
        <v>147</v>
      </c>
      <c r="S79" s="49" t="s">
        <v>144</v>
      </c>
      <c r="T79" s="49" t="s">
        <v>151</v>
      </c>
      <c r="U79" s="52" t="s">
        <v>147</v>
      </c>
      <c r="V79" s="52" t="s">
        <v>147</v>
      </c>
      <c r="W79" s="50">
        <v>3</v>
      </c>
      <c r="X79" s="52" t="s">
        <v>143</v>
      </c>
      <c r="Y79" s="52" t="s">
        <v>143</v>
      </c>
      <c r="Z79" s="50">
        <v>0</v>
      </c>
      <c r="AA79" s="52" t="s">
        <v>147</v>
      </c>
      <c r="AB79" s="52" t="s">
        <v>147</v>
      </c>
      <c r="AC79" s="50">
        <v>3</v>
      </c>
      <c r="AD79" s="52" t="s">
        <v>143</v>
      </c>
      <c r="AE79" s="52" t="s">
        <v>143</v>
      </c>
      <c r="AF79" s="50">
        <v>0</v>
      </c>
      <c r="AG79" s="52" t="s">
        <v>145</v>
      </c>
      <c r="AH79" s="52" t="s">
        <v>143</v>
      </c>
      <c r="AI79" s="50">
        <v>5</v>
      </c>
      <c r="AJ79" s="52" t="s">
        <v>151</v>
      </c>
      <c r="AK79" s="52" t="s">
        <v>151</v>
      </c>
      <c r="AL79" s="50">
        <v>1</v>
      </c>
      <c r="AM79" s="52" t="s">
        <v>147</v>
      </c>
      <c r="AN79" s="52" t="s">
        <v>147</v>
      </c>
      <c r="AO79" s="50">
        <v>3</v>
      </c>
      <c r="AP79" s="51" t="s">
        <v>151</v>
      </c>
      <c r="AQ79" s="51" t="s">
        <v>151</v>
      </c>
      <c r="AR79" s="50">
        <v>1</v>
      </c>
      <c r="AS79" s="51" t="s">
        <v>147</v>
      </c>
      <c r="AT79" s="51" t="s">
        <v>147</v>
      </c>
      <c r="AU79" s="50">
        <v>3</v>
      </c>
      <c r="AV79" s="51" t="s">
        <v>147</v>
      </c>
      <c r="AW79" s="51" t="s">
        <v>147</v>
      </c>
      <c r="AX79" s="50">
        <v>3</v>
      </c>
      <c r="AY79" s="51" t="s">
        <v>151</v>
      </c>
      <c r="AZ79" s="51" t="s">
        <v>151</v>
      </c>
      <c r="BA79" s="50">
        <v>1</v>
      </c>
      <c r="BB79" s="49" t="s">
        <v>142</v>
      </c>
      <c r="BC79" s="49" t="s">
        <v>142</v>
      </c>
      <c r="BD79" s="49" t="s">
        <v>142</v>
      </c>
      <c r="BE79" s="49" t="s">
        <v>146</v>
      </c>
      <c r="BF79" s="54">
        <v>10</v>
      </c>
      <c r="BG79" s="54">
        <v>3</v>
      </c>
      <c r="BH79" s="54">
        <v>7</v>
      </c>
      <c r="BI79" s="54">
        <v>4</v>
      </c>
      <c r="BJ79" s="54">
        <v>5</v>
      </c>
      <c r="BK79" s="54">
        <v>6</v>
      </c>
      <c r="BL79" s="54">
        <v>9</v>
      </c>
      <c r="BM79" s="54">
        <v>1</v>
      </c>
      <c r="BN79" s="54">
        <v>11</v>
      </c>
      <c r="BO79" s="54">
        <v>8</v>
      </c>
      <c r="BP79" s="54">
        <v>2</v>
      </c>
      <c r="BQ79" s="49" t="s">
        <v>146</v>
      </c>
      <c r="BR79" s="49" t="s">
        <v>151</v>
      </c>
      <c r="BS79" s="49" t="s">
        <v>142</v>
      </c>
      <c r="BT79" s="49" t="s">
        <v>142</v>
      </c>
      <c r="BU79" s="49" t="s">
        <v>142</v>
      </c>
      <c r="BV79" s="49" t="s">
        <v>147</v>
      </c>
      <c r="BW79" s="48"/>
    </row>
    <row r="80" spans="1:75" s="47" customFormat="1" ht="18" customHeight="1">
      <c r="A80" s="59" t="s">
        <v>766</v>
      </c>
      <c r="B80" s="56" t="s">
        <v>765</v>
      </c>
      <c r="C80" s="61"/>
      <c r="D80" s="208"/>
      <c r="E80" s="205"/>
      <c r="F80" s="203"/>
      <c r="G80" s="57" t="s">
        <v>160</v>
      </c>
      <c r="H80" s="56" t="s">
        <v>341</v>
      </c>
      <c r="I80" s="55" t="s">
        <v>140</v>
      </c>
      <c r="J80" s="54" t="s">
        <v>141</v>
      </c>
      <c r="K80" s="53" t="s">
        <v>143</v>
      </c>
      <c r="L80" s="53"/>
      <c r="M80" s="53"/>
      <c r="N80" s="49" t="s">
        <v>174</v>
      </c>
      <c r="O80" s="49" t="s">
        <v>174</v>
      </c>
      <c r="P80" s="49" t="s">
        <v>206</v>
      </c>
      <c r="Q80" s="49" t="s">
        <v>206</v>
      </c>
      <c r="R80" s="49" t="s">
        <v>143</v>
      </c>
      <c r="S80" s="49" t="s">
        <v>144</v>
      </c>
      <c r="T80" s="49" t="s">
        <v>151</v>
      </c>
      <c r="U80" s="52" t="s">
        <v>166</v>
      </c>
      <c r="V80" s="52" t="s">
        <v>153</v>
      </c>
      <c r="W80" s="50">
        <v>4</v>
      </c>
      <c r="X80" s="52" t="s">
        <v>153</v>
      </c>
      <c r="Y80" s="52" t="s">
        <v>166</v>
      </c>
      <c r="Z80" s="50">
        <v>4</v>
      </c>
      <c r="AA80" s="52" t="s">
        <v>166</v>
      </c>
      <c r="AB80" s="52" t="s">
        <v>166</v>
      </c>
      <c r="AC80" s="50">
        <v>3</v>
      </c>
      <c r="AD80" s="52" t="s">
        <v>153</v>
      </c>
      <c r="AE80" s="52" t="s">
        <v>153</v>
      </c>
      <c r="AF80" s="50">
        <v>4</v>
      </c>
      <c r="AG80" s="52" t="s">
        <v>166</v>
      </c>
      <c r="AH80" s="52" t="s">
        <v>166</v>
      </c>
      <c r="AI80" s="50">
        <v>3</v>
      </c>
      <c r="AJ80" s="52" t="s">
        <v>166</v>
      </c>
      <c r="AK80" s="52" t="s">
        <v>166</v>
      </c>
      <c r="AL80" s="50">
        <v>3</v>
      </c>
      <c r="AM80" s="52" t="s">
        <v>166</v>
      </c>
      <c r="AN80" s="52" t="s">
        <v>166</v>
      </c>
      <c r="AO80" s="50">
        <v>3</v>
      </c>
      <c r="AP80" s="51" t="s">
        <v>166</v>
      </c>
      <c r="AQ80" s="51" t="s">
        <v>166</v>
      </c>
      <c r="AR80" s="50">
        <v>3</v>
      </c>
      <c r="AS80" s="51" t="s">
        <v>166</v>
      </c>
      <c r="AT80" s="51" t="s">
        <v>166</v>
      </c>
      <c r="AU80" s="50">
        <v>3</v>
      </c>
      <c r="AV80" s="51" t="s">
        <v>166</v>
      </c>
      <c r="AW80" s="51" t="s">
        <v>166</v>
      </c>
      <c r="AX80" s="50">
        <v>3</v>
      </c>
      <c r="AY80" s="51" t="s">
        <v>169</v>
      </c>
      <c r="AZ80" s="51" t="s">
        <v>169</v>
      </c>
      <c r="BA80" s="60">
        <v>3</v>
      </c>
      <c r="BB80" s="49" t="s">
        <v>152</v>
      </c>
      <c r="BC80" s="49" t="s">
        <v>219</v>
      </c>
      <c r="BD80" s="49" t="s">
        <v>152</v>
      </c>
      <c r="BE80" s="49" t="s">
        <v>152</v>
      </c>
      <c r="BF80" s="54">
        <v>6</v>
      </c>
      <c r="BG80" s="54">
        <v>6</v>
      </c>
      <c r="BH80" s="54">
        <v>6</v>
      </c>
      <c r="BI80" s="54">
        <v>8</v>
      </c>
      <c r="BJ80" s="54">
        <v>5</v>
      </c>
      <c r="BK80" s="54">
        <v>8</v>
      </c>
      <c r="BL80" s="54">
        <v>9</v>
      </c>
      <c r="BM80" s="54">
        <v>6</v>
      </c>
      <c r="BN80" s="54">
        <v>7</v>
      </c>
      <c r="BO80" s="54">
        <v>9</v>
      </c>
      <c r="BP80" s="54">
        <v>10</v>
      </c>
      <c r="BQ80" s="49" t="s">
        <v>219</v>
      </c>
      <c r="BR80" s="49" t="s">
        <v>151</v>
      </c>
      <c r="BS80" s="49" t="s">
        <v>151</v>
      </c>
      <c r="BT80" s="49" t="s">
        <v>153</v>
      </c>
      <c r="BU80" s="49" t="s">
        <v>165</v>
      </c>
      <c r="BV80" s="49" t="s">
        <v>143</v>
      </c>
      <c r="BW80" s="48"/>
    </row>
    <row r="81" spans="1:75" s="47" customFormat="1" ht="18" customHeight="1">
      <c r="A81" s="59" t="s">
        <v>454</v>
      </c>
      <c r="B81" s="56" t="s">
        <v>453</v>
      </c>
      <c r="C81" s="61"/>
      <c r="D81" s="209" t="s">
        <v>135</v>
      </c>
      <c r="E81" s="58" t="s">
        <v>135</v>
      </c>
      <c r="F81" s="203"/>
      <c r="G81" s="57" t="s">
        <v>455</v>
      </c>
      <c r="H81" s="56" t="s">
        <v>456</v>
      </c>
      <c r="I81" s="55" t="s">
        <v>196</v>
      </c>
      <c r="J81" s="54" t="s">
        <v>141</v>
      </c>
      <c r="K81" s="53" t="s">
        <v>143</v>
      </c>
      <c r="L81" s="53"/>
      <c r="M81" s="53"/>
      <c r="N81" s="49" t="s">
        <v>144</v>
      </c>
      <c r="O81" s="49" t="s">
        <v>174</v>
      </c>
      <c r="P81" s="49" t="s">
        <v>144</v>
      </c>
      <c r="Q81" s="49" t="s">
        <v>151</v>
      </c>
      <c r="R81" s="49" t="s">
        <v>147</v>
      </c>
      <c r="S81" s="49" t="s">
        <v>144</v>
      </c>
      <c r="T81" s="49" t="s">
        <v>154</v>
      </c>
      <c r="U81" s="52" t="s">
        <v>142</v>
      </c>
      <c r="V81" s="52" t="s">
        <v>142</v>
      </c>
      <c r="W81" s="50">
        <v>5</v>
      </c>
      <c r="X81" s="52" t="s">
        <v>147</v>
      </c>
      <c r="Y81" s="52" t="s">
        <v>143</v>
      </c>
      <c r="Z81" s="50">
        <v>2</v>
      </c>
      <c r="AA81" s="52" t="s">
        <v>143</v>
      </c>
      <c r="AB81" s="52" t="s">
        <v>143</v>
      </c>
      <c r="AC81" s="50">
        <v>0</v>
      </c>
      <c r="AD81" s="52" t="s">
        <v>147</v>
      </c>
      <c r="AE81" s="52" t="s">
        <v>143</v>
      </c>
      <c r="AF81" s="50">
        <v>2</v>
      </c>
      <c r="AG81" s="52" t="s">
        <v>147</v>
      </c>
      <c r="AH81" s="52" t="s">
        <v>147</v>
      </c>
      <c r="AI81" s="50">
        <v>3</v>
      </c>
      <c r="AJ81" s="52" t="s">
        <v>146</v>
      </c>
      <c r="AK81" s="52" t="s">
        <v>146</v>
      </c>
      <c r="AL81" s="50">
        <v>8</v>
      </c>
      <c r="AM81" s="52" t="s">
        <v>142</v>
      </c>
      <c r="AN81" s="52" t="s">
        <v>142</v>
      </c>
      <c r="AO81" s="50">
        <v>5</v>
      </c>
      <c r="AP81" s="51" t="s">
        <v>147</v>
      </c>
      <c r="AQ81" s="51" t="s">
        <v>147</v>
      </c>
      <c r="AR81" s="50">
        <v>3</v>
      </c>
      <c r="AS81" s="51" t="s">
        <v>146</v>
      </c>
      <c r="AT81" s="51" t="s">
        <v>146</v>
      </c>
      <c r="AU81" s="50">
        <v>8</v>
      </c>
      <c r="AV81" s="51" t="s">
        <v>151</v>
      </c>
      <c r="AW81" s="51" t="s">
        <v>151</v>
      </c>
      <c r="AX81" s="50">
        <v>1</v>
      </c>
      <c r="AY81" s="51" t="s">
        <v>146</v>
      </c>
      <c r="AZ81" s="51" t="s">
        <v>146</v>
      </c>
      <c r="BA81" s="50">
        <v>8</v>
      </c>
      <c r="BB81" s="49" t="s">
        <v>146</v>
      </c>
      <c r="BC81" s="49" t="s">
        <v>146</v>
      </c>
      <c r="BD81" s="49" t="s">
        <v>145</v>
      </c>
      <c r="BE81" s="49" t="s">
        <v>145</v>
      </c>
      <c r="BF81" s="54">
        <v>9</v>
      </c>
      <c r="BG81" s="54">
        <v>3</v>
      </c>
      <c r="BH81" s="54">
        <v>1</v>
      </c>
      <c r="BI81" s="54">
        <v>2</v>
      </c>
      <c r="BJ81" s="54">
        <v>6</v>
      </c>
      <c r="BK81" s="54">
        <v>8</v>
      </c>
      <c r="BL81" s="54">
        <v>5</v>
      </c>
      <c r="BM81" s="54">
        <v>4</v>
      </c>
      <c r="BN81" s="54">
        <v>10</v>
      </c>
      <c r="BO81" s="54">
        <v>7</v>
      </c>
      <c r="BP81" s="54">
        <v>11</v>
      </c>
      <c r="BQ81" s="49" t="s">
        <v>145</v>
      </c>
      <c r="BR81" s="49" t="s">
        <v>151</v>
      </c>
      <c r="BS81" s="49" t="s">
        <v>146</v>
      </c>
      <c r="BT81" s="49" t="s">
        <v>142</v>
      </c>
      <c r="BU81" s="49" t="s">
        <v>142</v>
      </c>
      <c r="BV81" s="49" t="s">
        <v>146</v>
      </c>
      <c r="BW81" s="48"/>
    </row>
    <row r="82" spans="1:75" s="47" customFormat="1" ht="18" customHeight="1">
      <c r="A82" s="59" t="s">
        <v>610</v>
      </c>
      <c r="B82" s="56" t="s">
        <v>609</v>
      </c>
      <c r="C82" s="61"/>
      <c r="D82" s="209" t="s">
        <v>135</v>
      </c>
      <c r="E82" s="205"/>
      <c r="F82" s="203"/>
      <c r="G82" s="57" t="s">
        <v>243</v>
      </c>
      <c r="H82" s="56" t="s">
        <v>244</v>
      </c>
      <c r="I82" s="55" t="s">
        <v>196</v>
      </c>
      <c r="J82" s="54" t="s">
        <v>141</v>
      </c>
      <c r="K82" s="53" t="s">
        <v>143</v>
      </c>
      <c r="L82" s="53"/>
      <c r="M82" s="53"/>
      <c r="N82" s="49" t="s">
        <v>144</v>
      </c>
      <c r="O82" s="49" t="s">
        <v>174</v>
      </c>
      <c r="P82" s="49" t="s">
        <v>144</v>
      </c>
      <c r="Q82" s="49" t="s">
        <v>147</v>
      </c>
      <c r="R82" s="49" t="s">
        <v>151</v>
      </c>
      <c r="S82" s="49" t="s">
        <v>144</v>
      </c>
      <c r="T82" s="49" t="s">
        <v>151</v>
      </c>
      <c r="U82" s="52" t="s">
        <v>147</v>
      </c>
      <c r="V82" s="52" t="s">
        <v>147</v>
      </c>
      <c r="W82" s="50">
        <v>3</v>
      </c>
      <c r="X82" s="52" t="s">
        <v>143</v>
      </c>
      <c r="Y82" s="52" t="s">
        <v>143</v>
      </c>
      <c r="Z82" s="50">
        <v>0</v>
      </c>
      <c r="AA82" s="52" t="s">
        <v>147</v>
      </c>
      <c r="AB82" s="52" t="s">
        <v>147</v>
      </c>
      <c r="AC82" s="50">
        <v>3</v>
      </c>
      <c r="AD82" s="52" t="s">
        <v>143</v>
      </c>
      <c r="AE82" s="52" t="s">
        <v>143</v>
      </c>
      <c r="AF82" s="50">
        <v>0</v>
      </c>
      <c r="AG82" s="52" t="s">
        <v>145</v>
      </c>
      <c r="AH82" s="52" t="s">
        <v>143</v>
      </c>
      <c r="AI82" s="50">
        <v>5</v>
      </c>
      <c r="AJ82" s="52" t="s">
        <v>151</v>
      </c>
      <c r="AK82" s="52" t="s">
        <v>151</v>
      </c>
      <c r="AL82" s="50">
        <v>1</v>
      </c>
      <c r="AM82" s="52" t="s">
        <v>147</v>
      </c>
      <c r="AN82" s="52" t="s">
        <v>147</v>
      </c>
      <c r="AO82" s="50">
        <v>3</v>
      </c>
      <c r="AP82" s="51" t="s">
        <v>151</v>
      </c>
      <c r="AQ82" s="51" t="s">
        <v>151</v>
      </c>
      <c r="AR82" s="50">
        <v>1</v>
      </c>
      <c r="AS82" s="51" t="s">
        <v>151</v>
      </c>
      <c r="AT82" s="51" t="s">
        <v>151</v>
      </c>
      <c r="AU82" s="50">
        <v>1</v>
      </c>
      <c r="AV82" s="51" t="s">
        <v>151</v>
      </c>
      <c r="AW82" s="51" t="s">
        <v>151</v>
      </c>
      <c r="AX82" s="50">
        <v>1</v>
      </c>
      <c r="AY82" s="51" t="s">
        <v>151</v>
      </c>
      <c r="AZ82" s="51" t="s">
        <v>151</v>
      </c>
      <c r="BA82" s="50">
        <v>1</v>
      </c>
      <c r="BB82" s="49" t="s">
        <v>145</v>
      </c>
      <c r="BC82" s="49" t="s">
        <v>145</v>
      </c>
      <c r="BD82" s="49" t="s">
        <v>142</v>
      </c>
      <c r="BE82" s="49" t="s">
        <v>145</v>
      </c>
      <c r="BF82" s="48"/>
      <c r="BG82" s="48"/>
      <c r="BH82" s="48"/>
      <c r="BI82" s="48"/>
      <c r="BJ82" s="48"/>
      <c r="BK82" s="48"/>
      <c r="BL82" s="48"/>
      <c r="BM82" s="48"/>
      <c r="BN82" s="48"/>
      <c r="BO82" s="48"/>
      <c r="BP82" s="48"/>
      <c r="BQ82" s="49" t="s">
        <v>146</v>
      </c>
      <c r="BR82" s="49" t="s">
        <v>151</v>
      </c>
      <c r="BS82" s="49" t="s">
        <v>142</v>
      </c>
      <c r="BT82" s="49" t="s">
        <v>142</v>
      </c>
      <c r="BU82" s="49" t="s">
        <v>142</v>
      </c>
      <c r="BV82" s="49" t="s">
        <v>147</v>
      </c>
      <c r="BW82" s="48" t="s">
        <v>928</v>
      </c>
    </row>
    <row r="83" spans="1:75" s="47" customFormat="1" ht="18" customHeight="1">
      <c r="A83" s="59" t="s">
        <v>506</v>
      </c>
      <c r="B83" s="56" t="s">
        <v>505</v>
      </c>
      <c r="C83" s="61"/>
      <c r="D83" s="208"/>
      <c r="E83" s="205"/>
      <c r="F83" s="203"/>
      <c r="G83" s="57" t="s">
        <v>407</v>
      </c>
      <c r="H83" s="56" t="s">
        <v>408</v>
      </c>
      <c r="I83" s="55" t="s">
        <v>157</v>
      </c>
      <c r="J83" s="54" t="s">
        <v>141</v>
      </c>
      <c r="K83" s="53" t="s">
        <v>143</v>
      </c>
      <c r="L83" s="53"/>
      <c r="M83" s="53"/>
      <c r="N83" s="49" t="s">
        <v>174</v>
      </c>
      <c r="O83" s="49" t="s">
        <v>174</v>
      </c>
      <c r="P83" s="49" t="s">
        <v>187</v>
      </c>
      <c r="Q83" s="49" t="s">
        <v>162</v>
      </c>
      <c r="R83" s="49" t="s">
        <v>143</v>
      </c>
      <c r="S83" s="49" t="s">
        <v>143</v>
      </c>
      <c r="T83" s="49" t="s">
        <v>151</v>
      </c>
      <c r="U83" s="52" t="s">
        <v>168</v>
      </c>
      <c r="V83" s="52" t="s">
        <v>168</v>
      </c>
      <c r="W83" s="50">
        <v>5</v>
      </c>
      <c r="X83" s="52" t="s">
        <v>168</v>
      </c>
      <c r="Y83" s="52" t="s">
        <v>168</v>
      </c>
      <c r="Z83" s="50">
        <v>5</v>
      </c>
      <c r="AA83" s="52" t="s">
        <v>154</v>
      </c>
      <c r="AB83" s="52" t="s">
        <v>192</v>
      </c>
      <c r="AC83" s="50">
        <v>2</v>
      </c>
      <c r="AD83" s="52" t="s">
        <v>153</v>
      </c>
      <c r="AE83" s="52" t="s">
        <v>153</v>
      </c>
      <c r="AF83" s="50">
        <v>4</v>
      </c>
      <c r="AG83" s="52" t="s">
        <v>288</v>
      </c>
      <c r="AH83" s="52" t="s">
        <v>288</v>
      </c>
      <c r="AI83" s="50">
        <v>4</v>
      </c>
      <c r="AJ83" s="52" t="s">
        <v>153</v>
      </c>
      <c r="AK83" s="52" t="s">
        <v>166</v>
      </c>
      <c r="AL83" s="50">
        <v>4</v>
      </c>
      <c r="AM83" s="52" t="s">
        <v>168</v>
      </c>
      <c r="AN83" s="52" t="s">
        <v>168</v>
      </c>
      <c r="AO83" s="50">
        <v>6</v>
      </c>
      <c r="AP83" s="51" t="s">
        <v>168</v>
      </c>
      <c r="AQ83" s="51" t="s">
        <v>288</v>
      </c>
      <c r="AR83" s="50">
        <v>5</v>
      </c>
      <c r="AS83" s="51" t="s">
        <v>168</v>
      </c>
      <c r="AT83" s="51" t="s">
        <v>168</v>
      </c>
      <c r="AU83" s="50">
        <v>6</v>
      </c>
      <c r="AV83" s="51" t="s">
        <v>168</v>
      </c>
      <c r="AW83" s="51" t="s">
        <v>288</v>
      </c>
      <c r="AX83" s="50">
        <v>5</v>
      </c>
      <c r="AY83" s="51" t="s">
        <v>167</v>
      </c>
      <c r="AZ83" s="51" t="s">
        <v>167</v>
      </c>
      <c r="BA83" s="60">
        <v>5</v>
      </c>
      <c r="BB83" s="49" t="s">
        <v>152</v>
      </c>
      <c r="BC83" s="49" t="s">
        <v>164</v>
      </c>
      <c r="BD83" s="49" t="s">
        <v>146</v>
      </c>
      <c r="BE83" s="49" t="s">
        <v>165</v>
      </c>
      <c r="BF83" s="54">
        <v>8</v>
      </c>
      <c r="BG83" s="54">
        <v>8</v>
      </c>
      <c r="BH83" s="54">
        <v>7</v>
      </c>
      <c r="BI83" s="54">
        <v>7</v>
      </c>
      <c r="BJ83" s="54">
        <v>7</v>
      </c>
      <c r="BK83" s="54">
        <v>3</v>
      </c>
      <c r="BL83" s="54">
        <v>6</v>
      </c>
      <c r="BM83" s="54">
        <v>9</v>
      </c>
      <c r="BN83" s="54">
        <v>9</v>
      </c>
      <c r="BO83" s="54">
        <v>7</v>
      </c>
      <c r="BP83" s="54">
        <v>11</v>
      </c>
      <c r="BQ83" s="49" t="s">
        <v>147</v>
      </c>
      <c r="BR83" s="49" t="s">
        <v>151</v>
      </c>
      <c r="BS83" s="49" t="s">
        <v>167</v>
      </c>
      <c r="BT83" s="49" t="s">
        <v>153</v>
      </c>
      <c r="BU83" s="49" t="s">
        <v>146</v>
      </c>
      <c r="BV83" s="49" t="s">
        <v>167</v>
      </c>
      <c r="BW83" s="48" t="s">
        <v>929</v>
      </c>
    </row>
    <row r="84" spans="1:75" s="47" customFormat="1" ht="18" customHeight="1">
      <c r="A84" s="59" t="s">
        <v>545</v>
      </c>
      <c r="B84" s="56" t="s">
        <v>544</v>
      </c>
      <c r="C84" s="61" t="s">
        <v>212</v>
      </c>
      <c r="D84" s="209" t="s">
        <v>135</v>
      </c>
      <c r="E84" s="205"/>
      <c r="F84" s="203" t="s">
        <v>217</v>
      </c>
      <c r="G84" s="57" t="s">
        <v>160</v>
      </c>
      <c r="H84" s="56" t="s">
        <v>546</v>
      </c>
      <c r="I84" s="55" t="s">
        <v>140</v>
      </c>
      <c r="J84" s="54" t="s">
        <v>141</v>
      </c>
      <c r="K84" s="53" t="s">
        <v>143</v>
      </c>
      <c r="L84" s="53"/>
      <c r="M84" s="53"/>
      <c r="N84" s="49" t="s">
        <v>174</v>
      </c>
      <c r="O84" s="49" t="s">
        <v>174</v>
      </c>
      <c r="P84" s="49" t="s">
        <v>144</v>
      </c>
      <c r="Q84" s="49" t="s">
        <v>142</v>
      </c>
      <c r="R84" s="49" t="s">
        <v>147</v>
      </c>
      <c r="S84" s="49" t="s">
        <v>206</v>
      </c>
      <c r="T84" s="49" t="s">
        <v>151</v>
      </c>
      <c r="U84" s="52" t="s">
        <v>147</v>
      </c>
      <c r="V84" s="52" t="s">
        <v>147</v>
      </c>
      <c r="W84" s="50">
        <v>3</v>
      </c>
      <c r="X84" s="52" t="s">
        <v>147</v>
      </c>
      <c r="Y84" s="52" t="s">
        <v>147</v>
      </c>
      <c r="Z84" s="50">
        <v>3</v>
      </c>
      <c r="AA84" s="52" t="s">
        <v>147</v>
      </c>
      <c r="AB84" s="52" t="s">
        <v>147</v>
      </c>
      <c r="AC84" s="50">
        <v>3</v>
      </c>
      <c r="AD84" s="52" t="s">
        <v>147</v>
      </c>
      <c r="AE84" s="52" t="s">
        <v>147</v>
      </c>
      <c r="AF84" s="50">
        <v>3</v>
      </c>
      <c r="AG84" s="52" t="s">
        <v>147</v>
      </c>
      <c r="AH84" s="52" t="s">
        <v>147</v>
      </c>
      <c r="AI84" s="50">
        <v>3</v>
      </c>
      <c r="AJ84" s="52" t="s">
        <v>147</v>
      </c>
      <c r="AK84" s="52" t="s">
        <v>147</v>
      </c>
      <c r="AL84" s="50">
        <v>3</v>
      </c>
      <c r="AM84" s="52" t="s">
        <v>147</v>
      </c>
      <c r="AN84" s="52" t="s">
        <v>147</v>
      </c>
      <c r="AO84" s="50">
        <v>3</v>
      </c>
      <c r="AP84" s="51" t="s">
        <v>147</v>
      </c>
      <c r="AQ84" s="51" t="s">
        <v>147</v>
      </c>
      <c r="AR84" s="50">
        <v>3</v>
      </c>
      <c r="AS84" s="51" t="s">
        <v>147</v>
      </c>
      <c r="AT84" s="51" t="s">
        <v>147</v>
      </c>
      <c r="AU84" s="50">
        <v>3</v>
      </c>
      <c r="AV84" s="51" t="s">
        <v>147</v>
      </c>
      <c r="AW84" s="51" t="s">
        <v>147</v>
      </c>
      <c r="AX84" s="50">
        <v>3</v>
      </c>
      <c r="AY84" s="51" t="s">
        <v>151</v>
      </c>
      <c r="AZ84" s="51" t="s">
        <v>151</v>
      </c>
      <c r="BA84" s="50">
        <v>1</v>
      </c>
      <c r="BB84" s="49" t="s">
        <v>146</v>
      </c>
      <c r="BC84" s="49" t="s">
        <v>145</v>
      </c>
      <c r="BD84" s="49" t="s">
        <v>146</v>
      </c>
      <c r="BE84" s="49" t="s">
        <v>146</v>
      </c>
      <c r="BF84" s="48"/>
      <c r="BG84" s="48"/>
      <c r="BH84" s="48"/>
      <c r="BI84" s="48"/>
      <c r="BJ84" s="48"/>
      <c r="BK84" s="48"/>
      <c r="BL84" s="48"/>
      <c r="BM84" s="48"/>
      <c r="BN84" s="48"/>
      <c r="BO84" s="48"/>
      <c r="BP84" s="48"/>
      <c r="BQ84" s="49" t="s">
        <v>147</v>
      </c>
      <c r="BR84" s="49" t="s">
        <v>151</v>
      </c>
      <c r="BS84" s="49" t="s">
        <v>151</v>
      </c>
      <c r="BT84" s="49" t="s">
        <v>142</v>
      </c>
      <c r="BU84" s="49" t="s">
        <v>145</v>
      </c>
      <c r="BV84" s="49" t="s">
        <v>143</v>
      </c>
      <c r="BW84" s="48"/>
    </row>
    <row r="85" spans="1:75" s="47" customFormat="1" ht="18" customHeight="1">
      <c r="A85" s="59" t="s">
        <v>176</v>
      </c>
      <c r="B85" s="56" t="s">
        <v>175</v>
      </c>
      <c r="C85" s="61" t="s">
        <v>135</v>
      </c>
      <c r="D85" s="208"/>
      <c r="E85" s="58" t="s">
        <v>135</v>
      </c>
      <c r="F85" s="203"/>
      <c r="G85" s="57" t="s">
        <v>138</v>
      </c>
      <c r="H85" s="56" t="s">
        <v>139</v>
      </c>
      <c r="I85" s="55" t="s">
        <v>157</v>
      </c>
      <c r="J85" s="54" t="s">
        <v>141</v>
      </c>
      <c r="K85" s="53" t="s">
        <v>151</v>
      </c>
      <c r="L85" s="53"/>
      <c r="M85" s="209" t="s">
        <v>907</v>
      </c>
      <c r="N85" s="49" t="s">
        <v>144</v>
      </c>
      <c r="O85" s="49" t="s">
        <v>174</v>
      </c>
      <c r="P85" s="49" t="s">
        <v>143</v>
      </c>
      <c r="Q85" s="49" t="s">
        <v>147</v>
      </c>
      <c r="R85" s="49" t="s">
        <v>146</v>
      </c>
      <c r="S85" s="49" t="s">
        <v>142</v>
      </c>
      <c r="T85" s="49" t="s">
        <v>142</v>
      </c>
      <c r="U85" s="52" t="s">
        <v>146</v>
      </c>
      <c r="V85" s="52" t="s">
        <v>142</v>
      </c>
      <c r="W85" s="50">
        <v>7</v>
      </c>
      <c r="X85" s="52" t="s">
        <v>143</v>
      </c>
      <c r="Y85" s="52" t="s">
        <v>143</v>
      </c>
      <c r="Z85" s="50">
        <v>0</v>
      </c>
      <c r="AA85" s="52" t="s">
        <v>147</v>
      </c>
      <c r="AB85" s="52" t="s">
        <v>147</v>
      </c>
      <c r="AC85" s="50">
        <v>3</v>
      </c>
      <c r="AD85" s="52" t="s">
        <v>147</v>
      </c>
      <c r="AE85" s="52" t="s">
        <v>147</v>
      </c>
      <c r="AF85" s="50">
        <v>3</v>
      </c>
      <c r="AG85" s="52" t="s">
        <v>143</v>
      </c>
      <c r="AH85" s="52" t="s">
        <v>143</v>
      </c>
      <c r="AI85" s="50">
        <v>0</v>
      </c>
      <c r="AJ85" s="52" t="s">
        <v>145</v>
      </c>
      <c r="AK85" s="52" t="s">
        <v>146</v>
      </c>
      <c r="AL85" s="50">
        <v>9</v>
      </c>
      <c r="AM85" s="52" t="s">
        <v>146</v>
      </c>
      <c r="AN85" s="52" t="s">
        <v>146</v>
      </c>
      <c r="AO85" s="50">
        <v>8</v>
      </c>
      <c r="AP85" s="51" t="s">
        <v>142</v>
      </c>
      <c r="AQ85" s="51" t="s">
        <v>142</v>
      </c>
      <c r="AR85" s="50">
        <v>5</v>
      </c>
      <c r="AS85" s="51" t="s">
        <v>147</v>
      </c>
      <c r="AT85" s="51" t="s">
        <v>142</v>
      </c>
      <c r="AU85" s="50">
        <v>4</v>
      </c>
      <c r="AV85" s="51" t="s">
        <v>145</v>
      </c>
      <c r="AW85" s="51" t="s">
        <v>145</v>
      </c>
      <c r="AX85" s="50">
        <v>10</v>
      </c>
      <c r="AY85" s="51" t="s">
        <v>147</v>
      </c>
      <c r="AZ85" s="51" t="s">
        <v>147</v>
      </c>
      <c r="BA85" s="50">
        <v>3</v>
      </c>
      <c r="BB85" s="49" t="s">
        <v>142</v>
      </c>
      <c r="BC85" s="49" t="s">
        <v>147</v>
      </c>
      <c r="BD85" s="49" t="s">
        <v>142</v>
      </c>
      <c r="BE85" s="49" t="s">
        <v>147</v>
      </c>
      <c r="BF85" s="54">
        <v>11</v>
      </c>
      <c r="BG85" s="54">
        <v>2</v>
      </c>
      <c r="BH85" s="54">
        <v>3</v>
      </c>
      <c r="BI85" s="54">
        <v>5</v>
      </c>
      <c r="BJ85" s="54">
        <v>1</v>
      </c>
      <c r="BK85" s="54">
        <v>10</v>
      </c>
      <c r="BL85" s="54">
        <v>9</v>
      </c>
      <c r="BM85" s="54">
        <v>7</v>
      </c>
      <c r="BN85" s="54">
        <v>6</v>
      </c>
      <c r="BO85" s="54">
        <v>8</v>
      </c>
      <c r="BP85" s="54">
        <v>4</v>
      </c>
      <c r="BQ85" s="49" t="s">
        <v>145</v>
      </c>
      <c r="BR85" s="49" t="s">
        <v>151</v>
      </c>
      <c r="BS85" s="49" t="s">
        <v>145</v>
      </c>
      <c r="BT85" s="49" t="s">
        <v>147</v>
      </c>
      <c r="BU85" s="49" t="s">
        <v>145</v>
      </c>
      <c r="BV85" s="49" t="s">
        <v>145</v>
      </c>
      <c r="BW85" s="48"/>
    </row>
    <row r="86" spans="1:75" s="47" customFormat="1" ht="18" customHeight="1">
      <c r="A86" s="59" t="s">
        <v>620</v>
      </c>
      <c r="B86" s="56" t="s">
        <v>619</v>
      </c>
      <c r="C86" s="61"/>
      <c r="D86" s="208"/>
      <c r="E86" s="205"/>
      <c r="F86" s="203"/>
      <c r="G86" s="57" t="s">
        <v>160</v>
      </c>
      <c r="H86" s="56" t="s">
        <v>190</v>
      </c>
      <c r="I86" s="55" t="s">
        <v>140</v>
      </c>
      <c r="J86" s="54" t="s">
        <v>141</v>
      </c>
      <c r="K86" s="53" t="s">
        <v>143</v>
      </c>
      <c r="L86" s="53"/>
      <c r="M86" s="53"/>
      <c r="N86" s="49" t="s">
        <v>174</v>
      </c>
      <c r="O86" s="49" t="s">
        <v>174</v>
      </c>
      <c r="P86" s="49" t="s">
        <v>187</v>
      </c>
      <c r="Q86" s="49" t="s">
        <v>206</v>
      </c>
      <c r="R86" s="49" t="s">
        <v>143</v>
      </c>
      <c r="S86" s="49" t="s">
        <v>162</v>
      </c>
      <c r="T86" s="49" t="s">
        <v>151</v>
      </c>
      <c r="U86" s="52" t="s">
        <v>168</v>
      </c>
      <c r="V86" s="52" t="s">
        <v>168</v>
      </c>
      <c r="W86" s="50">
        <v>5</v>
      </c>
      <c r="X86" s="52" t="s">
        <v>168</v>
      </c>
      <c r="Y86" s="52" t="s">
        <v>168</v>
      </c>
      <c r="Z86" s="50">
        <v>5</v>
      </c>
      <c r="AA86" s="52" t="s">
        <v>192</v>
      </c>
      <c r="AB86" s="52" t="s">
        <v>288</v>
      </c>
      <c r="AC86" s="50">
        <v>3</v>
      </c>
      <c r="AD86" s="52" t="s">
        <v>153</v>
      </c>
      <c r="AE86" s="52" t="s">
        <v>153</v>
      </c>
      <c r="AF86" s="50">
        <v>4</v>
      </c>
      <c r="AG86" s="52" t="s">
        <v>288</v>
      </c>
      <c r="AH86" s="52" t="s">
        <v>288</v>
      </c>
      <c r="AI86" s="50">
        <v>4</v>
      </c>
      <c r="AJ86" s="52" t="s">
        <v>192</v>
      </c>
      <c r="AK86" s="52" t="s">
        <v>192</v>
      </c>
      <c r="AL86" s="50">
        <v>2</v>
      </c>
      <c r="AM86" s="52" t="s">
        <v>168</v>
      </c>
      <c r="AN86" s="52" t="s">
        <v>153</v>
      </c>
      <c r="AO86" s="50">
        <v>5</v>
      </c>
      <c r="AP86" s="51" t="s">
        <v>169</v>
      </c>
      <c r="AQ86" s="51" t="s">
        <v>169</v>
      </c>
      <c r="AR86" s="50">
        <v>3</v>
      </c>
      <c r="AS86" s="51" t="s">
        <v>166</v>
      </c>
      <c r="AT86" s="51" t="s">
        <v>166</v>
      </c>
      <c r="AU86" s="50">
        <v>3</v>
      </c>
      <c r="AV86" s="51" t="s">
        <v>210</v>
      </c>
      <c r="AW86" s="51" t="s">
        <v>168</v>
      </c>
      <c r="AX86" s="50">
        <v>5</v>
      </c>
      <c r="AY86" s="51" t="s">
        <v>191</v>
      </c>
      <c r="AZ86" s="51" t="s">
        <v>192</v>
      </c>
      <c r="BA86" s="60">
        <v>2</v>
      </c>
      <c r="BB86" s="49" t="s">
        <v>164</v>
      </c>
      <c r="BC86" s="49" t="s">
        <v>219</v>
      </c>
      <c r="BD86" s="49" t="s">
        <v>168</v>
      </c>
      <c r="BE86" s="49" t="s">
        <v>152</v>
      </c>
      <c r="BF86" s="54">
        <v>6</v>
      </c>
      <c r="BG86" s="54">
        <v>6</v>
      </c>
      <c r="BH86" s="54">
        <v>5</v>
      </c>
      <c r="BI86" s="54">
        <v>5</v>
      </c>
      <c r="BJ86" s="54">
        <v>3</v>
      </c>
      <c r="BK86" s="54">
        <v>2</v>
      </c>
      <c r="BL86" s="54">
        <v>8</v>
      </c>
      <c r="BM86" s="54">
        <v>9</v>
      </c>
      <c r="BN86" s="54">
        <v>5</v>
      </c>
      <c r="BO86" s="54">
        <v>8</v>
      </c>
      <c r="BP86" s="54">
        <v>7</v>
      </c>
      <c r="BQ86" s="49" t="s">
        <v>167</v>
      </c>
      <c r="BR86" s="49" t="s">
        <v>151</v>
      </c>
      <c r="BS86" s="49" t="s">
        <v>167</v>
      </c>
      <c r="BT86" s="49" t="s">
        <v>153</v>
      </c>
      <c r="BU86" s="49" t="s">
        <v>165</v>
      </c>
      <c r="BV86" s="49" t="s">
        <v>166</v>
      </c>
      <c r="BW86" s="48" t="s">
        <v>930</v>
      </c>
    </row>
    <row r="87" spans="1:75" s="47" customFormat="1" ht="18" customHeight="1">
      <c r="A87" s="59" t="s">
        <v>612</v>
      </c>
      <c r="B87" s="56" t="s">
        <v>611</v>
      </c>
      <c r="C87" s="61"/>
      <c r="D87" s="208"/>
      <c r="E87" s="205"/>
      <c r="F87" s="203"/>
      <c r="G87" s="57" t="s">
        <v>160</v>
      </c>
      <c r="H87" s="56" t="s">
        <v>190</v>
      </c>
      <c r="I87" s="55" t="s">
        <v>196</v>
      </c>
      <c r="J87" s="54" t="s">
        <v>141</v>
      </c>
      <c r="K87" s="53" t="s">
        <v>143</v>
      </c>
      <c r="L87" s="53"/>
      <c r="M87" s="53"/>
      <c r="N87" s="49" t="s">
        <v>174</v>
      </c>
      <c r="O87" s="49" t="s">
        <v>206</v>
      </c>
      <c r="P87" s="49" t="s">
        <v>144</v>
      </c>
      <c r="Q87" s="49" t="s">
        <v>146</v>
      </c>
      <c r="R87" s="49" t="s">
        <v>143</v>
      </c>
      <c r="S87" s="49" t="s">
        <v>144</v>
      </c>
      <c r="T87" s="49" t="s">
        <v>151</v>
      </c>
      <c r="U87" s="52" t="s">
        <v>152</v>
      </c>
      <c r="V87" s="52" t="s">
        <v>152</v>
      </c>
      <c r="W87" s="50">
        <v>7</v>
      </c>
      <c r="X87" s="52" t="s">
        <v>152</v>
      </c>
      <c r="Y87" s="52" t="s">
        <v>152</v>
      </c>
      <c r="Z87" s="50">
        <v>7</v>
      </c>
      <c r="AA87" s="52" t="s">
        <v>151</v>
      </c>
      <c r="AB87" s="52" t="s">
        <v>147</v>
      </c>
      <c r="AC87" s="50">
        <v>2</v>
      </c>
      <c r="AD87" s="52" t="s">
        <v>153</v>
      </c>
      <c r="AE87" s="52" t="s">
        <v>153</v>
      </c>
      <c r="AF87" s="50">
        <v>4</v>
      </c>
      <c r="AG87" s="52" t="s">
        <v>143</v>
      </c>
      <c r="AH87" s="52" t="s">
        <v>143</v>
      </c>
      <c r="AI87" s="50">
        <v>0</v>
      </c>
      <c r="AJ87" s="52" t="s">
        <v>154</v>
      </c>
      <c r="AK87" s="52" t="s">
        <v>154</v>
      </c>
      <c r="AL87" s="50">
        <v>2</v>
      </c>
      <c r="AM87" s="52" t="s">
        <v>152</v>
      </c>
      <c r="AN87" s="52" t="s">
        <v>142</v>
      </c>
      <c r="AO87" s="50">
        <v>6</v>
      </c>
      <c r="AP87" s="51" t="s">
        <v>153</v>
      </c>
      <c r="AQ87" s="51" t="s">
        <v>153</v>
      </c>
      <c r="AR87" s="50">
        <v>4</v>
      </c>
      <c r="AS87" s="51" t="s">
        <v>154</v>
      </c>
      <c r="AT87" s="51" t="s">
        <v>147</v>
      </c>
      <c r="AU87" s="50">
        <v>3</v>
      </c>
      <c r="AV87" s="51" t="s">
        <v>152</v>
      </c>
      <c r="AW87" s="51" t="s">
        <v>142</v>
      </c>
      <c r="AX87" s="50">
        <v>6</v>
      </c>
      <c r="AY87" s="51" t="s">
        <v>151</v>
      </c>
      <c r="AZ87" s="51" t="s">
        <v>151</v>
      </c>
      <c r="BA87" s="50">
        <v>1</v>
      </c>
      <c r="BB87" s="49" t="s">
        <v>146</v>
      </c>
      <c r="BC87" s="49" t="s">
        <v>153</v>
      </c>
      <c r="BD87" s="49" t="s">
        <v>152</v>
      </c>
      <c r="BE87" s="49" t="s">
        <v>146</v>
      </c>
      <c r="BF87" s="48"/>
      <c r="BG87" s="48"/>
      <c r="BH87" s="48"/>
      <c r="BI87" s="48"/>
      <c r="BJ87" s="48"/>
      <c r="BK87" s="48"/>
      <c r="BL87" s="48"/>
      <c r="BM87" s="48"/>
      <c r="BN87" s="48"/>
      <c r="BO87" s="48"/>
      <c r="BP87" s="48"/>
      <c r="BQ87" s="49" t="s">
        <v>153</v>
      </c>
      <c r="BR87" s="49" t="s">
        <v>151</v>
      </c>
      <c r="BS87" s="49" t="s">
        <v>142</v>
      </c>
      <c r="BT87" s="49" t="s">
        <v>153</v>
      </c>
      <c r="BU87" s="49" t="s">
        <v>151</v>
      </c>
      <c r="BV87" s="49" t="s">
        <v>153</v>
      </c>
      <c r="BW87" s="48"/>
    </row>
    <row r="88" spans="1:75" s="47" customFormat="1" ht="18" customHeight="1">
      <c r="A88" s="59" t="s">
        <v>593</v>
      </c>
      <c r="B88" s="56" t="s">
        <v>592</v>
      </c>
      <c r="C88" s="61"/>
      <c r="D88" s="209" t="s">
        <v>135</v>
      </c>
      <c r="E88" s="205"/>
      <c r="F88" s="203"/>
      <c r="G88" s="57" t="s">
        <v>293</v>
      </c>
      <c r="H88" s="56" t="s">
        <v>336</v>
      </c>
      <c r="I88" s="55" t="s">
        <v>140</v>
      </c>
      <c r="J88" s="54" t="s">
        <v>141</v>
      </c>
      <c r="K88" s="53" t="s">
        <v>143</v>
      </c>
      <c r="L88" s="53"/>
      <c r="M88" s="53"/>
      <c r="N88" s="49" t="s">
        <v>144</v>
      </c>
      <c r="O88" s="49" t="s">
        <v>174</v>
      </c>
      <c r="P88" s="49" t="s">
        <v>162</v>
      </c>
      <c r="Q88" s="49" t="s">
        <v>218</v>
      </c>
      <c r="R88" s="49" t="s">
        <v>143</v>
      </c>
      <c r="S88" s="49" t="s">
        <v>206</v>
      </c>
      <c r="T88" s="49" t="s">
        <v>151</v>
      </c>
      <c r="U88" s="52" t="s">
        <v>168</v>
      </c>
      <c r="V88" s="52" t="s">
        <v>153</v>
      </c>
      <c r="W88" s="50">
        <v>5</v>
      </c>
      <c r="X88" s="52" t="s">
        <v>288</v>
      </c>
      <c r="Y88" s="52" t="s">
        <v>166</v>
      </c>
      <c r="Z88" s="50">
        <v>4</v>
      </c>
      <c r="AA88" s="52" t="s">
        <v>192</v>
      </c>
      <c r="AB88" s="52" t="s">
        <v>192</v>
      </c>
      <c r="AC88" s="50">
        <v>2</v>
      </c>
      <c r="AD88" s="52" t="s">
        <v>147</v>
      </c>
      <c r="AE88" s="52" t="s">
        <v>147</v>
      </c>
      <c r="AF88" s="50">
        <v>3</v>
      </c>
      <c r="AG88" s="52" t="s">
        <v>288</v>
      </c>
      <c r="AH88" s="52" t="s">
        <v>166</v>
      </c>
      <c r="AI88" s="50">
        <v>3</v>
      </c>
      <c r="AJ88" s="52" t="s">
        <v>166</v>
      </c>
      <c r="AK88" s="52" t="s">
        <v>166</v>
      </c>
      <c r="AL88" s="50">
        <v>3</v>
      </c>
      <c r="AM88" s="52" t="s">
        <v>153</v>
      </c>
      <c r="AN88" s="52" t="s">
        <v>147</v>
      </c>
      <c r="AO88" s="50">
        <v>4</v>
      </c>
      <c r="AP88" s="51" t="s">
        <v>192</v>
      </c>
      <c r="AQ88" s="51" t="s">
        <v>192</v>
      </c>
      <c r="AR88" s="50">
        <v>2</v>
      </c>
      <c r="AS88" s="51" t="s">
        <v>358</v>
      </c>
      <c r="AT88" s="51" t="s">
        <v>166</v>
      </c>
      <c r="AU88" s="50">
        <v>4</v>
      </c>
      <c r="AV88" s="51" t="s">
        <v>192</v>
      </c>
      <c r="AW88" s="51" t="s">
        <v>192</v>
      </c>
      <c r="AX88" s="50">
        <v>2</v>
      </c>
      <c r="AY88" s="51" t="s">
        <v>167</v>
      </c>
      <c r="AZ88" s="51" t="s">
        <v>154</v>
      </c>
      <c r="BA88" s="60">
        <v>4</v>
      </c>
      <c r="BB88" s="49" t="s">
        <v>164</v>
      </c>
      <c r="BC88" s="49" t="s">
        <v>164</v>
      </c>
      <c r="BD88" s="49" t="s">
        <v>152</v>
      </c>
      <c r="BE88" s="49" t="s">
        <v>164</v>
      </c>
      <c r="BF88" s="54">
        <v>8</v>
      </c>
      <c r="BG88" s="54">
        <v>6</v>
      </c>
      <c r="BH88" s="54">
        <v>4</v>
      </c>
      <c r="BI88" s="54">
        <v>7</v>
      </c>
      <c r="BJ88" s="54">
        <v>1</v>
      </c>
      <c r="BK88" s="54">
        <v>3</v>
      </c>
      <c r="BL88" s="54">
        <v>10</v>
      </c>
      <c r="BM88" s="54">
        <v>5</v>
      </c>
      <c r="BN88" s="54">
        <v>2</v>
      </c>
      <c r="BO88" s="54">
        <v>9</v>
      </c>
      <c r="BP88" s="54">
        <v>11</v>
      </c>
      <c r="BQ88" s="49" t="s">
        <v>167</v>
      </c>
      <c r="BR88" s="49" t="s">
        <v>151</v>
      </c>
      <c r="BS88" s="49" t="s">
        <v>167</v>
      </c>
      <c r="BT88" s="49" t="s">
        <v>153</v>
      </c>
      <c r="BU88" s="49" t="s">
        <v>145</v>
      </c>
      <c r="BV88" s="49" t="s">
        <v>191</v>
      </c>
      <c r="BW88" s="48" t="s">
        <v>931</v>
      </c>
    </row>
    <row r="89" spans="1:75" s="47" customFormat="1" ht="18" customHeight="1">
      <c r="A89" s="59" t="s">
        <v>740</v>
      </c>
      <c r="B89" s="56" t="s">
        <v>739</v>
      </c>
      <c r="C89" s="61"/>
      <c r="D89" s="208"/>
      <c r="E89" s="205"/>
      <c r="F89" s="203"/>
      <c r="G89" s="57" t="s">
        <v>160</v>
      </c>
      <c r="H89" s="56" t="s">
        <v>161</v>
      </c>
      <c r="I89" s="55" t="s">
        <v>140</v>
      </c>
      <c r="J89" s="54" t="s">
        <v>141</v>
      </c>
      <c r="K89" s="53" t="s">
        <v>143</v>
      </c>
      <c r="L89" s="53"/>
      <c r="M89" s="53"/>
      <c r="N89" s="49" t="s">
        <v>174</v>
      </c>
      <c r="O89" s="49" t="s">
        <v>174</v>
      </c>
      <c r="P89" s="49" t="s">
        <v>144</v>
      </c>
      <c r="Q89" s="49" t="s">
        <v>206</v>
      </c>
      <c r="R89" s="49" t="s">
        <v>192</v>
      </c>
      <c r="S89" s="49" t="s">
        <v>144</v>
      </c>
      <c r="T89" s="49" t="s">
        <v>151</v>
      </c>
      <c r="U89" s="52" t="s">
        <v>282</v>
      </c>
      <c r="V89" s="52" t="s">
        <v>282</v>
      </c>
      <c r="W89" s="50">
        <v>2</v>
      </c>
      <c r="X89" s="52" t="s">
        <v>282</v>
      </c>
      <c r="Y89" s="52" t="s">
        <v>282</v>
      </c>
      <c r="Z89" s="50">
        <v>2</v>
      </c>
      <c r="AA89" s="52" t="s">
        <v>151</v>
      </c>
      <c r="AB89" s="52" t="s">
        <v>282</v>
      </c>
      <c r="AC89" s="50">
        <v>2</v>
      </c>
      <c r="AD89" s="52" t="s">
        <v>282</v>
      </c>
      <c r="AE89" s="52" t="s">
        <v>282</v>
      </c>
      <c r="AF89" s="50">
        <v>2</v>
      </c>
      <c r="AG89" s="52" t="s">
        <v>151</v>
      </c>
      <c r="AH89" s="52" t="s">
        <v>282</v>
      </c>
      <c r="AI89" s="50">
        <v>2</v>
      </c>
      <c r="AJ89" s="52" t="s">
        <v>282</v>
      </c>
      <c r="AK89" s="52" t="s">
        <v>282</v>
      </c>
      <c r="AL89" s="50">
        <v>2</v>
      </c>
      <c r="AM89" s="52" t="s">
        <v>192</v>
      </c>
      <c r="AN89" s="52" t="s">
        <v>192</v>
      </c>
      <c r="AO89" s="50">
        <v>2</v>
      </c>
      <c r="AP89" s="51" t="s">
        <v>151</v>
      </c>
      <c r="AQ89" s="51" t="s">
        <v>151</v>
      </c>
      <c r="AR89" s="50">
        <v>1</v>
      </c>
      <c r="AS89" s="52" t="s">
        <v>282</v>
      </c>
      <c r="AT89" s="52" t="s">
        <v>282</v>
      </c>
      <c r="AU89" s="50">
        <v>2</v>
      </c>
      <c r="AV89" s="52" t="s">
        <v>282</v>
      </c>
      <c r="AW89" s="51" t="s">
        <v>151</v>
      </c>
      <c r="AX89" s="50">
        <v>2</v>
      </c>
      <c r="AY89" s="51" t="s">
        <v>151</v>
      </c>
      <c r="AZ89" s="51" t="s">
        <v>151</v>
      </c>
      <c r="BA89" s="50">
        <v>1</v>
      </c>
      <c r="BB89" s="49" t="s">
        <v>142</v>
      </c>
      <c r="BC89" s="49" t="s">
        <v>164</v>
      </c>
      <c r="BD89" s="49" t="s">
        <v>168</v>
      </c>
      <c r="BE89" s="49" t="s">
        <v>152</v>
      </c>
      <c r="BF89" s="48"/>
      <c r="BG89" s="48"/>
      <c r="BH89" s="48"/>
      <c r="BI89" s="48"/>
      <c r="BJ89" s="48"/>
      <c r="BK89" s="48"/>
      <c r="BL89" s="48"/>
      <c r="BM89" s="48"/>
      <c r="BN89" s="48"/>
      <c r="BO89" s="48"/>
      <c r="BP89" s="48"/>
      <c r="BQ89" s="49" t="s">
        <v>151</v>
      </c>
      <c r="BR89" s="49" t="s">
        <v>151</v>
      </c>
      <c r="BS89" s="49" t="s">
        <v>154</v>
      </c>
      <c r="BT89" s="49" t="s">
        <v>142</v>
      </c>
      <c r="BU89" s="49" t="s">
        <v>142</v>
      </c>
      <c r="BV89" s="49" t="s">
        <v>143</v>
      </c>
      <c r="BW89" s="48"/>
    </row>
    <row r="90" spans="1:75" s="47" customFormat="1" ht="18" customHeight="1">
      <c r="A90" s="59" t="s">
        <v>410</v>
      </c>
      <c r="B90" s="56" t="s">
        <v>409</v>
      </c>
      <c r="C90" s="61"/>
      <c r="D90" s="209" t="s">
        <v>135</v>
      </c>
      <c r="E90" s="205"/>
      <c r="F90" s="203"/>
      <c r="G90" s="57" t="s">
        <v>160</v>
      </c>
      <c r="H90" s="56" t="s">
        <v>272</v>
      </c>
      <c r="I90" s="55" t="s">
        <v>157</v>
      </c>
      <c r="J90" s="54" t="s">
        <v>141</v>
      </c>
      <c r="K90" s="53" t="s">
        <v>143</v>
      </c>
      <c r="L90" s="53"/>
      <c r="M90" s="53"/>
      <c r="N90" s="49" t="s">
        <v>174</v>
      </c>
      <c r="O90" s="49" t="s">
        <v>174</v>
      </c>
      <c r="P90" s="49" t="s">
        <v>209</v>
      </c>
      <c r="Q90" s="49" t="s">
        <v>192</v>
      </c>
      <c r="R90" s="49" t="s">
        <v>142</v>
      </c>
      <c r="S90" s="49" t="s">
        <v>144</v>
      </c>
      <c r="T90" s="49" t="s">
        <v>151</v>
      </c>
      <c r="U90" s="52" t="s">
        <v>273</v>
      </c>
      <c r="V90" s="52" t="s">
        <v>235</v>
      </c>
      <c r="W90" s="50">
        <v>6</v>
      </c>
      <c r="X90" s="52" t="s">
        <v>240</v>
      </c>
      <c r="Y90" s="52" t="s">
        <v>142</v>
      </c>
      <c r="Z90" s="50">
        <v>6</v>
      </c>
      <c r="AA90" s="52" t="s">
        <v>147</v>
      </c>
      <c r="AB90" s="52" t="s">
        <v>235</v>
      </c>
      <c r="AC90" s="50">
        <v>5</v>
      </c>
      <c r="AD90" s="52" t="s">
        <v>153</v>
      </c>
      <c r="AE90" s="52" t="s">
        <v>147</v>
      </c>
      <c r="AF90" s="50">
        <v>4</v>
      </c>
      <c r="AG90" s="52" t="s">
        <v>236</v>
      </c>
      <c r="AH90" s="52" t="s">
        <v>235</v>
      </c>
      <c r="AI90" s="50">
        <v>7</v>
      </c>
      <c r="AJ90" s="52" t="s">
        <v>153</v>
      </c>
      <c r="AK90" s="52" t="s">
        <v>153</v>
      </c>
      <c r="AL90" s="50">
        <v>4</v>
      </c>
      <c r="AM90" s="52" t="s">
        <v>236</v>
      </c>
      <c r="AN90" s="52" t="s">
        <v>282</v>
      </c>
      <c r="AO90" s="50">
        <v>5</v>
      </c>
      <c r="AP90" s="51" t="s">
        <v>154</v>
      </c>
      <c r="AQ90" s="51" t="s">
        <v>154</v>
      </c>
      <c r="AR90" s="50">
        <v>2</v>
      </c>
      <c r="AS90" s="51" t="s">
        <v>153</v>
      </c>
      <c r="AT90" s="51" t="s">
        <v>147</v>
      </c>
      <c r="AU90" s="50">
        <v>4</v>
      </c>
      <c r="AV90" s="51" t="s">
        <v>236</v>
      </c>
      <c r="AW90" s="51" t="s">
        <v>153</v>
      </c>
      <c r="AX90" s="50">
        <v>6</v>
      </c>
      <c r="AY90" s="51" t="s">
        <v>151</v>
      </c>
      <c r="AZ90" s="51" t="s">
        <v>151</v>
      </c>
      <c r="BA90" s="50">
        <v>1</v>
      </c>
      <c r="BB90" s="49" t="s">
        <v>146</v>
      </c>
      <c r="BC90" s="49" t="s">
        <v>145</v>
      </c>
      <c r="BD90" s="49" t="s">
        <v>146</v>
      </c>
      <c r="BE90" s="49" t="s">
        <v>145</v>
      </c>
      <c r="BF90" s="54">
        <v>3</v>
      </c>
      <c r="BG90" s="54">
        <v>9</v>
      </c>
      <c r="BH90" s="54">
        <v>1</v>
      </c>
      <c r="BI90" s="54">
        <v>1</v>
      </c>
      <c r="BJ90" s="54">
        <v>1</v>
      </c>
      <c r="BK90" s="54">
        <v>1</v>
      </c>
      <c r="BL90" s="54">
        <v>1</v>
      </c>
      <c r="BM90" s="54">
        <v>2</v>
      </c>
      <c r="BN90" s="54">
        <v>1</v>
      </c>
      <c r="BO90" s="54">
        <v>2</v>
      </c>
      <c r="BP90" s="54">
        <v>4</v>
      </c>
      <c r="BQ90" s="49" t="s">
        <v>151</v>
      </c>
      <c r="BR90" s="49" t="s">
        <v>151</v>
      </c>
      <c r="BS90" s="49" t="s">
        <v>167</v>
      </c>
      <c r="BT90" s="49" t="s">
        <v>147</v>
      </c>
      <c r="BU90" s="49" t="s">
        <v>146</v>
      </c>
      <c r="BV90" s="49" t="s">
        <v>169</v>
      </c>
      <c r="BW90" s="48" t="s">
        <v>932</v>
      </c>
    </row>
    <row r="91" spans="1:75" s="47" customFormat="1" ht="18" customHeight="1">
      <c r="A91" s="59" t="s">
        <v>214</v>
      </c>
      <c r="B91" s="64" t="s">
        <v>213</v>
      </c>
      <c r="C91" s="61" t="s">
        <v>212</v>
      </c>
      <c r="D91" s="208"/>
      <c r="E91" s="58" t="s">
        <v>135</v>
      </c>
      <c r="F91" s="203" t="s">
        <v>217</v>
      </c>
      <c r="G91" s="57" t="s">
        <v>215</v>
      </c>
      <c r="H91" s="56" t="s">
        <v>216</v>
      </c>
      <c r="I91" s="55" t="s">
        <v>140</v>
      </c>
      <c r="J91" s="54" t="s">
        <v>141</v>
      </c>
      <c r="K91" s="53" t="s">
        <v>143</v>
      </c>
      <c r="L91" s="53"/>
      <c r="M91" s="53"/>
      <c r="N91" s="49" t="s">
        <v>174</v>
      </c>
      <c r="O91" s="49" t="s">
        <v>174</v>
      </c>
      <c r="P91" s="49" t="s">
        <v>143</v>
      </c>
      <c r="Q91" s="49" t="s">
        <v>146</v>
      </c>
      <c r="R91" s="49" t="s">
        <v>145</v>
      </c>
      <c r="S91" s="49" t="s">
        <v>147</v>
      </c>
      <c r="T91" s="49" t="s">
        <v>145</v>
      </c>
      <c r="U91" s="52" t="s">
        <v>147</v>
      </c>
      <c r="V91" s="52" t="s">
        <v>147</v>
      </c>
      <c r="W91" s="50">
        <v>3</v>
      </c>
      <c r="X91" s="52" t="s">
        <v>147</v>
      </c>
      <c r="Y91" s="52" t="s">
        <v>147</v>
      </c>
      <c r="Z91" s="50">
        <v>3</v>
      </c>
      <c r="AA91" s="52" t="s">
        <v>147</v>
      </c>
      <c r="AB91" s="52" t="s">
        <v>142</v>
      </c>
      <c r="AC91" s="50">
        <v>4</v>
      </c>
      <c r="AD91" s="52" t="s">
        <v>143</v>
      </c>
      <c r="AE91" s="52" t="s">
        <v>147</v>
      </c>
      <c r="AF91" s="50">
        <v>2</v>
      </c>
      <c r="AG91" s="52" t="s">
        <v>147</v>
      </c>
      <c r="AH91" s="52" t="s">
        <v>142</v>
      </c>
      <c r="AI91" s="50">
        <v>4</v>
      </c>
      <c r="AJ91" s="52" t="s">
        <v>147</v>
      </c>
      <c r="AK91" s="52" t="s">
        <v>142</v>
      </c>
      <c r="AL91" s="50">
        <v>4</v>
      </c>
      <c r="AM91" s="52" t="s">
        <v>146</v>
      </c>
      <c r="AN91" s="52" t="s">
        <v>145</v>
      </c>
      <c r="AO91" s="50">
        <v>9</v>
      </c>
      <c r="AP91" s="51" t="s">
        <v>147</v>
      </c>
      <c r="AQ91" s="51" t="s">
        <v>142</v>
      </c>
      <c r="AR91" s="50">
        <v>4</v>
      </c>
      <c r="AS91" s="51" t="s">
        <v>142</v>
      </c>
      <c r="AT91" s="51" t="s">
        <v>146</v>
      </c>
      <c r="AU91" s="50">
        <v>7</v>
      </c>
      <c r="AV91" s="51" t="s">
        <v>151</v>
      </c>
      <c r="AW91" s="51" t="s">
        <v>151</v>
      </c>
      <c r="AX91" s="50">
        <v>1</v>
      </c>
      <c r="AY91" s="51" t="s">
        <v>147</v>
      </c>
      <c r="AZ91" s="51" t="s">
        <v>142</v>
      </c>
      <c r="BA91" s="50">
        <v>4</v>
      </c>
      <c r="BB91" s="49" t="s">
        <v>142</v>
      </c>
      <c r="BC91" s="49" t="s">
        <v>147</v>
      </c>
      <c r="BD91" s="49" t="s">
        <v>146</v>
      </c>
      <c r="BE91" s="49" t="s">
        <v>147</v>
      </c>
      <c r="BF91" s="54">
        <v>2</v>
      </c>
      <c r="BG91" s="54">
        <v>3</v>
      </c>
      <c r="BH91" s="54">
        <v>10</v>
      </c>
      <c r="BI91" s="54">
        <v>1</v>
      </c>
      <c r="BJ91" s="54">
        <v>4</v>
      </c>
      <c r="BK91" s="54">
        <v>7</v>
      </c>
      <c r="BL91" s="54">
        <v>11</v>
      </c>
      <c r="BM91" s="54">
        <v>8</v>
      </c>
      <c r="BN91" s="54">
        <v>9</v>
      </c>
      <c r="BO91" s="54">
        <v>5</v>
      </c>
      <c r="BP91" s="54">
        <v>6</v>
      </c>
      <c r="BQ91" s="49" t="s">
        <v>147</v>
      </c>
      <c r="BR91" s="49" t="s">
        <v>146</v>
      </c>
      <c r="BS91" s="49" t="s">
        <v>145</v>
      </c>
      <c r="BT91" s="49" t="s">
        <v>147</v>
      </c>
      <c r="BU91" s="49" t="s">
        <v>145</v>
      </c>
      <c r="BV91" s="49" t="s">
        <v>143</v>
      </c>
      <c r="BW91" s="48"/>
    </row>
    <row r="92" spans="1:75" s="47" customFormat="1" ht="18" customHeight="1">
      <c r="A92" s="59" t="s">
        <v>650</v>
      </c>
      <c r="B92" s="56" t="s">
        <v>649</v>
      </c>
      <c r="C92" s="61"/>
      <c r="D92" s="208"/>
      <c r="E92" s="205"/>
      <c r="F92" s="203"/>
      <c r="G92" s="57" t="s">
        <v>185</v>
      </c>
      <c r="H92" s="56" t="s">
        <v>186</v>
      </c>
      <c r="I92" s="55" t="s">
        <v>140</v>
      </c>
      <c r="J92" s="54" t="s">
        <v>141</v>
      </c>
      <c r="K92" s="53" t="s">
        <v>143</v>
      </c>
      <c r="L92" s="53"/>
      <c r="M92" s="53"/>
      <c r="N92" s="49" t="s">
        <v>174</v>
      </c>
      <c r="O92" s="49" t="s">
        <v>174</v>
      </c>
      <c r="P92" s="49" t="s">
        <v>144</v>
      </c>
      <c r="Q92" s="49" t="s">
        <v>187</v>
      </c>
      <c r="R92" s="49" t="s">
        <v>143</v>
      </c>
      <c r="S92" s="49" t="s">
        <v>144</v>
      </c>
      <c r="T92" s="49" t="s">
        <v>151</v>
      </c>
      <c r="U92" s="52" t="s">
        <v>235</v>
      </c>
      <c r="V92" s="52" t="s">
        <v>235</v>
      </c>
      <c r="W92" s="50">
        <v>6</v>
      </c>
      <c r="X92" s="52" t="s">
        <v>235</v>
      </c>
      <c r="Y92" s="52" t="s">
        <v>235</v>
      </c>
      <c r="Z92" s="50">
        <v>6</v>
      </c>
      <c r="AA92" s="52" t="s">
        <v>239</v>
      </c>
      <c r="AB92" s="52" t="s">
        <v>237</v>
      </c>
      <c r="AC92" s="50">
        <v>4</v>
      </c>
      <c r="AD92" s="52" t="s">
        <v>153</v>
      </c>
      <c r="AE92" s="52" t="s">
        <v>153</v>
      </c>
      <c r="AF92" s="50">
        <v>4</v>
      </c>
      <c r="AG92" s="52" t="s">
        <v>237</v>
      </c>
      <c r="AH92" s="52" t="s">
        <v>237</v>
      </c>
      <c r="AI92" s="50">
        <v>4</v>
      </c>
      <c r="AJ92" s="52" t="s">
        <v>153</v>
      </c>
      <c r="AK92" s="52" t="s">
        <v>154</v>
      </c>
      <c r="AL92" s="50">
        <v>3</v>
      </c>
      <c r="AM92" s="52" t="s">
        <v>273</v>
      </c>
      <c r="AN92" s="52" t="s">
        <v>239</v>
      </c>
      <c r="AO92" s="50">
        <v>4</v>
      </c>
      <c r="AP92" s="51" t="s">
        <v>237</v>
      </c>
      <c r="AQ92" s="51" t="s">
        <v>237</v>
      </c>
      <c r="AR92" s="50">
        <v>4</v>
      </c>
      <c r="AS92" s="51" t="s">
        <v>239</v>
      </c>
      <c r="AT92" s="51" t="s">
        <v>239</v>
      </c>
      <c r="AU92" s="50">
        <v>3</v>
      </c>
      <c r="AV92" s="51" t="s">
        <v>238</v>
      </c>
      <c r="AW92" s="51" t="s">
        <v>237</v>
      </c>
      <c r="AX92" s="50">
        <v>5</v>
      </c>
      <c r="AY92" s="51" t="s">
        <v>284</v>
      </c>
      <c r="AZ92" s="51" t="s">
        <v>239</v>
      </c>
      <c r="BA92" s="60">
        <v>3</v>
      </c>
      <c r="BB92" s="49" t="s">
        <v>164</v>
      </c>
      <c r="BC92" s="49" t="s">
        <v>168</v>
      </c>
      <c r="BD92" s="49" t="s">
        <v>152</v>
      </c>
      <c r="BE92" s="49" t="s">
        <v>152</v>
      </c>
      <c r="BF92" s="54">
        <v>6</v>
      </c>
      <c r="BG92" s="54">
        <v>7</v>
      </c>
      <c r="BH92" s="54">
        <v>4</v>
      </c>
      <c r="BI92" s="54">
        <v>5</v>
      </c>
      <c r="BJ92" s="54">
        <v>4</v>
      </c>
      <c r="BK92" s="54">
        <v>3</v>
      </c>
      <c r="BL92" s="54">
        <v>8</v>
      </c>
      <c r="BM92" s="54">
        <v>7</v>
      </c>
      <c r="BN92" s="54">
        <v>5</v>
      </c>
      <c r="BO92" s="54">
        <v>6</v>
      </c>
      <c r="BP92" s="54">
        <v>8</v>
      </c>
      <c r="BQ92" s="49" t="s">
        <v>167</v>
      </c>
      <c r="BR92" s="49" t="s">
        <v>151</v>
      </c>
      <c r="BS92" s="49" t="s">
        <v>169</v>
      </c>
      <c r="BT92" s="49" t="s">
        <v>153</v>
      </c>
      <c r="BU92" s="49" t="s">
        <v>145</v>
      </c>
      <c r="BV92" s="49" t="s">
        <v>192</v>
      </c>
      <c r="BW92" s="48"/>
    </row>
    <row r="93" spans="1:75" s="47" customFormat="1" ht="18" customHeight="1">
      <c r="A93" s="59" t="s">
        <v>458</v>
      </c>
      <c r="B93" s="56" t="s">
        <v>457</v>
      </c>
      <c r="C93" s="61"/>
      <c r="D93" s="208"/>
      <c r="E93" s="205"/>
      <c r="F93" s="203"/>
      <c r="G93" s="57" t="s">
        <v>138</v>
      </c>
      <c r="H93" s="56" t="s">
        <v>195</v>
      </c>
      <c r="I93" s="55" t="s">
        <v>196</v>
      </c>
      <c r="J93" s="54" t="s">
        <v>141</v>
      </c>
      <c r="K93" s="53" t="s">
        <v>143</v>
      </c>
      <c r="L93" s="53"/>
      <c r="M93" s="53"/>
      <c r="N93" s="49" t="s">
        <v>174</v>
      </c>
      <c r="O93" s="49" t="s">
        <v>174</v>
      </c>
      <c r="P93" s="49" t="s">
        <v>144</v>
      </c>
      <c r="Q93" s="49" t="s">
        <v>151</v>
      </c>
      <c r="R93" s="49" t="s">
        <v>147</v>
      </c>
      <c r="S93" s="49" t="s">
        <v>144</v>
      </c>
      <c r="T93" s="49" t="s">
        <v>147</v>
      </c>
      <c r="U93" s="52" t="s">
        <v>146</v>
      </c>
      <c r="V93" s="52" t="s">
        <v>142</v>
      </c>
      <c r="W93" s="50">
        <v>7</v>
      </c>
      <c r="X93" s="52" t="s">
        <v>143</v>
      </c>
      <c r="Y93" s="52" t="s">
        <v>143</v>
      </c>
      <c r="Z93" s="50">
        <v>0</v>
      </c>
      <c r="AA93" s="52" t="s">
        <v>147</v>
      </c>
      <c r="AB93" s="52" t="s">
        <v>143</v>
      </c>
      <c r="AC93" s="50">
        <v>2</v>
      </c>
      <c r="AD93" s="52" t="s">
        <v>147</v>
      </c>
      <c r="AE93" s="52" t="s">
        <v>147</v>
      </c>
      <c r="AF93" s="50">
        <v>3</v>
      </c>
      <c r="AG93" s="52" t="s">
        <v>143</v>
      </c>
      <c r="AH93" s="52" t="s">
        <v>143</v>
      </c>
      <c r="AI93" s="50">
        <v>0</v>
      </c>
      <c r="AJ93" s="52" t="s">
        <v>147</v>
      </c>
      <c r="AK93" s="52" t="s">
        <v>147</v>
      </c>
      <c r="AL93" s="50">
        <v>3</v>
      </c>
      <c r="AM93" s="52" t="s">
        <v>146</v>
      </c>
      <c r="AN93" s="52" t="s">
        <v>142</v>
      </c>
      <c r="AO93" s="50">
        <v>7</v>
      </c>
      <c r="AP93" s="51" t="s">
        <v>147</v>
      </c>
      <c r="AQ93" s="51" t="s">
        <v>147</v>
      </c>
      <c r="AR93" s="50">
        <v>3</v>
      </c>
      <c r="AS93" s="51" t="s">
        <v>146</v>
      </c>
      <c r="AT93" s="51" t="s">
        <v>147</v>
      </c>
      <c r="AU93" s="50">
        <v>6</v>
      </c>
      <c r="AV93" s="51" t="s">
        <v>145</v>
      </c>
      <c r="AW93" s="51" t="s">
        <v>146</v>
      </c>
      <c r="AX93" s="50">
        <v>9</v>
      </c>
      <c r="AY93" s="51" t="s">
        <v>147</v>
      </c>
      <c r="AZ93" s="51" t="s">
        <v>151</v>
      </c>
      <c r="BA93" s="50">
        <v>2</v>
      </c>
      <c r="BB93" s="49" t="s">
        <v>142</v>
      </c>
      <c r="BC93" s="49" t="s">
        <v>146</v>
      </c>
      <c r="BD93" s="49" t="s">
        <v>142</v>
      </c>
      <c r="BE93" s="49" t="s">
        <v>145</v>
      </c>
      <c r="BF93" s="54">
        <v>7</v>
      </c>
      <c r="BG93" s="54">
        <v>1</v>
      </c>
      <c r="BH93" s="54">
        <v>2</v>
      </c>
      <c r="BI93" s="54">
        <v>6</v>
      </c>
      <c r="BJ93" s="54">
        <v>3</v>
      </c>
      <c r="BK93" s="54">
        <v>9</v>
      </c>
      <c r="BL93" s="54">
        <v>11</v>
      </c>
      <c r="BM93" s="54">
        <v>4</v>
      </c>
      <c r="BN93" s="54">
        <v>8</v>
      </c>
      <c r="BO93" s="54">
        <v>10</v>
      </c>
      <c r="BP93" s="54">
        <v>5</v>
      </c>
      <c r="BQ93" s="49" t="s">
        <v>146</v>
      </c>
      <c r="BR93" s="49" t="s">
        <v>151</v>
      </c>
      <c r="BS93" s="49" t="s">
        <v>142</v>
      </c>
      <c r="BT93" s="49" t="s">
        <v>147</v>
      </c>
      <c r="BU93" s="49" t="s">
        <v>142</v>
      </c>
      <c r="BV93" s="49" t="s">
        <v>146</v>
      </c>
      <c r="BW93" s="48"/>
    </row>
    <row r="94" spans="1:75" s="47" customFormat="1" ht="18" customHeight="1">
      <c r="A94" s="59" t="s">
        <v>778</v>
      </c>
      <c r="B94" s="56" t="s">
        <v>777</v>
      </c>
      <c r="C94" s="61"/>
      <c r="D94" s="208"/>
      <c r="E94" s="205"/>
      <c r="F94" s="203"/>
      <c r="G94" s="57" t="s">
        <v>160</v>
      </c>
      <c r="H94" s="56" t="s">
        <v>352</v>
      </c>
      <c r="I94" s="55" t="s">
        <v>140</v>
      </c>
      <c r="J94" s="54" t="s">
        <v>141</v>
      </c>
      <c r="K94" s="53" t="s">
        <v>143</v>
      </c>
      <c r="L94" s="53"/>
      <c r="M94" s="53"/>
      <c r="N94" s="49" t="s">
        <v>174</v>
      </c>
      <c r="O94" s="49" t="s">
        <v>174</v>
      </c>
      <c r="P94" s="49" t="s">
        <v>206</v>
      </c>
      <c r="Q94" s="49" t="s">
        <v>206</v>
      </c>
      <c r="R94" s="49" t="s">
        <v>143</v>
      </c>
      <c r="S94" s="49" t="s">
        <v>206</v>
      </c>
      <c r="T94" s="49" t="s">
        <v>151</v>
      </c>
      <c r="U94" s="52" t="s">
        <v>235</v>
      </c>
      <c r="V94" s="52" t="s">
        <v>237</v>
      </c>
      <c r="W94" s="50">
        <v>5</v>
      </c>
      <c r="X94" s="52" t="s">
        <v>235</v>
      </c>
      <c r="Y94" s="52" t="s">
        <v>239</v>
      </c>
      <c r="Z94" s="50">
        <v>5</v>
      </c>
      <c r="AA94" s="52" t="s">
        <v>282</v>
      </c>
      <c r="AB94" s="52" t="s">
        <v>237</v>
      </c>
      <c r="AC94" s="50">
        <v>3</v>
      </c>
      <c r="AD94" s="52" t="s">
        <v>273</v>
      </c>
      <c r="AE94" s="52" t="s">
        <v>273</v>
      </c>
      <c r="AF94" s="50">
        <v>4</v>
      </c>
      <c r="AG94" s="52" t="s">
        <v>237</v>
      </c>
      <c r="AH94" s="52" t="s">
        <v>237</v>
      </c>
      <c r="AI94" s="50">
        <v>4</v>
      </c>
      <c r="AJ94" s="52" t="s">
        <v>273</v>
      </c>
      <c r="AK94" s="52" t="s">
        <v>239</v>
      </c>
      <c r="AL94" s="50">
        <v>4</v>
      </c>
      <c r="AM94" s="52" t="s">
        <v>237</v>
      </c>
      <c r="AN94" s="52" t="s">
        <v>237</v>
      </c>
      <c r="AO94" s="50">
        <v>4</v>
      </c>
      <c r="AP94" s="51" t="s">
        <v>307</v>
      </c>
      <c r="AQ94" s="51" t="s">
        <v>307</v>
      </c>
      <c r="AR94" s="50">
        <v>5</v>
      </c>
      <c r="AS94" s="51" t="s">
        <v>237</v>
      </c>
      <c r="AT94" s="51" t="s">
        <v>237</v>
      </c>
      <c r="AU94" s="50">
        <v>4</v>
      </c>
      <c r="AV94" s="51" t="s">
        <v>238</v>
      </c>
      <c r="AW94" s="51" t="s">
        <v>237</v>
      </c>
      <c r="AX94" s="50">
        <v>5</v>
      </c>
      <c r="AY94" s="51" t="s">
        <v>154</v>
      </c>
      <c r="AZ94" s="51" t="s">
        <v>154</v>
      </c>
      <c r="BA94" s="60">
        <v>2</v>
      </c>
      <c r="BB94" s="49" t="s">
        <v>152</v>
      </c>
      <c r="BC94" s="49" t="s">
        <v>168</v>
      </c>
      <c r="BD94" s="49" t="s">
        <v>168</v>
      </c>
      <c r="BE94" s="49" t="s">
        <v>152</v>
      </c>
      <c r="BF94" s="54">
        <v>6</v>
      </c>
      <c r="BG94" s="54">
        <v>7</v>
      </c>
      <c r="BH94" s="54">
        <v>4</v>
      </c>
      <c r="BI94" s="54">
        <v>5</v>
      </c>
      <c r="BJ94" s="54">
        <v>4</v>
      </c>
      <c r="BK94" s="54">
        <v>4</v>
      </c>
      <c r="BL94" s="54">
        <v>7</v>
      </c>
      <c r="BM94" s="54">
        <v>7</v>
      </c>
      <c r="BN94" s="54">
        <v>5</v>
      </c>
      <c r="BO94" s="54">
        <v>7</v>
      </c>
      <c r="BP94" s="54">
        <v>8</v>
      </c>
      <c r="BQ94" s="49" t="s">
        <v>167</v>
      </c>
      <c r="BR94" s="49" t="s">
        <v>151</v>
      </c>
      <c r="BS94" s="49" t="s">
        <v>169</v>
      </c>
      <c r="BT94" s="49" t="s">
        <v>153</v>
      </c>
      <c r="BU94" s="49" t="s">
        <v>145</v>
      </c>
      <c r="BV94" s="49" t="s">
        <v>166</v>
      </c>
      <c r="BW94" s="48"/>
    </row>
    <row r="95" spans="1:75" s="47" customFormat="1" ht="18" customHeight="1">
      <c r="A95" s="59" t="s">
        <v>652</v>
      </c>
      <c r="B95" s="56" t="s">
        <v>651</v>
      </c>
      <c r="C95" s="61"/>
      <c r="D95" s="208"/>
      <c r="E95" s="205"/>
      <c r="F95" s="203"/>
      <c r="G95" s="57" t="s">
        <v>160</v>
      </c>
      <c r="H95" s="56" t="s">
        <v>481</v>
      </c>
      <c r="I95" s="55" t="s">
        <v>157</v>
      </c>
      <c r="J95" s="54" t="s">
        <v>141</v>
      </c>
      <c r="K95" s="53" t="s">
        <v>143</v>
      </c>
      <c r="L95" s="53"/>
      <c r="M95" s="53"/>
      <c r="N95" s="49" t="s">
        <v>174</v>
      </c>
      <c r="O95" s="49" t="s">
        <v>174</v>
      </c>
      <c r="P95" s="49" t="s">
        <v>143</v>
      </c>
      <c r="Q95" s="49" t="s">
        <v>187</v>
      </c>
      <c r="R95" s="49" t="s">
        <v>143</v>
      </c>
      <c r="S95" s="49" t="s">
        <v>187</v>
      </c>
      <c r="T95" s="49" t="s">
        <v>151</v>
      </c>
      <c r="U95" s="52" t="s">
        <v>235</v>
      </c>
      <c r="V95" s="52" t="s">
        <v>235</v>
      </c>
      <c r="W95" s="50">
        <v>6</v>
      </c>
      <c r="X95" s="52" t="s">
        <v>238</v>
      </c>
      <c r="Y95" s="52" t="s">
        <v>237</v>
      </c>
      <c r="Z95" s="50">
        <v>5</v>
      </c>
      <c r="AA95" s="52" t="s">
        <v>282</v>
      </c>
      <c r="AB95" s="52" t="s">
        <v>237</v>
      </c>
      <c r="AC95" s="50">
        <v>3</v>
      </c>
      <c r="AD95" s="52" t="s">
        <v>239</v>
      </c>
      <c r="AE95" s="52" t="s">
        <v>239</v>
      </c>
      <c r="AF95" s="50">
        <v>3</v>
      </c>
      <c r="AG95" s="52" t="s">
        <v>237</v>
      </c>
      <c r="AH95" s="52" t="s">
        <v>237</v>
      </c>
      <c r="AI95" s="50">
        <v>4</v>
      </c>
      <c r="AJ95" s="52" t="s">
        <v>239</v>
      </c>
      <c r="AK95" s="52" t="s">
        <v>239</v>
      </c>
      <c r="AL95" s="50">
        <v>3</v>
      </c>
      <c r="AM95" s="52" t="s">
        <v>235</v>
      </c>
      <c r="AN95" s="52" t="s">
        <v>237</v>
      </c>
      <c r="AO95" s="50">
        <v>5</v>
      </c>
      <c r="AP95" s="51" t="s">
        <v>284</v>
      </c>
      <c r="AQ95" s="51" t="s">
        <v>284</v>
      </c>
      <c r="AR95" s="50">
        <v>3</v>
      </c>
      <c r="AS95" s="51" t="s">
        <v>237</v>
      </c>
      <c r="AT95" s="51" t="s">
        <v>237</v>
      </c>
      <c r="AU95" s="50">
        <v>4</v>
      </c>
      <c r="AV95" s="51" t="s">
        <v>238</v>
      </c>
      <c r="AW95" s="51" t="s">
        <v>237</v>
      </c>
      <c r="AX95" s="50">
        <v>5</v>
      </c>
      <c r="AY95" s="51" t="s">
        <v>154</v>
      </c>
      <c r="AZ95" s="51" t="s">
        <v>154</v>
      </c>
      <c r="BA95" s="60">
        <v>2</v>
      </c>
      <c r="BB95" s="49" t="s">
        <v>164</v>
      </c>
      <c r="BC95" s="49" t="s">
        <v>168</v>
      </c>
      <c r="BD95" s="49" t="s">
        <v>152</v>
      </c>
      <c r="BE95" s="49" t="s">
        <v>164</v>
      </c>
      <c r="BF95" s="54">
        <v>6</v>
      </c>
      <c r="BG95" s="54">
        <v>7</v>
      </c>
      <c r="BH95" s="54">
        <v>5</v>
      </c>
      <c r="BI95" s="54">
        <v>5</v>
      </c>
      <c r="BJ95" s="54">
        <v>3</v>
      </c>
      <c r="BK95" s="54">
        <v>2</v>
      </c>
      <c r="BL95" s="54">
        <v>6</v>
      </c>
      <c r="BM95" s="54">
        <v>8</v>
      </c>
      <c r="BN95" s="54">
        <v>4</v>
      </c>
      <c r="BO95" s="54">
        <v>6</v>
      </c>
      <c r="BP95" s="54">
        <v>7</v>
      </c>
      <c r="BQ95" s="49" t="s">
        <v>147</v>
      </c>
      <c r="BR95" s="49" t="s">
        <v>151</v>
      </c>
      <c r="BS95" s="49" t="s">
        <v>167</v>
      </c>
      <c r="BT95" s="49" t="s">
        <v>153</v>
      </c>
      <c r="BU95" s="49" t="s">
        <v>165</v>
      </c>
      <c r="BV95" s="49" t="s">
        <v>192</v>
      </c>
      <c r="BW95" s="48"/>
    </row>
    <row r="96" spans="1:75" s="47" customFormat="1" ht="18" customHeight="1">
      <c r="A96" s="59" t="s">
        <v>357</v>
      </c>
      <c r="B96" s="56" t="s">
        <v>356</v>
      </c>
      <c r="C96" s="61"/>
      <c r="D96" s="208"/>
      <c r="E96" s="205"/>
      <c r="F96" s="203"/>
      <c r="G96" s="57" t="s">
        <v>160</v>
      </c>
      <c r="H96" s="56" t="s">
        <v>341</v>
      </c>
      <c r="I96" s="55" t="s">
        <v>140</v>
      </c>
      <c r="J96" s="54" t="s">
        <v>141</v>
      </c>
      <c r="K96" s="53" t="s">
        <v>143</v>
      </c>
      <c r="L96" s="53"/>
      <c r="M96" s="53"/>
      <c r="N96" s="49" t="s">
        <v>206</v>
      </c>
      <c r="O96" s="49" t="s">
        <v>174</v>
      </c>
      <c r="P96" s="49" t="s">
        <v>187</v>
      </c>
      <c r="Q96" s="49" t="s">
        <v>162</v>
      </c>
      <c r="R96" s="49" t="s">
        <v>191</v>
      </c>
      <c r="S96" s="49" t="s">
        <v>143</v>
      </c>
      <c r="T96" s="49" t="s">
        <v>151</v>
      </c>
      <c r="U96" s="52" t="s">
        <v>235</v>
      </c>
      <c r="V96" s="52" t="s">
        <v>236</v>
      </c>
      <c r="W96" s="50">
        <v>7</v>
      </c>
      <c r="X96" s="52" t="s">
        <v>240</v>
      </c>
      <c r="Y96" s="52" t="s">
        <v>283</v>
      </c>
      <c r="Z96" s="50">
        <v>8</v>
      </c>
      <c r="AA96" s="52" t="s">
        <v>303</v>
      </c>
      <c r="AB96" s="52" t="s">
        <v>237</v>
      </c>
      <c r="AC96" s="50">
        <v>3</v>
      </c>
      <c r="AD96" s="52" t="s">
        <v>239</v>
      </c>
      <c r="AE96" s="52" t="s">
        <v>237</v>
      </c>
      <c r="AF96" s="50">
        <v>4</v>
      </c>
      <c r="AG96" s="52" t="s">
        <v>237</v>
      </c>
      <c r="AH96" s="52" t="s">
        <v>237</v>
      </c>
      <c r="AI96" s="50">
        <v>4</v>
      </c>
      <c r="AJ96" s="52" t="s">
        <v>239</v>
      </c>
      <c r="AK96" s="52" t="s">
        <v>239</v>
      </c>
      <c r="AL96" s="50">
        <v>3</v>
      </c>
      <c r="AM96" s="52" t="s">
        <v>236</v>
      </c>
      <c r="AN96" s="52" t="s">
        <v>237</v>
      </c>
      <c r="AO96" s="50">
        <v>6</v>
      </c>
      <c r="AP96" s="51" t="s">
        <v>284</v>
      </c>
      <c r="AQ96" s="51" t="s">
        <v>284</v>
      </c>
      <c r="AR96" s="50">
        <v>3</v>
      </c>
      <c r="AS96" s="51" t="s">
        <v>237</v>
      </c>
      <c r="AT96" s="51" t="s">
        <v>237</v>
      </c>
      <c r="AU96" s="50">
        <v>4</v>
      </c>
      <c r="AV96" s="51" t="s">
        <v>238</v>
      </c>
      <c r="AW96" s="51" t="s">
        <v>237</v>
      </c>
      <c r="AX96" s="50">
        <v>5</v>
      </c>
      <c r="AY96" s="51" t="s">
        <v>151</v>
      </c>
      <c r="AZ96" s="51" t="s">
        <v>151</v>
      </c>
      <c r="BA96" s="50">
        <v>1</v>
      </c>
      <c r="BB96" s="49" t="s">
        <v>164</v>
      </c>
      <c r="BC96" s="49" t="s">
        <v>168</v>
      </c>
      <c r="BD96" s="49" t="s">
        <v>152</v>
      </c>
      <c r="BE96" s="49" t="s">
        <v>152</v>
      </c>
      <c r="BF96" s="54">
        <v>6</v>
      </c>
      <c r="BG96" s="54">
        <v>9</v>
      </c>
      <c r="BH96" s="54">
        <v>3</v>
      </c>
      <c r="BI96" s="54">
        <v>4</v>
      </c>
      <c r="BJ96" s="54">
        <v>4</v>
      </c>
      <c r="BK96" s="54">
        <v>4</v>
      </c>
      <c r="BL96" s="54">
        <v>6</v>
      </c>
      <c r="BM96" s="54">
        <v>9</v>
      </c>
      <c r="BN96" s="54">
        <v>4</v>
      </c>
      <c r="BO96" s="54">
        <v>7</v>
      </c>
      <c r="BP96" s="54">
        <v>6</v>
      </c>
      <c r="BQ96" s="49" t="s">
        <v>147</v>
      </c>
      <c r="BR96" s="49" t="s">
        <v>151</v>
      </c>
      <c r="BS96" s="49" t="s">
        <v>167</v>
      </c>
      <c r="BT96" s="49" t="s">
        <v>153</v>
      </c>
      <c r="BU96" s="49" t="s">
        <v>145</v>
      </c>
      <c r="BV96" s="49" t="s">
        <v>168</v>
      </c>
      <c r="BW96" s="48"/>
    </row>
    <row r="97" spans="1:75" s="47" customFormat="1" ht="18" customHeight="1">
      <c r="A97" s="59" t="s">
        <v>271</v>
      </c>
      <c r="B97" s="56" t="s">
        <v>270</v>
      </c>
      <c r="C97" s="61" t="s">
        <v>135</v>
      </c>
      <c r="D97" s="208"/>
      <c r="E97" s="205"/>
      <c r="F97" s="203"/>
      <c r="G97" s="57" t="s">
        <v>160</v>
      </c>
      <c r="H97" s="56" t="s">
        <v>272</v>
      </c>
      <c r="I97" s="55" t="s">
        <v>157</v>
      </c>
      <c r="J97" s="54" t="s">
        <v>141</v>
      </c>
      <c r="K97" s="53" t="s">
        <v>151</v>
      </c>
      <c r="L97" s="53"/>
      <c r="M97" s="209" t="s">
        <v>907</v>
      </c>
      <c r="N97" s="49" t="s">
        <v>209</v>
      </c>
      <c r="O97" s="49" t="s">
        <v>163</v>
      </c>
      <c r="P97" s="49" t="s">
        <v>192</v>
      </c>
      <c r="Q97" s="49" t="s">
        <v>166</v>
      </c>
      <c r="R97" s="49" t="s">
        <v>153</v>
      </c>
      <c r="S97" s="49" t="s">
        <v>143</v>
      </c>
      <c r="T97" s="49" t="s">
        <v>169</v>
      </c>
      <c r="U97" s="52" t="s">
        <v>236</v>
      </c>
      <c r="V97" s="52" t="s">
        <v>236</v>
      </c>
      <c r="W97" s="50">
        <v>7</v>
      </c>
      <c r="X97" s="52" t="s">
        <v>235</v>
      </c>
      <c r="Y97" s="52" t="s">
        <v>235</v>
      </c>
      <c r="Z97" s="50">
        <v>6</v>
      </c>
      <c r="AA97" s="52" t="s">
        <v>151</v>
      </c>
      <c r="AB97" s="52" t="s">
        <v>151</v>
      </c>
      <c r="AC97" s="50">
        <v>1</v>
      </c>
      <c r="AD97" s="52" t="s">
        <v>273</v>
      </c>
      <c r="AE97" s="52" t="s">
        <v>239</v>
      </c>
      <c r="AF97" s="50">
        <v>4</v>
      </c>
      <c r="AG97" s="52" t="s">
        <v>237</v>
      </c>
      <c r="AH97" s="52" t="s">
        <v>237</v>
      </c>
      <c r="AI97" s="50">
        <v>4</v>
      </c>
      <c r="AJ97" s="52" t="s">
        <v>273</v>
      </c>
      <c r="AK97" s="52" t="s">
        <v>273</v>
      </c>
      <c r="AL97" s="50">
        <v>4</v>
      </c>
      <c r="AM97" s="52" t="s">
        <v>236</v>
      </c>
      <c r="AN97" s="52" t="s">
        <v>236</v>
      </c>
      <c r="AO97" s="50">
        <v>7</v>
      </c>
      <c r="AP97" s="51" t="s">
        <v>273</v>
      </c>
      <c r="AQ97" s="51" t="s">
        <v>273</v>
      </c>
      <c r="AR97" s="50">
        <v>4</v>
      </c>
      <c r="AS97" s="51" t="s">
        <v>237</v>
      </c>
      <c r="AT97" s="51" t="s">
        <v>237</v>
      </c>
      <c r="AU97" s="50">
        <v>4</v>
      </c>
      <c r="AV97" s="51" t="s">
        <v>236</v>
      </c>
      <c r="AW97" s="51" t="s">
        <v>236</v>
      </c>
      <c r="AX97" s="50">
        <v>7</v>
      </c>
      <c r="AY97" s="51" t="s">
        <v>154</v>
      </c>
      <c r="AZ97" s="51" t="s">
        <v>154</v>
      </c>
      <c r="BA97" s="60">
        <v>2</v>
      </c>
      <c r="BB97" s="49" t="s">
        <v>164</v>
      </c>
      <c r="BC97" s="49" t="s">
        <v>168</v>
      </c>
      <c r="BD97" s="49" t="s">
        <v>152</v>
      </c>
      <c r="BE97" s="49" t="s">
        <v>152</v>
      </c>
      <c r="BF97" s="54">
        <v>9</v>
      </c>
      <c r="BG97" s="54">
        <v>7</v>
      </c>
      <c r="BH97" s="54">
        <v>5</v>
      </c>
      <c r="BI97" s="54">
        <v>5</v>
      </c>
      <c r="BJ97" s="54">
        <v>8</v>
      </c>
      <c r="BK97" s="54">
        <v>4</v>
      </c>
      <c r="BL97" s="54">
        <v>9</v>
      </c>
      <c r="BM97" s="54">
        <v>10</v>
      </c>
      <c r="BN97" s="54">
        <v>5</v>
      </c>
      <c r="BO97" s="54">
        <v>11</v>
      </c>
      <c r="BP97" s="54">
        <v>8</v>
      </c>
      <c r="BQ97" s="49" t="s">
        <v>167</v>
      </c>
      <c r="BR97" s="49" t="s">
        <v>151</v>
      </c>
      <c r="BS97" s="49" t="s">
        <v>210</v>
      </c>
      <c r="BT97" s="49" t="s">
        <v>142</v>
      </c>
      <c r="BU97" s="49" t="s">
        <v>165</v>
      </c>
      <c r="BV97" s="49" t="s">
        <v>219</v>
      </c>
      <c r="BW97" s="48"/>
    </row>
    <row r="98" spans="1:75" s="47" customFormat="1" ht="18" customHeight="1">
      <c r="A98" s="59" t="s">
        <v>634</v>
      </c>
      <c r="B98" s="56" t="s">
        <v>633</v>
      </c>
      <c r="C98" s="61"/>
      <c r="D98" s="208"/>
      <c r="E98" s="205"/>
      <c r="F98" s="203"/>
      <c r="G98" s="57" t="s">
        <v>160</v>
      </c>
      <c r="H98" s="56" t="s">
        <v>481</v>
      </c>
      <c r="I98" s="55" t="s">
        <v>140</v>
      </c>
      <c r="J98" s="54" t="s">
        <v>141</v>
      </c>
      <c r="K98" s="53" t="s">
        <v>143</v>
      </c>
      <c r="L98" s="53"/>
      <c r="M98" s="53"/>
      <c r="N98" s="49" t="s">
        <v>174</v>
      </c>
      <c r="O98" s="49" t="s">
        <v>174</v>
      </c>
      <c r="P98" s="49" t="s">
        <v>144</v>
      </c>
      <c r="Q98" s="49" t="s">
        <v>187</v>
      </c>
      <c r="R98" s="49" t="s">
        <v>143</v>
      </c>
      <c r="S98" s="49" t="s">
        <v>144</v>
      </c>
      <c r="T98" s="49" t="s">
        <v>151</v>
      </c>
      <c r="U98" s="52" t="s">
        <v>235</v>
      </c>
      <c r="V98" s="52" t="s">
        <v>235</v>
      </c>
      <c r="W98" s="50">
        <v>6</v>
      </c>
      <c r="X98" s="52" t="s">
        <v>235</v>
      </c>
      <c r="Y98" s="52" t="s">
        <v>235</v>
      </c>
      <c r="Z98" s="50">
        <v>6</v>
      </c>
      <c r="AA98" s="52" t="s">
        <v>151</v>
      </c>
      <c r="AB98" s="52" t="s">
        <v>151</v>
      </c>
      <c r="AC98" s="50">
        <v>1</v>
      </c>
      <c r="AD98" s="52" t="s">
        <v>273</v>
      </c>
      <c r="AE98" s="52" t="s">
        <v>273</v>
      </c>
      <c r="AF98" s="50">
        <v>4</v>
      </c>
      <c r="AG98" s="52" t="s">
        <v>235</v>
      </c>
      <c r="AH98" s="52" t="s">
        <v>235</v>
      </c>
      <c r="AI98" s="50">
        <v>6</v>
      </c>
      <c r="AJ98" s="52" t="s">
        <v>273</v>
      </c>
      <c r="AK98" s="52" t="s">
        <v>273</v>
      </c>
      <c r="AL98" s="50">
        <v>4</v>
      </c>
      <c r="AM98" s="52" t="s">
        <v>235</v>
      </c>
      <c r="AN98" s="52" t="s">
        <v>235</v>
      </c>
      <c r="AO98" s="50">
        <v>6</v>
      </c>
      <c r="AP98" s="51" t="s">
        <v>235</v>
      </c>
      <c r="AQ98" s="51" t="s">
        <v>235</v>
      </c>
      <c r="AR98" s="50">
        <v>6</v>
      </c>
      <c r="AS98" s="51" t="s">
        <v>235</v>
      </c>
      <c r="AT98" s="51" t="s">
        <v>235</v>
      </c>
      <c r="AU98" s="50">
        <v>6</v>
      </c>
      <c r="AV98" s="51" t="s">
        <v>235</v>
      </c>
      <c r="AW98" s="51" t="s">
        <v>235</v>
      </c>
      <c r="AX98" s="50">
        <v>6</v>
      </c>
      <c r="AY98" s="51" t="s">
        <v>151</v>
      </c>
      <c r="AZ98" s="51" t="s">
        <v>151</v>
      </c>
      <c r="BA98" s="50">
        <v>1</v>
      </c>
      <c r="BB98" s="49" t="s">
        <v>146</v>
      </c>
      <c r="BC98" s="49" t="s">
        <v>152</v>
      </c>
      <c r="BD98" s="49" t="s">
        <v>152</v>
      </c>
      <c r="BE98" s="49" t="s">
        <v>152</v>
      </c>
      <c r="BF98" s="54">
        <v>8</v>
      </c>
      <c r="BG98" s="54">
        <v>8</v>
      </c>
      <c r="BH98" s="54">
        <v>11</v>
      </c>
      <c r="BI98" s="54">
        <v>4</v>
      </c>
      <c r="BJ98" s="54">
        <v>8</v>
      </c>
      <c r="BK98" s="54">
        <v>4</v>
      </c>
      <c r="BL98" s="54">
        <v>8</v>
      </c>
      <c r="BM98" s="54">
        <v>11</v>
      </c>
      <c r="BN98" s="54">
        <v>8</v>
      </c>
      <c r="BO98" s="54">
        <v>11</v>
      </c>
      <c r="BP98" s="54">
        <v>11</v>
      </c>
      <c r="BQ98" s="49" t="s">
        <v>151</v>
      </c>
      <c r="BR98" s="49" t="s">
        <v>151</v>
      </c>
      <c r="BS98" s="49" t="s">
        <v>151</v>
      </c>
      <c r="BT98" s="49" t="s">
        <v>153</v>
      </c>
      <c r="BU98" s="49" t="s">
        <v>146</v>
      </c>
      <c r="BV98" s="49" t="s">
        <v>192</v>
      </c>
      <c r="BW98" s="48"/>
    </row>
    <row r="99" spans="1:75" s="47" customFormat="1" ht="18" customHeight="1">
      <c r="A99" s="59" t="s">
        <v>508</v>
      </c>
      <c r="B99" s="56" t="s">
        <v>507</v>
      </c>
      <c r="C99" s="61"/>
      <c r="D99" s="208"/>
      <c r="E99" s="205"/>
      <c r="F99" s="203"/>
      <c r="G99" s="57" t="s">
        <v>276</v>
      </c>
      <c r="H99" s="56" t="s">
        <v>277</v>
      </c>
      <c r="I99" s="55" t="s">
        <v>140</v>
      </c>
      <c r="J99" s="54" t="s">
        <v>141</v>
      </c>
      <c r="K99" s="53" t="s">
        <v>143</v>
      </c>
      <c r="L99" s="53"/>
      <c r="M99" s="53"/>
      <c r="N99" s="49" t="s">
        <v>187</v>
      </c>
      <c r="O99" s="49" t="s">
        <v>174</v>
      </c>
      <c r="P99" s="49" t="s">
        <v>144</v>
      </c>
      <c r="Q99" s="49" t="s">
        <v>162</v>
      </c>
      <c r="R99" s="49" t="s">
        <v>143</v>
      </c>
      <c r="S99" s="49" t="s">
        <v>144</v>
      </c>
      <c r="T99" s="49" t="s">
        <v>151</v>
      </c>
      <c r="U99" s="52" t="s">
        <v>235</v>
      </c>
      <c r="V99" s="52" t="s">
        <v>235</v>
      </c>
      <c r="W99" s="50">
        <v>6</v>
      </c>
      <c r="X99" s="52" t="s">
        <v>235</v>
      </c>
      <c r="Y99" s="52" t="s">
        <v>235</v>
      </c>
      <c r="Z99" s="50">
        <v>6</v>
      </c>
      <c r="AA99" s="52" t="s">
        <v>151</v>
      </c>
      <c r="AB99" s="52" t="s">
        <v>151</v>
      </c>
      <c r="AC99" s="50">
        <v>1</v>
      </c>
      <c r="AD99" s="52" t="s">
        <v>273</v>
      </c>
      <c r="AE99" s="52" t="s">
        <v>273</v>
      </c>
      <c r="AF99" s="50">
        <v>4</v>
      </c>
      <c r="AG99" s="52" t="s">
        <v>237</v>
      </c>
      <c r="AH99" s="52" t="s">
        <v>237</v>
      </c>
      <c r="AI99" s="50">
        <v>4</v>
      </c>
      <c r="AJ99" s="52" t="s">
        <v>239</v>
      </c>
      <c r="AK99" s="52" t="s">
        <v>239</v>
      </c>
      <c r="AL99" s="50">
        <v>3</v>
      </c>
      <c r="AM99" s="52" t="s">
        <v>307</v>
      </c>
      <c r="AN99" s="52" t="s">
        <v>307</v>
      </c>
      <c r="AO99" s="50">
        <v>5</v>
      </c>
      <c r="AP99" s="51" t="s">
        <v>235</v>
      </c>
      <c r="AQ99" s="51" t="s">
        <v>235</v>
      </c>
      <c r="AR99" s="50">
        <v>6</v>
      </c>
      <c r="AS99" s="51" t="s">
        <v>237</v>
      </c>
      <c r="AT99" s="51" t="s">
        <v>237</v>
      </c>
      <c r="AU99" s="50">
        <v>4</v>
      </c>
      <c r="AV99" s="51" t="s">
        <v>237</v>
      </c>
      <c r="AW99" s="51" t="s">
        <v>237</v>
      </c>
      <c r="AX99" s="50">
        <v>4</v>
      </c>
      <c r="AY99" s="51" t="s">
        <v>151</v>
      </c>
      <c r="AZ99" s="51" t="s">
        <v>151</v>
      </c>
      <c r="BA99" s="50">
        <v>1</v>
      </c>
      <c r="BB99" s="49" t="s">
        <v>146</v>
      </c>
      <c r="BC99" s="49" t="s">
        <v>152</v>
      </c>
      <c r="BD99" s="49" t="s">
        <v>152</v>
      </c>
      <c r="BE99" s="49" t="s">
        <v>152</v>
      </c>
      <c r="BF99" s="54">
        <v>6</v>
      </c>
      <c r="BG99" s="54">
        <v>9</v>
      </c>
      <c r="BH99" s="54">
        <v>6</v>
      </c>
      <c r="BI99" s="54">
        <v>7</v>
      </c>
      <c r="BJ99" s="54">
        <v>5</v>
      </c>
      <c r="BK99" s="54">
        <v>6</v>
      </c>
      <c r="BL99" s="54">
        <v>8</v>
      </c>
      <c r="BM99" s="54">
        <v>9</v>
      </c>
      <c r="BN99" s="54">
        <v>6</v>
      </c>
      <c r="BO99" s="54">
        <v>8</v>
      </c>
      <c r="BP99" s="54">
        <v>11</v>
      </c>
      <c r="BQ99" s="49" t="s">
        <v>167</v>
      </c>
      <c r="BR99" s="49" t="s">
        <v>151</v>
      </c>
      <c r="BS99" s="49" t="s">
        <v>167</v>
      </c>
      <c r="BT99" s="49" t="s">
        <v>153</v>
      </c>
      <c r="BU99" s="49" t="s">
        <v>145</v>
      </c>
      <c r="BV99" s="49" t="s">
        <v>192</v>
      </c>
      <c r="BW99" s="48"/>
    </row>
    <row r="100" spans="1:75" s="47" customFormat="1" ht="18" customHeight="1">
      <c r="A100" s="59" t="s">
        <v>699</v>
      </c>
      <c r="B100" s="56" t="s">
        <v>698</v>
      </c>
      <c r="C100" s="61"/>
      <c r="D100" s="208"/>
      <c r="E100" s="205"/>
      <c r="F100" s="203" t="s">
        <v>141</v>
      </c>
      <c r="G100" s="57" t="s">
        <v>160</v>
      </c>
      <c r="H100" s="56" t="s">
        <v>161</v>
      </c>
      <c r="I100" s="55" t="s">
        <v>140</v>
      </c>
      <c r="J100" s="54" t="s">
        <v>141</v>
      </c>
      <c r="K100" s="53" t="s">
        <v>143</v>
      </c>
      <c r="L100" s="53"/>
      <c r="M100" s="53"/>
      <c r="N100" s="49" t="s">
        <v>174</v>
      </c>
      <c r="O100" s="49" t="s">
        <v>174</v>
      </c>
      <c r="P100" s="49" t="s">
        <v>206</v>
      </c>
      <c r="Q100" s="49" t="s">
        <v>206</v>
      </c>
      <c r="R100" s="49" t="s">
        <v>143</v>
      </c>
      <c r="S100" s="49" t="s">
        <v>187</v>
      </c>
      <c r="T100" s="49" t="s">
        <v>151</v>
      </c>
      <c r="U100" s="52" t="s">
        <v>237</v>
      </c>
      <c r="V100" s="52" t="s">
        <v>237</v>
      </c>
      <c r="W100" s="50">
        <v>4</v>
      </c>
      <c r="X100" s="52" t="s">
        <v>238</v>
      </c>
      <c r="Y100" s="52" t="s">
        <v>237</v>
      </c>
      <c r="Z100" s="50">
        <v>5</v>
      </c>
      <c r="AA100" s="52" t="s">
        <v>151</v>
      </c>
      <c r="AB100" s="52" t="s">
        <v>237</v>
      </c>
      <c r="AC100" s="50">
        <v>3</v>
      </c>
      <c r="AD100" s="52" t="s">
        <v>239</v>
      </c>
      <c r="AE100" s="52" t="s">
        <v>239</v>
      </c>
      <c r="AF100" s="50">
        <v>3</v>
      </c>
      <c r="AG100" s="52" t="s">
        <v>237</v>
      </c>
      <c r="AH100" s="52" t="s">
        <v>237</v>
      </c>
      <c r="AI100" s="50">
        <v>4</v>
      </c>
      <c r="AJ100" s="52" t="s">
        <v>239</v>
      </c>
      <c r="AK100" s="52" t="s">
        <v>239</v>
      </c>
      <c r="AL100" s="50">
        <v>3</v>
      </c>
      <c r="AM100" s="52" t="s">
        <v>237</v>
      </c>
      <c r="AN100" s="52" t="s">
        <v>239</v>
      </c>
      <c r="AO100" s="50">
        <v>4</v>
      </c>
      <c r="AP100" s="51" t="s">
        <v>239</v>
      </c>
      <c r="AQ100" s="51" t="s">
        <v>239</v>
      </c>
      <c r="AR100" s="50">
        <v>3</v>
      </c>
      <c r="AS100" s="51" t="s">
        <v>239</v>
      </c>
      <c r="AT100" s="51" t="s">
        <v>239</v>
      </c>
      <c r="AU100" s="50">
        <v>3</v>
      </c>
      <c r="AV100" s="51" t="s">
        <v>238</v>
      </c>
      <c r="AW100" s="51" t="s">
        <v>237</v>
      </c>
      <c r="AX100" s="50">
        <v>5</v>
      </c>
      <c r="AY100" s="51" t="s">
        <v>151</v>
      </c>
      <c r="AZ100" s="51" t="s">
        <v>282</v>
      </c>
      <c r="BA100" s="60">
        <v>2</v>
      </c>
      <c r="BB100" s="49" t="s">
        <v>152</v>
      </c>
      <c r="BC100" s="49" t="s">
        <v>168</v>
      </c>
      <c r="BD100" s="49" t="s">
        <v>152</v>
      </c>
      <c r="BE100" s="49" t="s">
        <v>152</v>
      </c>
      <c r="BF100" s="54">
        <v>6</v>
      </c>
      <c r="BG100" s="54">
        <v>7</v>
      </c>
      <c r="BH100" s="54">
        <v>4</v>
      </c>
      <c r="BI100" s="54">
        <v>5</v>
      </c>
      <c r="BJ100" s="54">
        <v>4</v>
      </c>
      <c r="BK100" s="54">
        <v>4</v>
      </c>
      <c r="BL100" s="54">
        <v>7</v>
      </c>
      <c r="BM100" s="54">
        <v>7</v>
      </c>
      <c r="BN100" s="54">
        <v>3</v>
      </c>
      <c r="BO100" s="54">
        <v>7</v>
      </c>
      <c r="BP100" s="54">
        <v>8</v>
      </c>
      <c r="BQ100" s="49" t="s">
        <v>147</v>
      </c>
      <c r="BR100" s="49" t="s">
        <v>151</v>
      </c>
      <c r="BS100" s="49" t="s">
        <v>169</v>
      </c>
      <c r="BT100" s="49" t="s">
        <v>153</v>
      </c>
      <c r="BU100" s="49" t="s">
        <v>165</v>
      </c>
      <c r="BV100" s="49" t="s">
        <v>166</v>
      </c>
      <c r="BW100" s="48" t="s">
        <v>933</v>
      </c>
    </row>
    <row r="101" spans="1:75" s="47" customFormat="1" ht="18" customHeight="1">
      <c r="A101" s="59" t="s">
        <v>636</v>
      </c>
      <c r="B101" s="56" t="s">
        <v>635</v>
      </c>
      <c r="C101" s="61"/>
      <c r="D101" s="208"/>
      <c r="E101" s="205"/>
      <c r="F101" s="203"/>
      <c r="G101" s="57" t="s">
        <v>160</v>
      </c>
      <c r="H101" s="56" t="s">
        <v>481</v>
      </c>
      <c r="I101" s="55" t="s">
        <v>157</v>
      </c>
      <c r="J101" s="54" t="s">
        <v>141</v>
      </c>
      <c r="K101" s="53" t="s">
        <v>143</v>
      </c>
      <c r="L101" s="53"/>
      <c r="M101" s="53"/>
      <c r="N101" s="49" t="s">
        <v>174</v>
      </c>
      <c r="O101" s="49" t="s">
        <v>174</v>
      </c>
      <c r="P101" s="49" t="s">
        <v>187</v>
      </c>
      <c r="Q101" s="49" t="s">
        <v>163</v>
      </c>
      <c r="R101" s="49" t="s">
        <v>143</v>
      </c>
      <c r="S101" s="49" t="s">
        <v>143</v>
      </c>
      <c r="T101" s="49" t="s">
        <v>151</v>
      </c>
      <c r="U101" s="52" t="s">
        <v>235</v>
      </c>
      <c r="V101" s="52" t="s">
        <v>235</v>
      </c>
      <c r="W101" s="50">
        <v>6</v>
      </c>
      <c r="X101" s="52" t="s">
        <v>235</v>
      </c>
      <c r="Y101" s="52" t="s">
        <v>235</v>
      </c>
      <c r="Z101" s="50">
        <v>6</v>
      </c>
      <c r="AA101" s="52" t="s">
        <v>282</v>
      </c>
      <c r="AB101" s="52" t="s">
        <v>237</v>
      </c>
      <c r="AC101" s="50">
        <v>3</v>
      </c>
      <c r="AD101" s="52" t="s">
        <v>273</v>
      </c>
      <c r="AE101" s="52" t="s">
        <v>273</v>
      </c>
      <c r="AF101" s="50">
        <v>4</v>
      </c>
      <c r="AG101" s="52" t="s">
        <v>237</v>
      </c>
      <c r="AH101" s="52" t="s">
        <v>237</v>
      </c>
      <c r="AI101" s="50">
        <v>4</v>
      </c>
      <c r="AJ101" s="52" t="s">
        <v>239</v>
      </c>
      <c r="AK101" s="52" t="s">
        <v>239</v>
      </c>
      <c r="AL101" s="50">
        <v>3</v>
      </c>
      <c r="AM101" s="52" t="s">
        <v>235</v>
      </c>
      <c r="AN101" s="52" t="s">
        <v>237</v>
      </c>
      <c r="AO101" s="50">
        <v>5</v>
      </c>
      <c r="AP101" s="51" t="s">
        <v>235</v>
      </c>
      <c r="AQ101" s="51" t="s">
        <v>235</v>
      </c>
      <c r="AR101" s="50">
        <v>6</v>
      </c>
      <c r="AS101" s="51" t="s">
        <v>237</v>
      </c>
      <c r="AT101" s="51" t="s">
        <v>237</v>
      </c>
      <c r="AU101" s="50">
        <v>4</v>
      </c>
      <c r="AV101" s="51" t="s">
        <v>238</v>
      </c>
      <c r="AW101" s="51" t="s">
        <v>237</v>
      </c>
      <c r="AX101" s="50">
        <v>5</v>
      </c>
      <c r="AY101" s="51" t="s">
        <v>154</v>
      </c>
      <c r="AZ101" s="51" t="s">
        <v>151</v>
      </c>
      <c r="BA101" s="60">
        <v>2</v>
      </c>
      <c r="BB101" s="49" t="s">
        <v>152</v>
      </c>
      <c r="BC101" s="49" t="s">
        <v>168</v>
      </c>
      <c r="BD101" s="49" t="s">
        <v>152</v>
      </c>
      <c r="BE101" s="49" t="s">
        <v>164</v>
      </c>
      <c r="BF101" s="54">
        <v>6</v>
      </c>
      <c r="BG101" s="54">
        <v>6</v>
      </c>
      <c r="BH101" s="54">
        <v>6</v>
      </c>
      <c r="BI101" s="54">
        <v>5</v>
      </c>
      <c r="BJ101" s="54">
        <v>3</v>
      </c>
      <c r="BK101" s="54">
        <v>2</v>
      </c>
      <c r="BL101" s="54">
        <v>6</v>
      </c>
      <c r="BM101" s="54">
        <v>8</v>
      </c>
      <c r="BN101" s="54">
        <v>4</v>
      </c>
      <c r="BO101" s="54">
        <v>6</v>
      </c>
      <c r="BP101" s="54">
        <v>6</v>
      </c>
      <c r="BQ101" s="49" t="s">
        <v>147</v>
      </c>
      <c r="BR101" s="49" t="s">
        <v>151</v>
      </c>
      <c r="BS101" s="49" t="s">
        <v>167</v>
      </c>
      <c r="BT101" s="49" t="s">
        <v>153</v>
      </c>
      <c r="BU101" s="49" t="s">
        <v>165</v>
      </c>
      <c r="BV101" s="49" t="s">
        <v>192</v>
      </c>
      <c r="BW101" s="48" t="s">
        <v>934</v>
      </c>
    </row>
    <row r="102" spans="1:75" s="47" customFormat="1" ht="18" customHeight="1">
      <c r="A102" s="59" t="s">
        <v>828</v>
      </c>
      <c r="B102" s="56" t="s">
        <v>827</v>
      </c>
      <c r="C102" s="61"/>
      <c r="D102" s="208"/>
      <c r="E102" s="58" t="s">
        <v>135</v>
      </c>
      <c r="F102" s="203"/>
      <c r="G102" s="57" t="s">
        <v>160</v>
      </c>
      <c r="H102" s="56" t="s">
        <v>829</v>
      </c>
      <c r="I102" s="55" t="s">
        <v>140</v>
      </c>
      <c r="J102" s="54" t="s">
        <v>722</v>
      </c>
      <c r="K102" s="53" t="s">
        <v>143</v>
      </c>
      <c r="L102" s="53"/>
      <c r="M102" s="53"/>
      <c r="N102" s="49" t="s">
        <v>174</v>
      </c>
      <c r="O102" s="49" t="s">
        <v>174</v>
      </c>
      <c r="P102" s="49" t="s">
        <v>174</v>
      </c>
      <c r="Q102" s="49" t="s">
        <v>206</v>
      </c>
      <c r="R102" s="49" t="s">
        <v>143</v>
      </c>
      <c r="S102" s="49" t="s">
        <v>206</v>
      </c>
      <c r="T102" s="49" t="s">
        <v>151</v>
      </c>
      <c r="U102" s="52" t="s">
        <v>143</v>
      </c>
      <c r="V102" s="52" t="s">
        <v>143</v>
      </c>
      <c r="W102" s="50">
        <v>0</v>
      </c>
      <c r="X102" s="52" t="s">
        <v>143</v>
      </c>
      <c r="Y102" s="52" t="s">
        <v>143</v>
      </c>
      <c r="Z102" s="50">
        <v>0</v>
      </c>
      <c r="AA102" s="52" t="s">
        <v>143</v>
      </c>
      <c r="AB102" s="52" t="s">
        <v>143</v>
      </c>
      <c r="AC102" s="50">
        <v>0</v>
      </c>
      <c r="AD102" s="52" t="s">
        <v>143</v>
      </c>
      <c r="AE102" s="52" t="s">
        <v>143</v>
      </c>
      <c r="AF102" s="50">
        <v>0</v>
      </c>
      <c r="AG102" s="52" t="s">
        <v>143</v>
      </c>
      <c r="AH102" s="52" t="s">
        <v>143</v>
      </c>
      <c r="AI102" s="50">
        <v>0</v>
      </c>
      <c r="AJ102" s="52" t="s">
        <v>143</v>
      </c>
      <c r="AK102" s="52" t="s">
        <v>143</v>
      </c>
      <c r="AL102" s="50">
        <v>0</v>
      </c>
      <c r="AM102" s="52" t="s">
        <v>143</v>
      </c>
      <c r="AN102" s="52" t="s">
        <v>143</v>
      </c>
      <c r="AO102" s="50">
        <v>0</v>
      </c>
      <c r="AP102" s="51" t="s">
        <v>143</v>
      </c>
      <c r="AQ102" s="51" t="s">
        <v>143</v>
      </c>
      <c r="AR102" s="50">
        <v>0</v>
      </c>
      <c r="AS102" s="51" t="s">
        <v>143</v>
      </c>
      <c r="AT102" s="51" t="s">
        <v>143</v>
      </c>
      <c r="AU102" s="50">
        <v>0</v>
      </c>
      <c r="AV102" s="51" t="s">
        <v>143</v>
      </c>
      <c r="AW102" s="51" t="s">
        <v>143</v>
      </c>
      <c r="AX102" s="50">
        <v>0</v>
      </c>
      <c r="AY102" s="51" t="s">
        <v>143</v>
      </c>
      <c r="AZ102" s="51" t="s">
        <v>143</v>
      </c>
      <c r="BA102" s="50">
        <v>0</v>
      </c>
      <c r="BB102" s="49" t="s">
        <v>152</v>
      </c>
      <c r="BC102" s="49" t="s">
        <v>219</v>
      </c>
      <c r="BD102" s="49" t="s">
        <v>142</v>
      </c>
      <c r="BE102" s="49" t="s">
        <v>152</v>
      </c>
      <c r="BF102" s="48"/>
      <c r="BG102" s="48"/>
      <c r="BH102" s="48"/>
      <c r="BI102" s="48"/>
      <c r="BJ102" s="48"/>
      <c r="BK102" s="48"/>
      <c r="BL102" s="48"/>
      <c r="BM102" s="48"/>
      <c r="BN102" s="48"/>
      <c r="BO102" s="48"/>
      <c r="BP102" s="48"/>
      <c r="BQ102" s="49" t="s">
        <v>167</v>
      </c>
      <c r="BR102" s="49" t="s">
        <v>145</v>
      </c>
      <c r="BS102" s="49" t="s">
        <v>210</v>
      </c>
      <c r="BT102" s="49" t="s">
        <v>147</v>
      </c>
      <c r="BU102" s="49" t="s">
        <v>145</v>
      </c>
      <c r="BV102" s="49" t="s">
        <v>143</v>
      </c>
      <c r="BW102" s="48"/>
    </row>
    <row r="103" spans="1:75" s="47" customFormat="1" ht="18" customHeight="1">
      <c r="A103" s="59" t="s">
        <v>460</v>
      </c>
      <c r="B103" s="56" t="s">
        <v>459</v>
      </c>
      <c r="C103" s="61" t="s">
        <v>212</v>
      </c>
      <c r="D103" s="208"/>
      <c r="E103" s="205"/>
      <c r="F103" s="203" t="s">
        <v>217</v>
      </c>
      <c r="G103" s="57" t="s">
        <v>160</v>
      </c>
      <c r="H103" s="56" t="s">
        <v>346</v>
      </c>
      <c r="I103" s="55" t="s">
        <v>196</v>
      </c>
      <c r="J103" s="54" t="s">
        <v>141</v>
      </c>
      <c r="K103" s="53" t="s">
        <v>143</v>
      </c>
      <c r="L103" s="53"/>
      <c r="M103" s="53"/>
      <c r="N103" s="49" t="s">
        <v>174</v>
      </c>
      <c r="O103" s="49" t="s">
        <v>174</v>
      </c>
      <c r="P103" s="49" t="s">
        <v>147</v>
      </c>
      <c r="Q103" s="49" t="s">
        <v>146</v>
      </c>
      <c r="R103" s="49" t="s">
        <v>143</v>
      </c>
      <c r="S103" s="49" t="s">
        <v>143</v>
      </c>
      <c r="T103" s="49" t="s">
        <v>151</v>
      </c>
      <c r="U103" s="52" t="s">
        <v>147</v>
      </c>
      <c r="V103" s="52" t="s">
        <v>147</v>
      </c>
      <c r="W103" s="50">
        <v>3</v>
      </c>
      <c r="X103" s="52" t="s">
        <v>147</v>
      </c>
      <c r="Y103" s="52" t="s">
        <v>147</v>
      </c>
      <c r="Z103" s="50">
        <v>3</v>
      </c>
      <c r="AA103" s="52" t="s">
        <v>147</v>
      </c>
      <c r="AB103" s="52" t="s">
        <v>147</v>
      </c>
      <c r="AC103" s="50">
        <v>3</v>
      </c>
      <c r="AD103" s="52" t="s">
        <v>147</v>
      </c>
      <c r="AE103" s="52" t="s">
        <v>147</v>
      </c>
      <c r="AF103" s="50">
        <v>3</v>
      </c>
      <c r="AG103" s="52" t="s">
        <v>147</v>
      </c>
      <c r="AH103" s="52" t="s">
        <v>147</v>
      </c>
      <c r="AI103" s="50">
        <v>3</v>
      </c>
      <c r="AJ103" s="52" t="s">
        <v>147</v>
      </c>
      <c r="AK103" s="52" t="s">
        <v>147</v>
      </c>
      <c r="AL103" s="50">
        <v>3</v>
      </c>
      <c r="AM103" s="52" t="s">
        <v>147</v>
      </c>
      <c r="AN103" s="52" t="s">
        <v>147</v>
      </c>
      <c r="AO103" s="50">
        <v>3</v>
      </c>
      <c r="AP103" s="51" t="s">
        <v>147</v>
      </c>
      <c r="AQ103" s="51" t="s">
        <v>147</v>
      </c>
      <c r="AR103" s="50">
        <v>3</v>
      </c>
      <c r="AS103" s="51" t="s">
        <v>147</v>
      </c>
      <c r="AT103" s="51" t="s">
        <v>147</v>
      </c>
      <c r="AU103" s="50">
        <v>3</v>
      </c>
      <c r="AV103" s="51" t="s">
        <v>147</v>
      </c>
      <c r="AW103" s="51" t="s">
        <v>147</v>
      </c>
      <c r="AX103" s="50">
        <v>3</v>
      </c>
      <c r="AY103" s="51" t="s">
        <v>151</v>
      </c>
      <c r="AZ103" s="51" t="s">
        <v>151</v>
      </c>
      <c r="BA103" s="50">
        <v>1</v>
      </c>
      <c r="BB103" s="49" t="s">
        <v>146</v>
      </c>
      <c r="BC103" s="49" t="s">
        <v>142</v>
      </c>
      <c r="BD103" s="49" t="s">
        <v>142</v>
      </c>
      <c r="BE103" s="49" t="s">
        <v>142</v>
      </c>
      <c r="BF103" s="48"/>
      <c r="BG103" s="48"/>
      <c r="BH103" s="48"/>
      <c r="BI103" s="48"/>
      <c r="BJ103" s="48"/>
      <c r="BK103" s="48"/>
      <c r="BL103" s="48"/>
      <c r="BM103" s="48"/>
      <c r="BN103" s="48"/>
      <c r="BO103" s="48"/>
      <c r="BP103" s="48"/>
      <c r="BQ103" s="49" t="s">
        <v>151</v>
      </c>
      <c r="BR103" s="49" t="s">
        <v>151</v>
      </c>
      <c r="BS103" s="49" t="s">
        <v>151</v>
      </c>
      <c r="BT103" s="49" t="s">
        <v>147</v>
      </c>
      <c r="BU103" s="49" t="s">
        <v>142</v>
      </c>
      <c r="BV103" s="49" t="s">
        <v>143</v>
      </c>
      <c r="BW103" s="48" t="s">
        <v>935</v>
      </c>
    </row>
    <row r="104" spans="1:75" s="47" customFormat="1" ht="18" customHeight="1">
      <c r="A104" s="59" t="s">
        <v>536</v>
      </c>
      <c r="B104" s="56" t="s">
        <v>535</v>
      </c>
      <c r="C104" s="61"/>
      <c r="D104" s="208"/>
      <c r="E104" s="205"/>
      <c r="F104" s="203"/>
      <c r="G104" s="57" t="s">
        <v>160</v>
      </c>
      <c r="H104" s="56" t="s">
        <v>161</v>
      </c>
      <c r="I104" s="55" t="s">
        <v>140</v>
      </c>
      <c r="J104" s="54" t="s">
        <v>141</v>
      </c>
      <c r="K104" s="53" t="s">
        <v>143</v>
      </c>
      <c r="L104" s="53"/>
      <c r="M104" s="53"/>
      <c r="N104" s="49" t="s">
        <v>174</v>
      </c>
      <c r="O104" s="49" t="s">
        <v>174</v>
      </c>
      <c r="P104" s="49" t="s">
        <v>163</v>
      </c>
      <c r="Q104" s="49" t="s">
        <v>162</v>
      </c>
      <c r="R104" s="49" t="s">
        <v>143</v>
      </c>
      <c r="S104" s="49" t="s">
        <v>191</v>
      </c>
      <c r="T104" s="49" t="s">
        <v>151</v>
      </c>
      <c r="U104" s="52" t="s">
        <v>235</v>
      </c>
      <c r="V104" s="52" t="s">
        <v>235</v>
      </c>
      <c r="W104" s="50">
        <v>6</v>
      </c>
      <c r="X104" s="52" t="s">
        <v>240</v>
      </c>
      <c r="Y104" s="52" t="s">
        <v>283</v>
      </c>
      <c r="Z104" s="50">
        <v>7</v>
      </c>
      <c r="AA104" s="52" t="s">
        <v>303</v>
      </c>
      <c r="AB104" s="52" t="s">
        <v>237</v>
      </c>
      <c r="AC104" s="50">
        <v>3</v>
      </c>
      <c r="AD104" s="52" t="s">
        <v>273</v>
      </c>
      <c r="AE104" s="52" t="s">
        <v>273</v>
      </c>
      <c r="AF104" s="50">
        <v>4</v>
      </c>
      <c r="AG104" s="52" t="s">
        <v>237</v>
      </c>
      <c r="AH104" s="52" t="s">
        <v>237</v>
      </c>
      <c r="AI104" s="50">
        <v>4</v>
      </c>
      <c r="AJ104" s="52" t="s">
        <v>239</v>
      </c>
      <c r="AK104" s="52" t="s">
        <v>239</v>
      </c>
      <c r="AL104" s="50">
        <v>3</v>
      </c>
      <c r="AM104" s="52" t="s">
        <v>235</v>
      </c>
      <c r="AN104" s="52" t="s">
        <v>235</v>
      </c>
      <c r="AO104" s="50">
        <v>6</v>
      </c>
      <c r="AP104" s="51" t="s">
        <v>307</v>
      </c>
      <c r="AQ104" s="51" t="s">
        <v>284</v>
      </c>
      <c r="AR104" s="50">
        <v>4</v>
      </c>
      <c r="AS104" s="51" t="s">
        <v>239</v>
      </c>
      <c r="AT104" s="51" t="s">
        <v>239</v>
      </c>
      <c r="AU104" s="50">
        <v>3</v>
      </c>
      <c r="AV104" s="51" t="s">
        <v>238</v>
      </c>
      <c r="AW104" s="51" t="s">
        <v>237</v>
      </c>
      <c r="AX104" s="50">
        <v>5</v>
      </c>
      <c r="AY104" s="51" t="s">
        <v>303</v>
      </c>
      <c r="AZ104" s="51" t="s">
        <v>151</v>
      </c>
      <c r="BA104" s="60">
        <v>2</v>
      </c>
      <c r="BB104" s="49" t="s">
        <v>152</v>
      </c>
      <c r="BC104" s="49" t="s">
        <v>168</v>
      </c>
      <c r="BD104" s="49" t="s">
        <v>152</v>
      </c>
      <c r="BE104" s="49" t="s">
        <v>164</v>
      </c>
      <c r="BF104" s="54">
        <v>6</v>
      </c>
      <c r="BG104" s="54">
        <v>8</v>
      </c>
      <c r="BH104" s="54">
        <v>5</v>
      </c>
      <c r="BI104" s="54">
        <v>4</v>
      </c>
      <c r="BJ104" s="54">
        <v>3</v>
      </c>
      <c r="BK104" s="54">
        <v>4</v>
      </c>
      <c r="BL104" s="54">
        <v>7</v>
      </c>
      <c r="BM104" s="54">
        <v>8</v>
      </c>
      <c r="BN104" s="54">
        <v>3</v>
      </c>
      <c r="BO104" s="54">
        <v>7</v>
      </c>
      <c r="BP104" s="54">
        <v>7</v>
      </c>
      <c r="BQ104" s="49" t="s">
        <v>147</v>
      </c>
      <c r="BR104" s="49" t="s">
        <v>151</v>
      </c>
      <c r="BS104" s="49" t="s">
        <v>167</v>
      </c>
      <c r="BT104" s="49" t="s">
        <v>153</v>
      </c>
      <c r="BU104" s="49" t="s">
        <v>165</v>
      </c>
      <c r="BV104" s="49" t="s">
        <v>288</v>
      </c>
      <c r="BW104" s="48"/>
    </row>
    <row r="105" spans="1:75" s="47" customFormat="1" ht="18" customHeight="1">
      <c r="A105" s="59" t="s">
        <v>595</v>
      </c>
      <c r="B105" s="56" t="s">
        <v>594</v>
      </c>
      <c r="C105" s="61"/>
      <c r="D105" s="208"/>
      <c r="E105" s="205"/>
      <c r="F105" s="203" t="s">
        <v>141</v>
      </c>
      <c r="G105" s="57" t="s">
        <v>160</v>
      </c>
      <c r="H105" s="56" t="s">
        <v>546</v>
      </c>
      <c r="I105" s="55" t="s">
        <v>140</v>
      </c>
      <c r="J105" s="54" t="s">
        <v>141</v>
      </c>
      <c r="K105" s="53" t="s">
        <v>143</v>
      </c>
      <c r="L105" s="53"/>
      <c r="M105" s="53"/>
      <c r="N105" s="49" t="s">
        <v>187</v>
      </c>
      <c r="O105" s="49" t="s">
        <v>306</v>
      </c>
      <c r="P105" s="49" t="s">
        <v>206</v>
      </c>
      <c r="Q105" s="49" t="s">
        <v>187</v>
      </c>
      <c r="R105" s="49" t="s">
        <v>192</v>
      </c>
      <c r="S105" s="49" t="s">
        <v>144</v>
      </c>
      <c r="T105" s="49" t="s">
        <v>151</v>
      </c>
      <c r="U105" s="52" t="s">
        <v>237</v>
      </c>
      <c r="V105" s="52" t="s">
        <v>237</v>
      </c>
      <c r="W105" s="50">
        <v>4</v>
      </c>
      <c r="X105" s="52" t="s">
        <v>237</v>
      </c>
      <c r="Y105" s="52" t="s">
        <v>237</v>
      </c>
      <c r="Z105" s="50">
        <v>4</v>
      </c>
      <c r="AA105" s="52" t="s">
        <v>596</v>
      </c>
      <c r="AB105" s="52" t="s">
        <v>596</v>
      </c>
      <c r="AC105" s="50">
        <v>1</v>
      </c>
      <c r="AD105" s="52" t="s">
        <v>239</v>
      </c>
      <c r="AE105" s="52" t="s">
        <v>239</v>
      </c>
      <c r="AF105" s="50">
        <v>3</v>
      </c>
      <c r="AG105" s="52" t="s">
        <v>238</v>
      </c>
      <c r="AH105" s="52" t="s">
        <v>237</v>
      </c>
      <c r="AI105" s="50">
        <v>5</v>
      </c>
      <c r="AJ105" s="52" t="s">
        <v>239</v>
      </c>
      <c r="AK105" s="52" t="s">
        <v>239</v>
      </c>
      <c r="AL105" s="50">
        <v>3</v>
      </c>
      <c r="AM105" s="52" t="s">
        <v>237</v>
      </c>
      <c r="AN105" s="52" t="s">
        <v>237</v>
      </c>
      <c r="AO105" s="50">
        <v>4</v>
      </c>
      <c r="AP105" s="51" t="s">
        <v>239</v>
      </c>
      <c r="AQ105" s="51" t="s">
        <v>239</v>
      </c>
      <c r="AR105" s="50">
        <v>3</v>
      </c>
      <c r="AS105" s="51" t="s">
        <v>237</v>
      </c>
      <c r="AT105" s="51" t="s">
        <v>237</v>
      </c>
      <c r="AU105" s="50">
        <v>4</v>
      </c>
      <c r="AV105" s="51" t="s">
        <v>307</v>
      </c>
      <c r="AW105" s="51" t="s">
        <v>307</v>
      </c>
      <c r="AX105" s="50">
        <v>5</v>
      </c>
      <c r="AY105" s="51" t="s">
        <v>308</v>
      </c>
      <c r="AZ105" s="51" t="s">
        <v>303</v>
      </c>
      <c r="BA105" s="60">
        <v>4</v>
      </c>
      <c r="BB105" s="49" t="s">
        <v>164</v>
      </c>
      <c r="BC105" s="49" t="s">
        <v>168</v>
      </c>
      <c r="BD105" s="49" t="s">
        <v>152</v>
      </c>
      <c r="BE105" s="49" t="s">
        <v>165</v>
      </c>
      <c r="BF105" s="54">
        <v>6</v>
      </c>
      <c r="BG105" s="54">
        <v>7</v>
      </c>
      <c r="BH105" s="54">
        <v>3</v>
      </c>
      <c r="BI105" s="54">
        <v>4</v>
      </c>
      <c r="BJ105" s="54">
        <v>5</v>
      </c>
      <c r="BK105" s="54">
        <v>3</v>
      </c>
      <c r="BL105" s="54">
        <v>6</v>
      </c>
      <c r="BM105" s="54">
        <v>5</v>
      </c>
      <c r="BN105" s="54">
        <v>6</v>
      </c>
      <c r="BO105" s="54">
        <v>8</v>
      </c>
      <c r="BP105" s="54">
        <v>10</v>
      </c>
      <c r="BQ105" s="49" t="s">
        <v>210</v>
      </c>
      <c r="BR105" s="49" t="s">
        <v>151</v>
      </c>
      <c r="BS105" s="49" t="s">
        <v>169</v>
      </c>
      <c r="BT105" s="49" t="s">
        <v>219</v>
      </c>
      <c r="BU105" s="49" t="s">
        <v>145</v>
      </c>
      <c r="BV105" s="49" t="s">
        <v>191</v>
      </c>
      <c r="BW105" s="48"/>
    </row>
    <row r="106" spans="1:75" s="47" customFormat="1" ht="18" customHeight="1">
      <c r="A106" s="59" t="s">
        <v>252</v>
      </c>
      <c r="B106" s="56" t="s">
        <v>251</v>
      </c>
      <c r="C106" s="61" t="s">
        <v>135</v>
      </c>
      <c r="D106" s="208"/>
      <c r="E106" s="58" t="s">
        <v>135</v>
      </c>
      <c r="F106" s="203"/>
      <c r="G106" s="57" t="s">
        <v>138</v>
      </c>
      <c r="H106" s="56" t="s">
        <v>139</v>
      </c>
      <c r="I106" s="55" t="s">
        <v>140</v>
      </c>
      <c r="J106" s="54" t="s">
        <v>141</v>
      </c>
      <c r="K106" s="53" t="s">
        <v>143</v>
      </c>
      <c r="L106" s="53"/>
      <c r="M106" s="53"/>
      <c r="N106" s="49" t="s">
        <v>143</v>
      </c>
      <c r="O106" s="49" t="s">
        <v>174</v>
      </c>
      <c r="P106" s="49" t="s">
        <v>143</v>
      </c>
      <c r="Q106" s="49" t="s">
        <v>143</v>
      </c>
      <c r="R106" s="49" t="s">
        <v>147</v>
      </c>
      <c r="S106" s="49" t="s">
        <v>144</v>
      </c>
      <c r="T106" s="49" t="s">
        <v>142</v>
      </c>
      <c r="U106" s="52" t="s">
        <v>147</v>
      </c>
      <c r="V106" s="52" t="s">
        <v>142</v>
      </c>
      <c r="W106" s="50">
        <v>4</v>
      </c>
      <c r="X106" s="52" t="s">
        <v>143</v>
      </c>
      <c r="Y106" s="52" t="s">
        <v>143</v>
      </c>
      <c r="Z106" s="50">
        <v>0</v>
      </c>
      <c r="AA106" s="52" t="s">
        <v>147</v>
      </c>
      <c r="AB106" s="52" t="s">
        <v>147</v>
      </c>
      <c r="AC106" s="50">
        <v>3</v>
      </c>
      <c r="AD106" s="52" t="s">
        <v>143</v>
      </c>
      <c r="AE106" s="52" t="s">
        <v>143</v>
      </c>
      <c r="AF106" s="50">
        <v>0</v>
      </c>
      <c r="AG106" s="52" t="s">
        <v>143</v>
      </c>
      <c r="AH106" s="52" t="s">
        <v>143</v>
      </c>
      <c r="AI106" s="50">
        <v>0</v>
      </c>
      <c r="AJ106" s="52" t="s">
        <v>142</v>
      </c>
      <c r="AK106" s="52" t="s">
        <v>147</v>
      </c>
      <c r="AL106" s="50">
        <v>4</v>
      </c>
      <c r="AM106" s="52" t="s">
        <v>142</v>
      </c>
      <c r="AN106" s="52" t="s">
        <v>142</v>
      </c>
      <c r="AO106" s="50">
        <v>5</v>
      </c>
      <c r="AP106" s="51" t="s">
        <v>147</v>
      </c>
      <c r="AQ106" s="51" t="s">
        <v>147</v>
      </c>
      <c r="AR106" s="50">
        <v>3</v>
      </c>
      <c r="AS106" s="51" t="s">
        <v>147</v>
      </c>
      <c r="AT106" s="51" t="s">
        <v>142</v>
      </c>
      <c r="AU106" s="50">
        <v>4</v>
      </c>
      <c r="AV106" s="51" t="s">
        <v>145</v>
      </c>
      <c r="AW106" s="51" t="s">
        <v>145</v>
      </c>
      <c r="AX106" s="50">
        <v>10</v>
      </c>
      <c r="AY106" s="51" t="s">
        <v>147</v>
      </c>
      <c r="AZ106" s="51" t="s">
        <v>147</v>
      </c>
      <c r="BA106" s="50">
        <v>3</v>
      </c>
      <c r="BB106" s="49" t="s">
        <v>152</v>
      </c>
      <c r="BC106" s="49" t="s">
        <v>147</v>
      </c>
      <c r="BD106" s="49" t="s">
        <v>146</v>
      </c>
      <c r="BE106" s="49" t="s">
        <v>147</v>
      </c>
      <c r="BF106" s="54">
        <v>6</v>
      </c>
      <c r="BG106" s="54">
        <v>2</v>
      </c>
      <c r="BH106" s="54">
        <v>3</v>
      </c>
      <c r="BI106" s="54">
        <v>5</v>
      </c>
      <c r="BJ106" s="54">
        <v>1</v>
      </c>
      <c r="BK106" s="54">
        <v>10</v>
      </c>
      <c r="BL106" s="54">
        <v>9</v>
      </c>
      <c r="BM106" s="54">
        <v>7</v>
      </c>
      <c r="BN106" s="54">
        <v>8</v>
      </c>
      <c r="BO106" s="54">
        <v>11</v>
      </c>
      <c r="BP106" s="54">
        <v>4</v>
      </c>
      <c r="BQ106" s="49" t="s">
        <v>145</v>
      </c>
      <c r="BR106" s="49" t="s">
        <v>151</v>
      </c>
      <c r="BS106" s="49" t="s">
        <v>146</v>
      </c>
      <c r="BT106" s="49" t="s">
        <v>147</v>
      </c>
      <c r="BU106" s="49" t="s">
        <v>145</v>
      </c>
      <c r="BV106" s="49" t="s">
        <v>142</v>
      </c>
      <c r="BW106" s="48"/>
    </row>
    <row r="107" spans="1:75" s="47" customFormat="1" ht="18" customHeight="1">
      <c r="A107" s="59" t="s">
        <v>711</v>
      </c>
      <c r="B107" s="56" t="s">
        <v>710</v>
      </c>
      <c r="C107" s="61"/>
      <c r="D107" s="208"/>
      <c r="E107" s="205"/>
      <c r="F107" s="203"/>
      <c r="G107" s="57" t="s">
        <v>160</v>
      </c>
      <c r="H107" s="56" t="s">
        <v>161</v>
      </c>
      <c r="I107" s="55" t="s">
        <v>196</v>
      </c>
      <c r="J107" s="54" t="s">
        <v>141</v>
      </c>
      <c r="K107" s="53" t="s">
        <v>143</v>
      </c>
      <c r="L107" s="53"/>
      <c r="M107" s="53"/>
      <c r="N107" s="49" t="s">
        <v>174</v>
      </c>
      <c r="O107" s="49" t="s">
        <v>174</v>
      </c>
      <c r="P107" s="49" t="s">
        <v>174</v>
      </c>
      <c r="Q107" s="49" t="s">
        <v>162</v>
      </c>
      <c r="R107" s="49" t="s">
        <v>143</v>
      </c>
      <c r="S107" s="49" t="s">
        <v>144</v>
      </c>
      <c r="T107" s="49" t="s">
        <v>151</v>
      </c>
      <c r="U107" s="52" t="s">
        <v>142</v>
      </c>
      <c r="V107" s="52" t="s">
        <v>146</v>
      </c>
      <c r="W107" s="50">
        <v>7</v>
      </c>
      <c r="X107" s="52" t="s">
        <v>145</v>
      </c>
      <c r="Y107" s="52" t="s">
        <v>146</v>
      </c>
      <c r="Z107" s="50">
        <v>9</v>
      </c>
      <c r="AA107" s="52" t="s">
        <v>143</v>
      </c>
      <c r="AB107" s="52" t="s">
        <v>145</v>
      </c>
      <c r="AC107" s="50">
        <v>5</v>
      </c>
      <c r="AD107" s="52" t="s">
        <v>147</v>
      </c>
      <c r="AE107" s="52" t="s">
        <v>142</v>
      </c>
      <c r="AF107" s="50">
        <v>4</v>
      </c>
      <c r="AG107" s="52" t="s">
        <v>143</v>
      </c>
      <c r="AH107" s="52" t="s">
        <v>147</v>
      </c>
      <c r="AI107" s="50">
        <v>2</v>
      </c>
      <c r="AJ107" s="52" t="s">
        <v>147</v>
      </c>
      <c r="AK107" s="52" t="s">
        <v>147</v>
      </c>
      <c r="AL107" s="50">
        <v>3</v>
      </c>
      <c r="AM107" s="52" t="s">
        <v>146</v>
      </c>
      <c r="AN107" s="52" t="s">
        <v>142</v>
      </c>
      <c r="AO107" s="50">
        <v>7</v>
      </c>
      <c r="AP107" s="51" t="s">
        <v>147</v>
      </c>
      <c r="AQ107" s="51" t="s">
        <v>151</v>
      </c>
      <c r="AR107" s="50">
        <v>2</v>
      </c>
      <c r="AS107" s="51" t="s">
        <v>147</v>
      </c>
      <c r="AT107" s="51" t="s">
        <v>147</v>
      </c>
      <c r="AU107" s="50">
        <v>3</v>
      </c>
      <c r="AV107" s="51" t="s">
        <v>145</v>
      </c>
      <c r="AW107" s="51" t="s">
        <v>151</v>
      </c>
      <c r="AX107" s="50">
        <v>6</v>
      </c>
      <c r="AY107" s="51" t="s">
        <v>151</v>
      </c>
      <c r="AZ107" s="51" t="s">
        <v>151</v>
      </c>
      <c r="BA107" s="50">
        <v>1</v>
      </c>
      <c r="BB107" s="49" t="s">
        <v>142</v>
      </c>
      <c r="BC107" s="49" t="s">
        <v>145</v>
      </c>
      <c r="BD107" s="49" t="s">
        <v>142</v>
      </c>
      <c r="BE107" s="49" t="s">
        <v>146</v>
      </c>
      <c r="BF107" s="54">
        <v>3</v>
      </c>
      <c r="BG107" s="54">
        <v>5</v>
      </c>
      <c r="BH107" s="54">
        <v>1</v>
      </c>
      <c r="BI107" s="54">
        <v>1</v>
      </c>
      <c r="BJ107" s="54">
        <v>1</v>
      </c>
      <c r="BK107" s="54">
        <v>1</v>
      </c>
      <c r="BL107" s="54">
        <v>3</v>
      </c>
      <c r="BM107" s="54">
        <v>1</v>
      </c>
      <c r="BN107" s="54">
        <v>1</v>
      </c>
      <c r="BO107" s="54">
        <v>5</v>
      </c>
      <c r="BP107" s="54">
        <v>1</v>
      </c>
      <c r="BQ107" s="49" t="s">
        <v>151</v>
      </c>
      <c r="BR107" s="49" t="s">
        <v>151</v>
      </c>
      <c r="BS107" s="49" t="s">
        <v>151</v>
      </c>
      <c r="BT107" s="49" t="s">
        <v>147</v>
      </c>
      <c r="BU107" s="49" t="s">
        <v>142</v>
      </c>
      <c r="BV107" s="49" t="s">
        <v>142</v>
      </c>
      <c r="BW107" s="48"/>
    </row>
    <row r="108" spans="1:75" s="47" customFormat="1" ht="18" customHeight="1">
      <c r="A108" s="59" t="s">
        <v>242</v>
      </c>
      <c r="B108" s="56" t="s">
        <v>241</v>
      </c>
      <c r="C108" s="61" t="s">
        <v>135</v>
      </c>
      <c r="D108" s="208"/>
      <c r="E108" s="58" t="s">
        <v>135</v>
      </c>
      <c r="F108" s="203"/>
      <c r="G108" s="57" t="s">
        <v>243</v>
      </c>
      <c r="H108" s="56" t="s">
        <v>244</v>
      </c>
      <c r="I108" s="55" t="s">
        <v>140</v>
      </c>
      <c r="J108" s="54" t="s">
        <v>141</v>
      </c>
      <c r="K108" s="53" t="s">
        <v>143</v>
      </c>
      <c r="L108" s="53"/>
      <c r="M108" s="53"/>
      <c r="N108" s="49" t="s">
        <v>174</v>
      </c>
      <c r="O108" s="49" t="s">
        <v>174</v>
      </c>
      <c r="P108" s="49" t="s">
        <v>187</v>
      </c>
      <c r="Q108" s="49" t="s">
        <v>146</v>
      </c>
      <c r="R108" s="49" t="s">
        <v>165</v>
      </c>
      <c r="S108" s="49" t="s">
        <v>143</v>
      </c>
      <c r="T108" s="49" t="s">
        <v>146</v>
      </c>
      <c r="U108" s="52" t="s">
        <v>147</v>
      </c>
      <c r="V108" s="52" t="s">
        <v>147</v>
      </c>
      <c r="W108" s="50">
        <v>3</v>
      </c>
      <c r="X108" s="52" t="s">
        <v>143</v>
      </c>
      <c r="Y108" s="52" t="s">
        <v>143</v>
      </c>
      <c r="Z108" s="50">
        <v>0</v>
      </c>
      <c r="AA108" s="52" t="s">
        <v>151</v>
      </c>
      <c r="AB108" s="52" t="s">
        <v>151</v>
      </c>
      <c r="AC108" s="50">
        <v>1</v>
      </c>
      <c r="AD108" s="52" t="s">
        <v>143</v>
      </c>
      <c r="AE108" s="52" t="s">
        <v>143</v>
      </c>
      <c r="AF108" s="50">
        <v>0</v>
      </c>
      <c r="AG108" s="52" t="s">
        <v>145</v>
      </c>
      <c r="AH108" s="52" t="s">
        <v>151</v>
      </c>
      <c r="AI108" s="50">
        <v>6</v>
      </c>
      <c r="AJ108" s="52" t="s">
        <v>151</v>
      </c>
      <c r="AK108" s="52" t="s">
        <v>151</v>
      </c>
      <c r="AL108" s="50">
        <v>1</v>
      </c>
      <c r="AM108" s="52" t="s">
        <v>147</v>
      </c>
      <c r="AN108" s="52" t="s">
        <v>147</v>
      </c>
      <c r="AO108" s="50">
        <v>3</v>
      </c>
      <c r="AP108" s="51" t="s">
        <v>147</v>
      </c>
      <c r="AQ108" s="51" t="s">
        <v>147</v>
      </c>
      <c r="AR108" s="50">
        <v>3</v>
      </c>
      <c r="AS108" s="51" t="s">
        <v>151</v>
      </c>
      <c r="AT108" s="51" t="s">
        <v>151</v>
      </c>
      <c r="AU108" s="50">
        <v>1</v>
      </c>
      <c r="AV108" s="51" t="s">
        <v>151</v>
      </c>
      <c r="AW108" s="51" t="s">
        <v>151</v>
      </c>
      <c r="AX108" s="50">
        <v>1</v>
      </c>
      <c r="AY108" s="51" t="s">
        <v>151</v>
      </c>
      <c r="AZ108" s="51" t="s">
        <v>151</v>
      </c>
      <c r="BA108" s="50">
        <v>1</v>
      </c>
      <c r="BB108" s="49" t="s">
        <v>142</v>
      </c>
      <c r="BC108" s="49" t="s">
        <v>142</v>
      </c>
      <c r="BD108" s="49" t="s">
        <v>142</v>
      </c>
      <c r="BE108" s="49" t="s">
        <v>146</v>
      </c>
      <c r="BF108" s="48"/>
      <c r="BG108" s="48"/>
      <c r="BH108" s="48"/>
      <c r="BI108" s="48"/>
      <c r="BJ108" s="48"/>
      <c r="BK108" s="48"/>
      <c r="BL108" s="48"/>
      <c r="BM108" s="48"/>
      <c r="BN108" s="48"/>
      <c r="BO108" s="48"/>
      <c r="BP108" s="48"/>
      <c r="BQ108" s="49" t="s">
        <v>146</v>
      </c>
      <c r="BR108" s="49" t="s">
        <v>151</v>
      </c>
      <c r="BS108" s="49" t="s">
        <v>146</v>
      </c>
      <c r="BT108" s="49" t="s">
        <v>146</v>
      </c>
      <c r="BU108" s="49" t="s">
        <v>145</v>
      </c>
      <c r="BV108" s="49" t="s">
        <v>142</v>
      </c>
      <c r="BW108" s="48" t="s">
        <v>936</v>
      </c>
    </row>
    <row r="109" spans="1:75" s="47" customFormat="1" ht="18" customHeight="1">
      <c r="A109" s="59" t="s">
        <v>228</v>
      </c>
      <c r="B109" s="56" t="s">
        <v>227</v>
      </c>
      <c r="C109" s="61" t="s">
        <v>135</v>
      </c>
      <c r="D109" s="208"/>
      <c r="E109" s="58" t="s">
        <v>135</v>
      </c>
      <c r="F109" s="203"/>
      <c r="G109" s="57" t="s">
        <v>172</v>
      </c>
      <c r="H109" s="56" t="s">
        <v>229</v>
      </c>
      <c r="I109" s="55" t="s">
        <v>140</v>
      </c>
      <c r="J109" s="54" t="s">
        <v>141</v>
      </c>
      <c r="K109" s="53" t="s">
        <v>151</v>
      </c>
      <c r="L109" s="53"/>
      <c r="M109" s="209" t="s">
        <v>907</v>
      </c>
      <c r="N109" s="49" t="s">
        <v>144</v>
      </c>
      <c r="O109" s="49" t="s">
        <v>174</v>
      </c>
      <c r="P109" s="49" t="s">
        <v>143</v>
      </c>
      <c r="Q109" s="49" t="s">
        <v>142</v>
      </c>
      <c r="R109" s="49" t="s">
        <v>146</v>
      </c>
      <c r="S109" s="49" t="s">
        <v>143</v>
      </c>
      <c r="T109" s="49" t="s">
        <v>146</v>
      </c>
      <c r="U109" s="52" t="s">
        <v>147</v>
      </c>
      <c r="V109" s="52" t="s">
        <v>147</v>
      </c>
      <c r="W109" s="50">
        <v>3</v>
      </c>
      <c r="X109" s="52" t="s">
        <v>147</v>
      </c>
      <c r="Y109" s="52" t="s">
        <v>143</v>
      </c>
      <c r="Z109" s="50">
        <v>2</v>
      </c>
      <c r="AA109" s="52" t="s">
        <v>143</v>
      </c>
      <c r="AB109" s="52" t="s">
        <v>143</v>
      </c>
      <c r="AC109" s="50">
        <v>0</v>
      </c>
      <c r="AD109" s="52" t="s">
        <v>147</v>
      </c>
      <c r="AE109" s="52" t="s">
        <v>147</v>
      </c>
      <c r="AF109" s="50">
        <v>3</v>
      </c>
      <c r="AG109" s="52" t="s">
        <v>143</v>
      </c>
      <c r="AH109" s="52" t="s">
        <v>143</v>
      </c>
      <c r="AI109" s="50">
        <v>0</v>
      </c>
      <c r="AJ109" s="52" t="s">
        <v>147</v>
      </c>
      <c r="AK109" s="52" t="s">
        <v>147</v>
      </c>
      <c r="AL109" s="50">
        <v>3</v>
      </c>
      <c r="AM109" s="52" t="s">
        <v>142</v>
      </c>
      <c r="AN109" s="52" t="s">
        <v>142</v>
      </c>
      <c r="AO109" s="50">
        <v>5</v>
      </c>
      <c r="AP109" s="51" t="s">
        <v>147</v>
      </c>
      <c r="AQ109" s="51" t="s">
        <v>147</v>
      </c>
      <c r="AR109" s="50">
        <v>3</v>
      </c>
      <c r="AS109" s="51" t="s">
        <v>147</v>
      </c>
      <c r="AT109" s="51" t="s">
        <v>143</v>
      </c>
      <c r="AU109" s="50">
        <v>2</v>
      </c>
      <c r="AV109" s="51" t="s">
        <v>142</v>
      </c>
      <c r="AW109" s="51" t="s">
        <v>142</v>
      </c>
      <c r="AX109" s="50">
        <v>5</v>
      </c>
      <c r="AY109" s="51" t="s">
        <v>147</v>
      </c>
      <c r="AZ109" s="51" t="s">
        <v>147</v>
      </c>
      <c r="BA109" s="50">
        <v>3</v>
      </c>
      <c r="BB109" s="49" t="s">
        <v>142</v>
      </c>
      <c r="BC109" s="49" t="s">
        <v>147</v>
      </c>
      <c r="BD109" s="49" t="s">
        <v>142</v>
      </c>
      <c r="BE109" s="49" t="s">
        <v>147</v>
      </c>
      <c r="BF109" s="54">
        <v>7</v>
      </c>
      <c r="BG109" s="54">
        <v>6</v>
      </c>
      <c r="BH109" s="54">
        <v>2</v>
      </c>
      <c r="BI109" s="54">
        <v>3</v>
      </c>
      <c r="BJ109" s="54">
        <v>1</v>
      </c>
      <c r="BK109" s="54">
        <v>11</v>
      </c>
      <c r="BL109" s="54">
        <v>9</v>
      </c>
      <c r="BM109" s="54">
        <v>8</v>
      </c>
      <c r="BN109" s="54">
        <v>4</v>
      </c>
      <c r="BO109" s="54">
        <v>10</v>
      </c>
      <c r="BP109" s="54">
        <v>5</v>
      </c>
      <c r="BQ109" s="49" t="s">
        <v>146</v>
      </c>
      <c r="BR109" s="49" t="s">
        <v>151</v>
      </c>
      <c r="BS109" s="49" t="s">
        <v>146</v>
      </c>
      <c r="BT109" s="49" t="s">
        <v>147</v>
      </c>
      <c r="BU109" s="49" t="s">
        <v>146</v>
      </c>
      <c r="BV109" s="49" t="s">
        <v>145</v>
      </c>
      <c r="BW109" s="48"/>
    </row>
    <row r="110" spans="1:75" s="47" customFormat="1" ht="18" customHeight="1">
      <c r="A110" s="59" t="s">
        <v>412</v>
      </c>
      <c r="B110" s="56" t="s">
        <v>411</v>
      </c>
      <c r="C110" s="61"/>
      <c r="D110" s="209" t="s">
        <v>135</v>
      </c>
      <c r="E110" s="205"/>
      <c r="F110" s="203"/>
      <c r="G110" s="57" t="s">
        <v>335</v>
      </c>
      <c r="H110" s="56" t="s">
        <v>336</v>
      </c>
      <c r="I110" s="55" t="s">
        <v>196</v>
      </c>
      <c r="J110" s="54" t="s">
        <v>141</v>
      </c>
      <c r="K110" s="53" t="s">
        <v>143</v>
      </c>
      <c r="L110" s="53"/>
      <c r="M110" s="53"/>
      <c r="N110" s="49" t="s">
        <v>206</v>
      </c>
      <c r="O110" s="49" t="s">
        <v>174</v>
      </c>
      <c r="P110" s="49" t="s">
        <v>144</v>
      </c>
      <c r="Q110" s="49" t="s">
        <v>165</v>
      </c>
      <c r="R110" s="49" t="s">
        <v>142</v>
      </c>
      <c r="S110" s="49" t="s">
        <v>143</v>
      </c>
      <c r="T110" s="49" t="s">
        <v>169</v>
      </c>
      <c r="U110" s="52" t="s">
        <v>151</v>
      </c>
      <c r="V110" s="52" t="s">
        <v>151</v>
      </c>
      <c r="W110" s="50">
        <v>1</v>
      </c>
      <c r="X110" s="52" t="s">
        <v>151</v>
      </c>
      <c r="Y110" s="52" t="s">
        <v>151</v>
      </c>
      <c r="Z110" s="50">
        <v>1</v>
      </c>
      <c r="AA110" s="52" t="s">
        <v>154</v>
      </c>
      <c r="AB110" s="52" t="s">
        <v>284</v>
      </c>
      <c r="AC110" s="50">
        <v>3</v>
      </c>
      <c r="AD110" s="52" t="s">
        <v>154</v>
      </c>
      <c r="AE110" s="52" t="s">
        <v>154</v>
      </c>
      <c r="AF110" s="50">
        <v>2</v>
      </c>
      <c r="AG110" s="52" t="s">
        <v>239</v>
      </c>
      <c r="AH110" s="52" t="s">
        <v>151</v>
      </c>
      <c r="AI110" s="50">
        <v>2</v>
      </c>
      <c r="AJ110" s="52" t="s">
        <v>151</v>
      </c>
      <c r="AK110" s="52" t="s">
        <v>154</v>
      </c>
      <c r="AL110" s="50">
        <v>2</v>
      </c>
      <c r="AM110" s="52" t="s">
        <v>154</v>
      </c>
      <c r="AN110" s="52" t="s">
        <v>151</v>
      </c>
      <c r="AO110" s="50">
        <v>2</v>
      </c>
      <c r="AP110" s="51" t="s">
        <v>151</v>
      </c>
      <c r="AQ110" s="51" t="s">
        <v>151</v>
      </c>
      <c r="AR110" s="50">
        <v>1</v>
      </c>
      <c r="AS110" s="51" t="s">
        <v>154</v>
      </c>
      <c r="AT110" s="51" t="s">
        <v>235</v>
      </c>
      <c r="AU110" s="50">
        <v>4</v>
      </c>
      <c r="AV110" s="51" t="s">
        <v>151</v>
      </c>
      <c r="AW110" s="51" t="s">
        <v>151</v>
      </c>
      <c r="AX110" s="50">
        <v>1</v>
      </c>
      <c r="AY110" s="51" t="s">
        <v>147</v>
      </c>
      <c r="AZ110" s="51" t="s">
        <v>147</v>
      </c>
      <c r="BA110" s="50">
        <v>3</v>
      </c>
      <c r="BB110" s="49" t="s">
        <v>165</v>
      </c>
      <c r="BC110" s="49" t="s">
        <v>146</v>
      </c>
      <c r="BD110" s="49" t="s">
        <v>142</v>
      </c>
      <c r="BE110" s="49" t="s">
        <v>165</v>
      </c>
      <c r="BF110" s="54">
        <v>8</v>
      </c>
      <c r="BG110" s="54">
        <v>6</v>
      </c>
      <c r="BH110" s="54">
        <v>9</v>
      </c>
      <c r="BI110" s="54">
        <v>8</v>
      </c>
      <c r="BJ110" s="54">
        <v>7</v>
      </c>
      <c r="BK110" s="54">
        <v>6</v>
      </c>
      <c r="BL110" s="54">
        <v>10</v>
      </c>
      <c r="BM110" s="54">
        <v>5</v>
      </c>
      <c r="BN110" s="54">
        <v>6</v>
      </c>
      <c r="BO110" s="54">
        <v>9</v>
      </c>
      <c r="BP110" s="54">
        <v>11</v>
      </c>
      <c r="BQ110" s="49" t="s">
        <v>167</v>
      </c>
      <c r="BR110" s="49" t="s">
        <v>151</v>
      </c>
      <c r="BS110" s="49" t="s">
        <v>152</v>
      </c>
      <c r="BT110" s="49" t="s">
        <v>142</v>
      </c>
      <c r="BU110" s="49" t="s">
        <v>142</v>
      </c>
      <c r="BV110" s="49" t="s">
        <v>167</v>
      </c>
      <c r="BW110" s="48" t="s">
        <v>937</v>
      </c>
    </row>
    <row r="111" spans="1:75" s="47" customFormat="1" ht="18" customHeight="1">
      <c r="A111" s="59" t="s">
        <v>664</v>
      </c>
      <c r="B111" s="56" t="s">
        <v>663</v>
      </c>
      <c r="C111" s="61"/>
      <c r="D111" s="209" t="s">
        <v>135</v>
      </c>
      <c r="E111" s="205"/>
      <c r="F111" s="203"/>
      <c r="G111" s="57" t="s">
        <v>160</v>
      </c>
      <c r="H111" s="56" t="s">
        <v>665</v>
      </c>
      <c r="I111" s="55" t="s">
        <v>140</v>
      </c>
      <c r="J111" s="54" t="s">
        <v>141</v>
      </c>
      <c r="K111" s="53" t="s">
        <v>143</v>
      </c>
      <c r="L111" s="53"/>
      <c r="M111" s="53"/>
      <c r="N111" s="49" t="s">
        <v>174</v>
      </c>
      <c r="O111" s="49" t="s">
        <v>174</v>
      </c>
      <c r="P111" s="49" t="s">
        <v>144</v>
      </c>
      <c r="Q111" s="49" t="s">
        <v>144</v>
      </c>
      <c r="R111" s="49" t="s">
        <v>192</v>
      </c>
      <c r="S111" s="49" t="s">
        <v>144</v>
      </c>
      <c r="T111" s="49" t="s">
        <v>151</v>
      </c>
      <c r="U111" s="52" t="s">
        <v>142</v>
      </c>
      <c r="V111" s="52" t="s">
        <v>151</v>
      </c>
      <c r="W111" s="50">
        <v>3</v>
      </c>
      <c r="X111" s="52" t="s">
        <v>142</v>
      </c>
      <c r="Y111" s="52" t="s">
        <v>154</v>
      </c>
      <c r="Z111" s="50">
        <v>4</v>
      </c>
      <c r="AA111" s="52" t="s">
        <v>154</v>
      </c>
      <c r="AB111" s="52" t="s">
        <v>147</v>
      </c>
      <c r="AC111" s="50">
        <v>3</v>
      </c>
      <c r="AD111" s="52" t="s">
        <v>147</v>
      </c>
      <c r="AE111" s="52" t="s">
        <v>147</v>
      </c>
      <c r="AF111" s="50">
        <v>3</v>
      </c>
      <c r="AG111" s="52" t="s">
        <v>154</v>
      </c>
      <c r="AH111" s="52" t="s">
        <v>154</v>
      </c>
      <c r="AI111" s="50">
        <v>2</v>
      </c>
      <c r="AJ111" s="52" t="s">
        <v>147</v>
      </c>
      <c r="AK111" s="52" t="s">
        <v>154</v>
      </c>
      <c r="AL111" s="50">
        <v>3</v>
      </c>
      <c r="AM111" s="52" t="s">
        <v>147</v>
      </c>
      <c r="AN111" s="52" t="s">
        <v>154</v>
      </c>
      <c r="AO111" s="50">
        <v>3</v>
      </c>
      <c r="AP111" s="51" t="s">
        <v>143</v>
      </c>
      <c r="AQ111" s="51" t="s">
        <v>143</v>
      </c>
      <c r="AR111" s="50">
        <v>0</v>
      </c>
      <c r="AS111" s="51" t="s">
        <v>154</v>
      </c>
      <c r="AT111" s="51" t="s">
        <v>154</v>
      </c>
      <c r="AU111" s="50">
        <v>2</v>
      </c>
      <c r="AV111" s="51" t="s">
        <v>153</v>
      </c>
      <c r="AW111" s="51" t="s">
        <v>154</v>
      </c>
      <c r="AX111" s="50">
        <v>3</v>
      </c>
      <c r="AY111" s="51" t="s">
        <v>154</v>
      </c>
      <c r="AZ111" s="51" t="s">
        <v>154</v>
      </c>
      <c r="BA111" s="60">
        <v>2</v>
      </c>
      <c r="BB111" s="49" t="s">
        <v>142</v>
      </c>
      <c r="BC111" s="49" t="s">
        <v>145</v>
      </c>
      <c r="BD111" s="49" t="s">
        <v>146</v>
      </c>
      <c r="BE111" s="49" t="s">
        <v>145</v>
      </c>
      <c r="BF111" s="48"/>
      <c r="BG111" s="48"/>
      <c r="BH111" s="48"/>
      <c r="BI111" s="48"/>
      <c r="BJ111" s="48"/>
      <c r="BK111" s="48"/>
      <c r="BL111" s="48"/>
      <c r="BM111" s="48"/>
      <c r="BN111" s="48"/>
      <c r="BO111" s="48"/>
      <c r="BP111" s="48"/>
      <c r="BQ111" s="49" t="s">
        <v>153</v>
      </c>
      <c r="BR111" s="49" t="s">
        <v>151</v>
      </c>
      <c r="BS111" s="49" t="s">
        <v>154</v>
      </c>
      <c r="BT111" s="49" t="s">
        <v>153</v>
      </c>
      <c r="BU111" s="49" t="s">
        <v>145</v>
      </c>
      <c r="BV111" s="49" t="s">
        <v>151</v>
      </c>
      <c r="BW111" s="48"/>
    </row>
    <row r="112" spans="1:75" s="47" customFormat="1" ht="18" customHeight="1">
      <c r="A112" s="59" t="s">
        <v>208</v>
      </c>
      <c r="B112" s="56" t="s">
        <v>207</v>
      </c>
      <c r="C112" s="61" t="s">
        <v>135</v>
      </c>
      <c r="D112" s="208"/>
      <c r="E112" s="205"/>
      <c r="F112" s="203"/>
      <c r="G112" s="57" t="s">
        <v>160</v>
      </c>
      <c r="H112" s="56" t="s">
        <v>190</v>
      </c>
      <c r="I112" s="55" t="s">
        <v>157</v>
      </c>
      <c r="J112" s="54" t="s">
        <v>141</v>
      </c>
      <c r="K112" s="53" t="s">
        <v>151</v>
      </c>
      <c r="L112" s="53"/>
      <c r="M112" s="209" t="s">
        <v>907</v>
      </c>
      <c r="N112" s="49" t="s">
        <v>144</v>
      </c>
      <c r="O112" s="49" t="s">
        <v>209</v>
      </c>
      <c r="P112" s="49" t="s">
        <v>210</v>
      </c>
      <c r="Q112" s="49" t="s">
        <v>166</v>
      </c>
      <c r="R112" s="49" t="s">
        <v>153</v>
      </c>
      <c r="S112" s="49" t="s">
        <v>143</v>
      </c>
      <c r="T112" s="49" t="s">
        <v>167</v>
      </c>
      <c r="U112" s="52" t="s">
        <v>146</v>
      </c>
      <c r="V112" s="52" t="s">
        <v>145</v>
      </c>
      <c r="W112" s="50">
        <v>9</v>
      </c>
      <c r="X112" s="52" t="s">
        <v>146</v>
      </c>
      <c r="Y112" s="52" t="s">
        <v>151</v>
      </c>
      <c r="Z112" s="50">
        <v>5</v>
      </c>
      <c r="AA112" s="52" t="s">
        <v>151</v>
      </c>
      <c r="AB112" s="52" t="s">
        <v>151</v>
      </c>
      <c r="AC112" s="50">
        <v>1</v>
      </c>
      <c r="AD112" s="52" t="s">
        <v>142</v>
      </c>
      <c r="AE112" s="52" t="s">
        <v>151</v>
      </c>
      <c r="AF112" s="50">
        <v>3</v>
      </c>
      <c r="AG112" s="52" t="s">
        <v>143</v>
      </c>
      <c r="AH112" s="52" t="s">
        <v>143</v>
      </c>
      <c r="AI112" s="50">
        <v>0</v>
      </c>
      <c r="AJ112" s="52" t="s">
        <v>146</v>
      </c>
      <c r="AK112" s="52" t="s">
        <v>151</v>
      </c>
      <c r="AL112" s="50">
        <v>5</v>
      </c>
      <c r="AM112" s="52" t="s">
        <v>146</v>
      </c>
      <c r="AN112" s="52" t="s">
        <v>142</v>
      </c>
      <c r="AO112" s="50">
        <v>7</v>
      </c>
      <c r="AP112" s="51" t="s">
        <v>145</v>
      </c>
      <c r="AQ112" s="51" t="s">
        <v>145</v>
      </c>
      <c r="AR112" s="50">
        <v>10</v>
      </c>
      <c r="AS112" s="51" t="s">
        <v>151</v>
      </c>
      <c r="AT112" s="51" t="s">
        <v>151</v>
      </c>
      <c r="AU112" s="50">
        <v>1</v>
      </c>
      <c r="AV112" s="51" t="s">
        <v>145</v>
      </c>
      <c r="AW112" s="51" t="s">
        <v>146</v>
      </c>
      <c r="AX112" s="50">
        <v>9</v>
      </c>
      <c r="AY112" s="51" t="s">
        <v>151</v>
      </c>
      <c r="AZ112" s="51" t="s">
        <v>151</v>
      </c>
      <c r="BA112" s="50">
        <v>1</v>
      </c>
      <c r="BB112" s="49" t="s">
        <v>142</v>
      </c>
      <c r="BC112" s="49" t="s">
        <v>147</v>
      </c>
      <c r="BD112" s="49" t="s">
        <v>142</v>
      </c>
      <c r="BE112" s="49" t="s">
        <v>142</v>
      </c>
      <c r="BF112" s="54">
        <v>8</v>
      </c>
      <c r="BG112" s="54">
        <v>5</v>
      </c>
      <c r="BH112" s="48"/>
      <c r="BI112" s="54">
        <v>3</v>
      </c>
      <c r="BJ112" s="48"/>
      <c r="BK112" s="54">
        <v>5</v>
      </c>
      <c r="BL112" s="54">
        <v>9</v>
      </c>
      <c r="BM112" s="54">
        <v>8</v>
      </c>
      <c r="BN112" s="54">
        <v>1</v>
      </c>
      <c r="BO112" s="54">
        <v>9</v>
      </c>
      <c r="BP112" s="54">
        <v>1</v>
      </c>
      <c r="BQ112" s="49" t="s">
        <v>151</v>
      </c>
      <c r="BR112" s="49" t="s">
        <v>151</v>
      </c>
      <c r="BS112" s="49" t="s">
        <v>142</v>
      </c>
      <c r="BT112" s="49" t="s">
        <v>142</v>
      </c>
      <c r="BU112" s="49" t="s">
        <v>146</v>
      </c>
      <c r="BV112" s="49" t="s">
        <v>145</v>
      </c>
      <c r="BW112" s="48" t="s">
        <v>938</v>
      </c>
    </row>
    <row r="113" spans="1:75" s="47" customFormat="1" ht="18" customHeight="1">
      <c r="A113" s="59" t="s">
        <v>440</v>
      </c>
      <c r="B113" s="56" t="s">
        <v>439</v>
      </c>
      <c r="C113" s="61"/>
      <c r="D113" s="208"/>
      <c r="E113" s="205"/>
      <c r="F113" s="203"/>
      <c r="G113" s="57" t="s">
        <v>160</v>
      </c>
      <c r="H113" s="56" t="s">
        <v>161</v>
      </c>
      <c r="I113" s="55" t="s">
        <v>140</v>
      </c>
      <c r="J113" s="54" t="s">
        <v>141</v>
      </c>
      <c r="K113" s="53" t="s">
        <v>143</v>
      </c>
      <c r="L113" s="53"/>
      <c r="M113" s="53"/>
      <c r="N113" s="49" t="s">
        <v>206</v>
      </c>
      <c r="O113" s="49" t="s">
        <v>174</v>
      </c>
      <c r="P113" s="49" t="s">
        <v>187</v>
      </c>
      <c r="Q113" s="49" t="s">
        <v>162</v>
      </c>
      <c r="R113" s="49" t="s">
        <v>143</v>
      </c>
      <c r="S113" s="49" t="s">
        <v>143</v>
      </c>
      <c r="T113" s="49" t="s">
        <v>151</v>
      </c>
      <c r="U113" s="52" t="s">
        <v>152</v>
      </c>
      <c r="V113" s="52" t="s">
        <v>165</v>
      </c>
      <c r="W113" s="50">
        <v>8</v>
      </c>
      <c r="X113" s="52" t="s">
        <v>165</v>
      </c>
      <c r="Y113" s="52" t="s">
        <v>152</v>
      </c>
      <c r="Z113" s="50">
        <v>8</v>
      </c>
      <c r="AA113" s="52" t="s">
        <v>154</v>
      </c>
      <c r="AB113" s="52" t="s">
        <v>153</v>
      </c>
      <c r="AC113" s="50">
        <v>3</v>
      </c>
      <c r="AD113" s="52" t="s">
        <v>142</v>
      </c>
      <c r="AE113" s="52" t="s">
        <v>152</v>
      </c>
      <c r="AF113" s="50">
        <v>6</v>
      </c>
      <c r="AG113" s="52" t="s">
        <v>237</v>
      </c>
      <c r="AH113" s="52" t="s">
        <v>235</v>
      </c>
      <c r="AI113" s="50">
        <v>5</v>
      </c>
      <c r="AJ113" s="52" t="s">
        <v>153</v>
      </c>
      <c r="AK113" s="52" t="s">
        <v>153</v>
      </c>
      <c r="AL113" s="50">
        <v>4</v>
      </c>
      <c r="AM113" s="52" t="s">
        <v>165</v>
      </c>
      <c r="AN113" s="52" t="s">
        <v>237</v>
      </c>
      <c r="AO113" s="50">
        <v>7</v>
      </c>
      <c r="AP113" s="51" t="s">
        <v>284</v>
      </c>
      <c r="AQ113" s="51" t="s">
        <v>284</v>
      </c>
      <c r="AR113" s="50">
        <v>3</v>
      </c>
      <c r="AS113" s="51" t="s">
        <v>142</v>
      </c>
      <c r="AT113" s="51" t="s">
        <v>153</v>
      </c>
      <c r="AU113" s="50">
        <v>5</v>
      </c>
      <c r="AV113" s="51" t="s">
        <v>165</v>
      </c>
      <c r="AW113" s="51" t="s">
        <v>152</v>
      </c>
      <c r="AX113" s="50">
        <v>8</v>
      </c>
      <c r="AY113" s="51" t="s">
        <v>151</v>
      </c>
      <c r="AZ113" s="51" t="s">
        <v>151</v>
      </c>
      <c r="BA113" s="50">
        <v>1</v>
      </c>
      <c r="BB113" s="49" t="s">
        <v>152</v>
      </c>
      <c r="BC113" s="49" t="s">
        <v>164</v>
      </c>
      <c r="BD113" s="49" t="s">
        <v>152</v>
      </c>
      <c r="BE113" s="49" t="s">
        <v>165</v>
      </c>
      <c r="BF113" s="54">
        <v>6</v>
      </c>
      <c r="BG113" s="54">
        <v>9</v>
      </c>
      <c r="BH113" s="54">
        <v>6</v>
      </c>
      <c r="BI113" s="54">
        <v>4</v>
      </c>
      <c r="BJ113" s="54">
        <v>5</v>
      </c>
      <c r="BK113" s="54">
        <v>5</v>
      </c>
      <c r="BL113" s="54">
        <v>5</v>
      </c>
      <c r="BM113" s="54">
        <v>8</v>
      </c>
      <c r="BN113" s="54">
        <v>3</v>
      </c>
      <c r="BO113" s="54">
        <v>8</v>
      </c>
      <c r="BP113" s="54">
        <v>8</v>
      </c>
      <c r="BQ113" s="49" t="s">
        <v>151</v>
      </c>
      <c r="BR113" s="49" t="s">
        <v>151</v>
      </c>
      <c r="BS113" s="49" t="s">
        <v>167</v>
      </c>
      <c r="BT113" s="49" t="s">
        <v>153</v>
      </c>
      <c r="BU113" s="49" t="s">
        <v>146</v>
      </c>
      <c r="BV113" s="49" t="s">
        <v>210</v>
      </c>
      <c r="BW113" s="48"/>
    </row>
    <row r="114" spans="1:75" s="47" customFormat="1" ht="18" customHeight="1">
      <c r="A114" s="59" t="s">
        <v>622</v>
      </c>
      <c r="B114" s="56" t="s">
        <v>621</v>
      </c>
      <c r="C114" s="61"/>
      <c r="D114" s="208"/>
      <c r="E114" s="205"/>
      <c r="F114" s="203"/>
      <c r="G114" s="57" t="s">
        <v>160</v>
      </c>
      <c r="H114" s="56" t="s">
        <v>623</v>
      </c>
      <c r="I114" s="55" t="s">
        <v>140</v>
      </c>
      <c r="J114" s="54" t="s">
        <v>141</v>
      </c>
      <c r="K114" s="53" t="s">
        <v>143</v>
      </c>
      <c r="L114" s="53"/>
      <c r="M114" s="53"/>
      <c r="N114" s="49" t="s">
        <v>174</v>
      </c>
      <c r="O114" s="49" t="s">
        <v>174</v>
      </c>
      <c r="P114" s="49" t="s">
        <v>144</v>
      </c>
      <c r="Q114" s="49" t="s">
        <v>144</v>
      </c>
      <c r="R114" s="49" t="s">
        <v>143</v>
      </c>
      <c r="S114" s="49" t="s">
        <v>162</v>
      </c>
      <c r="T114" s="49" t="s">
        <v>151</v>
      </c>
      <c r="U114" s="52" t="s">
        <v>153</v>
      </c>
      <c r="V114" s="52" t="s">
        <v>153</v>
      </c>
      <c r="W114" s="50">
        <v>4</v>
      </c>
      <c r="X114" s="52" t="s">
        <v>240</v>
      </c>
      <c r="Y114" s="52" t="s">
        <v>153</v>
      </c>
      <c r="Z114" s="50">
        <v>6</v>
      </c>
      <c r="AA114" s="52" t="s">
        <v>239</v>
      </c>
      <c r="AB114" s="52" t="s">
        <v>237</v>
      </c>
      <c r="AC114" s="50">
        <v>4</v>
      </c>
      <c r="AD114" s="52" t="s">
        <v>153</v>
      </c>
      <c r="AE114" s="52" t="s">
        <v>153</v>
      </c>
      <c r="AF114" s="50">
        <v>4</v>
      </c>
      <c r="AG114" s="52" t="s">
        <v>239</v>
      </c>
      <c r="AH114" s="52" t="s">
        <v>239</v>
      </c>
      <c r="AI114" s="50">
        <v>3</v>
      </c>
      <c r="AJ114" s="52" t="s">
        <v>153</v>
      </c>
      <c r="AK114" s="52" t="s">
        <v>239</v>
      </c>
      <c r="AL114" s="50">
        <v>4</v>
      </c>
      <c r="AM114" s="52" t="s">
        <v>235</v>
      </c>
      <c r="AN114" s="52" t="s">
        <v>153</v>
      </c>
      <c r="AO114" s="50">
        <v>5</v>
      </c>
      <c r="AP114" s="51" t="s">
        <v>284</v>
      </c>
      <c r="AQ114" s="51" t="s">
        <v>284</v>
      </c>
      <c r="AR114" s="50">
        <v>3</v>
      </c>
      <c r="AS114" s="51" t="s">
        <v>239</v>
      </c>
      <c r="AT114" s="51" t="s">
        <v>239</v>
      </c>
      <c r="AU114" s="50">
        <v>3</v>
      </c>
      <c r="AV114" s="51" t="s">
        <v>238</v>
      </c>
      <c r="AW114" s="51" t="s">
        <v>239</v>
      </c>
      <c r="AX114" s="50">
        <v>4</v>
      </c>
      <c r="AY114" s="51" t="s">
        <v>284</v>
      </c>
      <c r="AZ114" s="51" t="s">
        <v>273</v>
      </c>
      <c r="BA114" s="60">
        <v>4</v>
      </c>
      <c r="BB114" s="49" t="s">
        <v>152</v>
      </c>
      <c r="BC114" s="49" t="s">
        <v>168</v>
      </c>
      <c r="BD114" s="49" t="s">
        <v>152</v>
      </c>
      <c r="BE114" s="49" t="s">
        <v>146</v>
      </c>
      <c r="BF114" s="54">
        <v>4</v>
      </c>
      <c r="BG114" s="54">
        <v>5</v>
      </c>
      <c r="BH114" s="54">
        <v>4</v>
      </c>
      <c r="BI114" s="54">
        <v>5</v>
      </c>
      <c r="BJ114" s="54">
        <v>4</v>
      </c>
      <c r="BK114" s="54">
        <v>6</v>
      </c>
      <c r="BL114" s="54">
        <v>7</v>
      </c>
      <c r="BM114" s="54">
        <v>6</v>
      </c>
      <c r="BN114" s="54">
        <v>5</v>
      </c>
      <c r="BO114" s="54">
        <v>7</v>
      </c>
      <c r="BP114" s="54">
        <v>8</v>
      </c>
      <c r="BQ114" s="49" t="s">
        <v>167</v>
      </c>
      <c r="BR114" s="49" t="s">
        <v>151</v>
      </c>
      <c r="BS114" s="49" t="s">
        <v>169</v>
      </c>
      <c r="BT114" s="49" t="s">
        <v>153</v>
      </c>
      <c r="BU114" s="49" t="s">
        <v>145</v>
      </c>
      <c r="BV114" s="49" t="s">
        <v>166</v>
      </c>
      <c r="BW114" s="48"/>
    </row>
    <row r="115" spans="1:75" s="47" customFormat="1" ht="18" customHeight="1">
      <c r="A115" s="59" t="s">
        <v>798</v>
      </c>
      <c r="B115" s="56" t="s">
        <v>797</v>
      </c>
      <c r="C115" s="61"/>
      <c r="D115" s="209" t="s">
        <v>135</v>
      </c>
      <c r="E115" s="205"/>
      <c r="F115" s="203"/>
      <c r="G115" s="57" t="s">
        <v>160</v>
      </c>
      <c r="H115" s="56" t="s">
        <v>352</v>
      </c>
      <c r="I115" s="55" t="s">
        <v>196</v>
      </c>
      <c r="J115" s="54" t="s">
        <v>141</v>
      </c>
      <c r="K115" s="53" t="s">
        <v>143</v>
      </c>
      <c r="L115" s="53"/>
      <c r="M115" s="53"/>
      <c r="N115" s="49" t="s">
        <v>174</v>
      </c>
      <c r="O115" s="49" t="s">
        <v>174</v>
      </c>
      <c r="P115" s="49" t="s">
        <v>144</v>
      </c>
      <c r="Q115" s="49" t="s">
        <v>143</v>
      </c>
      <c r="R115" s="49" t="s">
        <v>143</v>
      </c>
      <c r="S115" s="49" t="s">
        <v>144</v>
      </c>
      <c r="T115" s="49" t="s">
        <v>151</v>
      </c>
      <c r="U115" s="52" t="s">
        <v>142</v>
      </c>
      <c r="V115" s="52" t="s">
        <v>142</v>
      </c>
      <c r="W115" s="50">
        <v>5</v>
      </c>
      <c r="X115" s="52" t="s">
        <v>151</v>
      </c>
      <c r="Y115" s="52" t="s">
        <v>151</v>
      </c>
      <c r="Z115" s="50">
        <v>1</v>
      </c>
      <c r="AA115" s="52" t="s">
        <v>143</v>
      </c>
      <c r="AB115" s="52" t="s">
        <v>143</v>
      </c>
      <c r="AC115" s="50">
        <v>0</v>
      </c>
      <c r="AD115" s="52" t="s">
        <v>145</v>
      </c>
      <c r="AE115" s="52" t="s">
        <v>151</v>
      </c>
      <c r="AF115" s="50">
        <v>6</v>
      </c>
      <c r="AG115" s="52" t="s">
        <v>143</v>
      </c>
      <c r="AH115" s="52" t="s">
        <v>143</v>
      </c>
      <c r="AI115" s="50">
        <v>0</v>
      </c>
      <c r="AJ115" s="52" t="s">
        <v>151</v>
      </c>
      <c r="AK115" s="52" t="s">
        <v>151</v>
      </c>
      <c r="AL115" s="50">
        <v>1</v>
      </c>
      <c r="AM115" s="52" t="s">
        <v>142</v>
      </c>
      <c r="AN115" s="52" t="s">
        <v>151</v>
      </c>
      <c r="AO115" s="50">
        <v>3</v>
      </c>
      <c r="AP115" s="51" t="s">
        <v>143</v>
      </c>
      <c r="AQ115" s="51" t="s">
        <v>143</v>
      </c>
      <c r="AR115" s="50">
        <v>0</v>
      </c>
      <c r="AS115" s="51" t="s">
        <v>145</v>
      </c>
      <c r="AT115" s="51" t="s">
        <v>151</v>
      </c>
      <c r="AU115" s="50">
        <v>6</v>
      </c>
      <c r="AV115" s="51" t="s">
        <v>145</v>
      </c>
      <c r="AW115" s="51" t="s">
        <v>151</v>
      </c>
      <c r="AX115" s="50">
        <v>6</v>
      </c>
      <c r="AY115" s="51" t="s">
        <v>151</v>
      </c>
      <c r="AZ115" s="51" t="s">
        <v>151</v>
      </c>
      <c r="BA115" s="50">
        <v>1</v>
      </c>
      <c r="BB115" s="49" t="s">
        <v>152</v>
      </c>
      <c r="BC115" s="49" t="s">
        <v>165</v>
      </c>
      <c r="BD115" s="49" t="s">
        <v>146</v>
      </c>
      <c r="BE115" s="49" t="s">
        <v>145</v>
      </c>
      <c r="BF115" s="48"/>
      <c r="BG115" s="48"/>
      <c r="BH115" s="48"/>
      <c r="BI115" s="48"/>
      <c r="BJ115" s="48"/>
      <c r="BK115" s="48"/>
      <c r="BL115" s="48"/>
      <c r="BM115" s="48"/>
      <c r="BN115" s="48"/>
      <c r="BO115" s="48"/>
      <c r="BP115" s="48"/>
      <c r="BQ115" s="49" t="s">
        <v>152</v>
      </c>
      <c r="BR115" s="49" t="s">
        <v>151</v>
      </c>
      <c r="BS115" s="49" t="s">
        <v>152</v>
      </c>
      <c r="BT115" s="49" t="s">
        <v>147</v>
      </c>
      <c r="BU115" s="49" t="s">
        <v>147</v>
      </c>
      <c r="BV115" s="49" t="s">
        <v>151</v>
      </c>
      <c r="BW115" s="48" t="s">
        <v>939</v>
      </c>
    </row>
    <row r="116" spans="1:75" s="47" customFormat="1" ht="18" customHeight="1">
      <c r="A116" s="59" t="s">
        <v>372</v>
      </c>
      <c r="B116" s="56" t="s">
        <v>371</v>
      </c>
      <c r="C116" s="61" t="s">
        <v>135</v>
      </c>
      <c r="D116" s="208"/>
      <c r="E116" s="58" t="s">
        <v>135</v>
      </c>
      <c r="F116" s="203"/>
      <c r="G116" s="57" t="s">
        <v>138</v>
      </c>
      <c r="H116" s="56" t="s">
        <v>139</v>
      </c>
      <c r="I116" s="55" t="s">
        <v>140</v>
      </c>
      <c r="J116" s="54" t="s">
        <v>141</v>
      </c>
      <c r="K116" s="53" t="s">
        <v>143</v>
      </c>
      <c r="L116" s="53"/>
      <c r="M116" s="53"/>
      <c r="N116" s="49" t="s">
        <v>144</v>
      </c>
      <c r="O116" s="49" t="s">
        <v>174</v>
      </c>
      <c r="P116" s="49" t="s">
        <v>174</v>
      </c>
      <c r="Q116" s="49" t="s">
        <v>142</v>
      </c>
      <c r="R116" s="49" t="s">
        <v>142</v>
      </c>
      <c r="S116" s="49" t="s">
        <v>174</v>
      </c>
      <c r="T116" s="49" t="s">
        <v>146</v>
      </c>
      <c r="U116" s="52" t="s">
        <v>143</v>
      </c>
      <c r="V116" s="52" t="s">
        <v>143</v>
      </c>
      <c r="W116" s="50">
        <v>0</v>
      </c>
      <c r="X116" s="52" t="s">
        <v>143</v>
      </c>
      <c r="Y116" s="52" t="s">
        <v>143</v>
      </c>
      <c r="Z116" s="50">
        <v>0</v>
      </c>
      <c r="AA116" s="52" t="s">
        <v>147</v>
      </c>
      <c r="AB116" s="52" t="s">
        <v>143</v>
      </c>
      <c r="AC116" s="50">
        <v>2</v>
      </c>
      <c r="AD116" s="52" t="s">
        <v>147</v>
      </c>
      <c r="AE116" s="52" t="s">
        <v>143</v>
      </c>
      <c r="AF116" s="50">
        <v>2</v>
      </c>
      <c r="AG116" s="52" t="s">
        <v>147</v>
      </c>
      <c r="AH116" s="52" t="s">
        <v>143</v>
      </c>
      <c r="AI116" s="50">
        <v>2</v>
      </c>
      <c r="AJ116" s="52" t="s">
        <v>147</v>
      </c>
      <c r="AK116" s="52" t="s">
        <v>147</v>
      </c>
      <c r="AL116" s="50">
        <v>3</v>
      </c>
      <c r="AM116" s="52" t="s">
        <v>145</v>
      </c>
      <c r="AN116" s="52" t="s">
        <v>147</v>
      </c>
      <c r="AO116" s="50">
        <v>7</v>
      </c>
      <c r="AP116" s="51" t="s">
        <v>143</v>
      </c>
      <c r="AQ116" s="51" t="s">
        <v>143</v>
      </c>
      <c r="AR116" s="50">
        <v>0</v>
      </c>
      <c r="AS116" s="51" t="s">
        <v>142</v>
      </c>
      <c r="AT116" s="51" t="s">
        <v>147</v>
      </c>
      <c r="AU116" s="50">
        <v>4</v>
      </c>
      <c r="AV116" s="51" t="s">
        <v>145</v>
      </c>
      <c r="AW116" s="51" t="s">
        <v>147</v>
      </c>
      <c r="AX116" s="50">
        <v>7</v>
      </c>
      <c r="AY116" s="51" t="s">
        <v>147</v>
      </c>
      <c r="AZ116" s="51" t="s">
        <v>147</v>
      </c>
      <c r="BA116" s="50">
        <v>3</v>
      </c>
      <c r="BB116" s="49" t="s">
        <v>142</v>
      </c>
      <c r="BC116" s="49" t="s">
        <v>147</v>
      </c>
      <c r="BD116" s="49" t="s">
        <v>142</v>
      </c>
      <c r="BE116" s="49" t="s">
        <v>147</v>
      </c>
      <c r="BF116" s="54">
        <v>3</v>
      </c>
      <c r="BG116" s="54">
        <v>1</v>
      </c>
      <c r="BH116" s="54">
        <v>7</v>
      </c>
      <c r="BI116" s="54">
        <v>11</v>
      </c>
      <c r="BJ116" s="54">
        <v>4</v>
      </c>
      <c r="BK116" s="54">
        <v>5</v>
      </c>
      <c r="BL116" s="54">
        <v>8</v>
      </c>
      <c r="BM116" s="54">
        <v>2</v>
      </c>
      <c r="BN116" s="54">
        <v>10</v>
      </c>
      <c r="BO116" s="54">
        <v>6</v>
      </c>
      <c r="BP116" s="54">
        <v>9</v>
      </c>
      <c r="BQ116" s="49" t="s">
        <v>145</v>
      </c>
      <c r="BR116" s="49" t="s">
        <v>145</v>
      </c>
      <c r="BS116" s="49" t="s">
        <v>142</v>
      </c>
      <c r="BT116" s="49" t="s">
        <v>147</v>
      </c>
      <c r="BU116" s="49" t="s">
        <v>145</v>
      </c>
      <c r="BV116" s="49" t="s">
        <v>145</v>
      </c>
      <c r="BW116" s="48"/>
    </row>
    <row r="117" spans="1:75" s="47" customFormat="1" ht="18" customHeight="1">
      <c r="A117" s="59" t="s">
        <v>558</v>
      </c>
      <c r="B117" s="56" t="s">
        <v>557</v>
      </c>
      <c r="C117" s="61"/>
      <c r="D117" s="208"/>
      <c r="E117" s="58" t="s">
        <v>135</v>
      </c>
      <c r="F117" s="203"/>
      <c r="G117" s="57" t="s">
        <v>172</v>
      </c>
      <c r="H117" s="56" t="s">
        <v>222</v>
      </c>
      <c r="I117" s="55" t="s">
        <v>140</v>
      </c>
      <c r="J117" s="54" t="s">
        <v>141</v>
      </c>
      <c r="K117" s="53" t="s">
        <v>143</v>
      </c>
      <c r="L117" s="53"/>
      <c r="M117" s="53"/>
      <c r="N117" s="49" t="s">
        <v>174</v>
      </c>
      <c r="O117" s="49" t="s">
        <v>174</v>
      </c>
      <c r="P117" s="49" t="s">
        <v>206</v>
      </c>
      <c r="Q117" s="49" t="s">
        <v>143</v>
      </c>
      <c r="R117" s="49" t="s">
        <v>143</v>
      </c>
      <c r="S117" s="49" t="s">
        <v>206</v>
      </c>
      <c r="T117" s="49" t="s">
        <v>147</v>
      </c>
      <c r="U117" s="52" t="s">
        <v>152</v>
      </c>
      <c r="V117" s="52" t="s">
        <v>235</v>
      </c>
      <c r="W117" s="50">
        <v>7</v>
      </c>
      <c r="X117" s="52" t="s">
        <v>235</v>
      </c>
      <c r="Y117" s="52" t="s">
        <v>237</v>
      </c>
      <c r="Z117" s="50">
        <v>5</v>
      </c>
      <c r="AA117" s="52" t="s">
        <v>151</v>
      </c>
      <c r="AB117" s="52" t="s">
        <v>151</v>
      </c>
      <c r="AC117" s="50">
        <v>1</v>
      </c>
      <c r="AD117" s="52" t="s">
        <v>153</v>
      </c>
      <c r="AE117" s="52" t="s">
        <v>153</v>
      </c>
      <c r="AF117" s="50">
        <v>4</v>
      </c>
      <c r="AG117" s="52" t="s">
        <v>237</v>
      </c>
      <c r="AH117" s="52" t="s">
        <v>237</v>
      </c>
      <c r="AI117" s="50">
        <v>4</v>
      </c>
      <c r="AJ117" s="52" t="s">
        <v>153</v>
      </c>
      <c r="AK117" s="52" t="s">
        <v>153</v>
      </c>
      <c r="AL117" s="50">
        <v>4</v>
      </c>
      <c r="AM117" s="52" t="s">
        <v>146</v>
      </c>
      <c r="AN117" s="52" t="s">
        <v>152</v>
      </c>
      <c r="AO117" s="50">
        <v>8</v>
      </c>
      <c r="AP117" s="51" t="s">
        <v>235</v>
      </c>
      <c r="AQ117" s="51" t="s">
        <v>237</v>
      </c>
      <c r="AR117" s="50">
        <v>5</v>
      </c>
      <c r="AS117" s="51" t="s">
        <v>235</v>
      </c>
      <c r="AT117" s="51" t="s">
        <v>235</v>
      </c>
      <c r="AU117" s="50">
        <v>6</v>
      </c>
      <c r="AV117" s="51" t="s">
        <v>146</v>
      </c>
      <c r="AW117" s="51" t="s">
        <v>307</v>
      </c>
      <c r="AX117" s="50">
        <v>7</v>
      </c>
      <c r="AY117" s="51" t="s">
        <v>154</v>
      </c>
      <c r="AZ117" s="51" t="s">
        <v>151</v>
      </c>
      <c r="BA117" s="60">
        <v>2</v>
      </c>
      <c r="BB117" s="49" t="s">
        <v>152</v>
      </c>
      <c r="BC117" s="49" t="s">
        <v>152</v>
      </c>
      <c r="BD117" s="49" t="s">
        <v>168</v>
      </c>
      <c r="BE117" s="49" t="s">
        <v>168</v>
      </c>
      <c r="BF117" s="54">
        <v>9</v>
      </c>
      <c r="BG117" s="54">
        <v>5</v>
      </c>
      <c r="BH117" s="54">
        <v>7</v>
      </c>
      <c r="BI117" s="54">
        <v>7</v>
      </c>
      <c r="BJ117" s="54">
        <v>5</v>
      </c>
      <c r="BK117" s="54">
        <v>5</v>
      </c>
      <c r="BL117" s="54">
        <v>10</v>
      </c>
      <c r="BM117" s="54">
        <v>8</v>
      </c>
      <c r="BN117" s="54">
        <v>8</v>
      </c>
      <c r="BO117" s="54">
        <v>9</v>
      </c>
      <c r="BP117" s="54">
        <v>9</v>
      </c>
      <c r="BQ117" s="49" t="s">
        <v>167</v>
      </c>
      <c r="BR117" s="49" t="s">
        <v>151</v>
      </c>
      <c r="BS117" s="49" t="s">
        <v>167</v>
      </c>
      <c r="BT117" s="49" t="s">
        <v>146</v>
      </c>
      <c r="BU117" s="49" t="s">
        <v>145</v>
      </c>
      <c r="BV117" s="49" t="s">
        <v>147</v>
      </c>
      <c r="BW117" s="48"/>
    </row>
    <row r="118" spans="1:75" s="47" customFormat="1" ht="18" customHeight="1">
      <c r="A118" s="59" t="s">
        <v>800</v>
      </c>
      <c r="B118" s="56" t="s">
        <v>799</v>
      </c>
      <c r="C118" s="61"/>
      <c r="D118" s="208"/>
      <c r="E118" s="205"/>
      <c r="F118" s="203"/>
      <c r="G118" s="57" t="s">
        <v>160</v>
      </c>
      <c r="H118" s="56" t="s">
        <v>481</v>
      </c>
      <c r="I118" s="55" t="s">
        <v>157</v>
      </c>
      <c r="J118" s="54" t="s">
        <v>141</v>
      </c>
      <c r="K118" s="53" t="s">
        <v>143</v>
      </c>
      <c r="L118" s="53"/>
      <c r="M118" s="53"/>
      <c r="N118" s="49" t="s">
        <v>174</v>
      </c>
      <c r="O118" s="49" t="s">
        <v>174</v>
      </c>
      <c r="P118" s="49" t="s">
        <v>144</v>
      </c>
      <c r="Q118" s="49" t="s">
        <v>144</v>
      </c>
      <c r="R118" s="49" t="s">
        <v>143</v>
      </c>
      <c r="S118" s="49" t="s">
        <v>144</v>
      </c>
      <c r="T118" s="49" t="s">
        <v>151</v>
      </c>
      <c r="U118" s="52" t="s">
        <v>147</v>
      </c>
      <c r="V118" s="52" t="s">
        <v>147</v>
      </c>
      <c r="W118" s="50">
        <v>3</v>
      </c>
      <c r="X118" s="52" t="s">
        <v>147</v>
      </c>
      <c r="Y118" s="52" t="s">
        <v>147</v>
      </c>
      <c r="Z118" s="50">
        <v>3</v>
      </c>
      <c r="AA118" s="52" t="s">
        <v>143</v>
      </c>
      <c r="AB118" s="52" t="s">
        <v>143</v>
      </c>
      <c r="AC118" s="50">
        <v>0</v>
      </c>
      <c r="AD118" s="52" t="s">
        <v>147</v>
      </c>
      <c r="AE118" s="52" t="s">
        <v>147</v>
      </c>
      <c r="AF118" s="50">
        <v>3</v>
      </c>
      <c r="AG118" s="52" t="s">
        <v>143</v>
      </c>
      <c r="AH118" s="52" t="s">
        <v>143</v>
      </c>
      <c r="AI118" s="50">
        <v>0</v>
      </c>
      <c r="AJ118" s="52" t="s">
        <v>143</v>
      </c>
      <c r="AK118" s="52" t="s">
        <v>143</v>
      </c>
      <c r="AL118" s="50">
        <v>0</v>
      </c>
      <c r="AM118" s="52" t="s">
        <v>147</v>
      </c>
      <c r="AN118" s="52" t="s">
        <v>147</v>
      </c>
      <c r="AO118" s="50">
        <v>3</v>
      </c>
      <c r="AP118" s="51" t="s">
        <v>143</v>
      </c>
      <c r="AQ118" s="51" t="s">
        <v>143</v>
      </c>
      <c r="AR118" s="50">
        <v>0</v>
      </c>
      <c r="AS118" s="51" t="s">
        <v>143</v>
      </c>
      <c r="AT118" s="51" t="s">
        <v>143</v>
      </c>
      <c r="AU118" s="50">
        <v>0</v>
      </c>
      <c r="AV118" s="51" t="s">
        <v>143</v>
      </c>
      <c r="AW118" s="51" t="s">
        <v>143</v>
      </c>
      <c r="AX118" s="50">
        <v>0</v>
      </c>
      <c r="AY118" s="51" t="s">
        <v>147</v>
      </c>
      <c r="AZ118" s="51" t="s">
        <v>143</v>
      </c>
      <c r="BA118" s="50">
        <v>2</v>
      </c>
      <c r="BB118" s="49" t="s">
        <v>142</v>
      </c>
      <c r="BC118" s="49" t="s">
        <v>147</v>
      </c>
      <c r="BD118" s="49" t="s">
        <v>142</v>
      </c>
      <c r="BE118" s="49" t="s">
        <v>145</v>
      </c>
      <c r="BF118" s="54">
        <v>8</v>
      </c>
      <c r="BG118" s="54">
        <v>9</v>
      </c>
      <c r="BH118" s="54">
        <v>6</v>
      </c>
      <c r="BI118" s="54">
        <v>10</v>
      </c>
      <c r="BJ118" s="54">
        <v>1</v>
      </c>
      <c r="BK118" s="54">
        <v>2</v>
      </c>
      <c r="BL118" s="54">
        <v>11</v>
      </c>
      <c r="BM118" s="54">
        <v>7</v>
      </c>
      <c r="BN118" s="54">
        <v>3</v>
      </c>
      <c r="BO118" s="54">
        <v>4</v>
      </c>
      <c r="BP118" s="54">
        <v>5</v>
      </c>
      <c r="BQ118" s="49" t="s">
        <v>142</v>
      </c>
      <c r="BR118" s="49" t="s">
        <v>151</v>
      </c>
      <c r="BS118" s="49" t="s">
        <v>146</v>
      </c>
      <c r="BT118" s="49" t="s">
        <v>147</v>
      </c>
      <c r="BU118" s="49" t="s">
        <v>146</v>
      </c>
      <c r="BV118" s="49" t="s">
        <v>192</v>
      </c>
      <c r="BW118" s="48"/>
    </row>
    <row r="119" spans="1:75" s="47" customFormat="1" ht="18" customHeight="1">
      <c r="A119" s="59" t="s">
        <v>510</v>
      </c>
      <c r="B119" s="56" t="s">
        <v>509</v>
      </c>
      <c r="C119" s="61"/>
      <c r="D119" s="208"/>
      <c r="E119" s="58" t="s">
        <v>135</v>
      </c>
      <c r="F119" s="203"/>
      <c r="G119" s="57" t="s">
        <v>172</v>
      </c>
      <c r="H119" s="56" t="s">
        <v>222</v>
      </c>
      <c r="I119" s="55" t="s">
        <v>140</v>
      </c>
      <c r="J119" s="54" t="s">
        <v>141</v>
      </c>
      <c r="K119" s="53" t="s">
        <v>143</v>
      </c>
      <c r="L119" s="53"/>
      <c r="M119" s="53"/>
      <c r="N119" s="49" t="s">
        <v>174</v>
      </c>
      <c r="O119" s="49" t="s">
        <v>174</v>
      </c>
      <c r="P119" s="49" t="s">
        <v>163</v>
      </c>
      <c r="Q119" s="49" t="s">
        <v>191</v>
      </c>
      <c r="R119" s="49" t="s">
        <v>191</v>
      </c>
      <c r="S119" s="49" t="s">
        <v>206</v>
      </c>
      <c r="T119" s="49" t="s">
        <v>147</v>
      </c>
      <c r="U119" s="52" t="s">
        <v>142</v>
      </c>
      <c r="V119" s="52" t="s">
        <v>153</v>
      </c>
      <c r="W119" s="50">
        <v>5</v>
      </c>
      <c r="X119" s="52" t="s">
        <v>152</v>
      </c>
      <c r="Y119" s="52" t="s">
        <v>153</v>
      </c>
      <c r="Z119" s="50">
        <v>6</v>
      </c>
      <c r="AA119" s="52" t="s">
        <v>151</v>
      </c>
      <c r="AB119" s="52" t="s">
        <v>151</v>
      </c>
      <c r="AC119" s="50">
        <v>1</v>
      </c>
      <c r="AD119" s="52" t="s">
        <v>153</v>
      </c>
      <c r="AE119" s="52" t="s">
        <v>153</v>
      </c>
      <c r="AF119" s="50">
        <v>4</v>
      </c>
      <c r="AG119" s="52" t="s">
        <v>153</v>
      </c>
      <c r="AH119" s="52" t="s">
        <v>153</v>
      </c>
      <c r="AI119" s="50">
        <v>4</v>
      </c>
      <c r="AJ119" s="52" t="s">
        <v>153</v>
      </c>
      <c r="AK119" s="52" t="s">
        <v>153</v>
      </c>
      <c r="AL119" s="50">
        <v>4</v>
      </c>
      <c r="AM119" s="52" t="s">
        <v>152</v>
      </c>
      <c r="AN119" s="52" t="s">
        <v>142</v>
      </c>
      <c r="AO119" s="50">
        <v>6</v>
      </c>
      <c r="AP119" s="51" t="s">
        <v>152</v>
      </c>
      <c r="AQ119" s="51" t="s">
        <v>153</v>
      </c>
      <c r="AR119" s="50">
        <v>6</v>
      </c>
      <c r="AS119" s="51" t="s">
        <v>152</v>
      </c>
      <c r="AT119" s="51" t="s">
        <v>152</v>
      </c>
      <c r="AU119" s="50">
        <v>7</v>
      </c>
      <c r="AV119" s="51" t="s">
        <v>146</v>
      </c>
      <c r="AW119" s="51" t="s">
        <v>153</v>
      </c>
      <c r="AX119" s="50">
        <v>6</v>
      </c>
      <c r="AY119" s="51" t="s">
        <v>154</v>
      </c>
      <c r="AZ119" s="51" t="s">
        <v>151</v>
      </c>
      <c r="BA119" s="60">
        <v>2</v>
      </c>
      <c r="BB119" s="49" t="s">
        <v>152</v>
      </c>
      <c r="BC119" s="49" t="s">
        <v>168</v>
      </c>
      <c r="BD119" s="49" t="s">
        <v>168</v>
      </c>
      <c r="BE119" s="49" t="s">
        <v>168</v>
      </c>
      <c r="BF119" s="54">
        <v>7</v>
      </c>
      <c r="BG119" s="54">
        <v>3</v>
      </c>
      <c r="BH119" s="54">
        <v>7</v>
      </c>
      <c r="BI119" s="54">
        <v>7</v>
      </c>
      <c r="BJ119" s="54">
        <v>5</v>
      </c>
      <c r="BK119" s="54">
        <v>5</v>
      </c>
      <c r="BL119" s="54">
        <v>10</v>
      </c>
      <c r="BM119" s="54">
        <v>8</v>
      </c>
      <c r="BN119" s="54">
        <v>8</v>
      </c>
      <c r="BO119" s="54">
        <v>9</v>
      </c>
      <c r="BP119" s="54">
        <v>9</v>
      </c>
      <c r="BQ119" s="49" t="s">
        <v>167</v>
      </c>
      <c r="BR119" s="49" t="s">
        <v>151</v>
      </c>
      <c r="BS119" s="49" t="s">
        <v>167</v>
      </c>
      <c r="BT119" s="49" t="s">
        <v>146</v>
      </c>
      <c r="BU119" s="49" t="s">
        <v>165</v>
      </c>
      <c r="BV119" s="49" t="s">
        <v>153</v>
      </c>
      <c r="BW119" s="48"/>
    </row>
    <row r="120" spans="1:75" s="47" customFormat="1" ht="18" customHeight="1">
      <c r="A120" s="59" t="s">
        <v>579</v>
      </c>
      <c r="B120" s="56" t="s">
        <v>578</v>
      </c>
      <c r="C120" s="61"/>
      <c r="D120" s="208"/>
      <c r="E120" s="205"/>
      <c r="F120" s="203"/>
      <c r="G120" s="57" t="s">
        <v>276</v>
      </c>
      <c r="H120" s="56" t="s">
        <v>277</v>
      </c>
      <c r="I120" s="55" t="s">
        <v>140</v>
      </c>
      <c r="J120" s="54" t="s">
        <v>141</v>
      </c>
      <c r="K120" s="53" t="s">
        <v>143</v>
      </c>
      <c r="L120" s="53"/>
      <c r="M120" s="53"/>
      <c r="N120" s="49" t="s">
        <v>174</v>
      </c>
      <c r="O120" s="49" t="s">
        <v>174</v>
      </c>
      <c r="P120" s="49" t="s">
        <v>144</v>
      </c>
      <c r="Q120" s="49" t="s">
        <v>218</v>
      </c>
      <c r="R120" s="49" t="s">
        <v>143</v>
      </c>
      <c r="S120" s="49" t="s">
        <v>144</v>
      </c>
      <c r="T120" s="49" t="s">
        <v>151</v>
      </c>
      <c r="U120" s="52" t="s">
        <v>153</v>
      </c>
      <c r="V120" s="52" t="s">
        <v>152</v>
      </c>
      <c r="W120" s="50">
        <v>6</v>
      </c>
      <c r="X120" s="52" t="s">
        <v>152</v>
      </c>
      <c r="Y120" s="52" t="s">
        <v>152</v>
      </c>
      <c r="Z120" s="50">
        <v>7</v>
      </c>
      <c r="AA120" s="52" t="s">
        <v>151</v>
      </c>
      <c r="AB120" s="52" t="s">
        <v>151</v>
      </c>
      <c r="AC120" s="50">
        <v>1</v>
      </c>
      <c r="AD120" s="52" t="s">
        <v>153</v>
      </c>
      <c r="AE120" s="52" t="s">
        <v>153</v>
      </c>
      <c r="AF120" s="50">
        <v>4</v>
      </c>
      <c r="AG120" s="52" t="s">
        <v>153</v>
      </c>
      <c r="AH120" s="52" t="s">
        <v>153</v>
      </c>
      <c r="AI120" s="50">
        <v>4</v>
      </c>
      <c r="AJ120" s="52" t="s">
        <v>153</v>
      </c>
      <c r="AK120" s="52" t="s">
        <v>153</v>
      </c>
      <c r="AL120" s="50">
        <v>4</v>
      </c>
      <c r="AM120" s="52" t="s">
        <v>152</v>
      </c>
      <c r="AN120" s="52" t="s">
        <v>153</v>
      </c>
      <c r="AO120" s="50">
        <v>6</v>
      </c>
      <c r="AP120" s="51" t="s">
        <v>152</v>
      </c>
      <c r="AQ120" s="51" t="s">
        <v>152</v>
      </c>
      <c r="AR120" s="50">
        <v>7</v>
      </c>
      <c r="AS120" s="51" t="s">
        <v>153</v>
      </c>
      <c r="AT120" s="51" t="s">
        <v>153</v>
      </c>
      <c r="AU120" s="50">
        <v>4</v>
      </c>
      <c r="AV120" s="51" t="s">
        <v>153</v>
      </c>
      <c r="AW120" s="51" t="s">
        <v>153</v>
      </c>
      <c r="AX120" s="50">
        <v>4</v>
      </c>
      <c r="AY120" s="51" t="s">
        <v>154</v>
      </c>
      <c r="AZ120" s="51" t="s">
        <v>154</v>
      </c>
      <c r="BA120" s="60">
        <v>2</v>
      </c>
      <c r="BB120" s="49" t="s">
        <v>146</v>
      </c>
      <c r="BC120" s="49" t="s">
        <v>152</v>
      </c>
      <c r="BD120" s="49" t="s">
        <v>152</v>
      </c>
      <c r="BE120" s="49" t="s">
        <v>146</v>
      </c>
      <c r="BF120" s="54">
        <v>6</v>
      </c>
      <c r="BG120" s="54">
        <v>9</v>
      </c>
      <c r="BH120" s="54">
        <v>6</v>
      </c>
      <c r="BI120" s="54">
        <v>7</v>
      </c>
      <c r="BJ120" s="54">
        <v>5</v>
      </c>
      <c r="BK120" s="54">
        <v>6</v>
      </c>
      <c r="BL120" s="54">
        <v>8</v>
      </c>
      <c r="BM120" s="54">
        <v>9</v>
      </c>
      <c r="BN120" s="54">
        <v>6</v>
      </c>
      <c r="BO120" s="54">
        <v>8</v>
      </c>
      <c r="BP120" s="54">
        <v>11</v>
      </c>
      <c r="BQ120" s="49" t="s">
        <v>167</v>
      </c>
      <c r="BR120" s="49" t="s">
        <v>151</v>
      </c>
      <c r="BS120" s="49" t="s">
        <v>167</v>
      </c>
      <c r="BT120" s="49" t="s">
        <v>153</v>
      </c>
      <c r="BU120" s="49" t="s">
        <v>145</v>
      </c>
      <c r="BV120" s="49" t="s">
        <v>147</v>
      </c>
      <c r="BW120" s="48"/>
    </row>
    <row r="121" spans="1:75" s="47" customFormat="1" ht="18" customHeight="1">
      <c r="A121" s="59" t="s">
        <v>548</v>
      </c>
      <c r="B121" s="56" t="s">
        <v>547</v>
      </c>
      <c r="C121" s="61"/>
      <c r="D121" s="208"/>
      <c r="E121" s="58" t="s">
        <v>135</v>
      </c>
      <c r="F121" s="203"/>
      <c r="G121" s="57" t="s">
        <v>243</v>
      </c>
      <c r="H121" s="56" t="s">
        <v>244</v>
      </c>
      <c r="I121" s="55" t="s">
        <v>196</v>
      </c>
      <c r="J121" s="54" t="s">
        <v>141</v>
      </c>
      <c r="K121" s="53" t="s">
        <v>143</v>
      </c>
      <c r="L121" s="53"/>
      <c r="M121" s="53"/>
      <c r="N121" s="49" t="s">
        <v>144</v>
      </c>
      <c r="O121" s="49" t="s">
        <v>174</v>
      </c>
      <c r="P121" s="49" t="s">
        <v>144</v>
      </c>
      <c r="Q121" s="49" t="s">
        <v>151</v>
      </c>
      <c r="R121" s="49" t="s">
        <v>147</v>
      </c>
      <c r="S121" s="49" t="s">
        <v>144</v>
      </c>
      <c r="T121" s="49" t="s">
        <v>151</v>
      </c>
      <c r="U121" s="52" t="s">
        <v>147</v>
      </c>
      <c r="V121" s="52" t="s">
        <v>147</v>
      </c>
      <c r="W121" s="50">
        <v>3</v>
      </c>
      <c r="X121" s="52" t="s">
        <v>143</v>
      </c>
      <c r="Y121" s="52" t="s">
        <v>143</v>
      </c>
      <c r="Z121" s="50">
        <v>0</v>
      </c>
      <c r="AA121" s="52" t="s">
        <v>147</v>
      </c>
      <c r="AB121" s="52" t="s">
        <v>147</v>
      </c>
      <c r="AC121" s="50">
        <v>3</v>
      </c>
      <c r="AD121" s="52" t="s">
        <v>143</v>
      </c>
      <c r="AE121" s="52" t="s">
        <v>143</v>
      </c>
      <c r="AF121" s="50">
        <v>0</v>
      </c>
      <c r="AG121" s="52" t="s">
        <v>145</v>
      </c>
      <c r="AH121" s="52" t="s">
        <v>143</v>
      </c>
      <c r="AI121" s="50">
        <v>5</v>
      </c>
      <c r="AJ121" s="52" t="s">
        <v>151</v>
      </c>
      <c r="AK121" s="52" t="s">
        <v>151</v>
      </c>
      <c r="AL121" s="50">
        <v>1</v>
      </c>
      <c r="AM121" s="52" t="s">
        <v>147</v>
      </c>
      <c r="AN121" s="52" t="s">
        <v>147</v>
      </c>
      <c r="AO121" s="50">
        <v>3</v>
      </c>
      <c r="AP121" s="51" t="s">
        <v>151</v>
      </c>
      <c r="AQ121" s="51" t="s">
        <v>151</v>
      </c>
      <c r="AR121" s="50">
        <v>1</v>
      </c>
      <c r="AS121" s="51" t="s">
        <v>142</v>
      </c>
      <c r="AT121" s="51" t="s">
        <v>151</v>
      </c>
      <c r="AU121" s="50">
        <v>3</v>
      </c>
      <c r="AV121" s="51" t="s">
        <v>142</v>
      </c>
      <c r="AW121" s="51" t="s">
        <v>151</v>
      </c>
      <c r="AX121" s="50">
        <v>3</v>
      </c>
      <c r="AY121" s="51" t="s">
        <v>151</v>
      </c>
      <c r="AZ121" s="51" t="s">
        <v>151</v>
      </c>
      <c r="BA121" s="50">
        <v>1</v>
      </c>
      <c r="BB121" s="49" t="s">
        <v>142</v>
      </c>
      <c r="BC121" s="49" t="s">
        <v>142</v>
      </c>
      <c r="BD121" s="49" t="s">
        <v>142</v>
      </c>
      <c r="BE121" s="49" t="s">
        <v>146</v>
      </c>
      <c r="BF121" s="54">
        <v>10</v>
      </c>
      <c r="BG121" s="54">
        <v>4</v>
      </c>
      <c r="BH121" s="54">
        <v>6</v>
      </c>
      <c r="BI121" s="54">
        <v>1</v>
      </c>
      <c r="BJ121" s="54">
        <v>8</v>
      </c>
      <c r="BK121" s="54">
        <v>3</v>
      </c>
      <c r="BL121" s="54">
        <v>9</v>
      </c>
      <c r="BM121" s="54">
        <v>2</v>
      </c>
      <c r="BN121" s="54">
        <v>11</v>
      </c>
      <c r="BO121" s="54">
        <v>7</v>
      </c>
      <c r="BP121" s="54">
        <v>5</v>
      </c>
      <c r="BQ121" s="49" t="s">
        <v>146</v>
      </c>
      <c r="BR121" s="49" t="s">
        <v>151</v>
      </c>
      <c r="BS121" s="49" t="s">
        <v>146</v>
      </c>
      <c r="BT121" s="49" t="s">
        <v>142</v>
      </c>
      <c r="BU121" s="49" t="s">
        <v>142</v>
      </c>
      <c r="BV121" s="49" t="s">
        <v>142</v>
      </c>
      <c r="BW121" s="48"/>
    </row>
    <row r="122" spans="1:75" s="47" customFormat="1" ht="18" customHeight="1">
      <c r="A122" s="59" t="s">
        <v>550</v>
      </c>
      <c r="B122" s="56" t="s">
        <v>549</v>
      </c>
      <c r="C122" s="61"/>
      <c r="D122" s="209" t="s">
        <v>135</v>
      </c>
      <c r="E122" s="205"/>
      <c r="F122" s="203"/>
      <c r="G122" s="57" t="s">
        <v>138</v>
      </c>
      <c r="H122" s="56" t="s">
        <v>195</v>
      </c>
      <c r="I122" s="55" t="s">
        <v>196</v>
      </c>
      <c r="J122" s="54" t="s">
        <v>141</v>
      </c>
      <c r="K122" s="53" t="s">
        <v>143</v>
      </c>
      <c r="L122" s="53"/>
      <c r="M122" s="53"/>
      <c r="N122" s="49" t="s">
        <v>144</v>
      </c>
      <c r="O122" s="49" t="s">
        <v>174</v>
      </c>
      <c r="P122" s="49" t="s">
        <v>144</v>
      </c>
      <c r="Q122" s="49" t="s">
        <v>151</v>
      </c>
      <c r="R122" s="49" t="s">
        <v>151</v>
      </c>
      <c r="S122" s="49" t="s">
        <v>144</v>
      </c>
      <c r="T122" s="49" t="s">
        <v>151</v>
      </c>
      <c r="U122" s="52" t="s">
        <v>145</v>
      </c>
      <c r="V122" s="52" t="s">
        <v>147</v>
      </c>
      <c r="W122" s="50">
        <v>7</v>
      </c>
      <c r="X122" s="52" t="s">
        <v>143</v>
      </c>
      <c r="Y122" s="52" t="s">
        <v>143</v>
      </c>
      <c r="Z122" s="50">
        <v>0</v>
      </c>
      <c r="AA122" s="52" t="s">
        <v>147</v>
      </c>
      <c r="AB122" s="52" t="s">
        <v>147</v>
      </c>
      <c r="AC122" s="50">
        <v>3</v>
      </c>
      <c r="AD122" s="52" t="s">
        <v>147</v>
      </c>
      <c r="AE122" s="52" t="s">
        <v>147</v>
      </c>
      <c r="AF122" s="50">
        <v>3</v>
      </c>
      <c r="AG122" s="52" t="s">
        <v>142</v>
      </c>
      <c r="AH122" s="52" t="s">
        <v>142</v>
      </c>
      <c r="AI122" s="50">
        <v>5</v>
      </c>
      <c r="AJ122" s="52" t="s">
        <v>147</v>
      </c>
      <c r="AK122" s="52" t="s">
        <v>147</v>
      </c>
      <c r="AL122" s="50">
        <v>3</v>
      </c>
      <c r="AM122" s="52" t="s">
        <v>142</v>
      </c>
      <c r="AN122" s="52" t="s">
        <v>147</v>
      </c>
      <c r="AO122" s="50">
        <v>4</v>
      </c>
      <c r="AP122" s="51" t="s">
        <v>147</v>
      </c>
      <c r="AQ122" s="51" t="s">
        <v>147</v>
      </c>
      <c r="AR122" s="50">
        <v>3</v>
      </c>
      <c r="AS122" s="51" t="s">
        <v>147</v>
      </c>
      <c r="AT122" s="51" t="s">
        <v>143</v>
      </c>
      <c r="AU122" s="50">
        <v>2</v>
      </c>
      <c r="AV122" s="51" t="s">
        <v>142</v>
      </c>
      <c r="AW122" s="51" t="s">
        <v>142</v>
      </c>
      <c r="AX122" s="50">
        <v>5</v>
      </c>
      <c r="AY122" s="51" t="s">
        <v>147</v>
      </c>
      <c r="AZ122" s="51" t="s">
        <v>151</v>
      </c>
      <c r="BA122" s="50">
        <v>2</v>
      </c>
      <c r="BB122" s="49" t="s">
        <v>146</v>
      </c>
      <c r="BC122" s="49" t="s">
        <v>146</v>
      </c>
      <c r="BD122" s="49" t="s">
        <v>142</v>
      </c>
      <c r="BE122" s="49" t="s">
        <v>145</v>
      </c>
      <c r="BF122" s="54">
        <v>3</v>
      </c>
      <c r="BG122" s="54">
        <v>1</v>
      </c>
      <c r="BH122" s="54">
        <v>2</v>
      </c>
      <c r="BI122" s="54">
        <v>6</v>
      </c>
      <c r="BJ122" s="54">
        <v>9</v>
      </c>
      <c r="BK122" s="54">
        <v>8</v>
      </c>
      <c r="BL122" s="54">
        <v>11</v>
      </c>
      <c r="BM122" s="54">
        <v>4</v>
      </c>
      <c r="BN122" s="54">
        <v>7</v>
      </c>
      <c r="BO122" s="54">
        <v>10</v>
      </c>
      <c r="BP122" s="54">
        <v>5</v>
      </c>
      <c r="BQ122" s="49" t="s">
        <v>146</v>
      </c>
      <c r="BR122" s="49" t="s">
        <v>151</v>
      </c>
      <c r="BS122" s="49" t="s">
        <v>146</v>
      </c>
      <c r="BT122" s="49" t="s">
        <v>147</v>
      </c>
      <c r="BU122" s="49" t="s">
        <v>142</v>
      </c>
      <c r="BV122" s="49" t="s">
        <v>147</v>
      </c>
      <c r="BW122" s="48"/>
    </row>
    <row r="123" spans="1:75" s="47" customFormat="1" ht="18" customHeight="1">
      <c r="A123" s="59" t="s">
        <v>560</v>
      </c>
      <c r="B123" s="56" t="s">
        <v>559</v>
      </c>
      <c r="C123" s="61"/>
      <c r="D123" s="209" t="s">
        <v>135</v>
      </c>
      <c r="E123" s="205"/>
      <c r="F123" s="203"/>
      <c r="G123" s="57" t="s">
        <v>172</v>
      </c>
      <c r="H123" s="56" t="s">
        <v>222</v>
      </c>
      <c r="I123" s="55" t="s">
        <v>157</v>
      </c>
      <c r="J123" s="54" t="s">
        <v>141</v>
      </c>
      <c r="K123" s="53" t="s">
        <v>143</v>
      </c>
      <c r="L123" s="53"/>
      <c r="M123" s="53"/>
      <c r="N123" s="49" t="s">
        <v>174</v>
      </c>
      <c r="O123" s="49" t="s">
        <v>174</v>
      </c>
      <c r="P123" s="49" t="s">
        <v>187</v>
      </c>
      <c r="Q123" s="49" t="s">
        <v>191</v>
      </c>
      <c r="R123" s="49" t="s">
        <v>143</v>
      </c>
      <c r="S123" s="49" t="s">
        <v>144</v>
      </c>
      <c r="T123" s="49" t="s">
        <v>151</v>
      </c>
      <c r="U123" s="52" t="s">
        <v>152</v>
      </c>
      <c r="V123" s="52" t="s">
        <v>152</v>
      </c>
      <c r="W123" s="50">
        <v>7</v>
      </c>
      <c r="X123" s="52" t="s">
        <v>152</v>
      </c>
      <c r="Y123" s="52" t="s">
        <v>153</v>
      </c>
      <c r="Z123" s="50">
        <v>6</v>
      </c>
      <c r="AA123" s="52" t="s">
        <v>151</v>
      </c>
      <c r="AB123" s="52" t="s">
        <v>151</v>
      </c>
      <c r="AC123" s="50">
        <v>1</v>
      </c>
      <c r="AD123" s="52" t="s">
        <v>153</v>
      </c>
      <c r="AE123" s="52" t="s">
        <v>153</v>
      </c>
      <c r="AF123" s="50">
        <v>4</v>
      </c>
      <c r="AG123" s="52" t="s">
        <v>153</v>
      </c>
      <c r="AH123" s="52" t="s">
        <v>153</v>
      </c>
      <c r="AI123" s="50">
        <v>4</v>
      </c>
      <c r="AJ123" s="52" t="s">
        <v>153</v>
      </c>
      <c r="AK123" s="52" t="s">
        <v>153</v>
      </c>
      <c r="AL123" s="50">
        <v>4</v>
      </c>
      <c r="AM123" s="52" t="s">
        <v>146</v>
      </c>
      <c r="AN123" s="52" t="s">
        <v>152</v>
      </c>
      <c r="AO123" s="50">
        <v>8</v>
      </c>
      <c r="AP123" s="51" t="s">
        <v>152</v>
      </c>
      <c r="AQ123" s="51" t="s">
        <v>152</v>
      </c>
      <c r="AR123" s="50">
        <v>7</v>
      </c>
      <c r="AS123" s="51" t="s">
        <v>152</v>
      </c>
      <c r="AT123" s="51" t="s">
        <v>152</v>
      </c>
      <c r="AU123" s="50">
        <v>7</v>
      </c>
      <c r="AV123" s="51" t="s">
        <v>146</v>
      </c>
      <c r="AW123" s="51" t="s">
        <v>153</v>
      </c>
      <c r="AX123" s="50">
        <v>6</v>
      </c>
      <c r="AY123" s="51" t="s">
        <v>154</v>
      </c>
      <c r="AZ123" s="51" t="s">
        <v>151</v>
      </c>
      <c r="BA123" s="60">
        <v>2</v>
      </c>
      <c r="BB123" s="49" t="s">
        <v>146</v>
      </c>
      <c r="BC123" s="49" t="s">
        <v>146</v>
      </c>
      <c r="BD123" s="49" t="s">
        <v>152</v>
      </c>
      <c r="BE123" s="49" t="s">
        <v>165</v>
      </c>
      <c r="BF123" s="54">
        <v>9</v>
      </c>
      <c r="BG123" s="54">
        <v>5</v>
      </c>
      <c r="BH123" s="54">
        <v>7</v>
      </c>
      <c r="BI123" s="54">
        <v>7</v>
      </c>
      <c r="BJ123" s="54">
        <v>5</v>
      </c>
      <c r="BK123" s="54">
        <v>5</v>
      </c>
      <c r="BL123" s="54">
        <v>10</v>
      </c>
      <c r="BM123" s="54">
        <v>8</v>
      </c>
      <c r="BN123" s="54">
        <v>8</v>
      </c>
      <c r="BO123" s="54">
        <v>9</v>
      </c>
      <c r="BP123" s="54">
        <v>9</v>
      </c>
      <c r="BQ123" s="49" t="s">
        <v>167</v>
      </c>
      <c r="BR123" s="49" t="s">
        <v>151</v>
      </c>
      <c r="BS123" s="49" t="s">
        <v>167</v>
      </c>
      <c r="BT123" s="49" t="s">
        <v>142</v>
      </c>
      <c r="BU123" s="49" t="s">
        <v>146</v>
      </c>
      <c r="BV123" s="49" t="s">
        <v>147</v>
      </c>
      <c r="BW123" s="48"/>
    </row>
    <row r="124" spans="1:75" s="47" customFormat="1" ht="18" customHeight="1">
      <c r="A124" s="59" t="s">
        <v>816</v>
      </c>
      <c r="B124" s="56" t="s">
        <v>815</v>
      </c>
      <c r="C124" s="61"/>
      <c r="D124" s="208"/>
      <c r="E124" s="58" t="s">
        <v>135</v>
      </c>
      <c r="F124" s="203"/>
      <c r="G124" s="57" t="s">
        <v>243</v>
      </c>
      <c r="H124" s="56" t="s">
        <v>244</v>
      </c>
      <c r="I124" s="55" t="s">
        <v>196</v>
      </c>
      <c r="J124" s="54" t="s">
        <v>141</v>
      </c>
      <c r="K124" s="53" t="s">
        <v>143</v>
      </c>
      <c r="L124" s="53"/>
      <c r="M124" s="53"/>
      <c r="N124" s="49" t="s">
        <v>174</v>
      </c>
      <c r="O124" s="49" t="s">
        <v>174</v>
      </c>
      <c r="P124" s="49" t="s">
        <v>206</v>
      </c>
      <c r="Q124" s="49" t="s">
        <v>143</v>
      </c>
      <c r="R124" s="49" t="s">
        <v>143</v>
      </c>
      <c r="S124" s="49" t="s">
        <v>174</v>
      </c>
      <c r="T124" s="49" t="s">
        <v>151</v>
      </c>
      <c r="U124" s="52" t="s">
        <v>147</v>
      </c>
      <c r="V124" s="52" t="s">
        <v>147</v>
      </c>
      <c r="W124" s="50">
        <v>3</v>
      </c>
      <c r="X124" s="52" t="s">
        <v>143</v>
      </c>
      <c r="Y124" s="52" t="s">
        <v>143</v>
      </c>
      <c r="Z124" s="50">
        <v>0</v>
      </c>
      <c r="AA124" s="52" t="s">
        <v>147</v>
      </c>
      <c r="AB124" s="52" t="s">
        <v>147</v>
      </c>
      <c r="AC124" s="50">
        <v>3</v>
      </c>
      <c r="AD124" s="52" t="s">
        <v>143</v>
      </c>
      <c r="AE124" s="52" t="s">
        <v>143</v>
      </c>
      <c r="AF124" s="50">
        <v>0</v>
      </c>
      <c r="AG124" s="52" t="s">
        <v>145</v>
      </c>
      <c r="AH124" s="52" t="s">
        <v>143</v>
      </c>
      <c r="AI124" s="50">
        <v>5</v>
      </c>
      <c r="AJ124" s="52" t="s">
        <v>151</v>
      </c>
      <c r="AK124" s="52" t="s">
        <v>151</v>
      </c>
      <c r="AL124" s="50">
        <v>1</v>
      </c>
      <c r="AM124" s="52" t="s">
        <v>147</v>
      </c>
      <c r="AN124" s="52" t="s">
        <v>147</v>
      </c>
      <c r="AO124" s="50">
        <v>3</v>
      </c>
      <c r="AP124" s="51" t="s">
        <v>151</v>
      </c>
      <c r="AQ124" s="51" t="s">
        <v>151</v>
      </c>
      <c r="AR124" s="50">
        <v>1</v>
      </c>
      <c r="AS124" s="51" t="s">
        <v>151</v>
      </c>
      <c r="AT124" s="51" t="s">
        <v>151</v>
      </c>
      <c r="AU124" s="50">
        <v>1</v>
      </c>
      <c r="AV124" s="51" t="s">
        <v>151</v>
      </c>
      <c r="AW124" s="51" t="s">
        <v>151</v>
      </c>
      <c r="AX124" s="50">
        <v>1</v>
      </c>
      <c r="AY124" s="51" t="s">
        <v>151</v>
      </c>
      <c r="AZ124" s="51" t="s">
        <v>151</v>
      </c>
      <c r="BA124" s="50">
        <v>1</v>
      </c>
      <c r="BB124" s="49" t="s">
        <v>142</v>
      </c>
      <c r="BC124" s="49" t="s">
        <v>142</v>
      </c>
      <c r="BD124" s="49" t="s">
        <v>142</v>
      </c>
      <c r="BE124" s="49" t="s">
        <v>146</v>
      </c>
      <c r="BF124" s="54">
        <v>10</v>
      </c>
      <c r="BG124" s="54">
        <v>11</v>
      </c>
      <c r="BH124" s="54">
        <v>4</v>
      </c>
      <c r="BI124" s="54">
        <v>3</v>
      </c>
      <c r="BJ124" s="54">
        <v>8</v>
      </c>
      <c r="BK124" s="54">
        <v>2</v>
      </c>
      <c r="BL124" s="54">
        <v>7</v>
      </c>
      <c r="BM124" s="54">
        <v>1</v>
      </c>
      <c r="BN124" s="54">
        <v>9</v>
      </c>
      <c r="BO124" s="54">
        <v>6</v>
      </c>
      <c r="BP124" s="54">
        <v>5</v>
      </c>
      <c r="BQ124" s="49" t="s">
        <v>146</v>
      </c>
      <c r="BR124" s="49" t="s">
        <v>151</v>
      </c>
      <c r="BS124" s="49" t="s">
        <v>146</v>
      </c>
      <c r="BT124" s="49" t="s">
        <v>146</v>
      </c>
      <c r="BU124" s="49" t="s">
        <v>142</v>
      </c>
      <c r="BV124" s="49" t="s">
        <v>142</v>
      </c>
      <c r="BW124" s="48"/>
    </row>
    <row r="125" spans="1:75" s="47" customFormat="1" ht="18" customHeight="1">
      <c r="A125" s="59" t="s">
        <v>198</v>
      </c>
      <c r="B125" s="56" t="s">
        <v>197</v>
      </c>
      <c r="C125" s="61" t="s">
        <v>135</v>
      </c>
      <c r="D125" s="208"/>
      <c r="E125" s="205"/>
      <c r="F125" s="203"/>
      <c r="G125" s="57" t="s">
        <v>138</v>
      </c>
      <c r="H125" s="56" t="s">
        <v>139</v>
      </c>
      <c r="I125" s="55" t="s">
        <v>157</v>
      </c>
      <c r="J125" s="54" t="s">
        <v>141</v>
      </c>
      <c r="K125" s="53" t="s">
        <v>142</v>
      </c>
      <c r="L125" s="53"/>
      <c r="M125" s="209" t="s">
        <v>912</v>
      </c>
      <c r="N125" s="49" t="s">
        <v>144</v>
      </c>
      <c r="O125" s="49" t="s">
        <v>174</v>
      </c>
      <c r="P125" s="49" t="s">
        <v>143</v>
      </c>
      <c r="Q125" s="49" t="s">
        <v>142</v>
      </c>
      <c r="R125" s="49" t="s">
        <v>146</v>
      </c>
      <c r="S125" s="49" t="s">
        <v>143</v>
      </c>
      <c r="T125" s="49" t="s">
        <v>146</v>
      </c>
      <c r="U125" s="52" t="s">
        <v>146</v>
      </c>
      <c r="V125" s="52" t="s">
        <v>142</v>
      </c>
      <c r="W125" s="50">
        <v>7</v>
      </c>
      <c r="X125" s="52" t="s">
        <v>143</v>
      </c>
      <c r="Y125" s="52" t="s">
        <v>143</v>
      </c>
      <c r="Z125" s="50">
        <v>0</v>
      </c>
      <c r="AA125" s="52" t="s">
        <v>147</v>
      </c>
      <c r="AB125" s="52" t="s">
        <v>147</v>
      </c>
      <c r="AC125" s="50">
        <v>3</v>
      </c>
      <c r="AD125" s="52" t="s">
        <v>147</v>
      </c>
      <c r="AE125" s="52" t="s">
        <v>147</v>
      </c>
      <c r="AF125" s="50">
        <v>3</v>
      </c>
      <c r="AG125" s="52" t="s">
        <v>143</v>
      </c>
      <c r="AH125" s="52" t="s">
        <v>143</v>
      </c>
      <c r="AI125" s="50">
        <v>0</v>
      </c>
      <c r="AJ125" s="52" t="s">
        <v>145</v>
      </c>
      <c r="AK125" s="52" t="s">
        <v>146</v>
      </c>
      <c r="AL125" s="50">
        <v>9</v>
      </c>
      <c r="AM125" s="52" t="s">
        <v>146</v>
      </c>
      <c r="AN125" s="52" t="s">
        <v>146</v>
      </c>
      <c r="AO125" s="50">
        <v>8</v>
      </c>
      <c r="AP125" s="51" t="s">
        <v>142</v>
      </c>
      <c r="AQ125" s="51" t="s">
        <v>142</v>
      </c>
      <c r="AR125" s="50">
        <v>5</v>
      </c>
      <c r="AS125" s="51" t="s">
        <v>147</v>
      </c>
      <c r="AT125" s="51" t="s">
        <v>142</v>
      </c>
      <c r="AU125" s="50">
        <v>4</v>
      </c>
      <c r="AV125" s="51" t="s">
        <v>145</v>
      </c>
      <c r="AW125" s="51" t="s">
        <v>145</v>
      </c>
      <c r="AX125" s="50">
        <v>10</v>
      </c>
      <c r="AY125" s="51" t="s">
        <v>147</v>
      </c>
      <c r="AZ125" s="51" t="s">
        <v>147</v>
      </c>
      <c r="BA125" s="50">
        <v>3</v>
      </c>
      <c r="BB125" s="49" t="s">
        <v>142</v>
      </c>
      <c r="BC125" s="49" t="s">
        <v>147</v>
      </c>
      <c r="BD125" s="49" t="s">
        <v>142</v>
      </c>
      <c r="BE125" s="49" t="s">
        <v>147</v>
      </c>
      <c r="BF125" s="54">
        <v>11</v>
      </c>
      <c r="BG125" s="54">
        <v>2</v>
      </c>
      <c r="BH125" s="54">
        <v>3</v>
      </c>
      <c r="BI125" s="54">
        <v>5</v>
      </c>
      <c r="BJ125" s="54">
        <v>1</v>
      </c>
      <c r="BK125" s="54">
        <v>10</v>
      </c>
      <c r="BL125" s="54">
        <v>9</v>
      </c>
      <c r="BM125" s="54">
        <v>7</v>
      </c>
      <c r="BN125" s="54">
        <v>6</v>
      </c>
      <c r="BO125" s="54">
        <v>8</v>
      </c>
      <c r="BP125" s="54">
        <v>4</v>
      </c>
      <c r="BQ125" s="49" t="s">
        <v>145</v>
      </c>
      <c r="BR125" s="49" t="s">
        <v>151</v>
      </c>
      <c r="BS125" s="49" t="s">
        <v>145</v>
      </c>
      <c r="BT125" s="49" t="s">
        <v>147</v>
      </c>
      <c r="BU125" s="49" t="s">
        <v>146</v>
      </c>
      <c r="BV125" s="49" t="s">
        <v>145</v>
      </c>
      <c r="BW125" s="48"/>
    </row>
    <row r="126" spans="1:75" s="47" customFormat="1" ht="18" customHeight="1">
      <c r="A126" s="59" t="s">
        <v>581</v>
      </c>
      <c r="B126" s="56" t="s">
        <v>580</v>
      </c>
      <c r="C126" s="61"/>
      <c r="D126" s="208"/>
      <c r="E126" s="205"/>
      <c r="F126" s="203"/>
      <c r="G126" s="57" t="s">
        <v>185</v>
      </c>
      <c r="H126" s="56" t="s">
        <v>186</v>
      </c>
      <c r="I126" s="55" t="s">
        <v>140</v>
      </c>
      <c r="J126" s="54" t="s">
        <v>141</v>
      </c>
      <c r="K126" s="53" t="s">
        <v>143</v>
      </c>
      <c r="L126" s="53"/>
      <c r="M126" s="53"/>
      <c r="N126" s="49" t="s">
        <v>206</v>
      </c>
      <c r="O126" s="49" t="s">
        <v>174</v>
      </c>
      <c r="P126" s="49" t="s">
        <v>144</v>
      </c>
      <c r="Q126" s="49" t="s">
        <v>143</v>
      </c>
      <c r="R126" s="49" t="s">
        <v>143</v>
      </c>
      <c r="S126" s="49" t="s">
        <v>144</v>
      </c>
      <c r="T126" s="49" t="s">
        <v>151</v>
      </c>
      <c r="U126" s="52" t="s">
        <v>152</v>
      </c>
      <c r="V126" s="52" t="s">
        <v>152</v>
      </c>
      <c r="W126" s="50">
        <v>7</v>
      </c>
      <c r="X126" s="52" t="s">
        <v>152</v>
      </c>
      <c r="Y126" s="52" t="s">
        <v>152</v>
      </c>
      <c r="Z126" s="50">
        <v>7</v>
      </c>
      <c r="AA126" s="52" t="s">
        <v>154</v>
      </c>
      <c r="AB126" s="52" t="s">
        <v>153</v>
      </c>
      <c r="AC126" s="50">
        <v>3</v>
      </c>
      <c r="AD126" s="52" t="s">
        <v>153</v>
      </c>
      <c r="AE126" s="52" t="s">
        <v>153</v>
      </c>
      <c r="AF126" s="50">
        <v>4</v>
      </c>
      <c r="AG126" s="52" t="s">
        <v>154</v>
      </c>
      <c r="AH126" s="52" t="s">
        <v>154</v>
      </c>
      <c r="AI126" s="50">
        <v>2</v>
      </c>
      <c r="AJ126" s="52" t="s">
        <v>153</v>
      </c>
      <c r="AK126" s="52" t="s">
        <v>154</v>
      </c>
      <c r="AL126" s="50">
        <v>3</v>
      </c>
      <c r="AM126" s="52" t="s">
        <v>153</v>
      </c>
      <c r="AN126" s="52" t="s">
        <v>153</v>
      </c>
      <c r="AO126" s="50">
        <v>4</v>
      </c>
      <c r="AP126" s="51" t="s">
        <v>153</v>
      </c>
      <c r="AQ126" s="51" t="s">
        <v>152</v>
      </c>
      <c r="AR126" s="50">
        <v>6</v>
      </c>
      <c r="AS126" s="51" t="s">
        <v>154</v>
      </c>
      <c r="AT126" s="51" t="s">
        <v>154</v>
      </c>
      <c r="AU126" s="50">
        <v>2</v>
      </c>
      <c r="AV126" s="51" t="s">
        <v>152</v>
      </c>
      <c r="AW126" s="51" t="s">
        <v>153</v>
      </c>
      <c r="AX126" s="50">
        <v>6</v>
      </c>
      <c r="AY126" s="51" t="s">
        <v>147</v>
      </c>
      <c r="AZ126" s="51" t="s">
        <v>154</v>
      </c>
      <c r="BA126" s="60">
        <v>3</v>
      </c>
      <c r="BB126" s="49" t="s">
        <v>164</v>
      </c>
      <c r="BC126" s="49" t="s">
        <v>168</v>
      </c>
      <c r="BD126" s="49" t="s">
        <v>152</v>
      </c>
      <c r="BE126" s="49" t="s">
        <v>152</v>
      </c>
      <c r="BF126" s="54">
        <v>6</v>
      </c>
      <c r="BG126" s="54">
        <v>7</v>
      </c>
      <c r="BH126" s="54">
        <v>4</v>
      </c>
      <c r="BI126" s="54">
        <v>5</v>
      </c>
      <c r="BJ126" s="54">
        <v>4</v>
      </c>
      <c r="BK126" s="54">
        <v>3</v>
      </c>
      <c r="BL126" s="54">
        <v>8</v>
      </c>
      <c r="BM126" s="54">
        <v>7</v>
      </c>
      <c r="BN126" s="54">
        <v>5</v>
      </c>
      <c r="BO126" s="54">
        <v>6</v>
      </c>
      <c r="BP126" s="54">
        <v>8</v>
      </c>
      <c r="BQ126" s="49" t="s">
        <v>167</v>
      </c>
      <c r="BR126" s="49" t="s">
        <v>151</v>
      </c>
      <c r="BS126" s="49" t="s">
        <v>142</v>
      </c>
      <c r="BT126" s="49" t="s">
        <v>153</v>
      </c>
      <c r="BU126" s="49" t="s">
        <v>145</v>
      </c>
      <c r="BV126" s="49" t="s">
        <v>192</v>
      </c>
      <c r="BW126" s="48"/>
    </row>
    <row r="127" spans="1:75" s="47" customFormat="1" ht="18" customHeight="1">
      <c r="A127" s="59" t="s">
        <v>940</v>
      </c>
      <c r="B127" s="56" t="s">
        <v>158</v>
      </c>
      <c r="C127" s="61" t="s">
        <v>135</v>
      </c>
      <c r="D127" s="208"/>
      <c r="E127" s="205"/>
      <c r="F127" s="203"/>
      <c r="G127" s="57" t="s">
        <v>160</v>
      </c>
      <c r="H127" s="56" t="s">
        <v>161</v>
      </c>
      <c r="I127" s="55" t="s">
        <v>157</v>
      </c>
      <c r="J127" s="54" t="s">
        <v>141</v>
      </c>
      <c r="K127" s="53" t="s">
        <v>151</v>
      </c>
      <c r="L127" s="53"/>
      <c r="M127" s="209" t="s">
        <v>907</v>
      </c>
      <c r="N127" s="49" t="s">
        <v>162</v>
      </c>
      <c r="O127" s="49" t="s">
        <v>163</v>
      </c>
      <c r="P127" s="49" t="s">
        <v>162</v>
      </c>
      <c r="Q127" s="49" t="s">
        <v>164</v>
      </c>
      <c r="R127" s="49" t="s">
        <v>165</v>
      </c>
      <c r="S127" s="49" t="s">
        <v>166</v>
      </c>
      <c r="T127" s="49" t="s">
        <v>167</v>
      </c>
      <c r="U127" s="52" t="s">
        <v>152</v>
      </c>
      <c r="V127" s="52" t="s">
        <v>152</v>
      </c>
      <c r="W127" s="50">
        <v>7</v>
      </c>
      <c r="X127" s="52" t="s">
        <v>165</v>
      </c>
      <c r="Y127" s="52" t="s">
        <v>146</v>
      </c>
      <c r="Z127" s="50">
        <v>9</v>
      </c>
      <c r="AA127" s="52" t="s">
        <v>154</v>
      </c>
      <c r="AB127" s="52" t="s">
        <v>151</v>
      </c>
      <c r="AC127" s="50">
        <v>2</v>
      </c>
      <c r="AD127" s="52" t="s">
        <v>153</v>
      </c>
      <c r="AE127" s="52" t="s">
        <v>153</v>
      </c>
      <c r="AF127" s="50">
        <v>4</v>
      </c>
      <c r="AG127" s="52" t="s">
        <v>153</v>
      </c>
      <c r="AH127" s="52" t="s">
        <v>153</v>
      </c>
      <c r="AI127" s="50">
        <v>4</v>
      </c>
      <c r="AJ127" s="52" t="s">
        <v>154</v>
      </c>
      <c r="AK127" s="52" t="s">
        <v>154</v>
      </c>
      <c r="AL127" s="50">
        <v>2</v>
      </c>
      <c r="AM127" s="52" t="s">
        <v>145</v>
      </c>
      <c r="AN127" s="52" t="s">
        <v>145</v>
      </c>
      <c r="AO127" s="50">
        <v>10</v>
      </c>
      <c r="AP127" s="51" t="s">
        <v>152</v>
      </c>
      <c r="AQ127" s="51" t="s">
        <v>142</v>
      </c>
      <c r="AR127" s="50">
        <v>6</v>
      </c>
      <c r="AS127" s="51" t="s">
        <v>154</v>
      </c>
      <c r="AT127" s="51" t="s">
        <v>154</v>
      </c>
      <c r="AU127" s="50">
        <v>2</v>
      </c>
      <c r="AV127" s="51" t="s">
        <v>153</v>
      </c>
      <c r="AW127" s="51" t="s">
        <v>153</v>
      </c>
      <c r="AX127" s="50">
        <v>4</v>
      </c>
      <c r="AY127" s="51" t="s">
        <v>151</v>
      </c>
      <c r="AZ127" s="51" t="s">
        <v>151</v>
      </c>
      <c r="BA127" s="50">
        <v>1</v>
      </c>
      <c r="BB127" s="49" t="s">
        <v>152</v>
      </c>
      <c r="BC127" s="49" t="s">
        <v>168</v>
      </c>
      <c r="BD127" s="49" t="s">
        <v>152</v>
      </c>
      <c r="BE127" s="49" t="s">
        <v>153</v>
      </c>
      <c r="BF127" s="54">
        <v>9</v>
      </c>
      <c r="BG127" s="54">
        <v>10</v>
      </c>
      <c r="BH127" s="54">
        <v>7</v>
      </c>
      <c r="BI127" s="54">
        <v>6</v>
      </c>
      <c r="BJ127" s="54">
        <v>5</v>
      </c>
      <c r="BK127" s="54">
        <v>5</v>
      </c>
      <c r="BL127" s="54">
        <v>11</v>
      </c>
      <c r="BM127" s="54">
        <v>10</v>
      </c>
      <c r="BN127" s="54">
        <v>4</v>
      </c>
      <c r="BO127" s="54">
        <v>9</v>
      </c>
      <c r="BP127" s="54">
        <v>8</v>
      </c>
      <c r="BQ127" s="49" t="s">
        <v>169</v>
      </c>
      <c r="BR127" s="49" t="s">
        <v>151</v>
      </c>
      <c r="BS127" s="49" t="s">
        <v>168</v>
      </c>
      <c r="BT127" s="49" t="s">
        <v>153</v>
      </c>
      <c r="BU127" s="49" t="s">
        <v>165</v>
      </c>
      <c r="BV127" s="49" t="s">
        <v>164</v>
      </c>
      <c r="BW127" s="48" t="s">
        <v>941</v>
      </c>
    </row>
    <row r="128" spans="1:75" s="47" customFormat="1" ht="18" customHeight="1">
      <c r="A128" s="59" t="s">
        <v>562</v>
      </c>
      <c r="B128" s="56" t="s">
        <v>561</v>
      </c>
      <c r="C128" s="61" t="s">
        <v>212</v>
      </c>
      <c r="D128" s="209" t="s">
        <v>135</v>
      </c>
      <c r="E128" s="205"/>
      <c r="F128" s="203" t="s">
        <v>217</v>
      </c>
      <c r="G128" s="57" t="s">
        <v>160</v>
      </c>
      <c r="H128" s="56" t="s">
        <v>352</v>
      </c>
      <c r="I128" s="55" t="s">
        <v>140</v>
      </c>
      <c r="J128" s="54" t="s">
        <v>141</v>
      </c>
      <c r="K128" s="53" t="s">
        <v>143</v>
      </c>
      <c r="L128" s="53"/>
      <c r="M128" s="53"/>
      <c r="N128" s="49" t="s">
        <v>174</v>
      </c>
      <c r="O128" s="49" t="s">
        <v>174</v>
      </c>
      <c r="P128" s="49" t="s">
        <v>174</v>
      </c>
      <c r="Q128" s="49" t="s">
        <v>152</v>
      </c>
      <c r="R128" s="49" t="s">
        <v>153</v>
      </c>
      <c r="S128" s="49" t="s">
        <v>174</v>
      </c>
      <c r="T128" s="49" t="s">
        <v>151</v>
      </c>
      <c r="U128" s="52" t="s">
        <v>142</v>
      </c>
      <c r="V128" s="52" t="s">
        <v>142</v>
      </c>
      <c r="W128" s="50">
        <v>5</v>
      </c>
      <c r="X128" s="52" t="s">
        <v>151</v>
      </c>
      <c r="Y128" s="52" t="s">
        <v>151</v>
      </c>
      <c r="Z128" s="50">
        <v>1</v>
      </c>
      <c r="AA128" s="52" t="s">
        <v>143</v>
      </c>
      <c r="AB128" s="52" t="s">
        <v>143</v>
      </c>
      <c r="AC128" s="50">
        <v>0</v>
      </c>
      <c r="AD128" s="52" t="s">
        <v>145</v>
      </c>
      <c r="AE128" s="52" t="s">
        <v>151</v>
      </c>
      <c r="AF128" s="50">
        <v>6</v>
      </c>
      <c r="AG128" s="52" t="s">
        <v>147</v>
      </c>
      <c r="AH128" s="52" t="s">
        <v>151</v>
      </c>
      <c r="AI128" s="50">
        <v>2</v>
      </c>
      <c r="AJ128" s="52" t="s">
        <v>151</v>
      </c>
      <c r="AK128" s="52" t="s">
        <v>151</v>
      </c>
      <c r="AL128" s="50">
        <v>1</v>
      </c>
      <c r="AM128" s="52" t="s">
        <v>142</v>
      </c>
      <c r="AN128" s="52" t="s">
        <v>151</v>
      </c>
      <c r="AO128" s="50">
        <v>3</v>
      </c>
      <c r="AP128" s="51" t="s">
        <v>143</v>
      </c>
      <c r="AQ128" s="51" t="s">
        <v>143</v>
      </c>
      <c r="AR128" s="50">
        <v>0</v>
      </c>
      <c r="AS128" s="51" t="s">
        <v>145</v>
      </c>
      <c r="AT128" s="51" t="s">
        <v>151</v>
      </c>
      <c r="AU128" s="50">
        <v>6</v>
      </c>
      <c r="AV128" s="51" t="s">
        <v>145</v>
      </c>
      <c r="AW128" s="51" t="s">
        <v>151</v>
      </c>
      <c r="AX128" s="50">
        <v>6</v>
      </c>
      <c r="AY128" s="51" t="s">
        <v>151</v>
      </c>
      <c r="AZ128" s="51" t="s">
        <v>151</v>
      </c>
      <c r="BA128" s="50">
        <v>1</v>
      </c>
      <c r="BB128" s="49" t="s">
        <v>165</v>
      </c>
      <c r="BC128" s="49" t="s">
        <v>165</v>
      </c>
      <c r="BD128" s="49" t="s">
        <v>152</v>
      </c>
      <c r="BE128" s="49" t="s">
        <v>165</v>
      </c>
      <c r="BF128" s="48"/>
      <c r="BG128" s="48"/>
      <c r="BH128" s="48"/>
      <c r="BI128" s="48"/>
      <c r="BJ128" s="48"/>
      <c r="BK128" s="48"/>
      <c r="BL128" s="48"/>
      <c r="BM128" s="48"/>
      <c r="BN128" s="48"/>
      <c r="BO128" s="48"/>
      <c r="BP128" s="48"/>
      <c r="BQ128" s="49" t="s">
        <v>151</v>
      </c>
      <c r="BR128" s="49" t="s">
        <v>151</v>
      </c>
      <c r="BS128" s="49" t="s">
        <v>151</v>
      </c>
      <c r="BT128" s="49" t="s">
        <v>147</v>
      </c>
      <c r="BU128" s="49" t="s">
        <v>146</v>
      </c>
      <c r="BV128" s="49" t="s">
        <v>147</v>
      </c>
      <c r="BW128" s="48"/>
    </row>
    <row r="129" spans="1:75" s="47" customFormat="1" ht="18" customHeight="1">
      <c r="A129" s="59" t="s">
        <v>442</v>
      </c>
      <c r="B129" s="56" t="s">
        <v>441</v>
      </c>
      <c r="C129" s="61" t="s">
        <v>212</v>
      </c>
      <c r="D129" s="208"/>
      <c r="E129" s="58" t="s">
        <v>135</v>
      </c>
      <c r="F129" s="203" t="s">
        <v>217</v>
      </c>
      <c r="G129" s="57" t="s">
        <v>138</v>
      </c>
      <c r="H129" s="56" t="s">
        <v>139</v>
      </c>
      <c r="I129" s="55" t="s">
        <v>140</v>
      </c>
      <c r="J129" s="54" t="s">
        <v>141</v>
      </c>
      <c r="K129" s="53" t="s">
        <v>143</v>
      </c>
      <c r="L129" s="53"/>
      <c r="M129" s="53"/>
      <c r="N129" s="49" t="s">
        <v>174</v>
      </c>
      <c r="O129" s="49" t="s">
        <v>174</v>
      </c>
      <c r="P129" s="49" t="s">
        <v>174</v>
      </c>
      <c r="Q129" s="49" t="s">
        <v>142</v>
      </c>
      <c r="R129" s="49" t="s">
        <v>142</v>
      </c>
      <c r="S129" s="49" t="s">
        <v>174</v>
      </c>
      <c r="T129" s="49" t="s">
        <v>146</v>
      </c>
      <c r="U129" s="52" t="s">
        <v>143</v>
      </c>
      <c r="V129" s="52" t="s">
        <v>143</v>
      </c>
      <c r="W129" s="50">
        <v>0</v>
      </c>
      <c r="X129" s="52" t="s">
        <v>143</v>
      </c>
      <c r="Y129" s="52" t="s">
        <v>143</v>
      </c>
      <c r="Z129" s="50">
        <v>0</v>
      </c>
      <c r="AA129" s="52" t="s">
        <v>147</v>
      </c>
      <c r="AB129" s="52" t="s">
        <v>143</v>
      </c>
      <c r="AC129" s="50">
        <v>2</v>
      </c>
      <c r="AD129" s="52" t="s">
        <v>147</v>
      </c>
      <c r="AE129" s="52" t="s">
        <v>143</v>
      </c>
      <c r="AF129" s="50">
        <v>2</v>
      </c>
      <c r="AG129" s="52" t="s">
        <v>147</v>
      </c>
      <c r="AH129" s="52" t="s">
        <v>143</v>
      </c>
      <c r="AI129" s="50">
        <v>2</v>
      </c>
      <c r="AJ129" s="52" t="s">
        <v>147</v>
      </c>
      <c r="AK129" s="52" t="s">
        <v>147</v>
      </c>
      <c r="AL129" s="50">
        <v>3</v>
      </c>
      <c r="AM129" s="52" t="s">
        <v>145</v>
      </c>
      <c r="AN129" s="52" t="s">
        <v>147</v>
      </c>
      <c r="AO129" s="50">
        <v>7</v>
      </c>
      <c r="AP129" s="51" t="s">
        <v>143</v>
      </c>
      <c r="AQ129" s="51" t="s">
        <v>143</v>
      </c>
      <c r="AR129" s="50">
        <v>0</v>
      </c>
      <c r="AS129" s="51" t="s">
        <v>142</v>
      </c>
      <c r="AT129" s="51" t="s">
        <v>147</v>
      </c>
      <c r="AU129" s="50">
        <v>4</v>
      </c>
      <c r="AV129" s="51" t="s">
        <v>145</v>
      </c>
      <c r="AW129" s="51" t="s">
        <v>147</v>
      </c>
      <c r="AX129" s="50">
        <v>7</v>
      </c>
      <c r="AY129" s="51" t="s">
        <v>147</v>
      </c>
      <c r="AZ129" s="51" t="s">
        <v>147</v>
      </c>
      <c r="BA129" s="50">
        <v>3</v>
      </c>
      <c r="BB129" s="49" t="s">
        <v>142</v>
      </c>
      <c r="BC129" s="49" t="s">
        <v>147</v>
      </c>
      <c r="BD129" s="49" t="s">
        <v>142</v>
      </c>
      <c r="BE129" s="49" t="s">
        <v>147</v>
      </c>
      <c r="BF129" s="54">
        <v>3</v>
      </c>
      <c r="BG129" s="54">
        <v>1</v>
      </c>
      <c r="BH129" s="54">
        <v>7</v>
      </c>
      <c r="BI129" s="54">
        <v>11</v>
      </c>
      <c r="BJ129" s="54">
        <v>4</v>
      </c>
      <c r="BK129" s="54">
        <v>5</v>
      </c>
      <c r="BL129" s="54">
        <v>8</v>
      </c>
      <c r="BM129" s="54">
        <v>2</v>
      </c>
      <c r="BN129" s="54">
        <v>10</v>
      </c>
      <c r="BO129" s="54">
        <v>6</v>
      </c>
      <c r="BP129" s="54">
        <v>9</v>
      </c>
      <c r="BQ129" s="49" t="s">
        <v>145</v>
      </c>
      <c r="BR129" s="49" t="s">
        <v>145</v>
      </c>
      <c r="BS129" s="49" t="s">
        <v>142</v>
      </c>
      <c r="BT129" s="49" t="s">
        <v>147</v>
      </c>
      <c r="BU129" s="49" t="s">
        <v>145</v>
      </c>
      <c r="BV129" s="49" t="s">
        <v>145</v>
      </c>
      <c r="BW129" s="48"/>
    </row>
    <row r="130" spans="1:75" s="47" customFormat="1" ht="18" customHeight="1">
      <c r="A130" s="59" t="s">
        <v>583</v>
      </c>
      <c r="B130" s="56" t="s">
        <v>582</v>
      </c>
      <c r="C130" s="61"/>
      <c r="D130" s="208"/>
      <c r="E130" s="58" t="s">
        <v>135</v>
      </c>
      <c r="F130" s="203"/>
      <c r="G130" s="57" t="s">
        <v>243</v>
      </c>
      <c r="H130" s="56" t="s">
        <v>244</v>
      </c>
      <c r="I130" s="55" t="s">
        <v>140</v>
      </c>
      <c r="J130" s="54" t="s">
        <v>141</v>
      </c>
      <c r="K130" s="53" t="s">
        <v>143</v>
      </c>
      <c r="L130" s="53"/>
      <c r="M130" s="53"/>
      <c r="N130" s="49" t="s">
        <v>144</v>
      </c>
      <c r="O130" s="49" t="s">
        <v>174</v>
      </c>
      <c r="P130" s="49" t="s">
        <v>144</v>
      </c>
      <c r="Q130" s="49" t="s">
        <v>143</v>
      </c>
      <c r="R130" s="49" t="s">
        <v>143</v>
      </c>
      <c r="S130" s="49" t="s">
        <v>144</v>
      </c>
      <c r="T130" s="49" t="s">
        <v>151</v>
      </c>
      <c r="U130" s="52" t="s">
        <v>147</v>
      </c>
      <c r="V130" s="52" t="s">
        <v>147</v>
      </c>
      <c r="W130" s="50">
        <v>3</v>
      </c>
      <c r="X130" s="52" t="s">
        <v>143</v>
      </c>
      <c r="Y130" s="52" t="s">
        <v>143</v>
      </c>
      <c r="Z130" s="50">
        <v>0</v>
      </c>
      <c r="AA130" s="52" t="s">
        <v>147</v>
      </c>
      <c r="AB130" s="52" t="s">
        <v>147</v>
      </c>
      <c r="AC130" s="50">
        <v>3</v>
      </c>
      <c r="AD130" s="52" t="s">
        <v>143</v>
      </c>
      <c r="AE130" s="52" t="s">
        <v>143</v>
      </c>
      <c r="AF130" s="50">
        <v>0</v>
      </c>
      <c r="AG130" s="52" t="s">
        <v>145</v>
      </c>
      <c r="AH130" s="52" t="s">
        <v>143</v>
      </c>
      <c r="AI130" s="50">
        <v>5</v>
      </c>
      <c r="AJ130" s="52" t="s">
        <v>151</v>
      </c>
      <c r="AK130" s="52" t="s">
        <v>151</v>
      </c>
      <c r="AL130" s="50">
        <v>1</v>
      </c>
      <c r="AM130" s="52" t="s">
        <v>147</v>
      </c>
      <c r="AN130" s="52" t="s">
        <v>147</v>
      </c>
      <c r="AO130" s="50">
        <v>3</v>
      </c>
      <c r="AP130" s="51" t="s">
        <v>147</v>
      </c>
      <c r="AQ130" s="51" t="s">
        <v>147</v>
      </c>
      <c r="AR130" s="50">
        <v>3</v>
      </c>
      <c r="AS130" s="51" t="s">
        <v>147</v>
      </c>
      <c r="AT130" s="51" t="s">
        <v>147</v>
      </c>
      <c r="AU130" s="50">
        <v>3</v>
      </c>
      <c r="AV130" s="51" t="s">
        <v>147</v>
      </c>
      <c r="AW130" s="51" t="s">
        <v>151</v>
      </c>
      <c r="AX130" s="50">
        <v>2</v>
      </c>
      <c r="AY130" s="51" t="s">
        <v>151</v>
      </c>
      <c r="AZ130" s="51" t="s">
        <v>151</v>
      </c>
      <c r="BA130" s="50">
        <v>1</v>
      </c>
      <c r="BB130" s="49" t="s">
        <v>142</v>
      </c>
      <c r="BC130" s="49" t="s">
        <v>142</v>
      </c>
      <c r="BD130" s="49" t="s">
        <v>142</v>
      </c>
      <c r="BE130" s="49" t="s">
        <v>146</v>
      </c>
      <c r="BF130" s="54">
        <v>10</v>
      </c>
      <c r="BG130" s="54">
        <v>11</v>
      </c>
      <c r="BH130" s="54">
        <v>1</v>
      </c>
      <c r="BI130" s="54">
        <v>2</v>
      </c>
      <c r="BJ130" s="54">
        <v>5</v>
      </c>
      <c r="BK130" s="54">
        <v>7</v>
      </c>
      <c r="BL130" s="54">
        <v>9</v>
      </c>
      <c r="BM130" s="54">
        <v>3</v>
      </c>
      <c r="BN130" s="54">
        <v>8</v>
      </c>
      <c r="BO130" s="54">
        <v>6</v>
      </c>
      <c r="BP130" s="54">
        <v>4</v>
      </c>
      <c r="BQ130" s="49" t="s">
        <v>146</v>
      </c>
      <c r="BR130" s="49" t="s">
        <v>151</v>
      </c>
      <c r="BS130" s="49" t="s">
        <v>146</v>
      </c>
      <c r="BT130" s="49" t="s">
        <v>142</v>
      </c>
      <c r="BU130" s="49" t="s">
        <v>142</v>
      </c>
      <c r="BV130" s="49" t="s">
        <v>142</v>
      </c>
      <c r="BW130" s="48" t="s">
        <v>942</v>
      </c>
    </row>
    <row r="131" spans="1:75" s="47" customFormat="1" ht="18" customHeight="1">
      <c r="A131" s="59" t="s">
        <v>638</v>
      </c>
      <c r="B131" s="56" t="s">
        <v>637</v>
      </c>
      <c r="C131" s="61"/>
      <c r="D131" s="208"/>
      <c r="E131" s="205"/>
      <c r="F131" s="203"/>
      <c r="G131" s="57" t="s">
        <v>160</v>
      </c>
      <c r="H131" s="56" t="s">
        <v>190</v>
      </c>
      <c r="I131" s="55" t="s">
        <v>157</v>
      </c>
      <c r="J131" s="54" t="s">
        <v>141</v>
      </c>
      <c r="K131" s="53" t="s">
        <v>143</v>
      </c>
      <c r="L131" s="53"/>
      <c r="M131" s="53"/>
      <c r="N131" s="49" t="s">
        <v>206</v>
      </c>
      <c r="O131" s="49" t="s">
        <v>206</v>
      </c>
      <c r="P131" s="49" t="s">
        <v>163</v>
      </c>
      <c r="Q131" s="49" t="s">
        <v>162</v>
      </c>
      <c r="R131" s="49" t="s">
        <v>143</v>
      </c>
      <c r="S131" s="49" t="s">
        <v>144</v>
      </c>
      <c r="T131" s="49" t="s">
        <v>151</v>
      </c>
      <c r="U131" s="52" t="s">
        <v>152</v>
      </c>
      <c r="V131" s="52" t="s">
        <v>152</v>
      </c>
      <c r="W131" s="50">
        <v>7</v>
      </c>
      <c r="X131" s="52" t="s">
        <v>152</v>
      </c>
      <c r="Y131" s="52" t="s">
        <v>152</v>
      </c>
      <c r="Z131" s="50">
        <v>7</v>
      </c>
      <c r="AA131" s="52" t="s">
        <v>151</v>
      </c>
      <c r="AB131" s="52" t="s">
        <v>151</v>
      </c>
      <c r="AC131" s="50">
        <v>1</v>
      </c>
      <c r="AD131" s="52" t="s">
        <v>153</v>
      </c>
      <c r="AE131" s="52" t="s">
        <v>147</v>
      </c>
      <c r="AF131" s="50">
        <v>4</v>
      </c>
      <c r="AG131" s="52" t="s">
        <v>154</v>
      </c>
      <c r="AH131" s="52" t="s">
        <v>154</v>
      </c>
      <c r="AI131" s="50">
        <v>2</v>
      </c>
      <c r="AJ131" s="52" t="s">
        <v>154</v>
      </c>
      <c r="AK131" s="52" t="s">
        <v>154</v>
      </c>
      <c r="AL131" s="50">
        <v>2</v>
      </c>
      <c r="AM131" s="52" t="s">
        <v>152</v>
      </c>
      <c r="AN131" s="52" t="s">
        <v>153</v>
      </c>
      <c r="AO131" s="50">
        <v>6</v>
      </c>
      <c r="AP131" s="51" t="s">
        <v>154</v>
      </c>
      <c r="AQ131" s="51" t="s">
        <v>154</v>
      </c>
      <c r="AR131" s="50">
        <v>2</v>
      </c>
      <c r="AS131" s="51" t="s">
        <v>154</v>
      </c>
      <c r="AT131" s="51" t="s">
        <v>154</v>
      </c>
      <c r="AU131" s="50">
        <v>2</v>
      </c>
      <c r="AV131" s="51" t="s">
        <v>153</v>
      </c>
      <c r="AW131" s="51" t="s">
        <v>147</v>
      </c>
      <c r="AX131" s="50">
        <v>4</v>
      </c>
      <c r="AY131" s="51" t="s">
        <v>151</v>
      </c>
      <c r="AZ131" s="51" t="s">
        <v>151</v>
      </c>
      <c r="BA131" s="50">
        <v>1</v>
      </c>
      <c r="BB131" s="49" t="s">
        <v>164</v>
      </c>
      <c r="BC131" s="49" t="s">
        <v>168</v>
      </c>
      <c r="BD131" s="49" t="s">
        <v>152</v>
      </c>
      <c r="BE131" s="49" t="s">
        <v>168</v>
      </c>
      <c r="BF131" s="54">
        <v>6</v>
      </c>
      <c r="BG131" s="54">
        <v>5</v>
      </c>
      <c r="BH131" s="54">
        <v>7</v>
      </c>
      <c r="BI131" s="54">
        <v>5</v>
      </c>
      <c r="BJ131" s="54">
        <v>4</v>
      </c>
      <c r="BK131" s="54">
        <v>3</v>
      </c>
      <c r="BL131" s="54">
        <v>10</v>
      </c>
      <c r="BM131" s="54">
        <v>9</v>
      </c>
      <c r="BN131" s="54">
        <v>5</v>
      </c>
      <c r="BO131" s="54">
        <v>8</v>
      </c>
      <c r="BP131" s="54">
        <v>7</v>
      </c>
      <c r="BQ131" s="49" t="s">
        <v>167</v>
      </c>
      <c r="BR131" s="49" t="s">
        <v>151</v>
      </c>
      <c r="BS131" s="49" t="s">
        <v>167</v>
      </c>
      <c r="BT131" s="49" t="s">
        <v>153</v>
      </c>
      <c r="BU131" s="49" t="s">
        <v>146</v>
      </c>
      <c r="BV131" s="49" t="s">
        <v>167</v>
      </c>
      <c r="BW131" s="48" t="s">
        <v>943</v>
      </c>
    </row>
    <row r="132" spans="1:75" s="47" customFormat="1" ht="18" customHeight="1">
      <c r="A132" s="59" t="s">
        <v>495</v>
      </c>
      <c r="B132" s="56" t="s">
        <v>494</v>
      </c>
      <c r="C132" s="61"/>
      <c r="D132" s="209" t="s">
        <v>135</v>
      </c>
      <c r="E132" s="205"/>
      <c r="F132" s="203"/>
      <c r="G132" s="57" t="s">
        <v>496</v>
      </c>
      <c r="H132" s="56" t="s">
        <v>497</v>
      </c>
      <c r="I132" s="55" t="s">
        <v>196</v>
      </c>
      <c r="J132" s="54" t="s">
        <v>141</v>
      </c>
      <c r="K132" s="53" t="s">
        <v>143</v>
      </c>
      <c r="L132" s="53"/>
      <c r="M132" s="53"/>
      <c r="N132" s="49" t="s">
        <v>144</v>
      </c>
      <c r="O132" s="49" t="s">
        <v>174</v>
      </c>
      <c r="P132" s="49" t="s">
        <v>144</v>
      </c>
      <c r="Q132" s="49" t="s">
        <v>142</v>
      </c>
      <c r="R132" s="49" t="s">
        <v>147</v>
      </c>
      <c r="S132" s="49" t="s">
        <v>144</v>
      </c>
      <c r="T132" s="49" t="s">
        <v>142</v>
      </c>
      <c r="U132" s="52" t="s">
        <v>147</v>
      </c>
      <c r="V132" s="52" t="s">
        <v>143</v>
      </c>
      <c r="W132" s="50">
        <v>2</v>
      </c>
      <c r="X132" s="52" t="s">
        <v>142</v>
      </c>
      <c r="Y132" s="52" t="s">
        <v>143</v>
      </c>
      <c r="Z132" s="50">
        <v>3</v>
      </c>
      <c r="AA132" s="52" t="s">
        <v>143</v>
      </c>
      <c r="AB132" s="52" t="s">
        <v>143</v>
      </c>
      <c r="AC132" s="50">
        <v>0</v>
      </c>
      <c r="AD132" s="52" t="s">
        <v>147</v>
      </c>
      <c r="AE132" s="52" t="s">
        <v>143</v>
      </c>
      <c r="AF132" s="50">
        <v>2</v>
      </c>
      <c r="AG132" s="52" t="s">
        <v>143</v>
      </c>
      <c r="AH132" s="52" t="s">
        <v>143</v>
      </c>
      <c r="AI132" s="50">
        <v>0</v>
      </c>
      <c r="AJ132" s="52" t="s">
        <v>143</v>
      </c>
      <c r="AK132" s="52" t="s">
        <v>143</v>
      </c>
      <c r="AL132" s="50">
        <v>0</v>
      </c>
      <c r="AM132" s="52" t="s">
        <v>147</v>
      </c>
      <c r="AN132" s="52" t="s">
        <v>143</v>
      </c>
      <c r="AO132" s="50">
        <v>2</v>
      </c>
      <c r="AP132" s="51" t="s">
        <v>143</v>
      </c>
      <c r="AQ132" s="51" t="s">
        <v>143</v>
      </c>
      <c r="AR132" s="50">
        <v>0</v>
      </c>
      <c r="AS132" s="51" t="s">
        <v>143</v>
      </c>
      <c r="AT132" s="51" t="s">
        <v>143</v>
      </c>
      <c r="AU132" s="50">
        <v>0</v>
      </c>
      <c r="AV132" s="51" t="s">
        <v>143</v>
      </c>
      <c r="AW132" s="51" t="s">
        <v>143</v>
      </c>
      <c r="AX132" s="50">
        <v>0</v>
      </c>
      <c r="AY132" s="51" t="s">
        <v>151</v>
      </c>
      <c r="AZ132" s="51" t="s">
        <v>151</v>
      </c>
      <c r="BA132" s="50">
        <v>1</v>
      </c>
      <c r="BB132" s="49" t="s">
        <v>145</v>
      </c>
      <c r="BC132" s="49" t="s">
        <v>145</v>
      </c>
      <c r="BD132" s="49" t="s">
        <v>145</v>
      </c>
      <c r="BE132" s="49" t="s">
        <v>145</v>
      </c>
      <c r="BF132" s="54">
        <v>8</v>
      </c>
      <c r="BG132" s="54">
        <v>9</v>
      </c>
      <c r="BH132" s="54">
        <v>1</v>
      </c>
      <c r="BI132" s="54">
        <v>7</v>
      </c>
      <c r="BJ132" s="54">
        <v>2</v>
      </c>
      <c r="BK132" s="54">
        <v>4</v>
      </c>
      <c r="BL132" s="54">
        <v>11</v>
      </c>
      <c r="BM132" s="54">
        <v>5</v>
      </c>
      <c r="BN132" s="54">
        <v>3</v>
      </c>
      <c r="BO132" s="54">
        <v>10</v>
      </c>
      <c r="BP132" s="54">
        <v>6</v>
      </c>
      <c r="BQ132" s="49" t="s">
        <v>146</v>
      </c>
      <c r="BR132" s="49" t="s">
        <v>151</v>
      </c>
      <c r="BS132" s="49" t="s">
        <v>146</v>
      </c>
      <c r="BT132" s="49" t="s">
        <v>147</v>
      </c>
      <c r="BU132" s="49" t="s">
        <v>142</v>
      </c>
      <c r="BV132" s="49" t="s">
        <v>143</v>
      </c>
      <c r="BW132" s="48"/>
    </row>
    <row r="133" spans="1:75" s="47" customFormat="1" ht="18" customHeight="1">
      <c r="A133" s="59" t="s">
        <v>625</v>
      </c>
      <c r="B133" s="56" t="s">
        <v>624</v>
      </c>
      <c r="C133" s="61"/>
      <c r="D133" s="208"/>
      <c r="E133" s="205"/>
      <c r="F133" s="203"/>
      <c r="G133" s="57" t="s">
        <v>160</v>
      </c>
      <c r="H133" s="56" t="s">
        <v>626</v>
      </c>
      <c r="I133" s="55" t="s">
        <v>140</v>
      </c>
      <c r="J133" s="54" t="s">
        <v>141</v>
      </c>
      <c r="K133" s="53" t="s">
        <v>143</v>
      </c>
      <c r="L133" s="53"/>
      <c r="M133" s="53"/>
      <c r="N133" s="49" t="s">
        <v>174</v>
      </c>
      <c r="O133" s="49" t="s">
        <v>174</v>
      </c>
      <c r="P133" s="49" t="s">
        <v>144</v>
      </c>
      <c r="Q133" s="49" t="s">
        <v>187</v>
      </c>
      <c r="R133" s="49" t="s">
        <v>151</v>
      </c>
      <c r="S133" s="49" t="s">
        <v>144</v>
      </c>
      <c r="T133" s="49" t="s">
        <v>151</v>
      </c>
      <c r="U133" s="52" t="s">
        <v>153</v>
      </c>
      <c r="V133" s="52" t="s">
        <v>153</v>
      </c>
      <c r="W133" s="50">
        <v>4</v>
      </c>
      <c r="X133" s="52" t="s">
        <v>152</v>
      </c>
      <c r="Y133" s="52" t="s">
        <v>152</v>
      </c>
      <c r="Z133" s="50">
        <v>7</v>
      </c>
      <c r="AA133" s="52" t="s">
        <v>147</v>
      </c>
      <c r="AB133" s="52" t="s">
        <v>147</v>
      </c>
      <c r="AC133" s="50">
        <v>3</v>
      </c>
      <c r="AD133" s="52" t="s">
        <v>153</v>
      </c>
      <c r="AE133" s="52" t="s">
        <v>153</v>
      </c>
      <c r="AF133" s="50">
        <v>4</v>
      </c>
      <c r="AG133" s="52" t="s">
        <v>147</v>
      </c>
      <c r="AH133" s="52" t="s">
        <v>153</v>
      </c>
      <c r="AI133" s="50">
        <v>4</v>
      </c>
      <c r="AJ133" s="52" t="s">
        <v>147</v>
      </c>
      <c r="AK133" s="52" t="s">
        <v>147</v>
      </c>
      <c r="AL133" s="50">
        <v>3</v>
      </c>
      <c r="AM133" s="52" t="s">
        <v>152</v>
      </c>
      <c r="AN133" s="52" t="s">
        <v>152</v>
      </c>
      <c r="AO133" s="50">
        <v>7</v>
      </c>
      <c r="AP133" s="51" t="s">
        <v>153</v>
      </c>
      <c r="AQ133" s="51" t="s">
        <v>153</v>
      </c>
      <c r="AR133" s="50">
        <v>4</v>
      </c>
      <c r="AS133" s="51" t="s">
        <v>147</v>
      </c>
      <c r="AT133" s="51" t="s">
        <v>154</v>
      </c>
      <c r="AU133" s="50">
        <v>3</v>
      </c>
      <c r="AV133" s="51" t="s">
        <v>142</v>
      </c>
      <c r="AW133" s="51" t="s">
        <v>153</v>
      </c>
      <c r="AX133" s="50">
        <v>5</v>
      </c>
      <c r="AY133" s="51" t="s">
        <v>154</v>
      </c>
      <c r="AZ133" s="51" t="s">
        <v>151</v>
      </c>
      <c r="BA133" s="60">
        <v>2</v>
      </c>
      <c r="BB133" s="49" t="s">
        <v>152</v>
      </c>
      <c r="BC133" s="49" t="s">
        <v>142</v>
      </c>
      <c r="BD133" s="49" t="s">
        <v>152</v>
      </c>
      <c r="BE133" s="49" t="s">
        <v>165</v>
      </c>
      <c r="BF133" s="48"/>
      <c r="BG133" s="48"/>
      <c r="BH133" s="48"/>
      <c r="BI133" s="48"/>
      <c r="BJ133" s="48"/>
      <c r="BK133" s="48"/>
      <c r="BL133" s="48"/>
      <c r="BM133" s="48"/>
      <c r="BN133" s="48"/>
      <c r="BO133" s="48"/>
      <c r="BP133" s="48"/>
      <c r="BQ133" s="49" t="s">
        <v>153</v>
      </c>
      <c r="BR133" s="49" t="s">
        <v>151</v>
      </c>
      <c r="BS133" s="49" t="s">
        <v>154</v>
      </c>
      <c r="BT133" s="49" t="s">
        <v>153</v>
      </c>
      <c r="BU133" s="49" t="s">
        <v>145</v>
      </c>
      <c r="BV133" s="49" t="s">
        <v>151</v>
      </c>
      <c r="BW133" s="48" t="s">
        <v>944</v>
      </c>
    </row>
    <row r="134" spans="1:75" s="47" customFormat="1" ht="18" customHeight="1">
      <c r="A134" s="59" t="s">
        <v>713</v>
      </c>
      <c r="B134" s="56" t="s">
        <v>712</v>
      </c>
      <c r="C134" s="61"/>
      <c r="D134" s="208"/>
      <c r="E134" s="205"/>
      <c r="F134" s="203"/>
      <c r="G134" s="57" t="s">
        <v>160</v>
      </c>
      <c r="H134" s="56" t="s">
        <v>519</v>
      </c>
      <c r="I134" s="55" t="s">
        <v>140</v>
      </c>
      <c r="J134" s="54" t="s">
        <v>141</v>
      </c>
      <c r="K134" s="53" t="s">
        <v>143</v>
      </c>
      <c r="L134" s="53"/>
      <c r="M134" s="53"/>
      <c r="N134" s="49" t="s">
        <v>174</v>
      </c>
      <c r="O134" s="49" t="s">
        <v>174</v>
      </c>
      <c r="P134" s="49" t="s">
        <v>174</v>
      </c>
      <c r="Q134" s="49" t="s">
        <v>162</v>
      </c>
      <c r="R134" s="49" t="s">
        <v>191</v>
      </c>
      <c r="S134" s="49" t="s">
        <v>174</v>
      </c>
      <c r="T134" s="49" t="s">
        <v>151</v>
      </c>
      <c r="U134" s="52" t="s">
        <v>147</v>
      </c>
      <c r="V134" s="52" t="s">
        <v>143</v>
      </c>
      <c r="W134" s="50">
        <v>2</v>
      </c>
      <c r="X134" s="52" t="s">
        <v>146</v>
      </c>
      <c r="Y134" s="52" t="s">
        <v>147</v>
      </c>
      <c r="Z134" s="50">
        <v>6</v>
      </c>
      <c r="AA134" s="52" t="s">
        <v>143</v>
      </c>
      <c r="AB134" s="52" t="s">
        <v>143</v>
      </c>
      <c r="AC134" s="50">
        <v>0</v>
      </c>
      <c r="AD134" s="52" t="s">
        <v>147</v>
      </c>
      <c r="AE134" s="52" t="s">
        <v>147</v>
      </c>
      <c r="AF134" s="50">
        <v>3</v>
      </c>
      <c r="AG134" s="52" t="s">
        <v>143</v>
      </c>
      <c r="AH134" s="52" t="s">
        <v>143</v>
      </c>
      <c r="AI134" s="50">
        <v>0</v>
      </c>
      <c r="AJ134" s="52" t="s">
        <v>143</v>
      </c>
      <c r="AK134" s="52" t="s">
        <v>143</v>
      </c>
      <c r="AL134" s="50">
        <v>0</v>
      </c>
      <c r="AM134" s="52" t="s">
        <v>146</v>
      </c>
      <c r="AN134" s="52" t="s">
        <v>142</v>
      </c>
      <c r="AO134" s="50">
        <v>7</v>
      </c>
      <c r="AP134" s="51" t="s">
        <v>145</v>
      </c>
      <c r="AQ134" s="51" t="s">
        <v>147</v>
      </c>
      <c r="AR134" s="50">
        <v>7</v>
      </c>
      <c r="AS134" s="51" t="s">
        <v>143</v>
      </c>
      <c r="AT134" s="51" t="s">
        <v>143</v>
      </c>
      <c r="AU134" s="50">
        <v>0</v>
      </c>
      <c r="AV134" s="51" t="s">
        <v>143</v>
      </c>
      <c r="AW134" s="51" t="s">
        <v>143</v>
      </c>
      <c r="AX134" s="50">
        <v>0</v>
      </c>
      <c r="AY134" s="51" t="s">
        <v>143</v>
      </c>
      <c r="AZ134" s="51" t="s">
        <v>143</v>
      </c>
      <c r="BA134" s="50">
        <v>0</v>
      </c>
      <c r="BB134" s="49" t="s">
        <v>146</v>
      </c>
      <c r="BC134" s="49" t="s">
        <v>142</v>
      </c>
      <c r="BD134" s="49" t="s">
        <v>142</v>
      </c>
      <c r="BE134" s="49" t="s">
        <v>145</v>
      </c>
      <c r="BF134" s="54">
        <v>9</v>
      </c>
      <c r="BG134" s="54">
        <v>11</v>
      </c>
      <c r="BH134" s="54">
        <v>5</v>
      </c>
      <c r="BI134" s="54">
        <v>8</v>
      </c>
      <c r="BJ134" s="54">
        <v>3</v>
      </c>
      <c r="BK134" s="54">
        <v>4</v>
      </c>
      <c r="BL134" s="54">
        <v>10</v>
      </c>
      <c r="BM134" s="54">
        <v>1</v>
      </c>
      <c r="BN134" s="54">
        <v>2</v>
      </c>
      <c r="BO134" s="54">
        <v>7</v>
      </c>
      <c r="BP134" s="54">
        <v>6</v>
      </c>
      <c r="BQ134" s="49" t="s">
        <v>146</v>
      </c>
      <c r="BR134" s="49" t="s">
        <v>151</v>
      </c>
      <c r="BS134" s="49" t="s">
        <v>142</v>
      </c>
      <c r="BT134" s="49" t="s">
        <v>147</v>
      </c>
      <c r="BU134" s="49" t="s">
        <v>145</v>
      </c>
      <c r="BV134" s="49" t="s">
        <v>147</v>
      </c>
      <c r="BW134" s="48"/>
    </row>
    <row r="135" spans="1:75" s="47" customFormat="1" ht="18" customHeight="1">
      <c r="A135" s="59" t="s">
        <v>780</v>
      </c>
      <c r="B135" s="56" t="s">
        <v>779</v>
      </c>
      <c r="C135" s="61"/>
      <c r="D135" s="208"/>
      <c r="E135" s="205"/>
      <c r="F135" s="203"/>
      <c r="G135" s="57" t="s">
        <v>160</v>
      </c>
      <c r="H135" s="56" t="s">
        <v>272</v>
      </c>
      <c r="I135" s="55" t="s">
        <v>157</v>
      </c>
      <c r="J135" s="54" t="s">
        <v>141</v>
      </c>
      <c r="K135" s="53" t="s">
        <v>143</v>
      </c>
      <c r="L135" s="53"/>
      <c r="M135" s="53"/>
      <c r="N135" s="49" t="s">
        <v>174</v>
      </c>
      <c r="O135" s="49" t="s">
        <v>174</v>
      </c>
      <c r="P135" s="49" t="s">
        <v>206</v>
      </c>
      <c r="Q135" s="49" t="s">
        <v>206</v>
      </c>
      <c r="R135" s="49" t="s">
        <v>143</v>
      </c>
      <c r="S135" s="49" t="s">
        <v>187</v>
      </c>
      <c r="T135" s="49" t="s">
        <v>151</v>
      </c>
      <c r="U135" s="52" t="s">
        <v>153</v>
      </c>
      <c r="V135" s="52" t="s">
        <v>154</v>
      </c>
      <c r="W135" s="50">
        <v>3</v>
      </c>
      <c r="X135" s="52" t="s">
        <v>142</v>
      </c>
      <c r="Y135" s="52" t="s">
        <v>154</v>
      </c>
      <c r="Z135" s="50">
        <v>4</v>
      </c>
      <c r="AA135" s="52" t="s">
        <v>154</v>
      </c>
      <c r="AB135" s="52" t="s">
        <v>153</v>
      </c>
      <c r="AC135" s="50">
        <v>3</v>
      </c>
      <c r="AD135" s="52" t="s">
        <v>147</v>
      </c>
      <c r="AE135" s="52" t="s">
        <v>154</v>
      </c>
      <c r="AF135" s="50">
        <v>3</v>
      </c>
      <c r="AG135" s="52" t="s">
        <v>143</v>
      </c>
      <c r="AH135" s="52" t="s">
        <v>154</v>
      </c>
      <c r="AI135" s="50">
        <v>1</v>
      </c>
      <c r="AJ135" s="52" t="s">
        <v>154</v>
      </c>
      <c r="AK135" s="52" t="s">
        <v>154</v>
      </c>
      <c r="AL135" s="50">
        <v>2</v>
      </c>
      <c r="AM135" s="52" t="s">
        <v>153</v>
      </c>
      <c r="AN135" s="52" t="s">
        <v>154</v>
      </c>
      <c r="AO135" s="50">
        <v>3</v>
      </c>
      <c r="AP135" s="51" t="s">
        <v>147</v>
      </c>
      <c r="AQ135" s="51" t="s">
        <v>154</v>
      </c>
      <c r="AR135" s="50">
        <v>3</v>
      </c>
      <c r="AS135" s="51" t="s">
        <v>154</v>
      </c>
      <c r="AT135" s="51" t="s">
        <v>151</v>
      </c>
      <c r="AU135" s="50">
        <v>2</v>
      </c>
      <c r="AV135" s="51" t="s">
        <v>142</v>
      </c>
      <c r="AW135" s="51" t="s">
        <v>154</v>
      </c>
      <c r="AX135" s="50">
        <v>4</v>
      </c>
      <c r="AY135" s="51" t="s">
        <v>151</v>
      </c>
      <c r="AZ135" s="51" t="s">
        <v>154</v>
      </c>
      <c r="BA135" s="60">
        <v>2</v>
      </c>
      <c r="BB135" s="49" t="s">
        <v>142</v>
      </c>
      <c r="BC135" s="49" t="s">
        <v>153</v>
      </c>
      <c r="BD135" s="49" t="s">
        <v>142</v>
      </c>
      <c r="BE135" s="49" t="s">
        <v>146</v>
      </c>
      <c r="BF135" s="54">
        <v>6</v>
      </c>
      <c r="BG135" s="54">
        <v>8</v>
      </c>
      <c r="BH135" s="54">
        <v>1</v>
      </c>
      <c r="BI135" s="54">
        <v>5</v>
      </c>
      <c r="BJ135" s="54">
        <v>2</v>
      </c>
      <c r="BK135" s="54">
        <v>2</v>
      </c>
      <c r="BL135" s="54">
        <v>6</v>
      </c>
      <c r="BM135" s="54">
        <v>7</v>
      </c>
      <c r="BN135" s="54">
        <v>3</v>
      </c>
      <c r="BO135" s="54">
        <v>6</v>
      </c>
      <c r="BP135" s="54">
        <v>5</v>
      </c>
      <c r="BQ135" s="49" t="s">
        <v>169</v>
      </c>
      <c r="BR135" s="49" t="s">
        <v>151</v>
      </c>
      <c r="BS135" s="49" t="s">
        <v>152</v>
      </c>
      <c r="BT135" s="49" t="s">
        <v>153</v>
      </c>
      <c r="BU135" s="49" t="s">
        <v>146</v>
      </c>
      <c r="BV135" s="49" t="s">
        <v>166</v>
      </c>
      <c r="BW135" s="48"/>
    </row>
    <row r="136" spans="1:75" s="47" customFormat="1" ht="18" customHeight="1">
      <c r="A136" s="59" t="s">
        <v>366</v>
      </c>
      <c r="B136" s="56" t="s">
        <v>365</v>
      </c>
      <c r="C136" s="61" t="s">
        <v>135</v>
      </c>
      <c r="D136" s="208"/>
      <c r="E136" s="205"/>
      <c r="F136" s="203"/>
      <c r="G136" s="57" t="s">
        <v>160</v>
      </c>
      <c r="H136" s="56" t="s">
        <v>190</v>
      </c>
      <c r="I136" s="55" t="s">
        <v>157</v>
      </c>
      <c r="J136" s="54" t="s">
        <v>141</v>
      </c>
      <c r="K136" s="53" t="s">
        <v>143</v>
      </c>
      <c r="L136" s="53"/>
      <c r="M136" s="53"/>
      <c r="N136" s="49" t="s">
        <v>206</v>
      </c>
      <c r="O136" s="49" t="s">
        <v>206</v>
      </c>
      <c r="P136" s="49" t="s">
        <v>191</v>
      </c>
      <c r="Q136" s="49" t="s">
        <v>143</v>
      </c>
      <c r="R136" s="49" t="s">
        <v>192</v>
      </c>
      <c r="S136" s="49" t="s">
        <v>191</v>
      </c>
      <c r="T136" s="49" t="s">
        <v>154</v>
      </c>
      <c r="U136" s="52" t="s">
        <v>152</v>
      </c>
      <c r="V136" s="52" t="s">
        <v>152</v>
      </c>
      <c r="W136" s="50">
        <v>7</v>
      </c>
      <c r="X136" s="52" t="s">
        <v>152</v>
      </c>
      <c r="Y136" s="52" t="s">
        <v>152</v>
      </c>
      <c r="Z136" s="50">
        <v>7</v>
      </c>
      <c r="AA136" s="52" t="s">
        <v>154</v>
      </c>
      <c r="AB136" s="52" t="s">
        <v>151</v>
      </c>
      <c r="AC136" s="50">
        <v>2</v>
      </c>
      <c r="AD136" s="52" t="s">
        <v>153</v>
      </c>
      <c r="AE136" s="52" t="s">
        <v>154</v>
      </c>
      <c r="AF136" s="50">
        <v>4</v>
      </c>
      <c r="AG136" s="52" t="s">
        <v>154</v>
      </c>
      <c r="AH136" s="52" t="s">
        <v>154</v>
      </c>
      <c r="AI136" s="50">
        <v>2</v>
      </c>
      <c r="AJ136" s="52" t="s">
        <v>154</v>
      </c>
      <c r="AK136" s="52" t="s">
        <v>154</v>
      </c>
      <c r="AL136" s="50">
        <v>2</v>
      </c>
      <c r="AM136" s="52" t="s">
        <v>153</v>
      </c>
      <c r="AN136" s="52" t="s">
        <v>153</v>
      </c>
      <c r="AO136" s="50">
        <v>4</v>
      </c>
      <c r="AP136" s="51" t="s">
        <v>154</v>
      </c>
      <c r="AQ136" s="51" t="s">
        <v>154</v>
      </c>
      <c r="AR136" s="50">
        <v>2</v>
      </c>
      <c r="AS136" s="51" t="s">
        <v>154</v>
      </c>
      <c r="AT136" s="51" t="s">
        <v>154</v>
      </c>
      <c r="AU136" s="50">
        <v>2</v>
      </c>
      <c r="AV136" s="51" t="s">
        <v>152</v>
      </c>
      <c r="AW136" s="51" t="s">
        <v>153</v>
      </c>
      <c r="AX136" s="50">
        <v>6</v>
      </c>
      <c r="AY136" s="51" t="s">
        <v>151</v>
      </c>
      <c r="AZ136" s="51" t="s">
        <v>151</v>
      </c>
      <c r="BA136" s="50">
        <v>1</v>
      </c>
      <c r="BB136" s="49" t="s">
        <v>165</v>
      </c>
      <c r="BC136" s="49" t="s">
        <v>152</v>
      </c>
      <c r="BD136" s="49" t="s">
        <v>152</v>
      </c>
      <c r="BE136" s="49" t="s">
        <v>152</v>
      </c>
      <c r="BF136" s="54">
        <v>6</v>
      </c>
      <c r="BG136" s="54">
        <v>5</v>
      </c>
      <c r="BH136" s="54">
        <v>7</v>
      </c>
      <c r="BI136" s="54">
        <v>5</v>
      </c>
      <c r="BJ136" s="54">
        <v>4</v>
      </c>
      <c r="BK136" s="54">
        <v>3</v>
      </c>
      <c r="BL136" s="54">
        <v>10</v>
      </c>
      <c r="BM136" s="54">
        <v>9</v>
      </c>
      <c r="BN136" s="54">
        <v>5</v>
      </c>
      <c r="BO136" s="54">
        <v>8</v>
      </c>
      <c r="BP136" s="54">
        <v>7</v>
      </c>
      <c r="BQ136" s="49" t="s">
        <v>167</v>
      </c>
      <c r="BR136" s="49" t="s">
        <v>151</v>
      </c>
      <c r="BS136" s="49" t="s">
        <v>167</v>
      </c>
      <c r="BT136" s="49" t="s">
        <v>153</v>
      </c>
      <c r="BU136" s="49" t="s">
        <v>146</v>
      </c>
      <c r="BV136" s="49" t="s">
        <v>167</v>
      </c>
      <c r="BW136" s="48" t="s">
        <v>945</v>
      </c>
    </row>
    <row r="137" spans="1:75" s="47" customFormat="1" ht="18" customHeight="1">
      <c r="A137" s="59" t="s">
        <v>742</v>
      </c>
      <c r="B137" s="56" t="s">
        <v>741</v>
      </c>
      <c r="C137" s="61"/>
      <c r="D137" s="208"/>
      <c r="E137" s="205"/>
      <c r="F137" s="203"/>
      <c r="G137" s="57" t="s">
        <v>138</v>
      </c>
      <c r="H137" s="56" t="s">
        <v>150</v>
      </c>
      <c r="I137" s="55" t="s">
        <v>140</v>
      </c>
      <c r="J137" s="54" t="s">
        <v>141</v>
      </c>
      <c r="K137" s="53" t="s">
        <v>143</v>
      </c>
      <c r="L137" s="53"/>
      <c r="M137" s="53"/>
      <c r="N137" s="49" t="s">
        <v>174</v>
      </c>
      <c r="O137" s="49" t="s">
        <v>174</v>
      </c>
      <c r="P137" s="49" t="s">
        <v>206</v>
      </c>
      <c r="Q137" s="49" t="s">
        <v>187</v>
      </c>
      <c r="R137" s="49" t="s">
        <v>143</v>
      </c>
      <c r="S137" s="49" t="s">
        <v>144</v>
      </c>
      <c r="T137" s="49" t="s">
        <v>151</v>
      </c>
      <c r="U137" s="52" t="s">
        <v>153</v>
      </c>
      <c r="V137" s="52" t="s">
        <v>153</v>
      </c>
      <c r="W137" s="50">
        <v>4</v>
      </c>
      <c r="X137" s="52" t="s">
        <v>142</v>
      </c>
      <c r="Y137" s="52" t="s">
        <v>154</v>
      </c>
      <c r="Z137" s="50">
        <v>4</v>
      </c>
      <c r="AA137" s="52" t="s">
        <v>154</v>
      </c>
      <c r="AB137" s="52" t="s">
        <v>154</v>
      </c>
      <c r="AC137" s="50">
        <v>2</v>
      </c>
      <c r="AD137" s="52" t="s">
        <v>153</v>
      </c>
      <c r="AE137" s="52" t="s">
        <v>153</v>
      </c>
      <c r="AF137" s="50">
        <v>4</v>
      </c>
      <c r="AG137" s="52" t="s">
        <v>154</v>
      </c>
      <c r="AH137" s="52" t="s">
        <v>154</v>
      </c>
      <c r="AI137" s="50">
        <v>2</v>
      </c>
      <c r="AJ137" s="52" t="s">
        <v>153</v>
      </c>
      <c r="AK137" s="52" t="s">
        <v>154</v>
      </c>
      <c r="AL137" s="50">
        <v>3</v>
      </c>
      <c r="AM137" s="52" t="s">
        <v>154</v>
      </c>
      <c r="AN137" s="52" t="s">
        <v>154</v>
      </c>
      <c r="AO137" s="50">
        <v>2</v>
      </c>
      <c r="AP137" s="51" t="s">
        <v>154</v>
      </c>
      <c r="AQ137" s="51" t="s">
        <v>154</v>
      </c>
      <c r="AR137" s="50">
        <v>2</v>
      </c>
      <c r="AS137" s="51" t="s">
        <v>154</v>
      </c>
      <c r="AT137" s="51" t="s">
        <v>154</v>
      </c>
      <c r="AU137" s="50">
        <v>2</v>
      </c>
      <c r="AV137" s="51" t="s">
        <v>154</v>
      </c>
      <c r="AW137" s="51" t="s">
        <v>154</v>
      </c>
      <c r="AX137" s="50">
        <v>2</v>
      </c>
      <c r="AY137" s="51" t="s">
        <v>153</v>
      </c>
      <c r="AZ137" s="51" t="s">
        <v>153</v>
      </c>
      <c r="BA137" s="60">
        <v>4</v>
      </c>
      <c r="BB137" s="49" t="s">
        <v>152</v>
      </c>
      <c r="BC137" s="49" t="s">
        <v>168</v>
      </c>
      <c r="BD137" s="49" t="s">
        <v>168</v>
      </c>
      <c r="BE137" s="49" t="s">
        <v>146</v>
      </c>
      <c r="BF137" s="54">
        <v>6</v>
      </c>
      <c r="BG137" s="54">
        <v>6</v>
      </c>
      <c r="BH137" s="54">
        <v>6</v>
      </c>
      <c r="BI137" s="54">
        <v>8</v>
      </c>
      <c r="BJ137" s="54">
        <v>5</v>
      </c>
      <c r="BK137" s="54">
        <v>8</v>
      </c>
      <c r="BL137" s="54">
        <v>9</v>
      </c>
      <c r="BM137" s="54">
        <v>6</v>
      </c>
      <c r="BN137" s="54">
        <v>7</v>
      </c>
      <c r="BO137" s="54">
        <v>9</v>
      </c>
      <c r="BP137" s="54">
        <v>10</v>
      </c>
      <c r="BQ137" s="49" t="s">
        <v>168</v>
      </c>
      <c r="BR137" s="49" t="s">
        <v>151</v>
      </c>
      <c r="BS137" s="49" t="s">
        <v>151</v>
      </c>
      <c r="BT137" s="49" t="s">
        <v>153</v>
      </c>
      <c r="BU137" s="49" t="s">
        <v>145</v>
      </c>
      <c r="BV137" s="49" t="s">
        <v>143</v>
      </c>
      <c r="BW137" s="48" t="s">
        <v>946</v>
      </c>
    </row>
    <row r="138" spans="1:75" s="47" customFormat="1" ht="18" customHeight="1">
      <c r="A138" s="59" t="s">
        <v>205</v>
      </c>
      <c r="B138" s="56" t="s">
        <v>204</v>
      </c>
      <c r="C138" s="61" t="s">
        <v>135</v>
      </c>
      <c r="D138" s="209" t="s">
        <v>135</v>
      </c>
      <c r="E138" s="205"/>
      <c r="F138" s="203"/>
      <c r="G138" s="57" t="s">
        <v>179</v>
      </c>
      <c r="H138" s="56" t="s">
        <v>180</v>
      </c>
      <c r="I138" s="55" t="s">
        <v>140</v>
      </c>
      <c r="J138" s="54" t="s">
        <v>141</v>
      </c>
      <c r="K138" s="53" t="s">
        <v>143</v>
      </c>
      <c r="L138" s="53"/>
      <c r="M138" s="53"/>
      <c r="N138" s="49" t="s">
        <v>191</v>
      </c>
      <c r="O138" s="49" t="s">
        <v>206</v>
      </c>
      <c r="P138" s="49" t="s">
        <v>166</v>
      </c>
      <c r="Q138" s="49" t="s">
        <v>169</v>
      </c>
      <c r="R138" s="49" t="s">
        <v>147</v>
      </c>
      <c r="S138" s="49" t="s">
        <v>154</v>
      </c>
      <c r="T138" s="49" t="s">
        <v>169</v>
      </c>
      <c r="U138" s="52" t="s">
        <v>147</v>
      </c>
      <c r="V138" s="52" t="s">
        <v>142</v>
      </c>
      <c r="W138" s="50">
        <v>4</v>
      </c>
      <c r="X138" s="52" t="s">
        <v>147</v>
      </c>
      <c r="Y138" s="52" t="s">
        <v>147</v>
      </c>
      <c r="Z138" s="50">
        <v>3</v>
      </c>
      <c r="AA138" s="52" t="s">
        <v>154</v>
      </c>
      <c r="AB138" s="52" t="s">
        <v>154</v>
      </c>
      <c r="AC138" s="50">
        <v>2</v>
      </c>
      <c r="AD138" s="52" t="s">
        <v>147</v>
      </c>
      <c r="AE138" s="52" t="s">
        <v>154</v>
      </c>
      <c r="AF138" s="50">
        <v>3</v>
      </c>
      <c r="AG138" s="52" t="s">
        <v>152</v>
      </c>
      <c r="AH138" s="52" t="s">
        <v>147</v>
      </c>
      <c r="AI138" s="50">
        <v>5</v>
      </c>
      <c r="AJ138" s="52" t="s">
        <v>154</v>
      </c>
      <c r="AK138" s="52" t="s">
        <v>151</v>
      </c>
      <c r="AL138" s="50">
        <v>2</v>
      </c>
      <c r="AM138" s="52" t="s">
        <v>142</v>
      </c>
      <c r="AN138" s="52" t="s">
        <v>153</v>
      </c>
      <c r="AO138" s="50">
        <v>5</v>
      </c>
      <c r="AP138" s="51" t="s">
        <v>153</v>
      </c>
      <c r="AQ138" s="51" t="s">
        <v>142</v>
      </c>
      <c r="AR138" s="50">
        <v>5</v>
      </c>
      <c r="AS138" s="51" t="s">
        <v>151</v>
      </c>
      <c r="AT138" s="51" t="s">
        <v>151</v>
      </c>
      <c r="AU138" s="50">
        <v>1</v>
      </c>
      <c r="AV138" s="51" t="s">
        <v>146</v>
      </c>
      <c r="AW138" s="51" t="s">
        <v>152</v>
      </c>
      <c r="AX138" s="50">
        <v>8</v>
      </c>
      <c r="AY138" s="51" t="s">
        <v>151</v>
      </c>
      <c r="AZ138" s="51" t="s">
        <v>151</v>
      </c>
      <c r="BA138" s="50">
        <v>1</v>
      </c>
      <c r="BB138" s="49" t="s">
        <v>145</v>
      </c>
      <c r="BC138" s="49" t="s">
        <v>145</v>
      </c>
      <c r="BD138" s="49" t="s">
        <v>164</v>
      </c>
      <c r="BE138" s="49" t="s">
        <v>145</v>
      </c>
      <c r="BF138" s="54">
        <v>7</v>
      </c>
      <c r="BG138" s="54">
        <v>7</v>
      </c>
      <c r="BH138" s="54">
        <v>4</v>
      </c>
      <c r="BI138" s="54">
        <v>3</v>
      </c>
      <c r="BJ138" s="54">
        <v>7</v>
      </c>
      <c r="BK138" s="54">
        <v>7</v>
      </c>
      <c r="BL138" s="54">
        <v>9</v>
      </c>
      <c r="BM138" s="54">
        <v>9</v>
      </c>
      <c r="BN138" s="54">
        <v>4</v>
      </c>
      <c r="BO138" s="54">
        <v>10</v>
      </c>
      <c r="BP138" s="54">
        <v>1</v>
      </c>
      <c r="BQ138" s="49" t="s">
        <v>169</v>
      </c>
      <c r="BR138" s="49" t="s">
        <v>151</v>
      </c>
      <c r="BS138" s="49" t="s">
        <v>142</v>
      </c>
      <c r="BT138" s="49" t="s">
        <v>153</v>
      </c>
      <c r="BU138" s="49" t="s">
        <v>145</v>
      </c>
      <c r="BV138" s="49" t="s">
        <v>146</v>
      </c>
      <c r="BW138" s="48"/>
    </row>
    <row r="139" spans="1:75" s="47" customFormat="1" ht="18" customHeight="1">
      <c r="A139" s="59" t="s">
        <v>585</v>
      </c>
      <c r="B139" s="56" t="s">
        <v>584</v>
      </c>
      <c r="C139" s="61"/>
      <c r="D139" s="208"/>
      <c r="E139" s="205"/>
      <c r="F139" s="203"/>
      <c r="G139" s="57" t="s">
        <v>138</v>
      </c>
      <c r="H139" s="56" t="s">
        <v>139</v>
      </c>
      <c r="I139" s="55" t="s">
        <v>140</v>
      </c>
      <c r="J139" s="54" t="s">
        <v>141</v>
      </c>
      <c r="K139" s="53" t="s">
        <v>143</v>
      </c>
      <c r="L139" s="53"/>
      <c r="M139" s="53"/>
      <c r="N139" s="49" t="s">
        <v>174</v>
      </c>
      <c r="O139" s="49" t="s">
        <v>174</v>
      </c>
      <c r="P139" s="49" t="s">
        <v>206</v>
      </c>
      <c r="Q139" s="49" t="s">
        <v>187</v>
      </c>
      <c r="R139" s="49" t="s">
        <v>166</v>
      </c>
      <c r="S139" s="49" t="s">
        <v>206</v>
      </c>
      <c r="T139" s="49" t="s">
        <v>169</v>
      </c>
      <c r="U139" s="52" t="s">
        <v>154</v>
      </c>
      <c r="V139" s="52" t="s">
        <v>154</v>
      </c>
      <c r="W139" s="50">
        <v>2</v>
      </c>
      <c r="X139" s="52" t="s">
        <v>154</v>
      </c>
      <c r="Y139" s="52" t="s">
        <v>154</v>
      </c>
      <c r="Z139" s="50">
        <v>2</v>
      </c>
      <c r="AA139" s="52" t="s">
        <v>153</v>
      </c>
      <c r="AB139" s="52" t="s">
        <v>154</v>
      </c>
      <c r="AC139" s="50">
        <v>3</v>
      </c>
      <c r="AD139" s="52" t="s">
        <v>153</v>
      </c>
      <c r="AE139" s="52" t="s">
        <v>154</v>
      </c>
      <c r="AF139" s="50">
        <v>3</v>
      </c>
      <c r="AG139" s="52" t="s">
        <v>154</v>
      </c>
      <c r="AH139" s="52" t="s">
        <v>154</v>
      </c>
      <c r="AI139" s="50">
        <v>2</v>
      </c>
      <c r="AJ139" s="52" t="s">
        <v>153</v>
      </c>
      <c r="AK139" s="52" t="s">
        <v>153</v>
      </c>
      <c r="AL139" s="50">
        <v>4</v>
      </c>
      <c r="AM139" s="52" t="s">
        <v>152</v>
      </c>
      <c r="AN139" s="52" t="s">
        <v>153</v>
      </c>
      <c r="AO139" s="50">
        <v>6</v>
      </c>
      <c r="AP139" s="51" t="s">
        <v>154</v>
      </c>
      <c r="AQ139" s="51" t="s">
        <v>154</v>
      </c>
      <c r="AR139" s="50">
        <v>2</v>
      </c>
      <c r="AS139" s="51" t="s">
        <v>142</v>
      </c>
      <c r="AT139" s="51" t="s">
        <v>153</v>
      </c>
      <c r="AU139" s="50">
        <v>5</v>
      </c>
      <c r="AV139" s="51" t="s">
        <v>152</v>
      </c>
      <c r="AW139" s="51" t="s">
        <v>153</v>
      </c>
      <c r="AX139" s="50">
        <v>6</v>
      </c>
      <c r="AY139" s="51" t="s">
        <v>153</v>
      </c>
      <c r="AZ139" s="51" t="s">
        <v>153</v>
      </c>
      <c r="BA139" s="60">
        <v>4</v>
      </c>
      <c r="BB139" s="49" t="s">
        <v>152</v>
      </c>
      <c r="BC139" s="49" t="s">
        <v>168</v>
      </c>
      <c r="BD139" s="49" t="s">
        <v>152</v>
      </c>
      <c r="BE139" s="49" t="s">
        <v>168</v>
      </c>
      <c r="BF139" s="54">
        <v>4</v>
      </c>
      <c r="BG139" s="54">
        <v>3</v>
      </c>
      <c r="BH139" s="54">
        <v>9</v>
      </c>
      <c r="BI139" s="54">
        <v>8</v>
      </c>
      <c r="BJ139" s="54">
        <v>6</v>
      </c>
      <c r="BK139" s="54">
        <v>7</v>
      </c>
      <c r="BL139" s="54">
        <v>8</v>
      </c>
      <c r="BM139" s="54">
        <v>5</v>
      </c>
      <c r="BN139" s="54">
        <v>9</v>
      </c>
      <c r="BO139" s="54">
        <v>9</v>
      </c>
      <c r="BP139" s="54">
        <v>10</v>
      </c>
      <c r="BQ139" s="49" t="s">
        <v>219</v>
      </c>
      <c r="BR139" s="49" t="s">
        <v>167</v>
      </c>
      <c r="BS139" s="49" t="s">
        <v>169</v>
      </c>
      <c r="BT139" s="49" t="s">
        <v>153</v>
      </c>
      <c r="BU139" s="49" t="s">
        <v>165</v>
      </c>
      <c r="BV139" s="49" t="s">
        <v>147</v>
      </c>
      <c r="BW139" s="48"/>
    </row>
    <row r="140" spans="1:75" s="47" customFormat="1" ht="18" customHeight="1">
      <c r="A140" s="59" t="s">
        <v>947</v>
      </c>
      <c r="B140" s="56" t="s">
        <v>461</v>
      </c>
      <c r="C140" s="61" t="s">
        <v>212</v>
      </c>
      <c r="D140" s="209" t="s">
        <v>135</v>
      </c>
      <c r="E140" s="205"/>
      <c r="F140" s="203" t="s">
        <v>217</v>
      </c>
      <c r="G140" s="57" t="s">
        <v>160</v>
      </c>
      <c r="H140" s="56" t="s">
        <v>161</v>
      </c>
      <c r="I140" s="55" t="s">
        <v>196</v>
      </c>
      <c r="J140" s="54" t="s">
        <v>141</v>
      </c>
      <c r="K140" s="53" t="s">
        <v>143</v>
      </c>
      <c r="L140" s="53"/>
      <c r="M140" s="53"/>
      <c r="N140" s="49" t="s">
        <v>174</v>
      </c>
      <c r="O140" s="49" t="s">
        <v>174</v>
      </c>
      <c r="P140" s="49" t="s">
        <v>174</v>
      </c>
      <c r="Q140" s="49" t="s">
        <v>146</v>
      </c>
      <c r="R140" s="49" t="s">
        <v>142</v>
      </c>
      <c r="S140" s="49" t="s">
        <v>144</v>
      </c>
      <c r="T140" s="49" t="s">
        <v>151</v>
      </c>
      <c r="U140" s="52" t="s">
        <v>147</v>
      </c>
      <c r="V140" s="52" t="s">
        <v>142</v>
      </c>
      <c r="W140" s="50">
        <v>4</v>
      </c>
      <c r="X140" s="52" t="s">
        <v>147</v>
      </c>
      <c r="Y140" s="52" t="s">
        <v>154</v>
      </c>
      <c r="Z140" s="50">
        <v>3</v>
      </c>
      <c r="AA140" s="52" t="s">
        <v>154</v>
      </c>
      <c r="AB140" s="52" t="s">
        <v>154</v>
      </c>
      <c r="AC140" s="50">
        <v>2</v>
      </c>
      <c r="AD140" s="52" t="s">
        <v>147</v>
      </c>
      <c r="AE140" s="52" t="s">
        <v>154</v>
      </c>
      <c r="AF140" s="50">
        <v>3</v>
      </c>
      <c r="AG140" s="52" t="s">
        <v>152</v>
      </c>
      <c r="AH140" s="52" t="s">
        <v>154</v>
      </c>
      <c r="AI140" s="50">
        <v>5</v>
      </c>
      <c r="AJ140" s="52" t="s">
        <v>154</v>
      </c>
      <c r="AK140" s="52" t="s">
        <v>151</v>
      </c>
      <c r="AL140" s="50">
        <v>2</v>
      </c>
      <c r="AM140" s="52" t="s">
        <v>142</v>
      </c>
      <c r="AN140" s="52" t="s">
        <v>153</v>
      </c>
      <c r="AO140" s="50">
        <v>5</v>
      </c>
      <c r="AP140" s="51" t="s">
        <v>153</v>
      </c>
      <c r="AQ140" s="51" t="s">
        <v>142</v>
      </c>
      <c r="AR140" s="50">
        <v>5</v>
      </c>
      <c r="AS140" s="51" t="s">
        <v>151</v>
      </c>
      <c r="AT140" s="51" t="s">
        <v>151</v>
      </c>
      <c r="AU140" s="50">
        <v>1</v>
      </c>
      <c r="AV140" s="51" t="s">
        <v>145</v>
      </c>
      <c r="AW140" s="51" t="s">
        <v>146</v>
      </c>
      <c r="AX140" s="50">
        <v>9</v>
      </c>
      <c r="AY140" s="51" t="s">
        <v>151</v>
      </c>
      <c r="AZ140" s="51" t="s">
        <v>151</v>
      </c>
      <c r="BA140" s="50">
        <v>1</v>
      </c>
      <c r="BB140" s="49" t="s">
        <v>152</v>
      </c>
      <c r="BC140" s="49" t="s">
        <v>145</v>
      </c>
      <c r="BD140" s="49" t="s">
        <v>152</v>
      </c>
      <c r="BE140" s="49" t="s">
        <v>145</v>
      </c>
      <c r="BF140" s="48"/>
      <c r="BG140" s="48"/>
      <c r="BH140" s="48"/>
      <c r="BI140" s="48"/>
      <c r="BJ140" s="48"/>
      <c r="BK140" s="48"/>
      <c r="BL140" s="48"/>
      <c r="BM140" s="48"/>
      <c r="BN140" s="48"/>
      <c r="BO140" s="48"/>
      <c r="BP140" s="48"/>
      <c r="BQ140" s="49" t="s">
        <v>153</v>
      </c>
      <c r="BR140" s="49" t="s">
        <v>151</v>
      </c>
      <c r="BS140" s="49" t="s">
        <v>142</v>
      </c>
      <c r="BT140" s="49" t="s">
        <v>153</v>
      </c>
      <c r="BU140" s="49" t="s">
        <v>142</v>
      </c>
      <c r="BV140" s="49" t="s">
        <v>146</v>
      </c>
      <c r="BW140" s="48"/>
    </row>
    <row r="141" spans="1:75" s="47" customFormat="1" ht="18" customHeight="1">
      <c r="A141" s="59" t="s">
        <v>254</v>
      </c>
      <c r="B141" s="56" t="s">
        <v>253</v>
      </c>
      <c r="C141" s="61" t="s">
        <v>135</v>
      </c>
      <c r="D141" s="209" t="s">
        <v>135</v>
      </c>
      <c r="E141" s="205"/>
      <c r="F141" s="203"/>
      <c r="G141" s="57" t="s">
        <v>172</v>
      </c>
      <c r="H141" s="56" t="s">
        <v>222</v>
      </c>
      <c r="I141" s="55" t="s">
        <v>157</v>
      </c>
      <c r="J141" s="54" t="s">
        <v>141</v>
      </c>
      <c r="K141" s="53" t="s">
        <v>151</v>
      </c>
      <c r="L141" s="53"/>
      <c r="M141" s="209" t="s">
        <v>907</v>
      </c>
      <c r="N141" s="49" t="s">
        <v>143</v>
      </c>
      <c r="O141" s="49" t="s">
        <v>174</v>
      </c>
      <c r="P141" s="49" t="s">
        <v>143</v>
      </c>
      <c r="Q141" s="49" t="s">
        <v>142</v>
      </c>
      <c r="R141" s="49" t="s">
        <v>151</v>
      </c>
      <c r="S141" s="49" t="s">
        <v>143</v>
      </c>
      <c r="T141" s="49" t="s">
        <v>147</v>
      </c>
      <c r="U141" s="52" t="s">
        <v>147</v>
      </c>
      <c r="V141" s="52" t="s">
        <v>147</v>
      </c>
      <c r="W141" s="50">
        <v>3</v>
      </c>
      <c r="X141" s="52" t="s">
        <v>147</v>
      </c>
      <c r="Y141" s="52" t="s">
        <v>142</v>
      </c>
      <c r="Z141" s="50">
        <v>4</v>
      </c>
      <c r="AA141" s="52" t="s">
        <v>151</v>
      </c>
      <c r="AB141" s="52" t="s">
        <v>147</v>
      </c>
      <c r="AC141" s="50">
        <v>2</v>
      </c>
      <c r="AD141" s="52" t="s">
        <v>143</v>
      </c>
      <c r="AE141" s="52" t="s">
        <v>143</v>
      </c>
      <c r="AF141" s="50">
        <v>0</v>
      </c>
      <c r="AG141" s="52" t="s">
        <v>143</v>
      </c>
      <c r="AH141" s="52" t="s">
        <v>143</v>
      </c>
      <c r="AI141" s="50">
        <v>0</v>
      </c>
      <c r="AJ141" s="52" t="s">
        <v>147</v>
      </c>
      <c r="AK141" s="52" t="s">
        <v>147</v>
      </c>
      <c r="AL141" s="50">
        <v>3</v>
      </c>
      <c r="AM141" s="52" t="s">
        <v>146</v>
      </c>
      <c r="AN141" s="52" t="s">
        <v>142</v>
      </c>
      <c r="AO141" s="50">
        <v>7</v>
      </c>
      <c r="AP141" s="51" t="s">
        <v>151</v>
      </c>
      <c r="AQ141" s="51" t="s">
        <v>151</v>
      </c>
      <c r="AR141" s="50">
        <v>1</v>
      </c>
      <c r="AS141" s="51" t="s">
        <v>146</v>
      </c>
      <c r="AT141" s="51" t="s">
        <v>151</v>
      </c>
      <c r="AU141" s="50">
        <v>5</v>
      </c>
      <c r="AV141" s="51" t="s">
        <v>145</v>
      </c>
      <c r="AW141" s="51" t="s">
        <v>146</v>
      </c>
      <c r="AX141" s="50">
        <v>9</v>
      </c>
      <c r="AY141" s="51" t="s">
        <v>151</v>
      </c>
      <c r="AZ141" s="51" t="s">
        <v>151</v>
      </c>
      <c r="BA141" s="50">
        <v>1</v>
      </c>
      <c r="BB141" s="49" t="s">
        <v>145</v>
      </c>
      <c r="BC141" s="49" t="s">
        <v>145</v>
      </c>
      <c r="BD141" s="49" t="s">
        <v>145</v>
      </c>
      <c r="BE141" s="49" t="s">
        <v>145</v>
      </c>
      <c r="BF141" s="54">
        <v>4</v>
      </c>
      <c r="BG141" s="54">
        <v>6</v>
      </c>
      <c r="BH141" s="54">
        <v>8</v>
      </c>
      <c r="BI141" s="54">
        <v>2</v>
      </c>
      <c r="BJ141" s="54">
        <v>1</v>
      </c>
      <c r="BK141" s="54">
        <v>3</v>
      </c>
      <c r="BL141" s="54">
        <v>10</v>
      </c>
      <c r="BM141" s="54">
        <v>9</v>
      </c>
      <c r="BN141" s="54">
        <v>9</v>
      </c>
      <c r="BO141" s="54">
        <v>11</v>
      </c>
      <c r="BP141" s="54">
        <v>6</v>
      </c>
      <c r="BQ141" s="49" t="s">
        <v>147</v>
      </c>
      <c r="BR141" s="49" t="s">
        <v>151</v>
      </c>
      <c r="BS141" s="49" t="s">
        <v>146</v>
      </c>
      <c r="BT141" s="49" t="s">
        <v>147</v>
      </c>
      <c r="BU141" s="49" t="s">
        <v>146</v>
      </c>
      <c r="BV141" s="49" t="s">
        <v>146</v>
      </c>
      <c r="BW141" s="48"/>
    </row>
    <row r="142" spans="1:75" s="47" customFormat="1" ht="18" customHeight="1">
      <c r="A142" s="59" t="s">
        <v>512</v>
      </c>
      <c r="B142" s="56" t="s">
        <v>511</v>
      </c>
      <c r="C142" s="61"/>
      <c r="D142" s="209" t="s">
        <v>135</v>
      </c>
      <c r="E142" s="205"/>
      <c r="F142" s="203"/>
      <c r="G142" s="57" t="s">
        <v>160</v>
      </c>
      <c r="H142" s="56" t="s">
        <v>481</v>
      </c>
      <c r="I142" s="55" t="s">
        <v>157</v>
      </c>
      <c r="J142" s="54" t="s">
        <v>141</v>
      </c>
      <c r="K142" s="53" t="s">
        <v>143</v>
      </c>
      <c r="L142" s="53"/>
      <c r="M142" s="53"/>
      <c r="N142" s="49" t="s">
        <v>174</v>
      </c>
      <c r="O142" s="49" t="s">
        <v>174</v>
      </c>
      <c r="P142" s="49" t="s">
        <v>144</v>
      </c>
      <c r="Q142" s="49" t="s">
        <v>187</v>
      </c>
      <c r="R142" s="49" t="s">
        <v>147</v>
      </c>
      <c r="S142" s="49" t="s">
        <v>151</v>
      </c>
      <c r="T142" s="49" t="s">
        <v>151</v>
      </c>
      <c r="U142" s="52" t="s">
        <v>147</v>
      </c>
      <c r="V142" s="52" t="s">
        <v>151</v>
      </c>
      <c r="W142" s="50">
        <v>2</v>
      </c>
      <c r="X142" s="52" t="s">
        <v>151</v>
      </c>
      <c r="Y142" s="52" t="s">
        <v>151</v>
      </c>
      <c r="Z142" s="50">
        <v>1</v>
      </c>
      <c r="AA142" s="52" t="s">
        <v>143</v>
      </c>
      <c r="AB142" s="52" t="s">
        <v>143</v>
      </c>
      <c r="AC142" s="50">
        <v>0</v>
      </c>
      <c r="AD142" s="52" t="s">
        <v>143</v>
      </c>
      <c r="AE142" s="52" t="s">
        <v>143</v>
      </c>
      <c r="AF142" s="50">
        <v>0</v>
      </c>
      <c r="AG142" s="52" t="s">
        <v>151</v>
      </c>
      <c r="AH142" s="52" t="s">
        <v>151</v>
      </c>
      <c r="AI142" s="50">
        <v>1</v>
      </c>
      <c r="AJ142" s="52" t="s">
        <v>151</v>
      </c>
      <c r="AK142" s="52" t="s">
        <v>151</v>
      </c>
      <c r="AL142" s="50">
        <v>1</v>
      </c>
      <c r="AM142" s="52" t="s">
        <v>151</v>
      </c>
      <c r="AN142" s="52" t="s">
        <v>151</v>
      </c>
      <c r="AO142" s="50">
        <v>1</v>
      </c>
      <c r="AP142" s="51" t="s">
        <v>143</v>
      </c>
      <c r="AQ142" s="51" t="s">
        <v>143</v>
      </c>
      <c r="AR142" s="50">
        <v>0</v>
      </c>
      <c r="AS142" s="51" t="s">
        <v>151</v>
      </c>
      <c r="AT142" s="51" t="s">
        <v>151</v>
      </c>
      <c r="AU142" s="50">
        <v>1</v>
      </c>
      <c r="AV142" s="51" t="s">
        <v>151</v>
      </c>
      <c r="AW142" s="51" t="s">
        <v>151</v>
      </c>
      <c r="AX142" s="50">
        <v>1</v>
      </c>
      <c r="AY142" s="51" t="s">
        <v>151</v>
      </c>
      <c r="AZ142" s="51" t="s">
        <v>151</v>
      </c>
      <c r="BA142" s="50">
        <v>1</v>
      </c>
      <c r="BB142" s="49" t="s">
        <v>146</v>
      </c>
      <c r="BC142" s="49" t="s">
        <v>145</v>
      </c>
      <c r="BD142" s="49" t="s">
        <v>145</v>
      </c>
      <c r="BE142" s="49" t="s">
        <v>145</v>
      </c>
      <c r="BF142" s="54">
        <v>4</v>
      </c>
      <c r="BG142" s="54">
        <v>3</v>
      </c>
      <c r="BH142" s="54">
        <v>1</v>
      </c>
      <c r="BI142" s="54">
        <v>1</v>
      </c>
      <c r="BJ142" s="54">
        <v>2</v>
      </c>
      <c r="BK142" s="54">
        <v>11</v>
      </c>
      <c r="BL142" s="54">
        <v>5</v>
      </c>
      <c r="BM142" s="54">
        <v>1</v>
      </c>
      <c r="BN142" s="54">
        <v>7</v>
      </c>
      <c r="BO142" s="54">
        <v>7</v>
      </c>
      <c r="BP142" s="54">
        <v>1</v>
      </c>
      <c r="BQ142" s="49" t="s">
        <v>151</v>
      </c>
      <c r="BR142" s="49" t="s">
        <v>151</v>
      </c>
      <c r="BS142" s="49" t="s">
        <v>142</v>
      </c>
      <c r="BT142" s="49" t="s">
        <v>153</v>
      </c>
      <c r="BU142" s="49" t="s">
        <v>146</v>
      </c>
      <c r="BV142" s="49" t="s">
        <v>191</v>
      </c>
      <c r="BW142" s="48"/>
    </row>
    <row r="143" spans="1:75" s="47" customFormat="1" ht="18" customHeight="1">
      <c r="A143" s="59" t="s">
        <v>514</v>
      </c>
      <c r="B143" s="56" t="s">
        <v>513</v>
      </c>
      <c r="C143" s="61"/>
      <c r="D143" s="208"/>
      <c r="E143" s="205"/>
      <c r="F143" s="203"/>
      <c r="G143" s="57" t="s">
        <v>138</v>
      </c>
      <c r="H143" s="56" t="s">
        <v>195</v>
      </c>
      <c r="I143" s="55" t="s">
        <v>196</v>
      </c>
      <c r="J143" s="54" t="s">
        <v>141</v>
      </c>
      <c r="K143" s="53" t="s">
        <v>143</v>
      </c>
      <c r="L143" s="53"/>
      <c r="M143" s="53"/>
      <c r="N143" s="49" t="s">
        <v>144</v>
      </c>
      <c r="O143" s="49" t="s">
        <v>174</v>
      </c>
      <c r="P143" s="49" t="s">
        <v>144</v>
      </c>
      <c r="Q143" s="49" t="s">
        <v>151</v>
      </c>
      <c r="R143" s="49" t="s">
        <v>151</v>
      </c>
      <c r="S143" s="49" t="s">
        <v>144</v>
      </c>
      <c r="T143" s="49" t="s">
        <v>151</v>
      </c>
      <c r="U143" s="52" t="s">
        <v>142</v>
      </c>
      <c r="V143" s="52" t="s">
        <v>147</v>
      </c>
      <c r="W143" s="50">
        <v>4</v>
      </c>
      <c r="X143" s="52" t="s">
        <v>143</v>
      </c>
      <c r="Y143" s="52" t="s">
        <v>143</v>
      </c>
      <c r="Z143" s="50">
        <v>0</v>
      </c>
      <c r="AA143" s="52" t="s">
        <v>147</v>
      </c>
      <c r="AB143" s="52" t="s">
        <v>143</v>
      </c>
      <c r="AC143" s="50">
        <v>2</v>
      </c>
      <c r="AD143" s="52" t="s">
        <v>147</v>
      </c>
      <c r="AE143" s="52" t="s">
        <v>147</v>
      </c>
      <c r="AF143" s="50">
        <v>3</v>
      </c>
      <c r="AG143" s="52" t="s">
        <v>143</v>
      </c>
      <c r="AH143" s="52" t="s">
        <v>143</v>
      </c>
      <c r="AI143" s="50">
        <v>0</v>
      </c>
      <c r="AJ143" s="52" t="s">
        <v>143</v>
      </c>
      <c r="AK143" s="52" t="s">
        <v>143</v>
      </c>
      <c r="AL143" s="50">
        <v>0</v>
      </c>
      <c r="AM143" s="52" t="s">
        <v>142</v>
      </c>
      <c r="AN143" s="52" t="s">
        <v>147</v>
      </c>
      <c r="AO143" s="50">
        <v>4</v>
      </c>
      <c r="AP143" s="51" t="s">
        <v>147</v>
      </c>
      <c r="AQ143" s="51" t="s">
        <v>147</v>
      </c>
      <c r="AR143" s="50">
        <v>3</v>
      </c>
      <c r="AS143" s="51" t="s">
        <v>147</v>
      </c>
      <c r="AT143" s="51" t="s">
        <v>147</v>
      </c>
      <c r="AU143" s="50">
        <v>3</v>
      </c>
      <c r="AV143" s="51" t="s">
        <v>146</v>
      </c>
      <c r="AW143" s="51" t="s">
        <v>146</v>
      </c>
      <c r="AX143" s="50">
        <v>8</v>
      </c>
      <c r="AY143" s="51" t="s">
        <v>147</v>
      </c>
      <c r="AZ143" s="51" t="s">
        <v>151</v>
      </c>
      <c r="BA143" s="50">
        <v>2</v>
      </c>
      <c r="BB143" s="49" t="s">
        <v>142</v>
      </c>
      <c r="BC143" s="49" t="s">
        <v>146</v>
      </c>
      <c r="BD143" s="49" t="s">
        <v>146</v>
      </c>
      <c r="BE143" s="49" t="s">
        <v>145</v>
      </c>
      <c r="BF143" s="54">
        <v>8</v>
      </c>
      <c r="BG143" s="54">
        <v>1</v>
      </c>
      <c r="BH143" s="54">
        <v>2</v>
      </c>
      <c r="BI143" s="54">
        <v>6</v>
      </c>
      <c r="BJ143" s="54">
        <v>3</v>
      </c>
      <c r="BK143" s="54">
        <v>9</v>
      </c>
      <c r="BL143" s="54">
        <v>10</v>
      </c>
      <c r="BM143" s="54">
        <v>4</v>
      </c>
      <c r="BN143" s="54">
        <v>7</v>
      </c>
      <c r="BO143" s="54">
        <v>11</v>
      </c>
      <c r="BP143" s="54">
        <v>5</v>
      </c>
      <c r="BQ143" s="49" t="s">
        <v>146</v>
      </c>
      <c r="BR143" s="49" t="s">
        <v>151</v>
      </c>
      <c r="BS143" s="49" t="s">
        <v>142</v>
      </c>
      <c r="BT143" s="49" t="s">
        <v>147</v>
      </c>
      <c r="BU143" s="49" t="s">
        <v>142</v>
      </c>
      <c r="BV143" s="49" t="s">
        <v>147</v>
      </c>
      <c r="BW143" s="48"/>
    </row>
    <row r="144" spans="1:75" s="47" customFormat="1" ht="18" customHeight="1">
      <c r="A144" s="59" t="s">
        <v>948</v>
      </c>
      <c r="B144" s="56" t="s">
        <v>223</v>
      </c>
      <c r="C144" s="61" t="s">
        <v>135</v>
      </c>
      <c r="D144" s="208"/>
      <c r="E144" s="58" t="s">
        <v>135</v>
      </c>
      <c r="F144" s="203"/>
      <c r="G144" s="57" t="s">
        <v>138</v>
      </c>
      <c r="H144" s="56" t="s">
        <v>139</v>
      </c>
      <c r="I144" s="55" t="s">
        <v>157</v>
      </c>
      <c r="J144" s="54" t="s">
        <v>141</v>
      </c>
      <c r="K144" s="53" t="s">
        <v>151</v>
      </c>
      <c r="L144" s="53"/>
      <c r="M144" s="209" t="s">
        <v>907</v>
      </c>
      <c r="N144" s="49" t="s">
        <v>143</v>
      </c>
      <c r="O144" s="49" t="s">
        <v>174</v>
      </c>
      <c r="P144" s="49" t="s">
        <v>143</v>
      </c>
      <c r="Q144" s="49" t="s">
        <v>151</v>
      </c>
      <c r="R144" s="49" t="s">
        <v>142</v>
      </c>
      <c r="S144" s="49" t="s">
        <v>144</v>
      </c>
      <c r="T144" s="49" t="s">
        <v>142</v>
      </c>
      <c r="U144" s="52" t="s">
        <v>146</v>
      </c>
      <c r="V144" s="52" t="s">
        <v>142</v>
      </c>
      <c r="W144" s="50">
        <v>7</v>
      </c>
      <c r="X144" s="52" t="s">
        <v>143</v>
      </c>
      <c r="Y144" s="52" t="s">
        <v>143</v>
      </c>
      <c r="Z144" s="50">
        <v>0</v>
      </c>
      <c r="AA144" s="52" t="s">
        <v>147</v>
      </c>
      <c r="AB144" s="52" t="s">
        <v>147</v>
      </c>
      <c r="AC144" s="50">
        <v>3</v>
      </c>
      <c r="AD144" s="52" t="s">
        <v>147</v>
      </c>
      <c r="AE144" s="52" t="s">
        <v>147</v>
      </c>
      <c r="AF144" s="50">
        <v>3</v>
      </c>
      <c r="AG144" s="52" t="s">
        <v>143</v>
      </c>
      <c r="AH144" s="52" t="s">
        <v>143</v>
      </c>
      <c r="AI144" s="50">
        <v>0</v>
      </c>
      <c r="AJ144" s="52" t="s">
        <v>145</v>
      </c>
      <c r="AK144" s="52" t="s">
        <v>146</v>
      </c>
      <c r="AL144" s="50">
        <v>9</v>
      </c>
      <c r="AM144" s="52" t="s">
        <v>146</v>
      </c>
      <c r="AN144" s="52" t="s">
        <v>146</v>
      </c>
      <c r="AO144" s="50">
        <v>8</v>
      </c>
      <c r="AP144" s="51" t="s">
        <v>142</v>
      </c>
      <c r="AQ144" s="51" t="s">
        <v>142</v>
      </c>
      <c r="AR144" s="50">
        <v>5</v>
      </c>
      <c r="AS144" s="51" t="s">
        <v>147</v>
      </c>
      <c r="AT144" s="51" t="s">
        <v>142</v>
      </c>
      <c r="AU144" s="50">
        <v>4</v>
      </c>
      <c r="AV144" s="51" t="s">
        <v>145</v>
      </c>
      <c r="AW144" s="51" t="s">
        <v>145</v>
      </c>
      <c r="AX144" s="50">
        <v>10</v>
      </c>
      <c r="AY144" s="51" t="s">
        <v>147</v>
      </c>
      <c r="AZ144" s="51" t="s">
        <v>147</v>
      </c>
      <c r="BA144" s="50">
        <v>3</v>
      </c>
      <c r="BB144" s="49" t="s">
        <v>142</v>
      </c>
      <c r="BC144" s="49" t="s">
        <v>147</v>
      </c>
      <c r="BD144" s="49" t="s">
        <v>142</v>
      </c>
      <c r="BE144" s="49" t="s">
        <v>147</v>
      </c>
      <c r="BF144" s="54">
        <v>11</v>
      </c>
      <c r="BG144" s="54">
        <v>2</v>
      </c>
      <c r="BH144" s="54">
        <v>3</v>
      </c>
      <c r="BI144" s="54">
        <v>5</v>
      </c>
      <c r="BJ144" s="54">
        <v>1</v>
      </c>
      <c r="BK144" s="54">
        <v>10</v>
      </c>
      <c r="BL144" s="54">
        <v>9</v>
      </c>
      <c r="BM144" s="54">
        <v>7</v>
      </c>
      <c r="BN144" s="54">
        <v>6</v>
      </c>
      <c r="BO144" s="54">
        <v>8</v>
      </c>
      <c r="BP144" s="54">
        <v>4</v>
      </c>
      <c r="BQ144" s="49" t="s">
        <v>145</v>
      </c>
      <c r="BR144" s="49" t="s">
        <v>151</v>
      </c>
      <c r="BS144" s="49" t="s">
        <v>145</v>
      </c>
      <c r="BT144" s="49" t="s">
        <v>147</v>
      </c>
      <c r="BU144" s="49" t="s">
        <v>146</v>
      </c>
      <c r="BV144" s="49" t="s">
        <v>142</v>
      </c>
      <c r="BW144" s="48"/>
    </row>
    <row r="145" spans="1:75" s="47" customFormat="1" ht="18" customHeight="1">
      <c r="A145" s="59" t="s">
        <v>667</v>
      </c>
      <c r="B145" s="56" t="s">
        <v>666</v>
      </c>
      <c r="C145" s="61"/>
      <c r="D145" s="208"/>
      <c r="E145" s="58" t="s">
        <v>135</v>
      </c>
      <c r="F145" s="203"/>
      <c r="G145" s="57" t="s">
        <v>243</v>
      </c>
      <c r="H145" s="56" t="s">
        <v>244</v>
      </c>
      <c r="I145" s="55" t="s">
        <v>196</v>
      </c>
      <c r="J145" s="54" t="s">
        <v>141</v>
      </c>
      <c r="K145" s="53" t="s">
        <v>143</v>
      </c>
      <c r="L145" s="53"/>
      <c r="M145" s="53"/>
      <c r="N145" s="49" t="s">
        <v>174</v>
      </c>
      <c r="O145" s="49" t="s">
        <v>174</v>
      </c>
      <c r="P145" s="49" t="s">
        <v>144</v>
      </c>
      <c r="Q145" s="49" t="s">
        <v>143</v>
      </c>
      <c r="R145" s="49" t="s">
        <v>151</v>
      </c>
      <c r="S145" s="49" t="s">
        <v>174</v>
      </c>
      <c r="T145" s="49" t="s">
        <v>147</v>
      </c>
      <c r="U145" s="52" t="s">
        <v>147</v>
      </c>
      <c r="V145" s="52" t="s">
        <v>147</v>
      </c>
      <c r="W145" s="50">
        <v>3</v>
      </c>
      <c r="X145" s="52" t="s">
        <v>143</v>
      </c>
      <c r="Y145" s="52" t="s">
        <v>143</v>
      </c>
      <c r="Z145" s="50">
        <v>0</v>
      </c>
      <c r="AA145" s="52" t="s">
        <v>147</v>
      </c>
      <c r="AB145" s="52" t="s">
        <v>147</v>
      </c>
      <c r="AC145" s="50">
        <v>3</v>
      </c>
      <c r="AD145" s="52" t="s">
        <v>143</v>
      </c>
      <c r="AE145" s="52" t="s">
        <v>143</v>
      </c>
      <c r="AF145" s="50">
        <v>0</v>
      </c>
      <c r="AG145" s="52" t="s">
        <v>145</v>
      </c>
      <c r="AH145" s="52" t="s">
        <v>147</v>
      </c>
      <c r="AI145" s="50">
        <v>7</v>
      </c>
      <c r="AJ145" s="52" t="s">
        <v>151</v>
      </c>
      <c r="AK145" s="52" t="s">
        <v>151</v>
      </c>
      <c r="AL145" s="50">
        <v>1</v>
      </c>
      <c r="AM145" s="52" t="s">
        <v>147</v>
      </c>
      <c r="AN145" s="52" t="s">
        <v>147</v>
      </c>
      <c r="AO145" s="50">
        <v>3</v>
      </c>
      <c r="AP145" s="51" t="s">
        <v>151</v>
      </c>
      <c r="AQ145" s="51" t="s">
        <v>151</v>
      </c>
      <c r="AR145" s="50">
        <v>1</v>
      </c>
      <c r="AS145" s="51" t="s">
        <v>142</v>
      </c>
      <c r="AT145" s="51" t="s">
        <v>151</v>
      </c>
      <c r="AU145" s="50">
        <v>3</v>
      </c>
      <c r="AV145" s="51" t="s">
        <v>142</v>
      </c>
      <c r="AW145" s="51" t="s">
        <v>151</v>
      </c>
      <c r="AX145" s="50">
        <v>3</v>
      </c>
      <c r="AY145" s="51" t="s">
        <v>151</v>
      </c>
      <c r="AZ145" s="51" t="s">
        <v>151</v>
      </c>
      <c r="BA145" s="50">
        <v>1</v>
      </c>
      <c r="BB145" s="49" t="s">
        <v>142</v>
      </c>
      <c r="BC145" s="49" t="s">
        <v>142</v>
      </c>
      <c r="BD145" s="49" t="s">
        <v>142</v>
      </c>
      <c r="BE145" s="49" t="s">
        <v>146</v>
      </c>
      <c r="BF145" s="54">
        <v>10</v>
      </c>
      <c r="BG145" s="54">
        <v>4</v>
      </c>
      <c r="BH145" s="54">
        <v>6</v>
      </c>
      <c r="BI145" s="54">
        <v>1</v>
      </c>
      <c r="BJ145" s="54">
        <v>8</v>
      </c>
      <c r="BK145" s="54">
        <v>3</v>
      </c>
      <c r="BL145" s="54">
        <v>9</v>
      </c>
      <c r="BM145" s="54">
        <v>2</v>
      </c>
      <c r="BN145" s="54">
        <v>11</v>
      </c>
      <c r="BO145" s="54">
        <v>7</v>
      </c>
      <c r="BP145" s="54">
        <v>5</v>
      </c>
      <c r="BQ145" s="49" t="s">
        <v>146</v>
      </c>
      <c r="BR145" s="49" t="s">
        <v>151</v>
      </c>
      <c r="BS145" s="49" t="s">
        <v>146</v>
      </c>
      <c r="BT145" s="49" t="s">
        <v>142</v>
      </c>
      <c r="BU145" s="49" t="s">
        <v>142</v>
      </c>
      <c r="BV145" s="49" t="s">
        <v>145</v>
      </c>
      <c r="BW145" s="48"/>
    </row>
    <row r="146" spans="1:75" s="47" customFormat="1" ht="18" customHeight="1">
      <c r="A146" s="59" t="s">
        <v>516</v>
      </c>
      <c r="B146" s="56" t="s">
        <v>515</v>
      </c>
      <c r="C146" s="61"/>
      <c r="D146" s="209" t="s">
        <v>135</v>
      </c>
      <c r="E146" s="205"/>
      <c r="F146" s="203"/>
      <c r="G146" s="57" t="s">
        <v>138</v>
      </c>
      <c r="H146" s="56" t="s">
        <v>195</v>
      </c>
      <c r="I146" s="55" t="s">
        <v>196</v>
      </c>
      <c r="J146" s="54" t="s">
        <v>141</v>
      </c>
      <c r="K146" s="53" t="s">
        <v>143</v>
      </c>
      <c r="L146" s="53"/>
      <c r="M146" s="53"/>
      <c r="N146" s="49" t="s">
        <v>144</v>
      </c>
      <c r="O146" s="49" t="s">
        <v>174</v>
      </c>
      <c r="P146" s="49" t="s">
        <v>144</v>
      </c>
      <c r="Q146" s="49" t="s">
        <v>151</v>
      </c>
      <c r="R146" s="49" t="s">
        <v>151</v>
      </c>
      <c r="S146" s="49" t="s">
        <v>143</v>
      </c>
      <c r="T146" s="49" t="s">
        <v>151</v>
      </c>
      <c r="U146" s="52" t="s">
        <v>142</v>
      </c>
      <c r="V146" s="52" t="s">
        <v>147</v>
      </c>
      <c r="W146" s="50">
        <v>4</v>
      </c>
      <c r="X146" s="52" t="s">
        <v>143</v>
      </c>
      <c r="Y146" s="52" t="s">
        <v>143</v>
      </c>
      <c r="Z146" s="50">
        <v>0</v>
      </c>
      <c r="AA146" s="52" t="s">
        <v>147</v>
      </c>
      <c r="AB146" s="52" t="s">
        <v>147</v>
      </c>
      <c r="AC146" s="50">
        <v>3</v>
      </c>
      <c r="AD146" s="52" t="s">
        <v>147</v>
      </c>
      <c r="AE146" s="52" t="s">
        <v>147</v>
      </c>
      <c r="AF146" s="50">
        <v>3</v>
      </c>
      <c r="AG146" s="52" t="s">
        <v>142</v>
      </c>
      <c r="AH146" s="52" t="s">
        <v>142</v>
      </c>
      <c r="AI146" s="50">
        <v>5</v>
      </c>
      <c r="AJ146" s="52" t="s">
        <v>147</v>
      </c>
      <c r="AK146" s="52" t="s">
        <v>147</v>
      </c>
      <c r="AL146" s="50">
        <v>3</v>
      </c>
      <c r="AM146" s="52" t="s">
        <v>142</v>
      </c>
      <c r="AN146" s="52" t="s">
        <v>147</v>
      </c>
      <c r="AO146" s="50">
        <v>4</v>
      </c>
      <c r="AP146" s="51" t="s">
        <v>147</v>
      </c>
      <c r="AQ146" s="51" t="s">
        <v>147</v>
      </c>
      <c r="AR146" s="50">
        <v>3</v>
      </c>
      <c r="AS146" s="51" t="s">
        <v>147</v>
      </c>
      <c r="AT146" s="51" t="s">
        <v>143</v>
      </c>
      <c r="AU146" s="50">
        <v>2</v>
      </c>
      <c r="AV146" s="51" t="s">
        <v>142</v>
      </c>
      <c r="AW146" s="51" t="s">
        <v>142</v>
      </c>
      <c r="AX146" s="50">
        <v>5</v>
      </c>
      <c r="AY146" s="51" t="s">
        <v>147</v>
      </c>
      <c r="AZ146" s="51" t="s">
        <v>151</v>
      </c>
      <c r="BA146" s="50">
        <v>2</v>
      </c>
      <c r="BB146" s="49" t="s">
        <v>146</v>
      </c>
      <c r="BC146" s="49" t="s">
        <v>146</v>
      </c>
      <c r="BD146" s="49" t="s">
        <v>142</v>
      </c>
      <c r="BE146" s="49" t="s">
        <v>145</v>
      </c>
      <c r="BF146" s="54">
        <v>3</v>
      </c>
      <c r="BG146" s="54">
        <v>1</v>
      </c>
      <c r="BH146" s="54">
        <v>2</v>
      </c>
      <c r="BI146" s="54">
        <v>6</v>
      </c>
      <c r="BJ146" s="54">
        <v>9</v>
      </c>
      <c r="BK146" s="54">
        <v>8</v>
      </c>
      <c r="BL146" s="54">
        <v>11</v>
      </c>
      <c r="BM146" s="54">
        <v>4</v>
      </c>
      <c r="BN146" s="54">
        <v>7</v>
      </c>
      <c r="BO146" s="54">
        <v>10</v>
      </c>
      <c r="BP146" s="54">
        <v>5</v>
      </c>
      <c r="BQ146" s="49" t="s">
        <v>146</v>
      </c>
      <c r="BR146" s="49" t="s">
        <v>151</v>
      </c>
      <c r="BS146" s="49" t="s">
        <v>146</v>
      </c>
      <c r="BT146" s="49" t="s">
        <v>147</v>
      </c>
      <c r="BU146" s="49" t="s">
        <v>142</v>
      </c>
      <c r="BV146" s="49" t="s">
        <v>147</v>
      </c>
      <c r="BW146" s="48"/>
    </row>
    <row r="147" spans="1:75" s="47" customFormat="1" ht="18" customHeight="1">
      <c r="A147" s="59" t="s">
        <v>715</v>
      </c>
      <c r="B147" s="56" t="s">
        <v>714</v>
      </c>
      <c r="C147" s="61" t="s">
        <v>212</v>
      </c>
      <c r="D147" s="208"/>
      <c r="E147" s="205"/>
      <c r="F147" s="203" t="s">
        <v>217</v>
      </c>
      <c r="G147" s="57" t="s">
        <v>160</v>
      </c>
      <c r="H147" s="56" t="s">
        <v>161</v>
      </c>
      <c r="I147" s="55" t="s">
        <v>196</v>
      </c>
      <c r="J147" s="54" t="s">
        <v>141</v>
      </c>
      <c r="K147" s="53" t="s">
        <v>143</v>
      </c>
      <c r="L147" s="53"/>
      <c r="M147" s="53"/>
      <c r="N147" s="49" t="s">
        <v>174</v>
      </c>
      <c r="O147" s="49" t="s">
        <v>174</v>
      </c>
      <c r="P147" s="49" t="s">
        <v>144</v>
      </c>
      <c r="Q147" s="49" t="s">
        <v>142</v>
      </c>
      <c r="R147" s="49" t="s">
        <v>143</v>
      </c>
      <c r="S147" s="49" t="s">
        <v>144</v>
      </c>
      <c r="T147" s="49" t="s">
        <v>151</v>
      </c>
      <c r="U147" s="52" t="s">
        <v>153</v>
      </c>
      <c r="V147" s="52" t="s">
        <v>147</v>
      </c>
      <c r="W147" s="50">
        <v>4</v>
      </c>
      <c r="X147" s="52" t="s">
        <v>152</v>
      </c>
      <c r="Y147" s="52" t="s">
        <v>147</v>
      </c>
      <c r="Z147" s="50">
        <v>5</v>
      </c>
      <c r="AA147" s="52" t="s">
        <v>154</v>
      </c>
      <c r="AB147" s="52" t="s">
        <v>147</v>
      </c>
      <c r="AC147" s="50">
        <v>3</v>
      </c>
      <c r="AD147" s="52" t="s">
        <v>153</v>
      </c>
      <c r="AE147" s="52" t="s">
        <v>153</v>
      </c>
      <c r="AF147" s="50">
        <v>4</v>
      </c>
      <c r="AG147" s="52" t="s">
        <v>147</v>
      </c>
      <c r="AH147" s="52" t="s">
        <v>147</v>
      </c>
      <c r="AI147" s="50">
        <v>3</v>
      </c>
      <c r="AJ147" s="52" t="s">
        <v>147</v>
      </c>
      <c r="AK147" s="52" t="s">
        <v>147</v>
      </c>
      <c r="AL147" s="50">
        <v>3</v>
      </c>
      <c r="AM147" s="52" t="s">
        <v>147</v>
      </c>
      <c r="AN147" s="52" t="s">
        <v>147</v>
      </c>
      <c r="AO147" s="50">
        <v>3</v>
      </c>
      <c r="AP147" s="51" t="s">
        <v>147</v>
      </c>
      <c r="AQ147" s="51" t="s">
        <v>147</v>
      </c>
      <c r="AR147" s="50">
        <v>3</v>
      </c>
      <c r="AS147" s="51" t="s">
        <v>147</v>
      </c>
      <c r="AT147" s="51" t="s">
        <v>154</v>
      </c>
      <c r="AU147" s="50">
        <v>3</v>
      </c>
      <c r="AV147" s="51" t="s">
        <v>142</v>
      </c>
      <c r="AW147" s="51" t="s">
        <v>153</v>
      </c>
      <c r="AX147" s="50">
        <v>5</v>
      </c>
      <c r="AY147" s="51" t="s">
        <v>154</v>
      </c>
      <c r="AZ147" s="51" t="s">
        <v>154</v>
      </c>
      <c r="BA147" s="60">
        <v>2</v>
      </c>
      <c r="BB147" s="49" t="s">
        <v>152</v>
      </c>
      <c r="BC147" s="49" t="s">
        <v>153</v>
      </c>
      <c r="BD147" s="49" t="s">
        <v>142</v>
      </c>
      <c r="BE147" s="49" t="s">
        <v>152</v>
      </c>
      <c r="BF147" s="48"/>
      <c r="BG147" s="48"/>
      <c r="BH147" s="48"/>
      <c r="BI147" s="48"/>
      <c r="BJ147" s="48"/>
      <c r="BK147" s="48"/>
      <c r="BL147" s="48"/>
      <c r="BM147" s="48"/>
      <c r="BN147" s="48"/>
      <c r="BO147" s="48"/>
      <c r="BP147" s="48"/>
      <c r="BQ147" s="49" t="s">
        <v>153</v>
      </c>
      <c r="BR147" s="49" t="s">
        <v>151</v>
      </c>
      <c r="BS147" s="49" t="s">
        <v>154</v>
      </c>
      <c r="BT147" s="49" t="s">
        <v>153</v>
      </c>
      <c r="BU147" s="49" t="s">
        <v>142</v>
      </c>
      <c r="BV147" s="49" t="s">
        <v>151</v>
      </c>
      <c r="BW147" s="48"/>
    </row>
    <row r="148" spans="1:75" s="47" customFormat="1" ht="18" customHeight="1">
      <c r="A148" s="59" t="s">
        <v>226</v>
      </c>
      <c r="B148" s="56" t="s">
        <v>225</v>
      </c>
      <c r="C148" s="61" t="s">
        <v>135</v>
      </c>
      <c r="D148" s="208"/>
      <c r="E148" s="58" t="s">
        <v>135</v>
      </c>
      <c r="F148" s="203"/>
      <c r="G148" s="57" t="s">
        <v>172</v>
      </c>
      <c r="H148" s="56" t="s">
        <v>222</v>
      </c>
      <c r="I148" s="55" t="s">
        <v>140</v>
      </c>
      <c r="J148" s="54" t="s">
        <v>141</v>
      </c>
      <c r="K148" s="53" t="s">
        <v>151</v>
      </c>
      <c r="L148" s="53"/>
      <c r="M148" s="209" t="s">
        <v>907</v>
      </c>
      <c r="N148" s="49" t="s">
        <v>143</v>
      </c>
      <c r="O148" s="49" t="s">
        <v>144</v>
      </c>
      <c r="P148" s="49" t="s">
        <v>144</v>
      </c>
      <c r="Q148" s="49" t="s">
        <v>151</v>
      </c>
      <c r="R148" s="49" t="s">
        <v>142</v>
      </c>
      <c r="S148" s="49" t="s">
        <v>144</v>
      </c>
      <c r="T148" s="49" t="s">
        <v>146</v>
      </c>
      <c r="U148" s="52" t="s">
        <v>142</v>
      </c>
      <c r="V148" s="52" t="s">
        <v>147</v>
      </c>
      <c r="W148" s="50">
        <v>4</v>
      </c>
      <c r="X148" s="52" t="s">
        <v>147</v>
      </c>
      <c r="Y148" s="52" t="s">
        <v>143</v>
      </c>
      <c r="Z148" s="50">
        <v>2</v>
      </c>
      <c r="AA148" s="52" t="s">
        <v>143</v>
      </c>
      <c r="AB148" s="52" t="s">
        <v>143</v>
      </c>
      <c r="AC148" s="50">
        <v>0</v>
      </c>
      <c r="AD148" s="52" t="s">
        <v>147</v>
      </c>
      <c r="AE148" s="52" t="s">
        <v>147</v>
      </c>
      <c r="AF148" s="50">
        <v>3</v>
      </c>
      <c r="AG148" s="52" t="s">
        <v>143</v>
      </c>
      <c r="AH148" s="52" t="s">
        <v>143</v>
      </c>
      <c r="AI148" s="50">
        <v>0</v>
      </c>
      <c r="AJ148" s="52" t="s">
        <v>147</v>
      </c>
      <c r="AK148" s="52" t="s">
        <v>147</v>
      </c>
      <c r="AL148" s="50">
        <v>3</v>
      </c>
      <c r="AM148" s="52" t="s">
        <v>146</v>
      </c>
      <c r="AN148" s="52" t="s">
        <v>142</v>
      </c>
      <c r="AO148" s="50">
        <v>7</v>
      </c>
      <c r="AP148" s="51" t="s">
        <v>142</v>
      </c>
      <c r="AQ148" s="51" t="s">
        <v>142</v>
      </c>
      <c r="AR148" s="50">
        <v>5</v>
      </c>
      <c r="AS148" s="51" t="s">
        <v>147</v>
      </c>
      <c r="AT148" s="51" t="s">
        <v>147</v>
      </c>
      <c r="AU148" s="50">
        <v>3</v>
      </c>
      <c r="AV148" s="51" t="s">
        <v>146</v>
      </c>
      <c r="AW148" s="51" t="s">
        <v>151</v>
      </c>
      <c r="AX148" s="50">
        <v>5</v>
      </c>
      <c r="AY148" s="51" t="s">
        <v>147</v>
      </c>
      <c r="AZ148" s="51" t="s">
        <v>143</v>
      </c>
      <c r="BA148" s="50">
        <v>2</v>
      </c>
      <c r="BB148" s="49" t="s">
        <v>142</v>
      </c>
      <c r="BC148" s="49" t="s">
        <v>147</v>
      </c>
      <c r="BD148" s="49" t="s">
        <v>146</v>
      </c>
      <c r="BE148" s="49" t="s">
        <v>147</v>
      </c>
      <c r="BF148" s="54">
        <v>10</v>
      </c>
      <c r="BG148" s="54">
        <v>1</v>
      </c>
      <c r="BH148" s="54">
        <v>3</v>
      </c>
      <c r="BI148" s="54">
        <v>9</v>
      </c>
      <c r="BJ148" s="54">
        <v>2</v>
      </c>
      <c r="BK148" s="54">
        <v>4</v>
      </c>
      <c r="BL148" s="54">
        <v>11</v>
      </c>
      <c r="BM148" s="54">
        <v>5</v>
      </c>
      <c r="BN148" s="54">
        <v>8</v>
      </c>
      <c r="BO148" s="54">
        <v>7</v>
      </c>
      <c r="BP148" s="54">
        <v>6</v>
      </c>
      <c r="BQ148" s="49" t="s">
        <v>146</v>
      </c>
      <c r="BR148" s="49" t="s">
        <v>151</v>
      </c>
      <c r="BS148" s="49" t="s">
        <v>146</v>
      </c>
      <c r="BT148" s="49" t="s">
        <v>142</v>
      </c>
      <c r="BU148" s="49" t="s">
        <v>146</v>
      </c>
      <c r="BV148" s="49" t="s">
        <v>142</v>
      </c>
      <c r="BW148" s="48"/>
    </row>
    <row r="149" spans="1:75" s="47" customFormat="1" ht="18" customHeight="1">
      <c r="A149" s="59" t="s">
        <v>331</v>
      </c>
      <c r="B149" s="56" t="s">
        <v>330</v>
      </c>
      <c r="C149" s="61" t="s">
        <v>135</v>
      </c>
      <c r="D149" s="209" t="s">
        <v>135</v>
      </c>
      <c r="E149" s="205"/>
      <c r="F149" s="203"/>
      <c r="G149" s="57" t="s">
        <v>160</v>
      </c>
      <c r="H149" s="56" t="s">
        <v>332</v>
      </c>
      <c r="I149" s="55" t="s">
        <v>140</v>
      </c>
      <c r="J149" s="54" t="s">
        <v>141</v>
      </c>
      <c r="K149" s="53" t="s">
        <v>151</v>
      </c>
      <c r="L149" s="53"/>
      <c r="M149" s="209" t="s">
        <v>907</v>
      </c>
      <c r="N149" s="49" t="s">
        <v>174</v>
      </c>
      <c r="O149" s="49" t="s">
        <v>174</v>
      </c>
      <c r="P149" s="49" t="s">
        <v>191</v>
      </c>
      <c r="Q149" s="49" t="s">
        <v>154</v>
      </c>
      <c r="R149" s="49" t="s">
        <v>191</v>
      </c>
      <c r="S149" s="49" t="s">
        <v>191</v>
      </c>
      <c r="T149" s="49" t="s">
        <v>151</v>
      </c>
      <c r="U149" s="52" t="s">
        <v>152</v>
      </c>
      <c r="V149" s="52" t="s">
        <v>153</v>
      </c>
      <c r="W149" s="50">
        <v>6</v>
      </c>
      <c r="X149" s="52" t="s">
        <v>165</v>
      </c>
      <c r="Y149" s="52" t="s">
        <v>152</v>
      </c>
      <c r="Z149" s="50">
        <v>8</v>
      </c>
      <c r="AA149" s="52" t="s">
        <v>151</v>
      </c>
      <c r="AB149" s="52" t="s">
        <v>147</v>
      </c>
      <c r="AC149" s="50">
        <v>2</v>
      </c>
      <c r="AD149" s="52" t="s">
        <v>152</v>
      </c>
      <c r="AE149" s="52" t="s">
        <v>153</v>
      </c>
      <c r="AF149" s="50">
        <v>5</v>
      </c>
      <c r="AG149" s="52" t="s">
        <v>153</v>
      </c>
      <c r="AH149" s="52" t="s">
        <v>153</v>
      </c>
      <c r="AI149" s="50">
        <v>4</v>
      </c>
      <c r="AJ149" s="52" t="s">
        <v>153</v>
      </c>
      <c r="AK149" s="52" t="s">
        <v>153</v>
      </c>
      <c r="AL149" s="50">
        <v>4</v>
      </c>
      <c r="AM149" s="52" t="s">
        <v>152</v>
      </c>
      <c r="AN149" s="52" t="s">
        <v>153</v>
      </c>
      <c r="AO149" s="50">
        <v>6</v>
      </c>
      <c r="AP149" s="51" t="s">
        <v>153</v>
      </c>
      <c r="AQ149" s="51" t="s">
        <v>147</v>
      </c>
      <c r="AR149" s="50">
        <v>4</v>
      </c>
      <c r="AS149" s="51" t="s">
        <v>152</v>
      </c>
      <c r="AT149" s="51" t="s">
        <v>152</v>
      </c>
      <c r="AU149" s="50">
        <v>7</v>
      </c>
      <c r="AV149" s="51" t="s">
        <v>152</v>
      </c>
      <c r="AW149" s="51" t="s">
        <v>153</v>
      </c>
      <c r="AX149" s="50">
        <v>6</v>
      </c>
      <c r="AY149" s="51" t="s">
        <v>154</v>
      </c>
      <c r="AZ149" s="51" t="s">
        <v>154</v>
      </c>
      <c r="BA149" s="60">
        <v>2</v>
      </c>
      <c r="BB149" s="49" t="s">
        <v>165</v>
      </c>
      <c r="BC149" s="49" t="s">
        <v>168</v>
      </c>
      <c r="BD149" s="49" t="s">
        <v>146</v>
      </c>
      <c r="BE149" s="49" t="s">
        <v>165</v>
      </c>
      <c r="BF149" s="54">
        <v>6</v>
      </c>
      <c r="BG149" s="54">
        <v>9</v>
      </c>
      <c r="BH149" s="54">
        <v>3</v>
      </c>
      <c r="BI149" s="54">
        <v>6</v>
      </c>
      <c r="BJ149" s="54">
        <v>4</v>
      </c>
      <c r="BK149" s="54">
        <v>4</v>
      </c>
      <c r="BL149" s="54">
        <v>6</v>
      </c>
      <c r="BM149" s="54">
        <v>7</v>
      </c>
      <c r="BN149" s="54">
        <v>5</v>
      </c>
      <c r="BO149" s="54">
        <v>6</v>
      </c>
      <c r="BP149" s="54">
        <v>8</v>
      </c>
      <c r="BQ149" s="49" t="s">
        <v>147</v>
      </c>
      <c r="BR149" s="49" t="s">
        <v>151</v>
      </c>
      <c r="BS149" s="49" t="s">
        <v>152</v>
      </c>
      <c r="BT149" s="49" t="s">
        <v>153</v>
      </c>
      <c r="BU149" s="49" t="s">
        <v>165</v>
      </c>
      <c r="BV149" s="49" t="s">
        <v>210</v>
      </c>
      <c r="BW149" s="48" t="s">
        <v>949</v>
      </c>
    </row>
    <row r="150" spans="1:75" s="47" customFormat="1" ht="18" customHeight="1">
      <c r="A150" s="59" t="s">
        <v>474</v>
      </c>
      <c r="B150" s="56" t="s">
        <v>473</v>
      </c>
      <c r="C150" s="61"/>
      <c r="D150" s="209" t="s">
        <v>135</v>
      </c>
      <c r="E150" s="58" t="s">
        <v>135</v>
      </c>
      <c r="F150" s="203"/>
      <c r="G150" s="57" t="s">
        <v>138</v>
      </c>
      <c r="H150" s="56" t="s">
        <v>195</v>
      </c>
      <c r="I150" s="55" t="s">
        <v>196</v>
      </c>
      <c r="J150" s="54" t="s">
        <v>141</v>
      </c>
      <c r="K150" s="53" t="s">
        <v>143</v>
      </c>
      <c r="L150" s="53"/>
      <c r="M150" s="53"/>
      <c r="N150" s="49" t="s">
        <v>144</v>
      </c>
      <c r="O150" s="49" t="s">
        <v>144</v>
      </c>
      <c r="P150" s="49" t="s">
        <v>144</v>
      </c>
      <c r="Q150" s="49" t="s">
        <v>191</v>
      </c>
      <c r="R150" s="49" t="s">
        <v>151</v>
      </c>
      <c r="S150" s="49" t="s">
        <v>144</v>
      </c>
      <c r="T150" s="49" t="s">
        <v>151</v>
      </c>
      <c r="U150" s="52" t="s">
        <v>146</v>
      </c>
      <c r="V150" s="52" t="s">
        <v>142</v>
      </c>
      <c r="W150" s="50">
        <v>7</v>
      </c>
      <c r="X150" s="52" t="s">
        <v>143</v>
      </c>
      <c r="Y150" s="52" t="s">
        <v>143</v>
      </c>
      <c r="Z150" s="50">
        <v>0</v>
      </c>
      <c r="AA150" s="52" t="s">
        <v>147</v>
      </c>
      <c r="AB150" s="52" t="s">
        <v>143</v>
      </c>
      <c r="AC150" s="50">
        <v>2</v>
      </c>
      <c r="AD150" s="52" t="s">
        <v>147</v>
      </c>
      <c r="AE150" s="52" t="s">
        <v>147</v>
      </c>
      <c r="AF150" s="50">
        <v>3</v>
      </c>
      <c r="AG150" s="52" t="s">
        <v>147</v>
      </c>
      <c r="AH150" s="52" t="s">
        <v>143</v>
      </c>
      <c r="AI150" s="50">
        <v>2</v>
      </c>
      <c r="AJ150" s="52" t="s">
        <v>147</v>
      </c>
      <c r="AK150" s="52" t="s">
        <v>147</v>
      </c>
      <c r="AL150" s="50">
        <v>3</v>
      </c>
      <c r="AM150" s="52" t="s">
        <v>146</v>
      </c>
      <c r="AN150" s="52" t="s">
        <v>142</v>
      </c>
      <c r="AO150" s="50">
        <v>7</v>
      </c>
      <c r="AP150" s="51" t="s">
        <v>147</v>
      </c>
      <c r="AQ150" s="51" t="s">
        <v>147</v>
      </c>
      <c r="AR150" s="50">
        <v>3</v>
      </c>
      <c r="AS150" s="51" t="s">
        <v>146</v>
      </c>
      <c r="AT150" s="51" t="s">
        <v>147</v>
      </c>
      <c r="AU150" s="50">
        <v>6</v>
      </c>
      <c r="AV150" s="51" t="s">
        <v>145</v>
      </c>
      <c r="AW150" s="51" t="s">
        <v>146</v>
      </c>
      <c r="AX150" s="50">
        <v>9</v>
      </c>
      <c r="AY150" s="51" t="s">
        <v>147</v>
      </c>
      <c r="AZ150" s="51" t="s">
        <v>151</v>
      </c>
      <c r="BA150" s="50">
        <v>2</v>
      </c>
      <c r="BB150" s="49" t="s">
        <v>146</v>
      </c>
      <c r="BC150" s="49" t="s">
        <v>146</v>
      </c>
      <c r="BD150" s="49" t="s">
        <v>146</v>
      </c>
      <c r="BE150" s="49" t="s">
        <v>145</v>
      </c>
      <c r="BF150" s="54">
        <v>6</v>
      </c>
      <c r="BG150" s="54">
        <v>1</v>
      </c>
      <c r="BH150" s="54">
        <v>2</v>
      </c>
      <c r="BI150" s="54">
        <v>5</v>
      </c>
      <c r="BJ150" s="54">
        <v>7</v>
      </c>
      <c r="BK150" s="54">
        <v>9</v>
      </c>
      <c r="BL150" s="54">
        <v>11</v>
      </c>
      <c r="BM150" s="54">
        <v>3</v>
      </c>
      <c r="BN150" s="54">
        <v>8</v>
      </c>
      <c r="BO150" s="54">
        <v>10</v>
      </c>
      <c r="BP150" s="54">
        <v>4</v>
      </c>
      <c r="BQ150" s="49" t="s">
        <v>146</v>
      </c>
      <c r="BR150" s="49" t="s">
        <v>151</v>
      </c>
      <c r="BS150" s="49" t="s">
        <v>146</v>
      </c>
      <c r="BT150" s="49" t="s">
        <v>147</v>
      </c>
      <c r="BU150" s="49" t="s">
        <v>142</v>
      </c>
      <c r="BV150" s="49" t="s">
        <v>146</v>
      </c>
      <c r="BW150" s="48"/>
    </row>
    <row r="151" spans="1:75" s="47" customFormat="1" ht="18" customHeight="1">
      <c r="A151" s="59" t="s">
        <v>374</v>
      </c>
      <c r="B151" s="56" t="s">
        <v>373</v>
      </c>
      <c r="C151" s="61" t="s">
        <v>135</v>
      </c>
      <c r="D151" s="208"/>
      <c r="E151" s="58" t="s">
        <v>135</v>
      </c>
      <c r="F151" s="203"/>
      <c r="G151" s="57" t="s">
        <v>243</v>
      </c>
      <c r="H151" s="56" t="s">
        <v>244</v>
      </c>
      <c r="I151" s="55" t="s">
        <v>196</v>
      </c>
      <c r="J151" s="54" t="s">
        <v>141</v>
      </c>
      <c r="K151" s="53" t="s">
        <v>143</v>
      </c>
      <c r="L151" s="53"/>
      <c r="M151" s="53"/>
      <c r="N151" s="49" t="s">
        <v>144</v>
      </c>
      <c r="O151" s="49" t="s">
        <v>174</v>
      </c>
      <c r="P151" s="49" t="s">
        <v>144</v>
      </c>
      <c r="Q151" s="49" t="s">
        <v>142</v>
      </c>
      <c r="R151" s="49" t="s">
        <v>142</v>
      </c>
      <c r="S151" s="49" t="s">
        <v>144</v>
      </c>
      <c r="T151" s="49" t="s">
        <v>142</v>
      </c>
      <c r="U151" s="52" t="s">
        <v>147</v>
      </c>
      <c r="V151" s="52" t="s">
        <v>147</v>
      </c>
      <c r="W151" s="50">
        <v>3</v>
      </c>
      <c r="X151" s="52" t="s">
        <v>143</v>
      </c>
      <c r="Y151" s="52" t="s">
        <v>143</v>
      </c>
      <c r="Z151" s="50">
        <v>0</v>
      </c>
      <c r="AA151" s="52" t="s">
        <v>147</v>
      </c>
      <c r="AB151" s="52" t="s">
        <v>147</v>
      </c>
      <c r="AC151" s="50">
        <v>3</v>
      </c>
      <c r="AD151" s="52" t="s">
        <v>143</v>
      </c>
      <c r="AE151" s="52" t="s">
        <v>143</v>
      </c>
      <c r="AF151" s="50">
        <v>0</v>
      </c>
      <c r="AG151" s="52" t="s">
        <v>145</v>
      </c>
      <c r="AH151" s="52" t="s">
        <v>151</v>
      </c>
      <c r="AI151" s="50">
        <v>6</v>
      </c>
      <c r="AJ151" s="52" t="s">
        <v>151</v>
      </c>
      <c r="AK151" s="52" t="s">
        <v>151</v>
      </c>
      <c r="AL151" s="50">
        <v>1</v>
      </c>
      <c r="AM151" s="52" t="s">
        <v>147</v>
      </c>
      <c r="AN151" s="52" t="s">
        <v>147</v>
      </c>
      <c r="AO151" s="50">
        <v>3</v>
      </c>
      <c r="AP151" s="51" t="s">
        <v>151</v>
      </c>
      <c r="AQ151" s="51" t="s">
        <v>151</v>
      </c>
      <c r="AR151" s="50">
        <v>1</v>
      </c>
      <c r="AS151" s="51" t="s">
        <v>142</v>
      </c>
      <c r="AT151" s="51" t="s">
        <v>151</v>
      </c>
      <c r="AU151" s="50">
        <v>3</v>
      </c>
      <c r="AV151" s="51" t="s">
        <v>151</v>
      </c>
      <c r="AW151" s="51" t="s">
        <v>151</v>
      </c>
      <c r="AX151" s="50">
        <v>1</v>
      </c>
      <c r="AY151" s="51" t="s">
        <v>151</v>
      </c>
      <c r="AZ151" s="51" t="s">
        <v>151</v>
      </c>
      <c r="BA151" s="50">
        <v>1</v>
      </c>
      <c r="BB151" s="49" t="s">
        <v>142</v>
      </c>
      <c r="BC151" s="49" t="s">
        <v>142</v>
      </c>
      <c r="BD151" s="49" t="s">
        <v>142</v>
      </c>
      <c r="BE151" s="49" t="s">
        <v>146</v>
      </c>
      <c r="BF151" s="54">
        <v>6</v>
      </c>
      <c r="BG151" s="54">
        <v>3</v>
      </c>
      <c r="BH151" s="54">
        <v>8</v>
      </c>
      <c r="BI151" s="54">
        <v>2</v>
      </c>
      <c r="BJ151" s="54">
        <v>9</v>
      </c>
      <c r="BK151" s="54">
        <v>4</v>
      </c>
      <c r="BL151" s="54">
        <v>7</v>
      </c>
      <c r="BM151" s="54">
        <v>1</v>
      </c>
      <c r="BN151" s="54">
        <v>11</v>
      </c>
      <c r="BO151" s="54">
        <v>10</v>
      </c>
      <c r="BP151" s="54">
        <v>5</v>
      </c>
      <c r="BQ151" s="49" t="s">
        <v>146</v>
      </c>
      <c r="BR151" s="49" t="s">
        <v>151</v>
      </c>
      <c r="BS151" s="49" t="s">
        <v>142</v>
      </c>
      <c r="BT151" s="49" t="s">
        <v>142</v>
      </c>
      <c r="BU151" s="49" t="s">
        <v>142</v>
      </c>
      <c r="BV151" s="49" t="s">
        <v>146</v>
      </c>
      <c r="BW151" s="48"/>
    </row>
    <row r="152" spans="1:75" s="47" customFormat="1" ht="18" customHeight="1">
      <c r="A152" s="59" t="s">
        <v>552</v>
      </c>
      <c r="B152" s="56" t="s">
        <v>551</v>
      </c>
      <c r="C152" s="61" t="s">
        <v>182</v>
      </c>
      <c r="D152" s="208"/>
      <c r="E152" s="205"/>
      <c r="F152" s="203" t="s">
        <v>141</v>
      </c>
      <c r="G152" s="57" t="s">
        <v>160</v>
      </c>
      <c r="H152" s="56" t="s">
        <v>190</v>
      </c>
      <c r="I152" s="55" t="s">
        <v>157</v>
      </c>
      <c r="J152" s="54" t="s">
        <v>141</v>
      </c>
      <c r="K152" s="53" t="s">
        <v>143</v>
      </c>
      <c r="L152" s="53"/>
      <c r="M152" s="53"/>
      <c r="N152" s="49" t="s">
        <v>206</v>
      </c>
      <c r="O152" s="49" t="s">
        <v>306</v>
      </c>
      <c r="P152" s="49" t="s">
        <v>187</v>
      </c>
      <c r="Q152" s="49" t="s">
        <v>143</v>
      </c>
      <c r="R152" s="49" t="s">
        <v>143</v>
      </c>
      <c r="S152" s="49" t="s">
        <v>187</v>
      </c>
      <c r="T152" s="49" t="s">
        <v>151</v>
      </c>
      <c r="U152" s="52" t="s">
        <v>152</v>
      </c>
      <c r="V152" s="52" t="s">
        <v>152</v>
      </c>
      <c r="W152" s="50">
        <v>7</v>
      </c>
      <c r="X152" s="52" t="s">
        <v>152</v>
      </c>
      <c r="Y152" s="52" t="s">
        <v>152</v>
      </c>
      <c r="Z152" s="50">
        <v>7</v>
      </c>
      <c r="AA152" s="52" t="s">
        <v>151</v>
      </c>
      <c r="AB152" s="52" t="s">
        <v>151</v>
      </c>
      <c r="AC152" s="50">
        <v>1</v>
      </c>
      <c r="AD152" s="52" t="s">
        <v>153</v>
      </c>
      <c r="AE152" s="52" t="s">
        <v>154</v>
      </c>
      <c r="AF152" s="50">
        <v>3</v>
      </c>
      <c r="AG152" s="52" t="s">
        <v>153</v>
      </c>
      <c r="AH152" s="52" t="s">
        <v>153</v>
      </c>
      <c r="AI152" s="50">
        <v>4</v>
      </c>
      <c r="AJ152" s="52" t="s">
        <v>154</v>
      </c>
      <c r="AK152" s="52" t="s">
        <v>154</v>
      </c>
      <c r="AL152" s="50">
        <v>2</v>
      </c>
      <c r="AM152" s="52" t="s">
        <v>152</v>
      </c>
      <c r="AN152" s="52" t="s">
        <v>153</v>
      </c>
      <c r="AO152" s="50">
        <v>6</v>
      </c>
      <c r="AP152" s="51" t="s">
        <v>147</v>
      </c>
      <c r="AQ152" s="51" t="s">
        <v>147</v>
      </c>
      <c r="AR152" s="50">
        <v>3</v>
      </c>
      <c r="AS152" s="51" t="s">
        <v>147</v>
      </c>
      <c r="AT152" s="51" t="s">
        <v>147</v>
      </c>
      <c r="AU152" s="50">
        <v>3</v>
      </c>
      <c r="AV152" s="51" t="s">
        <v>152</v>
      </c>
      <c r="AW152" s="51" t="s">
        <v>153</v>
      </c>
      <c r="AX152" s="50">
        <v>6</v>
      </c>
      <c r="AY152" s="51" t="s">
        <v>151</v>
      </c>
      <c r="AZ152" s="51" t="s">
        <v>151</v>
      </c>
      <c r="BA152" s="50">
        <v>1</v>
      </c>
      <c r="BB152" s="49" t="s">
        <v>164</v>
      </c>
      <c r="BC152" s="49" t="s">
        <v>164</v>
      </c>
      <c r="BD152" s="49" t="s">
        <v>152</v>
      </c>
      <c r="BE152" s="49" t="s">
        <v>146</v>
      </c>
      <c r="BF152" s="54">
        <v>6</v>
      </c>
      <c r="BG152" s="54">
        <v>5</v>
      </c>
      <c r="BH152" s="54">
        <v>7</v>
      </c>
      <c r="BI152" s="54">
        <v>5</v>
      </c>
      <c r="BJ152" s="54">
        <v>4</v>
      </c>
      <c r="BK152" s="54">
        <v>3</v>
      </c>
      <c r="BL152" s="54">
        <v>10</v>
      </c>
      <c r="BM152" s="54">
        <v>9</v>
      </c>
      <c r="BN152" s="54">
        <v>5</v>
      </c>
      <c r="BO152" s="54">
        <v>8</v>
      </c>
      <c r="BP152" s="54">
        <v>7</v>
      </c>
      <c r="BQ152" s="49" t="s">
        <v>167</v>
      </c>
      <c r="BR152" s="49" t="s">
        <v>151</v>
      </c>
      <c r="BS152" s="49" t="s">
        <v>142</v>
      </c>
      <c r="BT152" s="49" t="s">
        <v>153</v>
      </c>
      <c r="BU152" s="49" t="s">
        <v>146</v>
      </c>
      <c r="BV152" s="49" t="s">
        <v>288</v>
      </c>
      <c r="BW152" s="48"/>
    </row>
    <row r="153" spans="1:75" s="47" customFormat="1" ht="18" customHeight="1">
      <c r="A153" s="59" t="s">
        <v>414</v>
      </c>
      <c r="B153" s="56" t="s">
        <v>413</v>
      </c>
      <c r="C153" s="61"/>
      <c r="D153" s="209" t="s">
        <v>135</v>
      </c>
      <c r="E153" s="205"/>
      <c r="F153" s="203"/>
      <c r="G153" s="57" t="s">
        <v>160</v>
      </c>
      <c r="H153" s="56" t="s">
        <v>190</v>
      </c>
      <c r="I153" s="55" t="s">
        <v>157</v>
      </c>
      <c r="J153" s="54" t="s">
        <v>141</v>
      </c>
      <c r="K153" s="53" t="s">
        <v>143</v>
      </c>
      <c r="L153" s="53"/>
      <c r="M153" s="53"/>
      <c r="N153" s="49" t="s">
        <v>174</v>
      </c>
      <c r="O153" s="49" t="s">
        <v>206</v>
      </c>
      <c r="P153" s="49" t="s">
        <v>143</v>
      </c>
      <c r="Q153" s="49" t="s">
        <v>164</v>
      </c>
      <c r="R153" s="49" t="s">
        <v>166</v>
      </c>
      <c r="S153" s="49" t="s">
        <v>144</v>
      </c>
      <c r="T153" s="49" t="s">
        <v>151</v>
      </c>
      <c r="U153" s="52" t="s">
        <v>153</v>
      </c>
      <c r="V153" s="52" t="s">
        <v>153</v>
      </c>
      <c r="W153" s="50">
        <v>4</v>
      </c>
      <c r="X153" s="52" t="s">
        <v>153</v>
      </c>
      <c r="Y153" s="52" t="s">
        <v>153</v>
      </c>
      <c r="Z153" s="50">
        <v>4</v>
      </c>
      <c r="AA153" s="52" t="s">
        <v>151</v>
      </c>
      <c r="AB153" s="52" t="s">
        <v>151</v>
      </c>
      <c r="AC153" s="50">
        <v>1</v>
      </c>
      <c r="AD153" s="52" t="s">
        <v>152</v>
      </c>
      <c r="AE153" s="52" t="s">
        <v>154</v>
      </c>
      <c r="AF153" s="50">
        <v>5</v>
      </c>
      <c r="AG153" s="52" t="s">
        <v>153</v>
      </c>
      <c r="AH153" s="52" t="s">
        <v>153</v>
      </c>
      <c r="AI153" s="50">
        <v>4</v>
      </c>
      <c r="AJ153" s="52" t="s">
        <v>154</v>
      </c>
      <c r="AK153" s="52" t="s">
        <v>154</v>
      </c>
      <c r="AL153" s="50">
        <v>2</v>
      </c>
      <c r="AM153" s="52" t="s">
        <v>147</v>
      </c>
      <c r="AN153" s="52" t="s">
        <v>147</v>
      </c>
      <c r="AO153" s="50">
        <v>3</v>
      </c>
      <c r="AP153" s="51" t="s">
        <v>154</v>
      </c>
      <c r="AQ153" s="51" t="s">
        <v>154</v>
      </c>
      <c r="AR153" s="50">
        <v>2</v>
      </c>
      <c r="AS153" s="51" t="s">
        <v>152</v>
      </c>
      <c r="AT153" s="51" t="s">
        <v>147</v>
      </c>
      <c r="AU153" s="50">
        <v>5</v>
      </c>
      <c r="AV153" s="51" t="s">
        <v>165</v>
      </c>
      <c r="AW153" s="51" t="s">
        <v>153</v>
      </c>
      <c r="AX153" s="50">
        <v>7</v>
      </c>
      <c r="AY153" s="51" t="s">
        <v>151</v>
      </c>
      <c r="AZ153" s="51" t="s">
        <v>151</v>
      </c>
      <c r="BA153" s="50">
        <v>1</v>
      </c>
      <c r="BB153" s="49" t="s">
        <v>164</v>
      </c>
      <c r="BC153" s="49" t="s">
        <v>145</v>
      </c>
      <c r="BD153" s="49" t="s">
        <v>165</v>
      </c>
      <c r="BE153" s="49" t="s">
        <v>165</v>
      </c>
      <c r="BF153" s="54">
        <v>5</v>
      </c>
      <c r="BG153" s="54">
        <v>8</v>
      </c>
      <c r="BH153" s="54">
        <v>11</v>
      </c>
      <c r="BI153" s="54">
        <v>4</v>
      </c>
      <c r="BJ153" s="54">
        <v>6</v>
      </c>
      <c r="BK153" s="54">
        <v>3</v>
      </c>
      <c r="BL153" s="54">
        <v>8</v>
      </c>
      <c r="BM153" s="54">
        <v>6</v>
      </c>
      <c r="BN153" s="54">
        <v>9</v>
      </c>
      <c r="BO153" s="54">
        <v>11</v>
      </c>
      <c r="BP153" s="54">
        <v>6</v>
      </c>
      <c r="BQ153" s="49" t="s">
        <v>151</v>
      </c>
      <c r="BR153" s="49" t="s">
        <v>151</v>
      </c>
      <c r="BS153" s="49" t="s">
        <v>142</v>
      </c>
      <c r="BT153" s="49" t="s">
        <v>142</v>
      </c>
      <c r="BU153" s="49" t="s">
        <v>146</v>
      </c>
      <c r="BV153" s="49" t="s">
        <v>154</v>
      </c>
      <c r="BW153" s="48" t="s">
        <v>950</v>
      </c>
    </row>
    <row r="154" spans="1:75" s="47" customFormat="1" ht="18" customHeight="1">
      <c r="A154" s="59" t="s">
        <v>246</v>
      </c>
      <c r="B154" s="56" t="s">
        <v>245</v>
      </c>
      <c r="C154" s="61" t="s">
        <v>135</v>
      </c>
      <c r="D154" s="209" t="s">
        <v>135</v>
      </c>
      <c r="E154" s="58" t="s">
        <v>135</v>
      </c>
      <c r="F154" s="203"/>
      <c r="G154" s="57" t="s">
        <v>138</v>
      </c>
      <c r="H154" s="56" t="s">
        <v>195</v>
      </c>
      <c r="I154" s="55" t="s">
        <v>196</v>
      </c>
      <c r="J154" s="54" t="s">
        <v>141</v>
      </c>
      <c r="K154" s="53" t="s">
        <v>143</v>
      </c>
      <c r="L154" s="53"/>
      <c r="M154" s="53"/>
      <c r="N154" s="49" t="s">
        <v>144</v>
      </c>
      <c r="O154" s="49" t="s">
        <v>144</v>
      </c>
      <c r="P154" s="49" t="s">
        <v>151</v>
      </c>
      <c r="Q154" s="49" t="s">
        <v>147</v>
      </c>
      <c r="R154" s="49" t="s">
        <v>142</v>
      </c>
      <c r="S154" s="49" t="s">
        <v>143</v>
      </c>
      <c r="T154" s="49" t="s">
        <v>147</v>
      </c>
      <c r="U154" s="52" t="s">
        <v>145</v>
      </c>
      <c r="V154" s="52" t="s">
        <v>142</v>
      </c>
      <c r="W154" s="50">
        <v>8</v>
      </c>
      <c r="X154" s="52" t="s">
        <v>143</v>
      </c>
      <c r="Y154" s="52" t="s">
        <v>143</v>
      </c>
      <c r="Z154" s="50">
        <v>0</v>
      </c>
      <c r="AA154" s="52" t="s">
        <v>147</v>
      </c>
      <c r="AB154" s="52" t="s">
        <v>143</v>
      </c>
      <c r="AC154" s="50">
        <v>2</v>
      </c>
      <c r="AD154" s="52" t="s">
        <v>147</v>
      </c>
      <c r="AE154" s="52" t="s">
        <v>147</v>
      </c>
      <c r="AF154" s="50">
        <v>3</v>
      </c>
      <c r="AG154" s="52" t="s">
        <v>142</v>
      </c>
      <c r="AH154" s="52" t="s">
        <v>142</v>
      </c>
      <c r="AI154" s="50">
        <v>5</v>
      </c>
      <c r="AJ154" s="52" t="s">
        <v>147</v>
      </c>
      <c r="AK154" s="52" t="s">
        <v>147</v>
      </c>
      <c r="AL154" s="50">
        <v>3</v>
      </c>
      <c r="AM154" s="52" t="s">
        <v>145</v>
      </c>
      <c r="AN154" s="52" t="s">
        <v>142</v>
      </c>
      <c r="AO154" s="50">
        <v>8</v>
      </c>
      <c r="AP154" s="51" t="s">
        <v>147</v>
      </c>
      <c r="AQ154" s="51" t="s">
        <v>147</v>
      </c>
      <c r="AR154" s="50">
        <v>3</v>
      </c>
      <c r="AS154" s="51" t="s">
        <v>142</v>
      </c>
      <c r="AT154" s="51" t="s">
        <v>147</v>
      </c>
      <c r="AU154" s="50">
        <v>4</v>
      </c>
      <c r="AV154" s="51" t="s">
        <v>145</v>
      </c>
      <c r="AW154" s="51" t="s">
        <v>146</v>
      </c>
      <c r="AX154" s="50">
        <v>9</v>
      </c>
      <c r="AY154" s="51" t="s">
        <v>147</v>
      </c>
      <c r="AZ154" s="51" t="s">
        <v>151</v>
      </c>
      <c r="BA154" s="50">
        <v>2</v>
      </c>
      <c r="BB154" s="49" t="s">
        <v>146</v>
      </c>
      <c r="BC154" s="49" t="s">
        <v>146</v>
      </c>
      <c r="BD154" s="49" t="s">
        <v>146</v>
      </c>
      <c r="BE154" s="49" t="s">
        <v>145</v>
      </c>
      <c r="BF154" s="54">
        <v>6</v>
      </c>
      <c r="BG154" s="54">
        <v>1</v>
      </c>
      <c r="BH154" s="54">
        <v>2</v>
      </c>
      <c r="BI154" s="54">
        <v>5</v>
      </c>
      <c r="BJ154" s="54">
        <v>8</v>
      </c>
      <c r="BK154" s="54">
        <v>9</v>
      </c>
      <c r="BL154" s="54">
        <v>11</v>
      </c>
      <c r="BM154" s="54">
        <v>3</v>
      </c>
      <c r="BN154" s="54">
        <v>7</v>
      </c>
      <c r="BO154" s="54">
        <v>10</v>
      </c>
      <c r="BP154" s="54">
        <v>4</v>
      </c>
      <c r="BQ154" s="49" t="s">
        <v>146</v>
      </c>
      <c r="BR154" s="49" t="s">
        <v>151</v>
      </c>
      <c r="BS154" s="49" t="s">
        <v>146</v>
      </c>
      <c r="BT154" s="49" t="s">
        <v>147</v>
      </c>
      <c r="BU154" s="49" t="s">
        <v>142</v>
      </c>
      <c r="BV154" s="49" t="s">
        <v>146</v>
      </c>
      <c r="BW154" s="48"/>
    </row>
    <row r="155" spans="1:75" s="47" customFormat="1" ht="18" customHeight="1">
      <c r="A155" s="59" t="s">
        <v>518</v>
      </c>
      <c r="B155" s="56" t="s">
        <v>517</v>
      </c>
      <c r="C155" s="61"/>
      <c r="D155" s="209" t="s">
        <v>135</v>
      </c>
      <c r="E155" s="205"/>
      <c r="F155" s="203"/>
      <c r="G155" s="57" t="s">
        <v>160</v>
      </c>
      <c r="H155" s="56" t="s">
        <v>519</v>
      </c>
      <c r="I155" s="55" t="s">
        <v>140</v>
      </c>
      <c r="J155" s="54" t="s">
        <v>141</v>
      </c>
      <c r="K155" s="53" t="s">
        <v>143</v>
      </c>
      <c r="L155" s="53"/>
      <c r="M155" s="53"/>
      <c r="N155" s="49" t="s">
        <v>174</v>
      </c>
      <c r="O155" s="49" t="s">
        <v>174</v>
      </c>
      <c r="P155" s="49" t="s">
        <v>144</v>
      </c>
      <c r="Q155" s="49" t="s">
        <v>151</v>
      </c>
      <c r="R155" s="49" t="s">
        <v>143</v>
      </c>
      <c r="S155" s="49" t="s">
        <v>144</v>
      </c>
      <c r="T155" s="49" t="s">
        <v>151</v>
      </c>
      <c r="U155" s="52" t="s">
        <v>147</v>
      </c>
      <c r="V155" s="52" t="s">
        <v>142</v>
      </c>
      <c r="W155" s="50">
        <v>4</v>
      </c>
      <c r="X155" s="52" t="s">
        <v>147</v>
      </c>
      <c r="Y155" s="52" t="s">
        <v>142</v>
      </c>
      <c r="Z155" s="50">
        <v>4</v>
      </c>
      <c r="AA155" s="52" t="s">
        <v>147</v>
      </c>
      <c r="AB155" s="52" t="s">
        <v>147</v>
      </c>
      <c r="AC155" s="50">
        <v>3</v>
      </c>
      <c r="AD155" s="52" t="s">
        <v>147</v>
      </c>
      <c r="AE155" s="52" t="s">
        <v>147</v>
      </c>
      <c r="AF155" s="50">
        <v>3</v>
      </c>
      <c r="AG155" s="52" t="s">
        <v>147</v>
      </c>
      <c r="AH155" s="52" t="s">
        <v>147</v>
      </c>
      <c r="AI155" s="50">
        <v>3</v>
      </c>
      <c r="AJ155" s="52" t="s">
        <v>143</v>
      </c>
      <c r="AK155" s="52" t="s">
        <v>143</v>
      </c>
      <c r="AL155" s="50">
        <v>0</v>
      </c>
      <c r="AM155" s="52" t="s">
        <v>142</v>
      </c>
      <c r="AN155" s="52" t="s">
        <v>147</v>
      </c>
      <c r="AO155" s="50">
        <v>4</v>
      </c>
      <c r="AP155" s="51" t="s">
        <v>142</v>
      </c>
      <c r="AQ155" s="51" t="s">
        <v>142</v>
      </c>
      <c r="AR155" s="50">
        <v>5</v>
      </c>
      <c r="AS155" s="51" t="s">
        <v>151</v>
      </c>
      <c r="AT155" s="51" t="s">
        <v>151</v>
      </c>
      <c r="AU155" s="50">
        <v>1</v>
      </c>
      <c r="AV155" s="51" t="s">
        <v>146</v>
      </c>
      <c r="AW155" s="51" t="s">
        <v>146</v>
      </c>
      <c r="AX155" s="50">
        <v>8</v>
      </c>
      <c r="AY155" s="51" t="s">
        <v>143</v>
      </c>
      <c r="AZ155" s="51" t="s">
        <v>143</v>
      </c>
      <c r="BA155" s="50">
        <v>0</v>
      </c>
      <c r="BB155" s="49" t="s">
        <v>145</v>
      </c>
      <c r="BC155" s="49" t="s">
        <v>145</v>
      </c>
      <c r="BD155" s="49" t="s">
        <v>145</v>
      </c>
      <c r="BE155" s="49" t="s">
        <v>145</v>
      </c>
      <c r="BF155" s="48"/>
      <c r="BG155" s="48"/>
      <c r="BH155" s="48"/>
      <c r="BI155" s="48"/>
      <c r="BJ155" s="48"/>
      <c r="BK155" s="48"/>
      <c r="BL155" s="48"/>
      <c r="BM155" s="48"/>
      <c r="BN155" s="48"/>
      <c r="BO155" s="48"/>
      <c r="BP155" s="48"/>
      <c r="BQ155" s="49" t="s">
        <v>146</v>
      </c>
      <c r="BR155" s="49" t="s">
        <v>151</v>
      </c>
      <c r="BS155" s="49" t="s">
        <v>151</v>
      </c>
      <c r="BT155" s="49" t="s">
        <v>147</v>
      </c>
      <c r="BU155" s="49" t="s">
        <v>145</v>
      </c>
      <c r="BV155" s="49" t="s">
        <v>147</v>
      </c>
      <c r="BW155" s="48" t="s">
        <v>951</v>
      </c>
    </row>
    <row r="156" spans="1:75" s="47" customFormat="1" ht="18" customHeight="1">
      <c r="A156" s="59" t="s">
        <v>744</v>
      </c>
      <c r="B156" s="56" t="s">
        <v>743</v>
      </c>
      <c r="C156" s="61" t="s">
        <v>212</v>
      </c>
      <c r="D156" s="208"/>
      <c r="E156" s="205"/>
      <c r="F156" s="203" t="s">
        <v>217</v>
      </c>
      <c r="G156" s="57" t="s">
        <v>293</v>
      </c>
      <c r="H156" s="56" t="s">
        <v>294</v>
      </c>
      <c r="I156" s="55" t="s">
        <v>196</v>
      </c>
      <c r="J156" s="54" t="s">
        <v>141</v>
      </c>
      <c r="K156" s="53" t="s">
        <v>143</v>
      </c>
      <c r="L156" s="53"/>
      <c r="M156" s="53"/>
      <c r="N156" s="49" t="s">
        <v>174</v>
      </c>
      <c r="O156" s="49" t="s">
        <v>174</v>
      </c>
      <c r="P156" s="49" t="s">
        <v>144</v>
      </c>
      <c r="Q156" s="49" t="s">
        <v>168</v>
      </c>
      <c r="R156" s="49" t="s">
        <v>191</v>
      </c>
      <c r="S156" s="49" t="s">
        <v>144</v>
      </c>
      <c r="T156" s="49" t="s">
        <v>151</v>
      </c>
      <c r="U156" s="52" t="s">
        <v>147</v>
      </c>
      <c r="V156" s="52" t="s">
        <v>147</v>
      </c>
      <c r="W156" s="50">
        <v>3</v>
      </c>
      <c r="X156" s="52" t="s">
        <v>143</v>
      </c>
      <c r="Y156" s="52" t="s">
        <v>143</v>
      </c>
      <c r="Z156" s="50">
        <v>0</v>
      </c>
      <c r="AA156" s="52" t="s">
        <v>147</v>
      </c>
      <c r="AB156" s="52" t="s">
        <v>147</v>
      </c>
      <c r="AC156" s="50">
        <v>3</v>
      </c>
      <c r="AD156" s="52" t="s">
        <v>147</v>
      </c>
      <c r="AE156" s="52" t="s">
        <v>147</v>
      </c>
      <c r="AF156" s="50">
        <v>3</v>
      </c>
      <c r="AG156" s="52" t="s">
        <v>143</v>
      </c>
      <c r="AH156" s="52" t="s">
        <v>143</v>
      </c>
      <c r="AI156" s="50">
        <v>0</v>
      </c>
      <c r="AJ156" s="52" t="s">
        <v>143</v>
      </c>
      <c r="AK156" s="52" t="s">
        <v>147</v>
      </c>
      <c r="AL156" s="50">
        <v>2</v>
      </c>
      <c r="AM156" s="52" t="s">
        <v>147</v>
      </c>
      <c r="AN156" s="52" t="s">
        <v>151</v>
      </c>
      <c r="AO156" s="50">
        <v>2</v>
      </c>
      <c r="AP156" s="51" t="s">
        <v>143</v>
      </c>
      <c r="AQ156" s="51" t="s">
        <v>143</v>
      </c>
      <c r="AR156" s="50">
        <v>0</v>
      </c>
      <c r="AS156" s="51" t="s">
        <v>143</v>
      </c>
      <c r="AT156" s="51" t="s">
        <v>143</v>
      </c>
      <c r="AU156" s="50">
        <v>0</v>
      </c>
      <c r="AV156" s="51" t="s">
        <v>143</v>
      </c>
      <c r="AW156" s="51" t="s">
        <v>143</v>
      </c>
      <c r="AX156" s="50">
        <v>0</v>
      </c>
      <c r="AY156" s="51" t="s">
        <v>147</v>
      </c>
      <c r="AZ156" s="51" t="s">
        <v>147</v>
      </c>
      <c r="BA156" s="50">
        <v>3</v>
      </c>
      <c r="BB156" s="49" t="s">
        <v>142</v>
      </c>
      <c r="BC156" s="49" t="s">
        <v>145</v>
      </c>
      <c r="BD156" s="49" t="s">
        <v>146</v>
      </c>
      <c r="BE156" s="49" t="s">
        <v>146</v>
      </c>
      <c r="BF156" s="54">
        <v>8</v>
      </c>
      <c r="BG156" s="54">
        <v>6</v>
      </c>
      <c r="BH156" s="54">
        <v>7</v>
      </c>
      <c r="BI156" s="54">
        <v>4</v>
      </c>
      <c r="BJ156" s="54">
        <v>1</v>
      </c>
      <c r="BK156" s="54">
        <v>3</v>
      </c>
      <c r="BL156" s="54">
        <v>10</v>
      </c>
      <c r="BM156" s="54">
        <v>5</v>
      </c>
      <c r="BN156" s="54">
        <v>2</v>
      </c>
      <c r="BO156" s="54">
        <v>9</v>
      </c>
      <c r="BP156" s="54">
        <v>11</v>
      </c>
      <c r="BQ156" s="49" t="s">
        <v>146</v>
      </c>
      <c r="BR156" s="49" t="s">
        <v>151</v>
      </c>
      <c r="BS156" s="49" t="s">
        <v>146</v>
      </c>
      <c r="BT156" s="49" t="s">
        <v>147</v>
      </c>
      <c r="BU156" s="49" t="s">
        <v>147</v>
      </c>
      <c r="BV156" s="49" t="s">
        <v>143</v>
      </c>
      <c r="BW156" s="48"/>
    </row>
    <row r="157" spans="1:75" s="47" customFormat="1" ht="18" customHeight="1">
      <c r="A157" s="59" t="s">
        <v>478</v>
      </c>
      <c r="B157" s="56" t="s">
        <v>477</v>
      </c>
      <c r="C157" s="61"/>
      <c r="D157" s="209" t="s">
        <v>135</v>
      </c>
      <c r="E157" s="205"/>
      <c r="F157" s="203"/>
      <c r="G157" s="57" t="s">
        <v>293</v>
      </c>
      <c r="H157" s="56" t="s">
        <v>336</v>
      </c>
      <c r="I157" s="55" t="s">
        <v>157</v>
      </c>
      <c r="J157" s="54" t="s">
        <v>141</v>
      </c>
      <c r="K157" s="53" t="s">
        <v>143</v>
      </c>
      <c r="L157" s="53"/>
      <c r="M157" s="53"/>
      <c r="N157" s="49" t="s">
        <v>144</v>
      </c>
      <c r="O157" s="49" t="s">
        <v>206</v>
      </c>
      <c r="P157" s="49" t="s">
        <v>163</v>
      </c>
      <c r="Q157" s="49" t="s">
        <v>147</v>
      </c>
      <c r="R157" s="49" t="s">
        <v>147</v>
      </c>
      <c r="S157" s="49" t="s">
        <v>206</v>
      </c>
      <c r="T157" s="49" t="s">
        <v>169</v>
      </c>
      <c r="U157" s="52" t="s">
        <v>147</v>
      </c>
      <c r="V157" s="52" t="s">
        <v>153</v>
      </c>
      <c r="W157" s="50">
        <v>4</v>
      </c>
      <c r="X157" s="52" t="s">
        <v>153</v>
      </c>
      <c r="Y157" s="52" t="s">
        <v>143</v>
      </c>
      <c r="Z157" s="50">
        <v>2</v>
      </c>
      <c r="AA157" s="52" t="s">
        <v>147</v>
      </c>
      <c r="AB157" s="52" t="s">
        <v>152</v>
      </c>
      <c r="AC157" s="50">
        <v>5</v>
      </c>
      <c r="AD157" s="52" t="s">
        <v>147</v>
      </c>
      <c r="AE157" s="52" t="s">
        <v>154</v>
      </c>
      <c r="AF157" s="50">
        <v>3</v>
      </c>
      <c r="AG157" s="52" t="s">
        <v>143</v>
      </c>
      <c r="AH157" s="52" t="s">
        <v>154</v>
      </c>
      <c r="AI157" s="50">
        <v>1</v>
      </c>
      <c r="AJ157" s="52" t="s">
        <v>151</v>
      </c>
      <c r="AK157" s="52" t="s">
        <v>153</v>
      </c>
      <c r="AL157" s="50">
        <v>3</v>
      </c>
      <c r="AM157" s="52" t="s">
        <v>153</v>
      </c>
      <c r="AN157" s="52" t="s">
        <v>153</v>
      </c>
      <c r="AO157" s="50">
        <v>4</v>
      </c>
      <c r="AP157" s="51" t="s">
        <v>151</v>
      </c>
      <c r="AQ157" s="51" t="s">
        <v>151</v>
      </c>
      <c r="AR157" s="50">
        <v>1</v>
      </c>
      <c r="AS157" s="51" t="s">
        <v>154</v>
      </c>
      <c r="AT157" s="51" t="s">
        <v>153</v>
      </c>
      <c r="AU157" s="50">
        <v>3</v>
      </c>
      <c r="AV157" s="51" t="s">
        <v>142</v>
      </c>
      <c r="AW157" s="51" t="s">
        <v>147</v>
      </c>
      <c r="AX157" s="50">
        <v>4</v>
      </c>
      <c r="AY157" s="51" t="s">
        <v>154</v>
      </c>
      <c r="AZ157" s="51" t="s">
        <v>154</v>
      </c>
      <c r="BA157" s="60">
        <v>2</v>
      </c>
      <c r="BB157" s="49" t="s">
        <v>165</v>
      </c>
      <c r="BC157" s="49" t="s">
        <v>165</v>
      </c>
      <c r="BD157" s="49" t="s">
        <v>152</v>
      </c>
      <c r="BE157" s="49" t="s">
        <v>165</v>
      </c>
      <c r="BF157" s="54">
        <v>5</v>
      </c>
      <c r="BG157" s="54">
        <v>7</v>
      </c>
      <c r="BH157" s="54">
        <v>3</v>
      </c>
      <c r="BI157" s="54">
        <v>3</v>
      </c>
      <c r="BJ157" s="54">
        <v>1</v>
      </c>
      <c r="BK157" s="54">
        <v>6</v>
      </c>
      <c r="BL157" s="54">
        <v>6</v>
      </c>
      <c r="BM157" s="54">
        <v>4</v>
      </c>
      <c r="BN157" s="54">
        <v>3</v>
      </c>
      <c r="BO157" s="54">
        <v>6</v>
      </c>
      <c r="BP157" s="54">
        <v>7</v>
      </c>
      <c r="BQ157" s="49" t="s">
        <v>167</v>
      </c>
      <c r="BR157" s="49" t="s">
        <v>151</v>
      </c>
      <c r="BS157" s="49" t="s">
        <v>152</v>
      </c>
      <c r="BT157" s="49" t="s">
        <v>147</v>
      </c>
      <c r="BU157" s="49" t="s">
        <v>146</v>
      </c>
      <c r="BV157" s="49" t="s">
        <v>147</v>
      </c>
      <c r="BW157" s="48"/>
    </row>
    <row r="158" spans="1:75" s="47" customFormat="1" ht="18" customHeight="1">
      <c r="A158" s="59" t="s">
        <v>686</v>
      </c>
      <c r="B158" s="56" t="s">
        <v>685</v>
      </c>
      <c r="C158" s="61"/>
      <c r="D158" s="208"/>
      <c r="E158" s="58" t="s">
        <v>135</v>
      </c>
      <c r="F158" s="203"/>
      <c r="G158" s="57" t="s">
        <v>687</v>
      </c>
      <c r="H158" s="56" t="s">
        <v>688</v>
      </c>
      <c r="I158" s="55" t="s">
        <v>140</v>
      </c>
      <c r="J158" s="54" t="s">
        <v>141</v>
      </c>
      <c r="K158" s="53" t="s">
        <v>143</v>
      </c>
      <c r="L158" s="53"/>
      <c r="M158" s="53"/>
      <c r="N158" s="49" t="s">
        <v>174</v>
      </c>
      <c r="O158" s="49" t="s">
        <v>174</v>
      </c>
      <c r="P158" s="49" t="s">
        <v>206</v>
      </c>
      <c r="Q158" s="49" t="s">
        <v>206</v>
      </c>
      <c r="R158" s="49" t="s">
        <v>143</v>
      </c>
      <c r="S158" s="49" t="s">
        <v>144</v>
      </c>
      <c r="T158" s="49" t="s">
        <v>151</v>
      </c>
      <c r="U158" s="52" t="s">
        <v>154</v>
      </c>
      <c r="V158" s="52" t="s">
        <v>154</v>
      </c>
      <c r="W158" s="50">
        <v>2</v>
      </c>
      <c r="X158" s="52" t="s">
        <v>153</v>
      </c>
      <c r="Y158" s="52" t="s">
        <v>154</v>
      </c>
      <c r="Z158" s="50">
        <v>3</v>
      </c>
      <c r="AA158" s="52" t="s">
        <v>151</v>
      </c>
      <c r="AB158" s="52" t="s">
        <v>151</v>
      </c>
      <c r="AC158" s="50">
        <v>1</v>
      </c>
      <c r="AD158" s="52" t="s">
        <v>147</v>
      </c>
      <c r="AE158" s="52" t="s">
        <v>154</v>
      </c>
      <c r="AF158" s="50">
        <v>3</v>
      </c>
      <c r="AG158" s="52" t="s">
        <v>145</v>
      </c>
      <c r="AH158" s="52" t="s">
        <v>153</v>
      </c>
      <c r="AI158" s="50">
        <v>7</v>
      </c>
      <c r="AJ158" s="52" t="s">
        <v>154</v>
      </c>
      <c r="AK158" s="52" t="s">
        <v>154</v>
      </c>
      <c r="AL158" s="50">
        <v>2</v>
      </c>
      <c r="AM158" s="52" t="s">
        <v>154</v>
      </c>
      <c r="AN158" s="52" t="s">
        <v>154</v>
      </c>
      <c r="AO158" s="50">
        <v>2</v>
      </c>
      <c r="AP158" s="51" t="s">
        <v>154</v>
      </c>
      <c r="AQ158" s="51" t="s">
        <v>151</v>
      </c>
      <c r="AR158" s="50">
        <v>2</v>
      </c>
      <c r="AS158" s="51" t="s">
        <v>147</v>
      </c>
      <c r="AT158" s="51" t="s">
        <v>147</v>
      </c>
      <c r="AU158" s="50">
        <v>3</v>
      </c>
      <c r="AV158" s="51" t="s">
        <v>147</v>
      </c>
      <c r="AW158" s="51" t="s">
        <v>147</v>
      </c>
      <c r="AX158" s="50">
        <v>3</v>
      </c>
      <c r="AY158" s="51" t="s">
        <v>154</v>
      </c>
      <c r="AZ158" s="51" t="s">
        <v>154</v>
      </c>
      <c r="BA158" s="60">
        <v>2</v>
      </c>
      <c r="BB158" s="49" t="s">
        <v>152</v>
      </c>
      <c r="BC158" s="49" t="s">
        <v>168</v>
      </c>
      <c r="BD158" s="49" t="s">
        <v>153</v>
      </c>
      <c r="BE158" s="49" t="s">
        <v>152</v>
      </c>
      <c r="BF158" s="54">
        <v>4</v>
      </c>
      <c r="BG158" s="54">
        <v>6</v>
      </c>
      <c r="BH158" s="54">
        <v>8</v>
      </c>
      <c r="BI158" s="54">
        <v>6</v>
      </c>
      <c r="BJ158" s="54">
        <v>10</v>
      </c>
      <c r="BK158" s="54">
        <v>4</v>
      </c>
      <c r="BL158" s="54">
        <v>5</v>
      </c>
      <c r="BM158" s="54">
        <v>9</v>
      </c>
      <c r="BN158" s="54">
        <v>6</v>
      </c>
      <c r="BO158" s="54">
        <v>5</v>
      </c>
      <c r="BP158" s="54">
        <v>10</v>
      </c>
      <c r="BQ158" s="49" t="s">
        <v>167</v>
      </c>
      <c r="BR158" s="49" t="s">
        <v>151</v>
      </c>
      <c r="BS158" s="49" t="s">
        <v>210</v>
      </c>
      <c r="BT158" s="49" t="s">
        <v>165</v>
      </c>
      <c r="BU158" s="49" t="s">
        <v>145</v>
      </c>
      <c r="BV158" s="49" t="s">
        <v>153</v>
      </c>
      <c r="BW158" s="48"/>
    </row>
    <row r="159" spans="1:75" s="47" customFormat="1" ht="18" customHeight="1">
      <c r="A159" s="59" t="s">
        <v>746</v>
      </c>
      <c r="B159" s="56" t="s">
        <v>745</v>
      </c>
      <c r="C159" s="61" t="s">
        <v>212</v>
      </c>
      <c r="D159" s="208"/>
      <c r="E159" s="205"/>
      <c r="F159" s="203" t="s">
        <v>217</v>
      </c>
      <c r="G159" s="57" t="s">
        <v>160</v>
      </c>
      <c r="H159" s="56" t="s">
        <v>190</v>
      </c>
      <c r="I159" s="55" t="s">
        <v>196</v>
      </c>
      <c r="J159" s="54" t="s">
        <v>141</v>
      </c>
      <c r="K159" s="53" t="s">
        <v>143</v>
      </c>
      <c r="L159" s="53"/>
      <c r="M159" s="53"/>
      <c r="N159" s="49" t="s">
        <v>174</v>
      </c>
      <c r="O159" s="49" t="s">
        <v>174</v>
      </c>
      <c r="P159" s="49" t="s">
        <v>144</v>
      </c>
      <c r="Q159" s="49" t="s">
        <v>142</v>
      </c>
      <c r="R159" s="49" t="s">
        <v>143</v>
      </c>
      <c r="S159" s="49" t="s">
        <v>144</v>
      </c>
      <c r="T159" s="49" t="s">
        <v>151</v>
      </c>
      <c r="U159" s="52" t="s">
        <v>147</v>
      </c>
      <c r="V159" s="52" t="s">
        <v>143</v>
      </c>
      <c r="W159" s="50">
        <v>2</v>
      </c>
      <c r="X159" s="52" t="s">
        <v>146</v>
      </c>
      <c r="Y159" s="52" t="s">
        <v>147</v>
      </c>
      <c r="Z159" s="50">
        <v>6</v>
      </c>
      <c r="AA159" s="52" t="s">
        <v>143</v>
      </c>
      <c r="AB159" s="52" t="s">
        <v>143</v>
      </c>
      <c r="AC159" s="50">
        <v>0</v>
      </c>
      <c r="AD159" s="52" t="s">
        <v>147</v>
      </c>
      <c r="AE159" s="52" t="s">
        <v>143</v>
      </c>
      <c r="AF159" s="50">
        <v>2</v>
      </c>
      <c r="AG159" s="52" t="s">
        <v>143</v>
      </c>
      <c r="AH159" s="52" t="s">
        <v>143</v>
      </c>
      <c r="AI159" s="50">
        <v>0</v>
      </c>
      <c r="AJ159" s="52" t="s">
        <v>154</v>
      </c>
      <c r="AK159" s="52" t="s">
        <v>154</v>
      </c>
      <c r="AL159" s="50">
        <v>2</v>
      </c>
      <c r="AM159" s="52" t="s">
        <v>142</v>
      </c>
      <c r="AN159" s="52" t="s">
        <v>153</v>
      </c>
      <c r="AO159" s="50">
        <v>5</v>
      </c>
      <c r="AP159" s="51" t="s">
        <v>147</v>
      </c>
      <c r="AQ159" s="51" t="s">
        <v>147</v>
      </c>
      <c r="AR159" s="50">
        <v>3</v>
      </c>
      <c r="AS159" s="51" t="s">
        <v>147</v>
      </c>
      <c r="AT159" s="51" t="s">
        <v>147</v>
      </c>
      <c r="AU159" s="50">
        <v>3</v>
      </c>
      <c r="AV159" s="51" t="s">
        <v>152</v>
      </c>
      <c r="AW159" s="51" t="s">
        <v>153</v>
      </c>
      <c r="AX159" s="50">
        <v>5</v>
      </c>
      <c r="AY159" s="51" t="s">
        <v>151</v>
      </c>
      <c r="AZ159" s="51" t="s">
        <v>151</v>
      </c>
      <c r="BA159" s="50">
        <v>1</v>
      </c>
      <c r="BB159" s="49" t="s">
        <v>146</v>
      </c>
      <c r="BC159" s="49" t="s">
        <v>165</v>
      </c>
      <c r="BD159" s="49" t="s">
        <v>152</v>
      </c>
      <c r="BE159" s="49" t="s">
        <v>146</v>
      </c>
      <c r="BF159" s="48"/>
      <c r="BG159" s="48"/>
      <c r="BH159" s="48"/>
      <c r="BI159" s="48"/>
      <c r="BJ159" s="48"/>
      <c r="BK159" s="48"/>
      <c r="BL159" s="48"/>
      <c r="BM159" s="48"/>
      <c r="BN159" s="48"/>
      <c r="BO159" s="48"/>
      <c r="BP159" s="48"/>
      <c r="BQ159" s="49" t="s">
        <v>142</v>
      </c>
      <c r="BR159" s="49" t="s">
        <v>151</v>
      </c>
      <c r="BS159" s="49" t="s">
        <v>146</v>
      </c>
      <c r="BT159" s="49" t="s">
        <v>147</v>
      </c>
      <c r="BU159" s="49" t="s">
        <v>142</v>
      </c>
      <c r="BV159" s="49" t="s">
        <v>143</v>
      </c>
      <c r="BW159" s="48"/>
    </row>
    <row r="160" spans="1:75" s="47" customFormat="1" ht="18" customHeight="1">
      <c r="A160" s="59" t="s">
        <v>952</v>
      </c>
      <c r="B160" s="56" t="s">
        <v>953</v>
      </c>
      <c r="C160" s="61" t="s">
        <v>135</v>
      </c>
      <c r="D160" s="209" t="s">
        <v>135</v>
      </c>
      <c r="E160" s="205"/>
      <c r="F160" s="203"/>
      <c r="G160" s="57" t="s">
        <v>160</v>
      </c>
      <c r="H160" s="56" t="s">
        <v>161</v>
      </c>
      <c r="I160" s="55" t="s">
        <v>196</v>
      </c>
      <c r="J160" s="54" t="s">
        <v>141</v>
      </c>
      <c r="K160" s="53" t="s">
        <v>143</v>
      </c>
      <c r="L160" s="53"/>
      <c r="M160" s="53"/>
      <c r="N160" s="49" t="s">
        <v>174</v>
      </c>
      <c r="O160" s="49" t="s">
        <v>206</v>
      </c>
      <c r="P160" s="49" t="s">
        <v>143</v>
      </c>
      <c r="Q160" s="49" t="s">
        <v>142</v>
      </c>
      <c r="R160" s="49" t="s">
        <v>142</v>
      </c>
      <c r="S160" s="49" t="s">
        <v>144</v>
      </c>
      <c r="T160" s="49" t="s">
        <v>151</v>
      </c>
      <c r="U160" s="52" t="s">
        <v>147</v>
      </c>
      <c r="V160" s="52" t="s">
        <v>142</v>
      </c>
      <c r="W160" s="50">
        <v>4</v>
      </c>
      <c r="X160" s="52" t="s">
        <v>147</v>
      </c>
      <c r="Y160" s="52" t="s">
        <v>154</v>
      </c>
      <c r="Z160" s="50">
        <v>3</v>
      </c>
      <c r="AA160" s="52" t="s">
        <v>154</v>
      </c>
      <c r="AB160" s="52" t="s">
        <v>154</v>
      </c>
      <c r="AC160" s="50">
        <v>2</v>
      </c>
      <c r="AD160" s="52" t="s">
        <v>147</v>
      </c>
      <c r="AE160" s="52" t="s">
        <v>154</v>
      </c>
      <c r="AF160" s="50">
        <v>3</v>
      </c>
      <c r="AG160" s="52" t="s">
        <v>152</v>
      </c>
      <c r="AH160" s="52" t="s">
        <v>154</v>
      </c>
      <c r="AI160" s="50">
        <v>5</v>
      </c>
      <c r="AJ160" s="52" t="s">
        <v>154</v>
      </c>
      <c r="AK160" s="52" t="s">
        <v>151</v>
      </c>
      <c r="AL160" s="50">
        <v>2</v>
      </c>
      <c r="AM160" s="52" t="s">
        <v>142</v>
      </c>
      <c r="AN160" s="52" t="s">
        <v>153</v>
      </c>
      <c r="AO160" s="50">
        <v>5</v>
      </c>
      <c r="AP160" s="51" t="s">
        <v>153</v>
      </c>
      <c r="AQ160" s="51" t="s">
        <v>142</v>
      </c>
      <c r="AR160" s="50">
        <v>5</v>
      </c>
      <c r="AS160" s="51" t="s">
        <v>151</v>
      </c>
      <c r="AT160" s="51" t="s">
        <v>151</v>
      </c>
      <c r="AU160" s="50">
        <v>1</v>
      </c>
      <c r="AV160" s="51" t="s">
        <v>145</v>
      </c>
      <c r="AW160" s="51" t="s">
        <v>146</v>
      </c>
      <c r="AX160" s="50">
        <v>9</v>
      </c>
      <c r="AY160" s="51" t="s">
        <v>151</v>
      </c>
      <c r="AZ160" s="51" t="s">
        <v>151</v>
      </c>
      <c r="BA160" s="50">
        <v>1</v>
      </c>
      <c r="BB160" s="49" t="s">
        <v>152</v>
      </c>
      <c r="BC160" s="49" t="s">
        <v>145</v>
      </c>
      <c r="BD160" s="49" t="s">
        <v>152</v>
      </c>
      <c r="BE160" s="49" t="s">
        <v>145</v>
      </c>
      <c r="BF160" s="48"/>
      <c r="BG160" s="48"/>
      <c r="BH160" s="48"/>
      <c r="BI160" s="48"/>
      <c r="BJ160" s="48"/>
      <c r="BK160" s="48"/>
      <c r="BL160" s="48"/>
      <c r="BM160" s="48"/>
      <c r="BN160" s="48"/>
      <c r="BO160" s="48"/>
      <c r="BP160" s="48"/>
      <c r="BQ160" s="49" t="s">
        <v>153</v>
      </c>
      <c r="BR160" s="49" t="s">
        <v>151</v>
      </c>
      <c r="BS160" s="49" t="s">
        <v>142</v>
      </c>
      <c r="BT160" s="49" t="s">
        <v>153</v>
      </c>
      <c r="BU160" s="49" t="s">
        <v>142</v>
      </c>
      <c r="BV160" s="49" t="s">
        <v>146</v>
      </c>
      <c r="BW160" s="48"/>
    </row>
    <row r="161" spans="1:75" s="47" customFormat="1" ht="18" customHeight="1">
      <c r="A161" s="59" t="s">
        <v>324</v>
      </c>
      <c r="B161" s="56" t="s">
        <v>323</v>
      </c>
      <c r="C161" s="61" t="s">
        <v>135</v>
      </c>
      <c r="D161" s="208"/>
      <c r="E161" s="58" t="s">
        <v>135</v>
      </c>
      <c r="F161" s="203"/>
      <c r="G161" s="57" t="s">
        <v>317</v>
      </c>
      <c r="H161" s="56" t="s">
        <v>325</v>
      </c>
      <c r="I161" s="55" t="s">
        <v>140</v>
      </c>
      <c r="J161" s="54" t="s">
        <v>141</v>
      </c>
      <c r="K161" s="53" t="s">
        <v>143</v>
      </c>
      <c r="L161" s="53"/>
      <c r="M161" s="53"/>
      <c r="N161" s="49" t="s">
        <v>174</v>
      </c>
      <c r="O161" s="49" t="s">
        <v>174</v>
      </c>
      <c r="P161" s="49" t="s">
        <v>143</v>
      </c>
      <c r="Q161" s="49" t="s">
        <v>187</v>
      </c>
      <c r="R161" s="49" t="s">
        <v>143</v>
      </c>
      <c r="S161" s="49" t="s">
        <v>152</v>
      </c>
      <c r="T161" s="49" t="s">
        <v>151</v>
      </c>
      <c r="U161" s="52" t="s">
        <v>152</v>
      </c>
      <c r="V161" s="52" t="s">
        <v>152</v>
      </c>
      <c r="W161" s="50">
        <v>7</v>
      </c>
      <c r="X161" s="52" t="s">
        <v>165</v>
      </c>
      <c r="Y161" s="52" t="s">
        <v>152</v>
      </c>
      <c r="Z161" s="50">
        <v>8</v>
      </c>
      <c r="AA161" s="52" t="s">
        <v>154</v>
      </c>
      <c r="AB161" s="52" t="s">
        <v>153</v>
      </c>
      <c r="AC161" s="50">
        <v>4</v>
      </c>
      <c r="AD161" s="52" t="s">
        <v>153</v>
      </c>
      <c r="AE161" s="52" t="s">
        <v>153</v>
      </c>
      <c r="AF161" s="50">
        <v>4</v>
      </c>
      <c r="AG161" s="52" t="s">
        <v>153</v>
      </c>
      <c r="AH161" s="52" t="s">
        <v>153</v>
      </c>
      <c r="AI161" s="50">
        <v>4</v>
      </c>
      <c r="AJ161" s="52" t="s">
        <v>153</v>
      </c>
      <c r="AK161" s="52" t="s">
        <v>153</v>
      </c>
      <c r="AL161" s="50">
        <v>4</v>
      </c>
      <c r="AM161" s="52" t="s">
        <v>152</v>
      </c>
      <c r="AN161" s="52" t="s">
        <v>152</v>
      </c>
      <c r="AO161" s="50">
        <v>7</v>
      </c>
      <c r="AP161" s="51" t="s">
        <v>147</v>
      </c>
      <c r="AQ161" s="51" t="s">
        <v>147</v>
      </c>
      <c r="AR161" s="50">
        <v>3</v>
      </c>
      <c r="AS161" s="51" t="s">
        <v>147</v>
      </c>
      <c r="AT161" s="51" t="s">
        <v>147</v>
      </c>
      <c r="AU161" s="50">
        <v>3</v>
      </c>
      <c r="AV161" s="51" t="s">
        <v>153</v>
      </c>
      <c r="AW161" s="51" t="s">
        <v>153</v>
      </c>
      <c r="AX161" s="50">
        <v>4</v>
      </c>
      <c r="AY161" s="51" t="s">
        <v>151</v>
      </c>
      <c r="AZ161" s="51" t="s">
        <v>151</v>
      </c>
      <c r="BA161" s="50">
        <v>1</v>
      </c>
      <c r="BB161" s="49" t="s">
        <v>164</v>
      </c>
      <c r="BC161" s="49" t="s">
        <v>168</v>
      </c>
      <c r="BD161" s="49" t="s">
        <v>168</v>
      </c>
      <c r="BE161" s="49" t="s">
        <v>152</v>
      </c>
      <c r="BF161" s="54">
        <v>5</v>
      </c>
      <c r="BG161" s="54">
        <v>9</v>
      </c>
      <c r="BH161" s="54">
        <v>4</v>
      </c>
      <c r="BI161" s="54">
        <v>3</v>
      </c>
      <c r="BJ161" s="54">
        <v>6</v>
      </c>
      <c r="BK161" s="54">
        <v>4</v>
      </c>
      <c r="BL161" s="54">
        <v>8</v>
      </c>
      <c r="BM161" s="54">
        <v>8</v>
      </c>
      <c r="BN161" s="54">
        <v>3</v>
      </c>
      <c r="BO161" s="54">
        <v>5</v>
      </c>
      <c r="BP161" s="54">
        <v>7</v>
      </c>
      <c r="BQ161" s="49" t="s">
        <v>147</v>
      </c>
      <c r="BR161" s="49" t="s">
        <v>151</v>
      </c>
      <c r="BS161" s="49" t="s">
        <v>145</v>
      </c>
      <c r="BT161" s="49" t="s">
        <v>165</v>
      </c>
      <c r="BU161" s="49" t="s">
        <v>145</v>
      </c>
      <c r="BV161" s="49" t="s">
        <v>219</v>
      </c>
      <c r="BW161" s="48"/>
    </row>
    <row r="162" spans="1:75" s="47" customFormat="1" ht="18" customHeight="1">
      <c r="A162" s="59" t="s">
        <v>802</v>
      </c>
      <c r="B162" s="56" t="s">
        <v>801</v>
      </c>
      <c r="C162" s="61"/>
      <c r="D162" s="208"/>
      <c r="E162" s="205"/>
      <c r="F162" s="203"/>
      <c r="G162" s="57" t="s">
        <v>160</v>
      </c>
      <c r="H162" s="56" t="s">
        <v>272</v>
      </c>
      <c r="I162" s="55" t="s">
        <v>140</v>
      </c>
      <c r="J162" s="54" t="s">
        <v>141</v>
      </c>
      <c r="K162" s="53" t="s">
        <v>143</v>
      </c>
      <c r="L162" s="53"/>
      <c r="M162" s="53"/>
      <c r="N162" s="49" t="s">
        <v>174</v>
      </c>
      <c r="O162" s="49" t="s">
        <v>174</v>
      </c>
      <c r="P162" s="49" t="s">
        <v>206</v>
      </c>
      <c r="Q162" s="49" t="s">
        <v>206</v>
      </c>
      <c r="R162" s="49" t="s">
        <v>143</v>
      </c>
      <c r="S162" s="49" t="s">
        <v>144</v>
      </c>
      <c r="T162" s="49" t="s">
        <v>154</v>
      </c>
      <c r="U162" s="52" t="s">
        <v>154</v>
      </c>
      <c r="V162" s="52" t="s">
        <v>154</v>
      </c>
      <c r="W162" s="50">
        <v>2</v>
      </c>
      <c r="X162" s="52" t="s">
        <v>154</v>
      </c>
      <c r="Y162" s="52" t="s">
        <v>154</v>
      </c>
      <c r="Z162" s="50">
        <v>2</v>
      </c>
      <c r="AA162" s="52" t="s">
        <v>154</v>
      </c>
      <c r="AB162" s="52" t="s">
        <v>154</v>
      </c>
      <c r="AC162" s="50">
        <v>2</v>
      </c>
      <c r="AD162" s="52" t="s">
        <v>154</v>
      </c>
      <c r="AE162" s="52" t="s">
        <v>154</v>
      </c>
      <c r="AF162" s="50">
        <v>2</v>
      </c>
      <c r="AG162" s="52" t="s">
        <v>154</v>
      </c>
      <c r="AH162" s="52" t="s">
        <v>154</v>
      </c>
      <c r="AI162" s="50">
        <v>2</v>
      </c>
      <c r="AJ162" s="52" t="s">
        <v>154</v>
      </c>
      <c r="AK162" s="52" t="s">
        <v>154</v>
      </c>
      <c r="AL162" s="50">
        <v>2</v>
      </c>
      <c r="AM162" s="52" t="s">
        <v>154</v>
      </c>
      <c r="AN162" s="52" t="s">
        <v>154</v>
      </c>
      <c r="AO162" s="50">
        <v>2</v>
      </c>
      <c r="AP162" s="51" t="s">
        <v>154</v>
      </c>
      <c r="AQ162" s="51" t="s">
        <v>154</v>
      </c>
      <c r="AR162" s="50">
        <v>2</v>
      </c>
      <c r="AS162" s="51" t="s">
        <v>154</v>
      </c>
      <c r="AT162" s="51" t="s">
        <v>154</v>
      </c>
      <c r="AU162" s="50">
        <v>2</v>
      </c>
      <c r="AV162" s="51" t="s">
        <v>154</v>
      </c>
      <c r="AW162" s="51" t="s">
        <v>154</v>
      </c>
      <c r="AX162" s="50">
        <v>2</v>
      </c>
      <c r="AY162" s="51" t="s">
        <v>154</v>
      </c>
      <c r="AZ162" s="51" t="s">
        <v>154</v>
      </c>
      <c r="BA162" s="60">
        <v>2</v>
      </c>
      <c r="BB162" s="49" t="s">
        <v>152</v>
      </c>
      <c r="BC162" s="49" t="s">
        <v>219</v>
      </c>
      <c r="BD162" s="49" t="s">
        <v>152</v>
      </c>
      <c r="BE162" s="49" t="s">
        <v>152</v>
      </c>
      <c r="BF162" s="54">
        <v>4</v>
      </c>
      <c r="BG162" s="54">
        <v>4</v>
      </c>
      <c r="BH162" s="54">
        <v>4</v>
      </c>
      <c r="BI162" s="54">
        <v>5</v>
      </c>
      <c r="BJ162" s="54">
        <v>4</v>
      </c>
      <c r="BK162" s="54">
        <v>6</v>
      </c>
      <c r="BL162" s="54">
        <v>4</v>
      </c>
      <c r="BM162" s="54">
        <v>4</v>
      </c>
      <c r="BN162" s="54">
        <v>5</v>
      </c>
      <c r="BO162" s="54">
        <v>6</v>
      </c>
      <c r="BP162" s="54">
        <v>7</v>
      </c>
      <c r="BQ162" s="49" t="s">
        <v>168</v>
      </c>
      <c r="BR162" s="49" t="s">
        <v>151</v>
      </c>
      <c r="BS162" s="49" t="s">
        <v>154</v>
      </c>
      <c r="BT162" s="49" t="s">
        <v>153</v>
      </c>
      <c r="BU162" s="49" t="s">
        <v>145</v>
      </c>
      <c r="BV162" s="49" t="s">
        <v>143</v>
      </c>
      <c r="BW162" s="48"/>
    </row>
    <row r="163" spans="1:75" s="47" customFormat="1" ht="18" customHeight="1">
      <c r="A163" s="59" t="s">
        <v>598</v>
      </c>
      <c r="B163" s="56" t="s">
        <v>597</v>
      </c>
      <c r="C163" s="61"/>
      <c r="D163" s="208"/>
      <c r="E163" s="205"/>
      <c r="F163" s="203"/>
      <c r="G163" s="57" t="s">
        <v>185</v>
      </c>
      <c r="H163" s="56" t="s">
        <v>186</v>
      </c>
      <c r="I163" s="55" t="s">
        <v>140</v>
      </c>
      <c r="J163" s="54" t="s">
        <v>141</v>
      </c>
      <c r="K163" s="53" t="s">
        <v>143</v>
      </c>
      <c r="L163" s="53"/>
      <c r="M163" s="53"/>
      <c r="N163" s="49" t="s">
        <v>174</v>
      </c>
      <c r="O163" s="49" t="s">
        <v>174</v>
      </c>
      <c r="P163" s="49" t="s">
        <v>144</v>
      </c>
      <c r="Q163" s="49" t="s">
        <v>187</v>
      </c>
      <c r="R163" s="49" t="s">
        <v>143</v>
      </c>
      <c r="S163" s="49" t="s">
        <v>144</v>
      </c>
      <c r="T163" s="49" t="s">
        <v>151</v>
      </c>
      <c r="U163" s="52" t="s">
        <v>152</v>
      </c>
      <c r="V163" s="52" t="s">
        <v>152</v>
      </c>
      <c r="W163" s="50">
        <v>7</v>
      </c>
      <c r="X163" s="52" t="s">
        <v>152</v>
      </c>
      <c r="Y163" s="52" t="s">
        <v>152</v>
      </c>
      <c r="Z163" s="50">
        <v>7</v>
      </c>
      <c r="AA163" s="52" t="s">
        <v>154</v>
      </c>
      <c r="AB163" s="52" t="s">
        <v>153</v>
      </c>
      <c r="AC163" s="50">
        <v>3</v>
      </c>
      <c r="AD163" s="52" t="s">
        <v>153</v>
      </c>
      <c r="AE163" s="52" t="s">
        <v>153</v>
      </c>
      <c r="AF163" s="50">
        <v>4</v>
      </c>
      <c r="AG163" s="52" t="s">
        <v>154</v>
      </c>
      <c r="AH163" s="52" t="s">
        <v>154</v>
      </c>
      <c r="AI163" s="50">
        <v>2</v>
      </c>
      <c r="AJ163" s="52" t="s">
        <v>153</v>
      </c>
      <c r="AK163" s="52" t="s">
        <v>154</v>
      </c>
      <c r="AL163" s="50">
        <v>3</v>
      </c>
      <c r="AM163" s="52" t="s">
        <v>153</v>
      </c>
      <c r="AN163" s="52" t="s">
        <v>153</v>
      </c>
      <c r="AO163" s="50">
        <v>4</v>
      </c>
      <c r="AP163" s="51" t="s">
        <v>153</v>
      </c>
      <c r="AQ163" s="51" t="s">
        <v>153</v>
      </c>
      <c r="AR163" s="50">
        <v>4</v>
      </c>
      <c r="AS163" s="51" t="s">
        <v>154</v>
      </c>
      <c r="AT163" s="51" t="s">
        <v>154</v>
      </c>
      <c r="AU163" s="50">
        <v>2</v>
      </c>
      <c r="AV163" s="51" t="s">
        <v>152</v>
      </c>
      <c r="AW163" s="51" t="s">
        <v>153</v>
      </c>
      <c r="AX163" s="50">
        <v>6</v>
      </c>
      <c r="AY163" s="51" t="s">
        <v>147</v>
      </c>
      <c r="AZ163" s="51" t="s">
        <v>147</v>
      </c>
      <c r="BA163" s="50">
        <v>3</v>
      </c>
      <c r="BB163" s="49" t="s">
        <v>164</v>
      </c>
      <c r="BC163" s="49" t="s">
        <v>168</v>
      </c>
      <c r="BD163" s="49" t="s">
        <v>152</v>
      </c>
      <c r="BE163" s="49" t="s">
        <v>152</v>
      </c>
      <c r="BF163" s="54">
        <v>6</v>
      </c>
      <c r="BG163" s="54">
        <v>6</v>
      </c>
      <c r="BH163" s="54">
        <v>4</v>
      </c>
      <c r="BI163" s="54">
        <v>6</v>
      </c>
      <c r="BJ163" s="54">
        <v>4</v>
      </c>
      <c r="BK163" s="54">
        <v>4</v>
      </c>
      <c r="BL163" s="54">
        <v>8</v>
      </c>
      <c r="BM163" s="54">
        <v>6</v>
      </c>
      <c r="BN163" s="54">
        <v>5</v>
      </c>
      <c r="BO163" s="54">
        <v>6</v>
      </c>
      <c r="BP163" s="54">
        <v>8</v>
      </c>
      <c r="BQ163" s="49" t="s">
        <v>167</v>
      </c>
      <c r="BR163" s="49" t="s">
        <v>151</v>
      </c>
      <c r="BS163" s="49" t="s">
        <v>142</v>
      </c>
      <c r="BT163" s="49" t="s">
        <v>153</v>
      </c>
      <c r="BU163" s="49" t="s">
        <v>145</v>
      </c>
      <c r="BV163" s="49" t="s">
        <v>192</v>
      </c>
      <c r="BW163" s="48"/>
    </row>
    <row r="164" spans="1:75" s="47" customFormat="1" ht="18" customHeight="1">
      <c r="A164" s="59" t="s">
        <v>444</v>
      </c>
      <c r="B164" s="56" t="s">
        <v>443</v>
      </c>
      <c r="C164" s="61"/>
      <c r="D164" s="209" t="s">
        <v>135</v>
      </c>
      <c r="E164" s="205"/>
      <c r="F164" s="203"/>
      <c r="G164" s="57" t="s">
        <v>445</v>
      </c>
      <c r="H164" s="56" t="s">
        <v>446</v>
      </c>
      <c r="I164" s="55" t="s">
        <v>196</v>
      </c>
      <c r="J164" s="54" t="s">
        <v>141</v>
      </c>
      <c r="K164" s="53" t="s">
        <v>143</v>
      </c>
      <c r="L164" s="53"/>
      <c r="M164" s="53"/>
      <c r="N164" s="49" t="s">
        <v>144</v>
      </c>
      <c r="O164" s="49" t="s">
        <v>144</v>
      </c>
      <c r="P164" s="49" t="s">
        <v>144</v>
      </c>
      <c r="Q164" s="49" t="s">
        <v>142</v>
      </c>
      <c r="R164" s="49" t="s">
        <v>147</v>
      </c>
      <c r="S164" s="49" t="s">
        <v>144</v>
      </c>
      <c r="T164" s="49" t="s">
        <v>151</v>
      </c>
      <c r="U164" s="52" t="s">
        <v>147</v>
      </c>
      <c r="V164" s="52" t="s">
        <v>147</v>
      </c>
      <c r="W164" s="50">
        <v>3</v>
      </c>
      <c r="X164" s="52" t="s">
        <v>147</v>
      </c>
      <c r="Y164" s="52" t="s">
        <v>143</v>
      </c>
      <c r="Z164" s="50">
        <v>2</v>
      </c>
      <c r="AA164" s="52" t="s">
        <v>147</v>
      </c>
      <c r="AB164" s="52" t="s">
        <v>147</v>
      </c>
      <c r="AC164" s="50">
        <v>3</v>
      </c>
      <c r="AD164" s="52" t="s">
        <v>143</v>
      </c>
      <c r="AE164" s="52" t="s">
        <v>143</v>
      </c>
      <c r="AF164" s="50">
        <v>0</v>
      </c>
      <c r="AG164" s="52" t="s">
        <v>146</v>
      </c>
      <c r="AH164" s="52" t="s">
        <v>142</v>
      </c>
      <c r="AI164" s="50">
        <v>7</v>
      </c>
      <c r="AJ164" s="52" t="s">
        <v>143</v>
      </c>
      <c r="AK164" s="52" t="s">
        <v>143</v>
      </c>
      <c r="AL164" s="50">
        <v>0</v>
      </c>
      <c r="AM164" s="52" t="s">
        <v>147</v>
      </c>
      <c r="AN164" s="52" t="s">
        <v>147</v>
      </c>
      <c r="AO164" s="50">
        <v>3</v>
      </c>
      <c r="AP164" s="51" t="s">
        <v>143</v>
      </c>
      <c r="AQ164" s="51" t="s">
        <v>143</v>
      </c>
      <c r="AR164" s="50">
        <v>0</v>
      </c>
      <c r="AS164" s="51" t="s">
        <v>147</v>
      </c>
      <c r="AT164" s="51" t="s">
        <v>143</v>
      </c>
      <c r="AU164" s="50">
        <v>2</v>
      </c>
      <c r="AV164" s="51" t="s">
        <v>151</v>
      </c>
      <c r="AW164" s="51" t="s">
        <v>151</v>
      </c>
      <c r="AX164" s="50">
        <v>1</v>
      </c>
      <c r="AY164" s="51" t="s">
        <v>151</v>
      </c>
      <c r="AZ164" s="51" t="s">
        <v>151</v>
      </c>
      <c r="BA164" s="50">
        <v>1</v>
      </c>
      <c r="BB164" s="49" t="s">
        <v>146</v>
      </c>
      <c r="BC164" s="49" t="s">
        <v>145</v>
      </c>
      <c r="BD164" s="49" t="s">
        <v>142</v>
      </c>
      <c r="BE164" s="49" t="s">
        <v>145</v>
      </c>
      <c r="BF164" s="54">
        <v>4</v>
      </c>
      <c r="BG164" s="54">
        <v>5</v>
      </c>
      <c r="BH164" s="54">
        <v>6</v>
      </c>
      <c r="BI164" s="54">
        <v>1</v>
      </c>
      <c r="BJ164" s="54">
        <v>11</v>
      </c>
      <c r="BK164" s="54">
        <v>2</v>
      </c>
      <c r="BL164" s="54">
        <v>10</v>
      </c>
      <c r="BM164" s="54">
        <v>3</v>
      </c>
      <c r="BN164" s="54">
        <v>9</v>
      </c>
      <c r="BO164" s="54">
        <v>8</v>
      </c>
      <c r="BP164" s="54">
        <v>7</v>
      </c>
      <c r="BQ164" s="49" t="s">
        <v>142</v>
      </c>
      <c r="BR164" s="49" t="s">
        <v>151</v>
      </c>
      <c r="BS164" s="49" t="s">
        <v>146</v>
      </c>
      <c r="BT164" s="49" t="s">
        <v>147</v>
      </c>
      <c r="BU164" s="49" t="s">
        <v>142</v>
      </c>
      <c r="BV164" s="49" t="s">
        <v>147</v>
      </c>
      <c r="BW164" s="48" t="s">
        <v>954</v>
      </c>
    </row>
    <row r="165" spans="1:75" s="47" customFormat="1" ht="18" customHeight="1">
      <c r="A165" s="59" t="s">
        <v>343</v>
      </c>
      <c r="B165" s="56" t="s">
        <v>342</v>
      </c>
      <c r="C165" s="61" t="s">
        <v>212</v>
      </c>
      <c r="D165" s="209" t="s">
        <v>135</v>
      </c>
      <c r="E165" s="205"/>
      <c r="F165" s="203" t="s">
        <v>217</v>
      </c>
      <c r="G165" s="57" t="s">
        <v>293</v>
      </c>
      <c r="H165" s="56" t="s">
        <v>336</v>
      </c>
      <c r="I165" s="55" t="s">
        <v>140</v>
      </c>
      <c r="J165" s="54" t="s">
        <v>141</v>
      </c>
      <c r="K165" s="53" t="s">
        <v>143</v>
      </c>
      <c r="L165" s="53"/>
      <c r="M165" s="53"/>
      <c r="N165" s="49" t="s">
        <v>174</v>
      </c>
      <c r="O165" s="49" t="s">
        <v>174</v>
      </c>
      <c r="P165" s="49" t="s">
        <v>144</v>
      </c>
      <c r="Q165" s="49" t="s">
        <v>146</v>
      </c>
      <c r="R165" s="49" t="s">
        <v>164</v>
      </c>
      <c r="S165" s="49" t="s">
        <v>144</v>
      </c>
      <c r="T165" s="49" t="s">
        <v>167</v>
      </c>
      <c r="U165" s="52" t="s">
        <v>147</v>
      </c>
      <c r="V165" s="52" t="s">
        <v>147</v>
      </c>
      <c r="W165" s="50">
        <v>3</v>
      </c>
      <c r="X165" s="52" t="s">
        <v>143</v>
      </c>
      <c r="Y165" s="52" t="s">
        <v>143</v>
      </c>
      <c r="Z165" s="50">
        <v>0</v>
      </c>
      <c r="AA165" s="52" t="s">
        <v>147</v>
      </c>
      <c r="AB165" s="52" t="s">
        <v>142</v>
      </c>
      <c r="AC165" s="50">
        <v>4</v>
      </c>
      <c r="AD165" s="52" t="s">
        <v>147</v>
      </c>
      <c r="AE165" s="52" t="s">
        <v>147</v>
      </c>
      <c r="AF165" s="50">
        <v>3</v>
      </c>
      <c r="AG165" s="52" t="s">
        <v>143</v>
      </c>
      <c r="AH165" s="52" t="s">
        <v>143</v>
      </c>
      <c r="AI165" s="50">
        <v>0</v>
      </c>
      <c r="AJ165" s="52" t="s">
        <v>147</v>
      </c>
      <c r="AK165" s="52" t="s">
        <v>147</v>
      </c>
      <c r="AL165" s="50">
        <v>3</v>
      </c>
      <c r="AM165" s="52" t="s">
        <v>147</v>
      </c>
      <c r="AN165" s="52" t="s">
        <v>147</v>
      </c>
      <c r="AO165" s="50">
        <v>3</v>
      </c>
      <c r="AP165" s="51" t="s">
        <v>143</v>
      </c>
      <c r="AQ165" s="51" t="s">
        <v>143</v>
      </c>
      <c r="AR165" s="50">
        <v>0</v>
      </c>
      <c r="AS165" s="51" t="s">
        <v>143</v>
      </c>
      <c r="AT165" s="51" t="s">
        <v>143</v>
      </c>
      <c r="AU165" s="50">
        <v>0</v>
      </c>
      <c r="AV165" s="51" t="s">
        <v>143</v>
      </c>
      <c r="AW165" s="51" t="s">
        <v>147</v>
      </c>
      <c r="AX165" s="50">
        <v>2</v>
      </c>
      <c r="AY165" s="51" t="s">
        <v>147</v>
      </c>
      <c r="AZ165" s="51" t="s">
        <v>147</v>
      </c>
      <c r="BA165" s="50">
        <v>3</v>
      </c>
      <c r="BB165" s="49" t="s">
        <v>145</v>
      </c>
      <c r="BC165" s="49" t="s">
        <v>146</v>
      </c>
      <c r="BD165" s="49" t="s">
        <v>145</v>
      </c>
      <c r="BE165" s="49" t="s">
        <v>145</v>
      </c>
      <c r="BF165" s="54">
        <v>8</v>
      </c>
      <c r="BG165" s="54">
        <v>6</v>
      </c>
      <c r="BH165" s="54">
        <v>10</v>
      </c>
      <c r="BI165" s="54">
        <v>7</v>
      </c>
      <c r="BJ165" s="54">
        <v>1</v>
      </c>
      <c r="BK165" s="54">
        <v>3</v>
      </c>
      <c r="BL165" s="54">
        <v>10</v>
      </c>
      <c r="BM165" s="54">
        <v>5</v>
      </c>
      <c r="BN165" s="54">
        <v>2</v>
      </c>
      <c r="BO165" s="54">
        <v>9</v>
      </c>
      <c r="BP165" s="54">
        <v>11</v>
      </c>
      <c r="BQ165" s="49" t="s">
        <v>146</v>
      </c>
      <c r="BR165" s="49" t="s">
        <v>151</v>
      </c>
      <c r="BS165" s="49" t="s">
        <v>146</v>
      </c>
      <c r="BT165" s="49" t="s">
        <v>147</v>
      </c>
      <c r="BU165" s="49" t="s">
        <v>142</v>
      </c>
      <c r="BV165" s="49" t="s">
        <v>147</v>
      </c>
      <c r="BW165" s="48"/>
    </row>
    <row r="166" spans="1:75" s="47" customFormat="1" ht="18" customHeight="1">
      <c r="A166" s="59" t="s">
        <v>804</v>
      </c>
      <c r="B166" s="56" t="s">
        <v>803</v>
      </c>
      <c r="C166" s="61"/>
      <c r="D166" s="208"/>
      <c r="E166" s="205"/>
      <c r="F166" s="203"/>
      <c r="G166" s="57" t="s">
        <v>160</v>
      </c>
      <c r="H166" s="56" t="s">
        <v>623</v>
      </c>
      <c r="I166" s="55" t="s">
        <v>140</v>
      </c>
      <c r="J166" s="54" t="s">
        <v>141</v>
      </c>
      <c r="K166" s="53" t="s">
        <v>143</v>
      </c>
      <c r="L166" s="53"/>
      <c r="M166" s="53"/>
      <c r="N166" s="49" t="s">
        <v>174</v>
      </c>
      <c r="O166" s="49" t="s">
        <v>174</v>
      </c>
      <c r="P166" s="49" t="s">
        <v>206</v>
      </c>
      <c r="Q166" s="49" t="s">
        <v>206</v>
      </c>
      <c r="R166" s="49" t="s">
        <v>143</v>
      </c>
      <c r="S166" s="49" t="s">
        <v>206</v>
      </c>
      <c r="T166" s="49" t="s">
        <v>151</v>
      </c>
      <c r="U166" s="52" t="s">
        <v>153</v>
      </c>
      <c r="V166" s="52" t="s">
        <v>154</v>
      </c>
      <c r="W166" s="50">
        <v>3</v>
      </c>
      <c r="X166" s="52" t="s">
        <v>152</v>
      </c>
      <c r="Y166" s="52" t="s">
        <v>154</v>
      </c>
      <c r="Z166" s="50">
        <v>4</v>
      </c>
      <c r="AA166" s="52" t="s">
        <v>154</v>
      </c>
      <c r="AB166" s="52" t="s">
        <v>153</v>
      </c>
      <c r="AC166" s="50">
        <v>3</v>
      </c>
      <c r="AD166" s="52" t="s">
        <v>153</v>
      </c>
      <c r="AE166" s="52" t="s">
        <v>153</v>
      </c>
      <c r="AF166" s="50">
        <v>4</v>
      </c>
      <c r="AG166" s="52" t="s">
        <v>154</v>
      </c>
      <c r="AH166" s="52" t="s">
        <v>154</v>
      </c>
      <c r="AI166" s="50">
        <v>2</v>
      </c>
      <c r="AJ166" s="52" t="s">
        <v>153</v>
      </c>
      <c r="AK166" s="52" t="s">
        <v>154</v>
      </c>
      <c r="AL166" s="50">
        <v>3</v>
      </c>
      <c r="AM166" s="52" t="s">
        <v>153</v>
      </c>
      <c r="AN166" s="52" t="s">
        <v>153</v>
      </c>
      <c r="AO166" s="50">
        <v>4</v>
      </c>
      <c r="AP166" s="51" t="s">
        <v>154</v>
      </c>
      <c r="AQ166" s="51" t="s">
        <v>154</v>
      </c>
      <c r="AR166" s="50">
        <v>2</v>
      </c>
      <c r="AS166" s="51" t="s">
        <v>153</v>
      </c>
      <c r="AT166" s="51" t="s">
        <v>154</v>
      </c>
      <c r="AU166" s="50">
        <v>3</v>
      </c>
      <c r="AV166" s="51" t="s">
        <v>142</v>
      </c>
      <c r="AW166" s="51" t="s">
        <v>154</v>
      </c>
      <c r="AX166" s="50">
        <v>4</v>
      </c>
      <c r="AY166" s="51" t="s">
        <v>147</v>
      </c>
      <c r="AZ166" s="51" t="s">
        <v>153</v>
      </c>
      <c r="BA166" s="60">
        <v>4</v>
      </c>
      <c r="BB166" s="49" t="s">
        <v>152</v>
      </c>
      <c r="BC166" s="49" t="s">
        <v>168</v>
      </c>
      <c r="BD166" s="49" t="s">
        <v>168</v>
      </c>
      <c r="BE166" s="49" t="s">
        <v>146</v>
      </c>
      <c r="BF166" s="54">
        <v>4</v>
      </c>
      <c r="BG166" s="54">
        <v>5</v>
      </c>
      <c r="BH166" s="54">
        <v>4</v>
      </c>
      <c r="BI166" s="54">
        <v>5</v>
      </c>
      <c r="BJ166" s="54">
        <v>4</v>
      </c>
      <c r="BK166" s="54">
        <v>6</v>
      </c>
      <c r="BL166" s="54">
        <v>5</v>
      </c>
      <c r="BM166" s="54">
        <v>6</v>
      </c>
      <c r="BN166" s="54">
        <v>5</v>
      </c>
      <c r="BO166" s="54">
        <v>7</v>
      </c>
      <c r="BP166" s="54">
        <v>8</v>
      </c>
      <c r="BQ166" s="49" t="s">
        <v>167</v>
      </c>
      <c r="BR166" s="49" t="s">
        <v>151</v>
      </c>
      <c r="BS166" s="49" t="s">
        <v>169</v>
      </c>
      <c r="BT166" s="49" t="s">
        <v>153</v>
      </c>
      <c r="BU166" s="49" t="s">
        <v>145</v>
      </c>
      <c r="BV166" s="49" t="s">
        <v>191</v>
      </c>
      <c r="BW166" s="48"/>
    </row>
    <row r="167" spans="1:75" s="47" customFormat="1" ht="18" customHeight="1">
      <c r="A167" s="59" t="s">
        <v>669</v>
      </c>
      <c r="B167" s="56" t="s">
        <v>668</v>
      </c>
      <c r="C167" s="61"/>
      <c r="D167" s="208"/>
      <c r="E167" s="205"/>
      <c r="F167" s="203"/>
      <c r="G167" s="57" t="s">
        <v>160</v>
      </c>
      <c r="H167" s="56" t="s">
        <v>190</v>
      </c>
      <c r="I167" s="55" t="s">
        <v>157</v>
      </c>
      <c r="J167" s="54" t="s">
        <v>141</v>
      </c>
      <c r="K167" s="53" t="s">
        <v>143</v>
      </c>
      <c r="L167" s="53"/>
      <c r="M167" s="53"/>
      <c r="N167" s="49" t="s">
        <v>174</v>
      </c>
      <c r="O167" s="49" t="s">
        <v>174</v>
      </c>
      <c r="P167" s="49" t="s">
        <v>187</v>
      </c>
      <c r="Q167" s="49" t="s">
        <v>162</v>
      </c>
      <c r="R167" s="49" t="s">
        <v>143</v>
      </c>
      <c r="S167" s="49" t="s">
        <v>144</v>
      </c>
      <c r="T167" s="49" t="s">
        <v>151</v>
      </c>
      <c r="U167" s="52" t="s">
        <v>152</v>
      </c>
      <c r="V167" s="52" t="s">
        <v>152</v>
      </c>
      <c r="W167" s="50">
        <v>7</v>
      </c>
      <c r="X167" s="52" t="s">
        <v>152</v>
      </c>
      <c r="Y167" s="52" t="s">
        <v>152</v>
      </c>
      <c r="Z167" s="50">
        <v>7</v>
      </c>
      <c r="AA167" s="52" t="s">
        <v>151</v>
      </c>
      <c r="AB167" s="52" t="s">
        <v>151</v>
      </c>
      <c r="AC167" s="50">
        <v>1</v>
      </c>
      <c r="AD167" s="52" t="s">
        <v>152</v>
      </c>
      <c r="AE167" s="52" t="s">
        <v>153</v>
      </c>
      <c r="AF167" s="50">
        <v>6</v>
      </c>
      <c r="AG167" s="52" t="s">
        <v>154</v>
      </c>
      <c r="AH167" s="52" t="s">
        <v>154</v>
      </c>
      <c r="AI167" s="50">
        <v>2</v>
      </c>
      <c r="AJ167" s="52" t="s">
        <v>151</v>
      </c>
      <c r="AK167" s="52" t="s">
        <v>151</v>
      </c>
      <c r="AL167" s="50">
        <v>1</v>
      </c>
      <c r="AM167" s="52" t="s">
        <v>153</v>
      </c>
      <c r="AN167" s="52" t="s">
        <v>153</v>
      </c>
      <c r="AO167" s="50">
        <v>4</v>
      </c>
      <c r="AP167" s="51" t="s">
        <v>154</v>
      </c>
      <c r="AQ167" s="51" t="s">
        <v>154</v>
      </c>
      <c r="AR167" s="50">
        <v>2</v>
      </c>
      <c r="AS167" s="51" t="s">
        <v>154</v>
      </c>
      <c r="AT167" s="51" t="s">
        <v>153</v>
      </c>
      <c r="AU167" s="50">
        <v>3</v>
      </c>
      <c r="AV167" s="51" t="s">
        <v>152</v>
      </c>
      <c r="AW167" s="51" t="s">
        <v>153</v>
      </c>
      <c r="AX167" s="50">
        <v>6</v>
      </c>
      <c r="AY167" s="51" t="s">
        <v>191</v>
      </c>
      <c r="AZ167" s="51" t="s">
        <v>191</v>
      </c>
      <c r="BA167" s="60">
        <v>0</v>
      </c>
      <c r="BB167" s="49" t="s">
        <v>164</v>
      </c>
      <c r="BC167" s="49" t="s">
        <v>168</v>
      </c>
      <c r="BD167" s="49" t="s">
        <v>152</v>
      </c>
      <c r="BE167" s="49" t="s">
        <v>165</v>
      </c>
      <c r="BF167" s="54">
        <v>8</v>
      </c>
      <c r="BG167" s="54">
        <v>6</v>
      </c>
      <c r="BH167" s="54">
        <v>7</v>
      </c>
      <c r="BI167" s="54">
        <v>6</v>
      </c>
      <c r="BJ167" s="54">
        <v>5</v>
      </c>
      <c r="BK167" s="54">
        <v>3</v>
      </c>
      <c r="BL167" s="54">
        <v>10</v>
      </c>
      <c r="BM167" s="54">
        <v>11</v>
      </c>
      <c r="BN167" s="54">
        <v>7</v>
      </c>
      <c r="BO167" s="54">
        <v>10</v>
      </c>
      <c r="BP167" s="54">
        <v>9</v>
      </c>
      <c r="BQ167" s="49" t="s">
        <v>167</v>
      </c>
      <c r="BR167" s="49" t="s">
        <v>151</v>
      </c>
      <c r="BS167" s="49" t="s">
        <v>167</v>
      </c>
      <c r="BT167" s="49" t="s">
        <v>153</v>
      </c>
      <c r="BU167" s="49" t="s">
        <v>146</v>
      </c>
      <c r="BV167" s="49" t="s">
        <v>167</v>
      </c>
      <c r="BW167" s="48" t="s">
        <v>955</v>
      </c>
    </row>
    <row r="168" spans="1:75" s="47" customFormat="1" ht="18" customHeight="1">
      <c r="A168" s="59" t="s">
        <v>701</v>
      </c>
      <c r="B168" s="56" t="s">
        <v>700</v>
      </c>
      <c r="C168" s="61"/>
      <c r="D168" s="208"/>
      <c r="E168" s="58" t="s">
        <v>135</v>
      </c>
      <c r="F168" s="203"/>
      <c r="G168" s="57" t="s">
        <v>243</v>
      </c>
      <c r="H168" s="56" t="s">
        <v>244</v>
      </c>
      <c r="I168" s="55" t="s">
        <v>196</v>
      </c>
      <c r="J168" s="54" t="s">
        <v>141</v>
      </c>
      <c r="K168" s="53" t="s">
        <v>143</v>
      </c>
      <c r="L168" s="53"/>
      <c r="M168" s="53"/>
      <c r="N168" s="49" t="s">
        <v>174</v>
      </c>
      <c r="O168" s="49" t="s">
        <v>174</v>
      </c>
      <c r="P168" s="49" t="s">
        <v>206</v>
      </c>
      <c r="Q168" s="49" t="s">
        <v>143</v>
      </c>
      <c r="R168" s="49" t="s">
        <v>147</v>
      </c>
      <c r="S168" s="49" t="s">
        <v>174</v>
      </c>
      <c r="T168" s="49" t="s">
        <v>147</v>
      </c>
      <c r="U168" s="52" t="s">
        <v>147</v>
      </c>
      <c r="V168" s="52" t="s">
        <v>147</v>
      </c>
      <c r="W168" s="50">
        <v>3</v>
      </c>
      <c r="X168" s="52" t="s">
        <v>143</v>
      </c>
      <c r="Y168" s="52" t="s">
        <v>143</v>
      </c>
      <c r="Z168" s="50">
        <v>0</v>
      </c>
      <c r="AA168" s="52" t="s">
        <v>147</v>
      </c>
      <c r="AB168" s="52" t="s">
        <v>147</v>
      </c>
      <c r="AC168" s="50">
        <v>3</v>
      </c>
      <c r="AD168" s="52" t="s">
        <v>143</v>
      </c>
      <c r="AE168" s="52" t="s">
        <v>143</v>
      </c>
      <c r="AF168" s="50">
        <v>0</v>
      </c>
      <c r="AG168" s="52" t="s">
        <v>145</v>
      </c>
      <c r="AH168" s="52" t="s">
        <v>143</v>
      </c>
      <c r="AI168" s="50">
        <v>5</v>
      </c>
      <c r="AJ168" s="52" t="s">
        <v>151</v>
      </c>
      <c r="AK168" s="52" t="s">
        <v>151</v>
      </c>
      <c r="AL168" s="50">
        <v>1</v>
      </c>
      <c r="AM168" s="52" t="s">
        <v>147</v>
      </c>
      <c r="AN168" s="52" t="s">
        <v>147</v>
      </c>
      <c r="AO168" s="50">
        <v>3</v>
      </c>
      <c r="AP168" s="51" t="s">
        <v>147</v>
      </c>
      <c r="AQ168" s="51" t="s">
        <v>147</v>
      </c>
      <c r="AR168" s="50">
        <v>3</v>
      </c>
      <c r="AS168" s="51" t="s">
        <v>147</v>
      </c>
      <c r="AT168" s="51" t="s">
        <v>147</v>
      </c>
      <c r="AU168" s="50">
        <v>3</v>
      </c>
      <c r="AV168" s="51" t="s">
        <v>142</v>
      </c>
      <c r="AW168" s="51" t="s">
        <v>151</v>
      </c>
      <c r="AX168" s="50">
        <v>3</v>
      </c>
      <c r="AY168" s="51" t="s">
        <v>151</v>
      </c>
      <c r="AZ168" s="51" t="s">
        <v>151</v>
      </c>
      <c r="BA168" s="50">
        <v>1</v>
      </c>
      <c r="BB168" s="49" t="s">
        <v>142</v>
      </c>
      <c r="BC168" s="49" t="s">
        <v>142</v>
      </c>
      <c r="BD168" s="49" t="s">
        <v>142</v>
      </c>
      <c r="BE168" s="49" t="s">
        <v>146</v>
      </c>
      <c r="BF168" s="54">
        <v>10</v>
      </c>
      <c r="BG168" s="54">
        <v>11</v>
      </c>
      <c r="BH168" s="54">
        <v>4</v>
      </c>
      <c r="BI168" s="54">
        <v>3</v>
      </c>
      <c r="BJ168" s="54">
        <v>8</v>
      </c>
      <c r="BK168" s="54">
        <v>2</v>
      </c>
      <c r="BL168" s="54">
        <v>7</v>
      </c>
      <c r="BM168" s="54">
        <v>1</v>
      </c>
      <c r="BN168" s="54">
        <v>9</v>
      </c>
      <c r="BO168" s="54">
        <v>6</v>
      </c>
      <c r="BP168" s="54">
        <v>5</v>
      </c>
      <c r="BQ168" s="49" t="s">
        <v>146</v>
      </c>
      <c r="BR168" s="49" t="s">
        <v>151</v>
      </c>
      <c r="BS168" s="49" t="s">
        <v>146</v>
      </c>
      <c r="BT168" s="49" t="s">
        <v>146</v>
      </c>
      <c r="BU168" s="49" t="s">
        <v>142</v>
      </c>
      <c r="BV168" s="49" t="s">
        <v>142</v>
      </c>
      <c r="BW168" s="48"/>
    </row>
    <row r="169" spans="1:75" s="47" customFormat="1" ht="18" customHeight="1">
      <c r="A169" s="59" t="s">
        <v>824</v>
      </c>
      <c r="B169" s="56" t="s">
        <v>823</v>
      </c>
      <c r="C169" s="61"/>
      <c r="D169" s="208"/>
      <c r="E169" s="205"/>
      <c r="F169" s="203"/>
      <c r="G169" s="57" t="s">
        <v>160</v>
      </c>
      <c r="H169" s="56" t="s">
        <v>302</v>
      </c>
      <c r="I169" s="55" t="s">
        <v>157</v>
      </c>
      <c r="J169" s="54" t="s">
        <v>141</v>
      </c>
      <c r="K169" s="53" t="s">
        <v>143</v>
      </c>
      <c r="L169" s="53"/>
      <c r="M169" s="53"/>
      <c r="N169" s="49" t="s">
        <v>174</v>
      </c>
      <c r="O169" s="49" t="s">
        <v>174</v>
      </c>
      <c r="P169" s="49" t="s">
        <v>174</v>
      </c>
      <c r="Q169" s="49" t="s">
        <v>187</v>
      </c>
      <c r="R169" s="49" t="s">
        <v>143</v>
      </c>
      <c r="S169" s="49" t="s">
        <v>174</v>
      </c>
      <c r="T169" s="49" t="s">
        <v>151</v>
      </c>
      <c r="U169" s="52" t="s">
        <v>147</v>
      </c>
      <c r="V169" s="52" t="s">
        <v>147</v>
      </c>
      <c r="W169" s="50">
        <v>3</v>
      </c>
      <c r="X169" s="52" t="s">
        <v>143</v>
      </c>
      <c r="Y169" s="52" t="s">
        <v>143</v>
      </c>
      <c r="Z169" s="50">
        <v>0</v>
      </c>
      <c r="AA169" s="52" t="s">
        <v>143</v>
      </c>
      <c r="AB169" s="52" t="s">
        <v>143</v>
      </c>
      <c r="AC169" s="50">
        <v>0</v>
      </c>
      <c r="AD169" s="52" t="s">
        <v>147</v>
      </c>
      <c r="AE169" s="52" t="s">
        <v>147</v>
      </c>
      <c r="AF169" s="50">
        <v>3</v>
      </c>
      <c r="AG169" s="52" t="s">
        <v>143</v>
      </c>
      <c r="AH169" s="52" t="s">
        <v>143</v>
      </c>
      <c r="AI169" s="50">
        <v>0</v>
      </c>
      <c r="AJ169" s="52" t="s">
        <v>147</v>
      </c>
      <c r="AK169" s="52" t="s">
        <v>143</v>
      </c>
      <c r="AL169" s="50">
        <v>2</v>
      </c>
      <c r="AM169" s="52" t="s">
        <v>147</v>
      </c>
      <c r="AN169" s="52" t="s">
        <v>143</v>
      </c>
      <c r="AO169" s="50">
        <v>2</v>
      </c>
      <c r="AP169" s="51" t="s">
        <v>143</v>
      </c>
      <c r="AQ169" s="51" t="s">
        <v>143</v>
      </c>
      <c r="AR169" s="50">
        <v>0</v>
      </c>
      <c r="AS169" s="51" t="s">
        <v>143</v>
      </c>
      <c r="AT169" s="51" t="s">
        <v>143</v>
      </c>
      <c r="AU169" s="50">
        <v>0</v>
      </c>
      <c r="AV169" s="51" t="s">
        <v>151</v>
      </c>
      <c r="AW169" s="51" t="s">
        <v>151</v>
      </c>
      <c r="AX169" s="50">
        <v>1</v>
      </c>
      <c r="AY169" s="51" t="s">
        <v>143</v>
      </c>
      <c r="AZ169" s="51" t="s">
        <v>143</v>
      </c>
      <c r="BA169" s="50">
        <v>0</v>
      </c>
      <c r="BB169" s="49" t="s">
        <v>142</v>
      </c>
      <c r="BC169" s="49" t="s">
        <v>142</v>
      </c>
      <c r="BD169" s="49" t="s">
        <v>142</v>
      </c>
      <c r="BE169" s="49" t="s">
        <v>142</v>
      </c>
      <c r="BF169" s="54">
        <v>9</v>
      </c>
      <c r="BG169" s="54">
        <v>6</v>
      </c>
      <c r="BH169" s="54">
        <v>7</v>
      </c>
      <c r="BI169" s="54">
        <v>10</v>
      </c>
      <c r="BJ169" s="54">
        <v>1</v>
      </c>
      <c r="BK169" s="54">
        <v>8</v>
      </c>
      <c r="BL169" s="54">
        <v>11</v>
      </c>
      <c r="BM169" s="54">
        <v>2</v>
      </c>
      <c r="BN169" s="54">
        <v>3</v>
      </c>
      <c r="BO169" s="54">
        <v>5</v>
      </c>
      <c r="BP169" s="54">
        <v>4</v>
      </c>
      <c r="BQ169" s="49" t="s">
        <v>142</v>
      </c>
      <c r="BR169" s="49" t="s">
        <v>151</v>
      </c>
      <c r="BS169" s="49" t="s">
        <v>142</v>
      </c>
      <c r="BT169" s="49" t="s">
        <v>147</v>
      </c>
      <c r="BU169" s="49" t="s">
        <v>146</v>
      </c>
      <c r="BV169" s="49" t="s">
        <v>147</v>
      </c>
      <c r="BW169" s="48"/>
    </row>
    <row r="170" spans="1:75" s="47" customFormat="1" ht="18" customHeight="1">
      <c r="A170" s="59" t="s">
        <v>275</v>
      </c>
      <c r="B170" s="56" t="s">
        <v>274</v>
      </c>
      <c r="C170" s="61" t="s">
        <v>135</v>
      </c>
      <c r="D170" s="208"/>
      <c r="E170" s="205"/>
      <c r="F170" s="203"/>
      <c r="G170" s="57" t="s">
        <v>276</v>
      </c>
      <c r="H170" s="56" t="s">
        <v>277</v>
      </c>
      <c r="I170" s="55" t="s">
        <v>140</v>
      </c>
      <c r="J170" s="54" t="s">
        <v>141</v>
      </c>
      <c r="K170" s="53" t="s">
        <v>142</v>
      </c>
      <c r="L170" s="53"/>
      <c r="M170" s="209" t="s">
        <v>912</v>
      </c>
      <c r="N170" s="49" t="s">
        <v>206</v>
      </c>
      <c r="O170" s="49" t="s">
        <v>206</v>
      </c>
      <c r="P170" s="49" t="s">
        <v>206</v>
      </c>
      <c r="Q170" s="49" t="s">
        <v>152</v>
      </c>
      <c r="R170" s="49" t="s">
        <v>153</v>
      </c>
      <c r="S170" s="49" t="s">
        <v>144</v>
      </c>
      <c r="T170" s="49" t="s">
        <v>151</v>
      </c>
      <c r="U170" s="52" t="s">
        <v>146</v>
      </c>
      <c r="V170" s="52" t="s">
        <v>146</v>
      </c>
      <c r="W170" s="50">
        <v>8</v>
      </c>
      <c r="X170" s="52" t="s">
        <v>151</v>
      </c>
      <c r="Y170" s="52" t="s">
        <v>151</v>
      </c>
      <c r="Z170" s="50">
        <v>1</v>
      </c>
      <c r="AA170" s="52" t="s">
        <v>142</v>
      </c>
      <c r="AB170" s="52" t="s">
        <v>142</v>
      </c>
      <c r="AC170" s="50">
        <v>5</v>
      </c>
      <c r="AD170" s="52" t="s">
        <v>151</v>
      </c>
      <c r="AE170" s="52" t="s">
        <v>151</v>
      </c>
      <c r="AF170" s="50">
        <v>1</v>
      </c>
      <c r="AG170" s="52" t="s">
        <v>143</v>
      </c>
      <c r="AH170" s="52" t="s">
        <v>143</v>
      </c>
      <c r="AI170" s="50">
        <v>0</v>
      </c>
      <c r="AJ170" s="52" t="s">
        <v>153</v>
      </c>
      <c r="AK170" s="52" t="s">
        <v>153</v>
      </c>
      <c r="AL170" s="50">
        <v>4</v>
      </c>
      <c r="AM170" s="52" t="s">
        <v>152</v>
      </c>
      <c r="AN170" s="52" t="s">
        <v>153</v>
      </c>
      <c r="AO170" s="50">
        <v>5</v>
      </c>
      <c r="AP170" s="51" t="s">
        <v>152</v>
      </c>
      <c r="AQ170" s="51" t="s">
        <v>152</v>
      </c>
      <c r="AR170" s="50">
        <v>6</v>
      </c>
      <c r="AS170" s="51" t="s">
        <v>153</v>
      </c>
      <c r="AT170" s="51" t="s">
        <v>153</v>
      </c>
      <c r="AU170" s="50">
        <v>4</v>
      </c>
      <c r="AV170" s="51" t="s">
        <v>153</v>
      </c>
      <c r="AW170" s="51" t="s">
        <v>153</v>
      </c>
      <c r="AX170" s="50">
        <v>4</v>
      </c>
      <c r="AY170" s="51" t="s">
        <v>154</v>
      </c>
      <c r="AZ170" s="51" t="s">
        <v>154</v>
      </c>
      <c r="BA170" s="60">
        <v>2</v>
      </c>
      <c r="BB170" s="49" t="s">
        <v>165</v>
      </c>
      <c r="BC170" s="49" t="s">
        <v>164</v>
      </c>
      <c r="BD170" s="49" t="s">
        <v>142</v>
      </c>
      <c r="BE170" s="49" t="s">
        <v>165</v>
      </c>
      <c r="BF170" s="48"/>
      <c r="BG170" s="48"/>
      <c r="BH170" s="48"/>
      <c r="BI170" s="48"/>
      <c r="BJ170" s="48"/>
      <c r="BK170" s="48"/>
      <c r="BL170" s="48"/>
      <c r="BM170" s="48"/>
      <c r="BN170" s="48"/>
      <c r="BO170" s="48"/>
      <c r="BP170" s="48"/>
      <c r="BQ170" s="49" t="s">
        <v>151</v>
      </c>
      <c r="BR170" s="49" t="s">
        <v>151</v>
      </c>
      <c r="BS170" s="49" t="s">
        <v>142</v>
      </c>
      <c r="BT170" s="49" t="s">
        <v>142</v>
      </c>
      <c r="BU170" s="49" t="s">
        <v>145</v>
      </c>
      <c r="BV170" s="49" t="s">
        <v>147</v>
      </c>
      <c r="BW170" s="48" t="s">
        <v>956</v>
      </c>
    </row>
    <row r="171" spans="1:75" s="47" customFormat="1" ht="18" customHeight="1">
      <c r="A171" s="59" t="s">
        <v>726</v>
      </c>
      <c r="B171" s="56" t="s">
        <v>725</v>
      </c>
      <c r="C171" s="61"/>
      <c r="D171" s="208"/>
      <c r="E171" s="58" t="s">
        <v>135</v>
      </c>
      <c r="F171" s="203"/>
      <c r="G171" s="57" t="s">
        <v>243</v>
      </c>
      <c r="H171" s="56" t="s">
        <v>244</v>
      </c>
      <c r="I171" s="55" t="s">
        <v>196</v>
      </c>
      <c r="J171" s="54" t="s">
        <v>141</v>
      </c>
      <c r="K171" s="53" t="s">
        <v>143</v>
      </c>
      <c r="L171" s="53"/>
      <c r="M171" s="53"/>
      <c r="N171" s="49" t="s">
        <v>174</v>
      </c>
      <c r="O171" s="49" t="s">
        <v>174</v>
      </c>
      <c r="P171" s="49" t="s">
        <v>206</v>
      </c>
      <c r="Q171" s="49" t="s">
        <v>143</v>
      </c>
      <c r="R171" s="49" t="s">
        <v>151</v>
      </c>
      <c r="S171" s="49" t="s">
        <v>144</v>
      </c>
      <c r="T171" s="49" t="s">
        <v>151</v>
      </c>
      <c r="U171" s="52" t="s">
        <v>147</v>
      </c>
      <c r="V171" s="52" t="s">
        <v>147</v>
      </c>
      <c r="W171" s="50">
        <v>3</v>
      </c>
      <c r="X171" s="52" t="s">
        <v>143</v>
      </c>
      <c r="Y171" s="52" t="s">
        <v>143</v>
      </c>
      <c r="Z171" s="50">
        <v>0</v>
      </c>
      <c r="AA171" s="52" t="s">
        <v>147</v>
      </c>
      <c r="AB171" s="52" t="s">
        <v>147</v>
      </c>
      <c r="AC171" s="50">
        <v>3</v>
      </c>
      <c r="AD171" s="52" t="s">
        <v>143</v>
      </c>
      <c r="AE171" s="52" t="s">
        <v>143</v>
      </c>
      <c r="AF171" s="50">
        <v>0</v>
      </c>
      <c r="AG171" s="52" t="s">
        <v>145</v>
      </c>
      <c r="AH171" s="52" t="s">
        <v>143</v>
      </c>
      <c r="AI171" s="50">
        <v>5</v>
      </c>
      <c r="AJ171" s="52" t="s">
        <v>151</v>
      </c>
      <c r="AK171" s="52" t="s">
        <v>151</v>
      </c>
      <c r="AL171" s="50">
        <v>1</v>
      </c>
      <c r="AM171" s="52" t="s">
        <v>147</v>
      </c>
      <c r="AN171" s="52" t="s">
        <v>147</v>
      </c>
      <c r="AO171" s="50">
        <v>3</v>
      </c>
      <c r="AP171" s="51" t="s">
        <v>151</v>
      </c>
      <c r="AQ171" s="51" t="s">
        <v>151</v>
      </c>
      <c r="AR171" s="50">
        <v>1</v>
      </c>
      <c r="AS171" s="51" t="s">
        <v>147</v>
      </c>
      <c r="AT171" s="51" t="s">
        <v>147</v>
      </c>
      <c r="AU171" s="50">
        <v>3</v>
      </c>
      <c r="AV171" s="51" t="s">
        <v>147</v>
      </c>
      <c r="AW171" s="51" t="s">
        <v>147</v>
      </c>
      <c r="AX171" s="50">
        <v>3</v>
      </c>
      <c r="AY171" s="51" t="s">
        <v>151</v>
      </c>
      <c r="AZ171" s="51" t="s">
        <v>151</v>
      </c>
      <c r="BA171" s="50">
        <v>1</v>
      </c>
      <c r="BB171" s="49" t="s">
        <v>142</v>
      </c>
      <c r="BC171" s="49" t="s">
        <v>142</v>
      </c>
      <c r="BD171" s="49" t="s">
        <v>142</v>
      </c>
      <c r="BE171" s="49" t="s">
        <v>146</v>
      </c>
      <c r="BF171" s="54">
        <v>10</v>
      </c>
      <c r="BG171" s="54">
        <v>11</v>
      </c>
      <c r="BH171" s="54">
        <v>4</v>
      </c>
      <c r="BI171" s="54">
        <v>3</v>
      </c>
      <c r="BJ171" s="54">
        <v>8</v>
      </c>
      <c r="BK171" s="54">
        <v>2</v>
      </c>
      <c r="BL171" s="54">
        <v>7</v>
      </c>
      <c r="BM171" s="54">
        <v>1</v>
      </c>
      <c r="BN171" s="54">
        <v>9</v>
      </c>
      <c r="BO171" s="54">
        <v>6</v>
      </c>
      <c r="BP171" s="54">
        <v>5</v>
      </c>
      <c r="BQ171" s="49" t="s">
        <v>146</v>
      </c>
      <c r="BR171" s="49" t="s">
        <v>151</v>
      </c>
      <c r="BS171" s="49" t="s">
        <v>146</v>
      </c>
      <c r="BT171" s="49" t="s">
        <v>146</v>
      </c>
      <c r="BU171" s="49" t="s">
        <v>142</v>
      </c>
      <c r="BV171" s="49" t="s">
        <v>142</v>
      </c>
      <c r="BW171" s="48"/>
    </row>
    <row r="172" spans="1:75" s="47" customFormat="1" ht="18" customHeight="1">
      <c r="A172" s="59" t="s">
        <v>728</v>
      </c>
      <c r="B172" s="56" t="s">
        <v>727</v>
      </c>
      <c r="C172" s="61"/>
      <c r="D172" s="208"/>
      <c r="E172" s="205"/>
      <c r="F172" s="203"/>
      <c r="G172" s="57" t="s">
        <v>160</v>
      </c>
      <c r="H172" s="56" t="s">
        <v>190</v>
      </c>
      <c r="I172" s="55" t="s">
        <v>196</v>
      </c>
      <c r="J172" s="54" t="s">
        <v>141</v>
      </c>
      <c r="K172" s="53" t="s">
        <v>143</v>
      </c>
      <c r="L172" s="53"/>
      <c r="M172" s="53"/>
      <c r="N172" s="49" t="s">
        <v>174</v>
      </c>
      <c r="O172" s="49" t="s">
        <v>174</v>
      </c>
      <c r="P172" s="49" t="s">
        <v>144</v>
      </c>
      <c r="Q172" s="49" t="s">
        <v>143</v>
      </c>
      <c r="R172" s="49" t="s">
        <v>143</v>
      </c>
      <c r="S172" s="49" t="s">
        <v>144</v>
      </c>
      <c r="T172" s="49" t="s">
        <v>151</v>
      </c>
      <c r="U172" s="52" t="s">
        <v>142</v>
      </c>
      <c r="V172" s="52" t="s">
        <v>142</v>
      </c>
      <c r="W172" s="50">
        <v>5</v>
      </c>
      <c r="X172" s="52" t="s">
        <v>142</v>
      </c>
      <c r="Y172" s="52" t="s">
        <v>152</v>
      </c>
      <c r="Z172" s="50">
        <v>6</v>
      </c>
      <c r="AA172" s="52" t="s">
        <v>151</v>
      </c>
      <c r="AB172" s="52" t="s">
        <v>151</v>
      </c>
      <c r="AC172" s="50">
        <v>1</v>
      </c>
      <c r="AD172" s="52" t="s">
        <v>153</v>
      </c>
      <c r="AE172" s="52" t="s">
        <v>154</v>
      </c>
      <c r="AF172" s="50">
        <v>3</v>
      </c>
      <c r="AG172" s="52" t="s">
        <v>143</v>
      </c>
      <c r="AH172" s="52" t="s">
        <v>143</v>
      </c>
      <c r="AI172" s="50">
        <v>0</v>
      </c>
      <c r="AJ172" s="52" t="s">
        <v>154</v>
      </c>
      <c r="AK172" s="52" t="s">
        <v>154</v>
      </c>
      <c r="AL172" s="50">
        <v>2</v>
      </c>
      <c r="AM172" s="52" t="s">
        <v>142</v>
      </c>
      <c r="AN172" s="52" t="s">
        <v>153</v>
      </c>
      <c r="AO172" s="50">
        <v>5</v>
      </c>
      <c r="AP172" s="51" t="s">
        <v>147</v>
      </c>
      <c r="AQ172" s="51" t="s">
        <v>147</v>
      </c>
      <c r="AR172" s="50">
        <v>3</v>
      </c>
      <c r="AS172" s="51" t="s">
        <v>147</v>
      </c>
      <c r="AT172" s="51" t="s">
        <v>147</v>
      </c>
      <c r="AU172" s="50">
        <v>3</v>
      </c>
      <c r="AV172" s="51" t="s">
        <v>152</v>
      </c>
      <c r="AW172" s="51" t="s">
        <v>153</v>
      </c>
      <c r="AX172" s="50">
        <v>5</v>
      </c>
      <c r="AY172" s="51" t="s">
        <v>151</v>
      </c>
      <c r="AZ172" s="51" t="s">
        <v>151</v>
      </c>
      <c r="BA172" s="50">
        <v>1</v>
      </c>
      <c r="BB172" s="49" t="s">
        <v>146</v>
      </c>
      <c r="BC172" s="49" t="s">
        <v>165</v>
      </c>
      <c r="BD172" s="49" t="s">
        <v>152</v>
      </c>
      <c r="BE172" s="49" t="s">
        <v>146</v>
      </c>
      <c r="BF172" s="48"/>
      <c r="BG172" s="48"/>
      <c r="BH172" s="48"/>
      <c r="BI172" s="48"/>
      <c r="BJ172" s="48"/>
      <c r="BK172" s="48"/>
      <c r="BL172" s="48"/>
      <c r="BM172" s="48"/>
      <c r="BN172" s="48"/>
      <c r="BO172" s="48"/>
      <c r="BP172" s="48"/>
      <c r="BQ172" s="49" t="s">
        <v>142</v>
      </c>
      <c r="BR172" s="49" t="s">
        <v>151</v>
      </c>
      <c r="BS172" s="49" t="s">
        <v>142</v>
      </c>
      <c r="BT172" s="49" t="s">
        <v>153</v>
      </c>
      <c r="BU172" s="49" t="s">
        <v>147</v>
      </c>
      <c r="BV172" s="49" t="s">
        <v>153</v>
      </c>
      <c r="BW172" s="48"/>
    </row>
    <row r="173" spans="1:75" s="47" customFormat="1" ht="18" customHeight="1">
      <c r="A173" s="59" t="s">
        <v>521</v>
      </c>
      <c r="B173" s="56" t="s">
        <v>520</v>
      </c>
      <c r="C173" s="61" t="s">
        <v>212</v>
      </c>
      <c r="D173" s="209" t="s">
        <v>135</v>
      </c>
      <c r="E173" s="205"/>
      <c r="F173" s="203" t="s">
        <v>217</v>
      </c>
      <c r="G173" s="57" t="s">
        <v>160</v>
      </c>
      <c r="H173" s="56" t="s">
        <v>481</v>
      </c>
      <c r="I173" s="55" t="s">
        <v>196</v>
      </c>
      <c r="J173" s="54" t="s">
        <v>141</v>
      </c>
      <c r="K173" s="53" t="s">
        <v>143</v>
      </c>
      <c r="L173" s="53"/>
      <c r="M173" s="53"/>
      <c r="N173" s="49" t="s">
        <v>174</v>
      </c>
      <c r="O173" s="49" t="s">
        <v>174</v>
      </c>
      <c r="P173" s="49" t="s">
        <v>144</v>
      </c>
      <c r="Q173" s="49" t="s">
        <v>151</v>
      </c>
      <c r="R173" s="49" t="s">
        <v>145</v>
      </c>
      <c r="S173" s="49" t="s">
        <v>144</v>
      </c>
      <c r="T173" s="49" t="s">
        <v>151</v>
      </c>
      <c r="U173" s="52" t="s">
        <v>147</v>
      </c>
      <c r="V173" s="52" t="s">
        <v>151</v>
      </c>
      <c r="W173" s="50">
        <v>2</v>
      </c>
      <c r="X173" s="52" t="s">
        <v>151</v>
      </c>
      <c r="Y173" s="52" t="s">
        <v>151</v>
      </c>
      <c r="Z173" s="50">
        <v>1</v>
      </c>
      <c r="AA173" s="52" t="s">
        <v>143</v>
      </c>
      <c r="AB173" s="52" t="s">
        <v>143</v>
      </c>
      <c r="AC173" s="50">
        <v>0</v>
      </c>
      <c r="AD173" s="52" t="s">
        <v>143</v>
      </c>
      <c r="AE173" s="52" t="s">
        <v>143</v>
      </c>
      <c r="AF173" s="50">
        <v>0</v>
      </c>
      <c r="AG173" s="52" t="s">
        <v>151</v>
      </c>
      <c r="AH173" s="52" t="s">
        <v>151</v>
      </c>
      <c r="AI173" s="50">
        <v>1</v>
      </c>
      <c r="AJ173" s="52" t="s">
        <v>151</v>
      </c>
      <c r="AK173" s="52" t="s">
        <v>151</v>
      </c>
      <c r="AL173" s="50">
        <v>1</v>
      </c>
      <c r="AM173" s="52" t="s">
        <v>151</v>
      </c>
      <c r="AN173" s="52" t="s">
        <v>151</v>
      </c>
      <c r="AO173" s="50">
        <v>1</v>
      </c>
      <c r="AP173" s="51" t="s">
        <v>143</v>
      </c>
      <c r="AQ173" s="51" t="s">
        <v>143</v>
      </c>
      <c r="AR173" s="50">
        <v>0</v>
      </c>
      <c r="AS173" s="51" t="s">
        <v>151</v>
      </c>
      <c r="AT173" s="51" t="s">
        <v>151</v>
      </c>
      <c r="AU173" s="50">
        <v>1</v>
      </c>
      <c r="AV173" s="51" t="s">
        <v>151</v>
      </c>
      <c r="AW173" s="51" t="s">
        <v>151</v>
      </c>
      <c r="AX173" s="50">
        <v>1</v>
      </c>
      <c r="AY173" s="51" t="s">
        <v>151</v>
      </c>
      <c r="AZ173" s="51" t="s">
        <v>151</v>
      </c>
      <c r="BA173" s="50">
        <v>1</v>
      </c>
      <c r="BB173" s="49" t="s">
        <v>145</v>
      </c>
      <c r="BC173" s="49" t="s">
        <v>145</v>
      </c>
      <c r="BD173" s="49" t="s">
        <v>145</v>
      </c>
      <c r="BE173" s="49" t="s">
        <v>145</v>
      </c>
      <c r="BF173" s="48"/>
      <c r="BG173" s="48"/>
      <c r="BH173" s="48"/>
      <c r="BI173" s="48"/>
      <c r="BJ173" s="48"/>
      <c r="BK173" s="48"/>
      <c r="BL173" s="48"/>
      <c r="BM173" s="48"/>
      <c r="BN173" s="48"/>
      <c r="BO173" s="48"/>
      <c r="BP173" s="48"/>
      <c r="BQ173" s="49" t="s">
        <v>151</v>
      </c>
      <c r="BR173" s="49" t="s">
        <v>151</v>
      </c>
      <c r="BS173" s="49" t="s">
        <v>142</v>
      </c>
      <c r="BT173" s="49" t="s">
        <v>147</v>
      </c>
      <c r="BU173" s="49" t="s">
        <v>146</v>
      </c>
      <c r="BV173" s="49" t="s">
        <v>151</v>
      </c>
      <c r="BW173" s="48"/>
    </row>
    <row r="174" spans="1:75" s="47" customFormat="1" ht="18" customHeight="1">
      <c r="A174" s="59" t="s">
        <v>782</v>
      </c>
      <c r="B174" s="56" t="s">
        <v>781</v>
      </c>
      <c r="C174" s="61"/>
      <c r="D174" s="209" t="s">
        <v>135</v>
      </c>
      <c r="E174" s="205"/>
      <c r="F174" s="203"/>
      <c r="G174" s="57" t="s">
        <v>160</v>
      </c>
      <c r="H174" s="56" t="s">
        <v>190</v>
      </c>
      <c r="I174" s="55" t="s">
        <v>196</v>
      </c>
      <c r="J174" s="54" t="s">
        <v>141</v>
      </c>
      <c r="K174" s="53" t="s">
        <v>143</v>
      </c>
      <c r="L174" s="53"/>
      <c r="M174" s="53"/>
      <c r="N174" s="49" t="s">
        <v>174</v>
      </c>
      <c r="O174" s="49" t="s">
        <v>174</v>
      </c>
      <c r="P174" s="49" t="s">
        <v>144</v>
      </c>
      <c r="Q174" s="49" t="s">
        <v>147</v>
      </c>
      <c r="R174" s="49" t="s">
        <v>143</v>
      </c>
      <c r="S174" s="49" t="s">
        <v>144</v>
      </c>
      <c r="T174" s="49" t="s">
        <v>151</v>
      </c>
      <c r="U174" s="52" t="s">
        <v>147</v>
      </c>
      <c r="V174" s="52" t="s">
        <v>143</v>
      </c>
      <c r="W174" s="50">
        <v>2</v>
      </c>
      <c r="X174" s="52" t="s">
        <v>146</v>
      </c>
      <c r="Y174" s="52" t="s">
        <v>147</v>
      </c>
      <c r="Z174" s="50">
        <v>6</v>
      </c>
      <c r="AA174" s="52" t="s">
        <v>143</v>
      </c>
      <c r="AB174" s="52" t="s">
        <v>143</v>
      </c>
      <c r="AC174" s="50">
        <v>0</v>
      </c>
      <c r="AD174" s="52" t="s">
        <v>147</v>
      </c>
      <c r="AE174" s="52" t="s">
        <v>143</v>
      </c>
      <c r="AF174" s="50">
        <v>2</v>
      </c>
      <c r="AG174" s="52" t="s">
        <v>143</v>
      </c>
      <c r="AH174" s="52" t="s">
        <v>143</v>
      </c>
      <c r="AI174" s="50">
        <v>0</v>
      </c>
      <c r="AJ174" s="52" t="s">
        <v>143</v>
      </c>
      <c r="AK174" s="52" t="s">
        <v>143</v>
      </c>
      <c r="AL174" s="50">
        <v>0</v>
      </c>
      <c r="AM174" s="52" t="s">
        <v>142</v>
      </c>
      <c r="AN174" s="52" t="s">
        <v>143</v>
      </c>
      <c r="AO174" s="50">
        <v>3</v>
      </c>
      <c r="AP174" s="51" t="s">
        <v>143</v>
      </c>
      <c r="AQ174" s="51" t="s">
        <v>143</v>
      </c>
      <c r="AR174" s="50">
        <v>0</v>
      </c>
      <c r="AS174" s="51" t="s">
        <v>147</v>
      </c>
      <c r="AT174" s="51" t="s">
        <v>143</v>
      </c>
      <c r="AU174" s="50">
        <v>2</v>
      </c>
      <c r="AV174" s="51" t="s">
        <v>151</v>
      </c>
      <c r="AW174" s="51" t="s">
        <v>151</v>
      </c>
      <c r="AX174" s="50">
        <v>1</v>
      </c>
      <c r="AY174" s="51" t="s">
        <v>143</v>
      </c>
      <c r="AZ174" s="51" t="s">
        <v>143</v>
      </c>
      <c r="BA174" s="50">
        <v>0</v>
      </c>
      <c r="BB174" s="49" t="s">
        <v>142</v>
      </c>
      <c r="BC174" s="49" t="s">
        <v>142</v>
      </c>
      <c r="BD174" s="49" t="s">
        <v>145</v>
      </c>
      <c r="BE174" s="49" t="s">
        <v>145</v>
      </c>
      <c r="BF174" s="48"/>
      <c r="BG174" s="48"/>
      <c r="BH174" s="48"/>
      <c r="BI174" s="48"/>
      <c r="BJ174" s="48"/>
      <c r="BK174" s="48"/>
      <c r="BL174" s="48"/>
      <c r="BM174" s="48"/>
      <c r="BN174" s="48"/>
      <c r="BO174" s="48"/>
      <c r="BP174" s="48"/>
      <c r="BQ174" s="49" t="s">
        <v>142</v>
      </c>
      <c r="BR174" s="49" t="s">
        <v>151</v>
      </c>
      <c r="BS174" s="49" t="s">
        <v>146</v>
      </c>
      <c r="BT174" s="49" t="s">
        <v>147</v>
      </c>
      <c r="BU174" s="49" t="s">
        <v>142</v>
      </c>
      <c r="BV174" s="49" t="s">
        <v>143</v>
      </c>
      <c r="BW174" s="48"/>
    </row>
    <row r="175" spans="1:75" s="47" customFormat="1" ht="18" customHeight="1">
      <c r="A175" s="59" t="s">
        <v>703</v>
      </c>
      <c r="B175" s="56" t="s">
        <v>702</v>
      </c>
      <c r="C175" s="61"/>
      <c r="D175" s="208"/>
      <c r="E175" s="205"/>
      <c r="F175" s="203"/>
      <c r="G175" s="57" t="s">
        <v>160</v>
      </c>
      <c r="H175" s="56" t="s">
        <v>341</v>
      </c>
      <c r="I175" s="55" t="s">
        <v>157</v>
      </c>
      <c r="J175" s="54" t="s">
        <v>141</v>
      </c>
      <c r="K175" s="53" t="s">
        <v>143</v>
      </c>
      <c r="L175" s="53"/>
      <c r="M175" s="53"/>
      <c r="N175" s="49" t="s">
        <v>174</v>
      </c>
      <c r="O175" s="49" t="s">
        <v>174</v>
      </c>
      <c r="P175" s="49" t="s">
        <v>187</v>
      </c>
      <c r="Q175" s="49" t="s">
        <v>144</v>
      </c>
      <c r="R175" s="49" t="s">
        <v>143</v>
      </c>
      <c r="S175" s="49" t="s">
        <v>144</v>
      </c>
      <c r="T175" s="49" t="s">
        <v>151</v>
      </c>
      <c r="U175" s="52" t="s">
        <v>147</v>
      </c>
      <c r="V175" s="52" t="s">
        <v>147</v>
      </c>
      <c r="W175" s="50">
        <v>3</v>
      </c>
      <c r="X175" s="52" t="s">
        <v>165</v>
      </c>
      <c r="Y175" s="52" t="s">
        <v>154</v>
      </c>
      <c r="Z175" s="50">
        <v>6</v>
      </c>
      <c r="AA175" s="52" t="s">
        <v>147</v>
      </c>
      <c r="AB175" s="52" t="s">
        <v>153</v>
      </c>
      <c r="AC175" s="50">
        <v>4</v>
      </c>
      <c r="AD175" s="52" t="s">
        <v>154</v>
      </c>
      <c r="AE175" s="52" t="s">
        <v>154</v>
      </c>
      <c r="AF175" s="50">
        <v>2</v>
      </c>
      <c r="AG175" s="52" t="s">
        <v>143</v>
      </c>
      <c r="AH175" s="52" t="s">
        <v>154</v>
      </c>
      <c r="AI175" s="50">
        <v>1</v>
      </c>
      <c r="AJ175" s="52" t="s">
        <v>154</v>
      </c>
      <c r="AK175" s="52" t="s">
        <v>154</v>
      </c>
      <c r="AL175" s="50">
        <v>2</v>
      </c>
      <c r="AM175" s="52" t="s">
        <v>152</v>
      </c>
      <c r="AN175" s="52" t="s">
        <v>153</v>
      </c>
      <c r="AO175" s="50">
        <v>6</v>
      </c>
      <c r="AP175" s="51" t="s">
        <v>154</v>
      </c>
      <c r="AQ175" s="51" t="s">
        <v>154</v>
      </c>
      <c r="AR175" s="50">
        <v>2</v>
      </c>
      <c r="AS175" s="51" t="s">
        <v>154</v>
      </c>
      <c r="AT175" s="51" t="s">
        <v>151</v>
      </c>
      <c r="AU175" s="50">
        <v>2</v>
      </c>
      <c r="AV175" s="51" t="s">
        <v>142</v>
      </c>
      <c r="AW175" s="51" t="s">
        <v>154</v>
      </c>
      <c r="AX175" s="50">
        <v>4</v>
      </c>
      <c r="AY175" s="51" t="s">
        <v>151</v>
      </c>
      <c r="AZ175" s="51" t="s">
        <v>154</v>
      </c>
      <c r="BA175" s="60">
        <v>2</v>
      </c>
      <c r="BB175" s="49" t="s">
        <v>142</v>
      </c>
      <c r="BC175" s="49" t="s">
        <v>147</v>
      </c>
      <c r="BD175" s="49" t="s">
        <v>142</v>
      </c>
      <c r="BE175" s="49" t="s">
        <v>146</v>
      </c>
      <c r="BF175" s="54">
        <v>4</v>
      </c>
      <c r="BG175" s="54">
        <v>8</v>
      </c>
      <c r="BH175" s="54">
        <v>1</v>
      </c>
      <c r="BI175" s="54">
        <v>3</v>
      </c>
      <c r="BJ175" s="54">
        <v>3</v>
      </c>
      <c r="BK175" s="54">
        <v>5</v>
      </c>
      <c r="BL175" s="54">
        <v>7</v>
      </c>
      <c r="BM175" s="54">
        <v>8</v>
      </c>
      <c r="BN175" s="54">
        <v>3</v>
      </c>
      <c r="BO175" s="54">
        <v>6</v>
      </c>
      <c r="BP175" s="54">
        <v>4</v>
      </c>
      <c r="BQ175" s="49" t="s">
        <v>169</v>
      </c>
      <c r="BR175" s="49" t="s">
        <v>151</v>
      </c>
      <c r="BS175" s="49" t="s">
        <v>146</v>
      </c>
      <c r="BT175" s="49" t="s">
        <v>147</v>
      </c>
      <c r="BU175" s="49" t="s">
        <v>146</v>
      </c>
      <c r="BV175" s="49" t="s">
        <v>153</v>
      </c>
      <c r="BW175" s="48"/>
    </row>
    <row r="176" spans="1:75" s="47" customFormat="1" ht="18" customHeight="1">
      <c r="A176" s="59" t="s">
        <v>614</v>
      </c>
      <c r="B176" s="56" t="s">
        <v>613</v>
      </c>
      <c r="C176" s="61"/>
      <c r="D176" s="208"/>
      <c r="E176" s="205"/>
      <c r="F176" s="203"/>
      <c r="G176" s="57" t="s">
        <v>293</v>
      </c>
      <c r="H176" s="56" t="s">
        <v>336</v>
      </c>
      <c r="I176" s="55" t="s">
        <v>157</v>
      </c>
      <c r="J176" s="54" t="s">
        <v>141</v>
      </c>
      <c r="K176" s="53" t="s">
        <v>143</v>
      </c>
      <c r="L176" s="53"/>
      <c r="M176" s="53"/>
      <c r="N176" s="49" t="s">
        <v>144</v>
      </c>
      <c r="O176" s="49" t="s">
        <v>174</v>
      </c>
      <c r="P176" s="49" t="s">
        <v>163</v>
      </c>
      <c r="Q176" s="49" t="s">
        <v>154</v>
      </c>
      <c r="R176" s="49" t="s">
        <v>191</v>
      </c>
      <c r="S176" s="49" t="s">
        <v>174</v>
      </c>
      <c r="T176" s="49" t="s">
        <v>151</v>
      </c>
      <c r="U176" s="52" t="s">
        <v>168</v>
      </c>
      <c r="V176" s="52" t="s">
        <v>152</v>
      </c>
      <c r="W176" s="50">
        <v>7</v>
      </c>
      <c r="X176" s="52" t="s">
        <v>153</v>
      </c>
      <c r="Y176" s="52" t="s">
        <v>152</v>
      </c>
      <c r="Z176" s="50">
        <v>6</v>
      </c>
      <c r="AA176" s="52" t="s">
        <v>154</v>
      </c>
      <c r="AB176" s="52" t="s">
        <v>154</v>
      </c>
      <c r="AC176" s="50">
        <v>2</v>
      </c>
      <c r="AD176" s="52" t="s">
        <v>154</v>
      </c>
      <c r="AE176" s="52" t="s">
        <v>154</v>
      </c>
      <c r="AF176" s="50">
        <v>2</v>
      </c>
      <c r="AG176" s="52" t="s">
        <v>153</v>
      </c>
      <c r="AH176" s="52" t="s">
        <v>153</v>
      </c>
      <c r="AI176" s="50">
        <v>4</v>
      </c>
      <c r="AJ176" s="52" t="s">
        <v>154</v>
      </c>
      <c r="AK176" s="52" t="s">
        <v>153</v>
      </c>
      <c r="AL176" s="50">
        <v>3</v>
      </c>
      <c r="AM176" s="52" t="s">
        <v>152</v>
      </c>
      <c r="AN176" s="52" t="s">
        <v>152</v>
      </c>
      <c r="AO176" s="50">
        <v>7</v>
      </c>
      <c r="AP176" s="51" t="s">
        <v>153</v>
      </c>
      <c r="AQ176" s="51" t="s">
        <v>153</v>
      </c>
      <c r="AR176" s="50">
        <v>4</v>
      </c>
      <c r="AS176" s="51" t="s">
        <v>152</v>
      </c>
      <c r="AT176" s="51" t="s">
        <v>152</v>
      </c>
      <c r="AU176" s="50">
        <v>7</v>
      </c>
      <c r="AV176" s="51" t="s">
        <v>152</v>
      </c>
      <c r="AW176" s="51" t="s">
        <v>152</v>
      </c>
      <c r="AX176" s="50">
        <v>7</v>
      </c>
      <c r="AY176" s="51" t="s">
        <v>154</v>
      </c>
      <c r="AZ176" s="51" t="s">
        <v>154</v>
      </c>
      <c r="BA176" s="60">
        <v>2</v>
      </c>
      <c r="BB176" s="49" t="s">
        <v>152</v>
      </c>
      <c r="BC176" s="49" t="s">
        <v>152</v>
      </c>
      <c r="BD176" s="49" t="s">
        <v>153</v>
      </c>
      <c r="BE176" s="49" t="s">
        <v>152</v>
      </c>
      <c r="BF176" s="54">
        <v>8</v>
      </c>
      <c r="BG176" s="54">
        <v>7</v>
      </c>
      <c r="BH176" s="54">
        <v>8</v>
      </c>
      <c r="BI176" s="54">
        <v>4</v>
      </c>
      <c r="BJ176" s="54">
        <v>5</v>
      </c>
      <c r="BK176" s="54">
        <v>6</v>
      </c>
      <c r="BL176" s="54">
        <v>9</v>
      </c>
      <c r="BM176" s="54">
        <v>8</v>
      </c>
      <c r="BN176" s="54">
        <v>5</v>
      </c>
      <c r="BO176" s="54">
        <v>10</v>
      </c>
      <c r="BP176" s="54">
        <v>11</v>
      </c>
      <c r="BQ176" s="49" t="s">
        <v>167</v>
      </c>
      <c r="BR176" s="49" t="s">
        <v>151</v>
      </c>
      <c r="BS176" s="49" t="s">
        <v>167</v>
      </c>
      <c r="BT176" s="49" t="s">
        <v>146</v>
      </c>
      <c r="BU176" s="49" t="s">
        <v>165</v>
      </c>
      <c r="BV176" s="49" t="s">
        <v>147</v>
      </c>
      <c r="BW176" s="48"/>
    </row>
    <row r="177" spans="1:75" s="47" customFormat="1" ht="18" customHeight="1">
      <c r="A177" s="59" t="s">
        <v>654</v>
      </c>
      <c r="B177" s="56" t="s">
        <v>653</v>
      </c>
      <c r="C177" s="61"/>
      <c r="D177" s="208"/>
      <c r="E177" s="205"/>
      <c r="F177" s="203"/>
      <c r="G177" s="57" t="s">
        <v>160</v>
      </c>
      <c r="H177" s="56" t="s">
        <v>190</v>
      </c>
      <c r="I177" s="55" t="s">
        <v>157</v>
      </c>
      <c r="J177" s="54" t="s">
        <v>141</v>
      </c>
      <c r="K177" s="53" t="s">
        <v>143</v>
      </c>
      <c r="L177" s="53"/>
      <c r="M177" s="53"/>
      <c r="N177" s="49" t="s">
        <v>174</v>
      </c>
      <c r="O177" s="49" t="s">
        <v>174</v>
      </c>
      <c r="P177" s="49" t="s">
        <v>187</v>
      </c>
      <c r="Q177" s="49" t="s">
        <v>162</v>
      </c>
      <c r="R177" s="49" t="s">
        <v>143</v>
      </c>
      <c r="S177" s="49" t="s">
        <v>144</v>
      </c>
      <c r="T177" s="49" t="s">
        <v>151</v>
      </c>
      <c r="U177" s="52" t="s">
        <v>152</v>
      </c>
      <c r="V177" s="52" t="s">
        <v>152</v>
      </c>
      <c r="W177" s="50">
        <v>7</v>
      </c>
      <c r="X177" s="52" t="s">
        <v>168</v>
      </c>
      <c r="Y177" s="52" t="s">
        <v>152</v>
      </c>
      <c r="Z177" s="50">
        <v>7</v>
      </c>
      <c r="AA177" s="52" t="s">
        <v>151</v>
      </c>
      <c r="AB177" s="52" t="s">
        <v>147</v>
      </c>
      <c r="AC177" s="50">
        <v>2</v>
      </c>
      <c r="AD177" s="52" t="s">
        <v>153</v>
      </c>
      <c r="AE177" s="52" t="s">
        <v>153</v>
      </c>
      <c r="AF177" s="50">
        <v>4</v>
      </c>
      <c r="AG177" s="52" t="s">
        <v>154</v>
      </c>
      <c r="AH177" s="52" t="s">
        <v>154</v>
      </c>
      <c r="AI177" s="50">
        <v>2</v>
      </c>
      <c r="AJ177" s="52" t="s">
        <v>154</v>
      </c>
      <c r="AK177" s="52" t="s">
        <v>154</v>
      </c>
      <c r="AL177" s="50">
        <v>2</v>
      </c>
      <c r="AM177" s="52" t="s">
        <v>152</v>
      </c>
      <c r="AN177" s="52" t="s">
        <v>142</v>
      </c>
      <c r="AO177" s="50">
        <v>6</v>
      </c>
      <c r="AP177" s="51" t="s">
        <v>153</v>
      </c>
      <c r="AQ177" s="51" t="s">
        <v>153</v>
      </c>
      <c r="AR177" s="50">
        <v>4</v>
      </c>
      <c r="AS177" s="51" t="s">
        <v>154</v>
      </c>
      <c r="AT177" s="51" t="s">
        <v>153</v>
      </c>
      <c r="AU177" s="50">
        <v>3</v>
      </c>
      <c r="AV177" s="51" t="s">
        <v>152</v>
      </c>
      <c r="AW177" s="51" t="s">
        <v>153</v>
      </c>
      <c r="AX177" s="50">
        <v>6</v>
      </c>
      <c r="AY177" s="51" t="s">
        <v>151</v>
      </c>
      <c r="AZ177" s="51" t="s">
        <v>151</v>
      </c>
      <c r="BA177" s="50">
        <v>1</v>
      </c>
      <c r="BB177" s="49" t="s">
        <v>164</v>
      </c>
      <c r="BC177" s="49" t="s">
        <v>219</v>
      </c>
      <c r="BD177" s="49" t="s">
        <v>152</v>
      </c>
      <c r="BE177" s="49" t="s">
        <v>146</v>
      </c>
      <c r="BF177" s="54">
        <v>7</v>
      </c>
      <c r="BG177" s="54">
        <v>6</v>
      </c>
      <c r="BH177" s="54">
        <v>5</v>
      </c>
      <c r="BI177" s="54">
        <v>5</v>
      </c>
      <c r="BJ177" s="54">
        <v>3</v>
      </c>
      <c r="BK177" s="54">
        <v>2</v>
      </c>
      <c r="BL177" s="54">
        <v>7</v>
      </c>
      <c r="BM177" s="54">
        <v>8</v>
      </c>
      <c r="BN177" s="54">
        <v>6</v>
      </c>
      <c r="BO177" s="54">
        <v>7</v>
      </c>
      <c r="BP177" s="54">
        <v>7</v>
      </c>
      <c r="BQ177" s="49" t="s">
        <v>167</v>
      </c>
      <c r="BR177" s="49" t="s">
        <v>151</v>
      </c>
      <c r="BS177" s="49" t="s">
        <v>142</v>
      </c>
      <c r="BT177" s="49" t="s">
        <v>153</v>
      </c>
      <c r="BU177" s="49" t="s">
        <v>146</v>
      </c>
      <c r="BV177" s="49" t="s">
        <v>168</v>
      </c>
      <c r="BW177" s="48"/>
    </row>
    <row r="178" spans="1:75" s="47" customFormat="1" ht="18" customHeight="1">
      <c r="A178" s="59" t="s">
        <v>784</v>
      </c>
      <c r="B178" s="56" t="s">
        <v>783</v>
      </c>
      <c r="C178" s="61"/>
      <c r="D178" s="208"/>
      <c r="E178" s="205"/>
      <c r="F178" s="203"/>
      <c r="G178" s="57" t="s">
        <v>160</v>
      </c>
      <c r="H178" s="56" t="s">
        <v>190</v>
      </c>
      <c r="I178" s="55" t="s">
        <v>196</v>
      </c>
      <c r="J178" s="54" t="s">
        <v>141</v>
      </c>
      <c r="K178" s="53" t="s">
        <v>143</v>
      </c>
      <c r="L178" s="53"/>
      <c r="M178" s="53"/>
      <c r="N178" s="49" t="s">
        <v>174</v>
      </c>
      <c r="O178" s="49" t="s">
        <v>174</v>
      </c>
      <c r="P178" s="49" t="s">
        <v>144</v>
      </c>
      <c r="Q178" s="49" t="s">
        <v>144</v>
      </c>
      <c r="R178" s="49" t="s">
        <v>143</v>
      </c>
      <c r="S178" s="49" t="s">
        <v>144</v>
      </c>
      <c r="T178" s="49" t="s">
        <v>151</v>
      </c>
      <c r="U178" s="52" t="s">
        <v>152</v>
      </c>
      <c r="V178" s="52" t="s">
        <v>142</v>
      </c>
      <c r="W178" s="50">
        <v>6</v>
      </c>
      <c r="X178" s="52" t="s">
        <v>152</v>
      </c>
      <c r="Y178" s="52" t="s">
        <v>142</v>
      </c>
      <c r="Z178" s="50">
        <v>6</v>
      </c>
      <c r="AA178" s="52" t="s">
        <v>151</v>
      </c>
      <c r="AB178" s="52" t="s">
        <v>147</v>
      </c>
      <c r="AC178" s="50">
        <v>2</v>
      </c>
      <c r="AD178" s="52" t="s">
        <v>153</v>
      </c>
      <c r="AE178" s="52" t="s">
        <v>154</v>
      </c>
      <c r="AF178" s="50">
        <v>3</v>
      </c>
      <c r="AG178" s="52" t="s">
        <v>147</v>
      </c>
      <c r="AH178" s="52" t="s">
        <v>147</v>
      </c>
      <c r="AI178" s="50">
        <v>3</v>
      </c>
      <c r="AJ178" s="52" t="s">
        <v>154</v>
      </c>
      <c r="AK178" s="52" t="s">
        <v>154</v>
      </c>
      <c r="AL178" s="50">
        <v>2</v>
      </c>
      <c r="AM178" s="52" t="s">
        <v>142</v>
      </c>
      <c r="AN178" s="52" t="s">
        <v>153</v>
      </c>
      <c r="AO178" s="50">
        <v>5</v>
      </c>
      <c r="AP178" s="51" t="s">
        <v>153</v>
      </c>
      <c r="AQ178" s="51" t="s">
        <v>153</v>
      </c>
      <c r="AR178" s="50">
        <v>4</v>
      </c>
      <c r="AS178" s="51" t="s">
        <v>147</v>
      </c>
      <c r="AT178" s="51" t="s">
        <v>154</v>
      </c>
      <c r="AU178" s="50">
        <v>3</v>
      </c>
      <c r="AV178" s="51" t="s">
        <v>152</v>
      </c>
      <c r="AW178" s="51" t="s">
        <v>142</v>
      </c>
      <c r="AX178" s="50">
        <v>6</v>
      </c>
      <c r="AY178" s="51" t="s">
        <v>151</v>
      </c>
      <c r="AZ178" s="51" t="s">
        <v>151</v>
      </c>
      <c r="BA178" s="50">
        <v>1</v>
      </c>
      <c r="BB178" s="49" t="s">
        <v>152</v>
      </c>
      <c r="BC178" s="49" t="s">
        <v>153</v>
      </c>
      <c r="BD178" s="49" t="s">
        <v>153</v>
      </c>
      <c r="BE178" s="49" t="s">
        <v>152</v>
      </c>
      <c r="BF178" s="48"/>
      <c r="BG178" s="48"/>
      <c r="BH178" s="48"/>
      <c r="BI178" s="48"/>
      <c r="BJ178" s="48"/>
      <c r="BK178" s="48"/>
      <c r="BL178" s="48"/>
      <c r="BM178" s="48"/>
      <c r="BN178" s="48"/>
      <c r="BO178" s="48"/>
      <c r="BP178" s="48"/>
      <c r="BQ178" s="49" t="s">
        <v>153</v>
      </c>
      <c r="BR178" s="49" t="s">
        <v>151</v>
      </c>
      <c r="BS178" s="49" t="s">
        <v>142</v>
      </c>
      <c r="BT178" s="49" t="s">
        <v>153</v>
      </c>
      <c r="BU178" s="49" t="s">
        <v>142</v>
      </c>
      <c r="BV178" s="49" t="s">
        <v>154</v>
      </c>
      <c r="BW178" s="48"/>
    </row>
    <row r="179" spans="1:75" s="47" customFormat="1" ht="18" customHeight="1">
      <c r="A179" s="59" t="s">
        <v>464</v>
      </c>
      <c r="B179" s="56" t="s">
        <v>463</v>
      </c>
      <c r="C179" s="61"/>
      <c r="D179" s="208"/>
      <c r="E179" s="205"/>
      <c r="F179" s="203"/>
      <c r="G179" s="57" t="s">
        <v>138</v>
      </c>
      <c r="H179" s="56" t="s">
        <v>195</v>
      </c>
      <c r="I179" s="55" t="s">
        <v>196</v>
      </c>
      <c r="J179" s="54" t="s">
        <v>141</v>
      </c>
      <c r="K179" s="53" t="s">
        <v>143</v>
      </c>
      <c r="L179" s="53"/>
      <c r="M179" s="53"/>
      <c r="N179" s="49" t="s">
        <v>144</v>
      </c>
      <c r="O179" s="49" t="s">
        <v>174</v>
      </c>
      <c r="P179" s="49" t="s">
        <v>144</v>
      </c>
      <c r="Q179" s="49" t="s">
        <v>145</v>
      </c>
      <c r="R179" s="49" t="s">
        <v>142</v>
      </c>
      <c r="S179" s="49" t="s">
        <v>144</v>
      </c>
      <c r="T179" s="49" t="s">
        <v>151</v>
      </c>
      <c r="U179" s="52" t="s">
        <v>143</v>
      </c>
      <c r="V179" s="52" t="s">
        <v>142</v>
      </c>
      <c r="W179" s="50">
        <v>3</v>
      </c>
      <c r="X179" s="52" t="s">
        <v>143</v>
      </c>
      <c r="Y179" s="52" t="s">
        <v>143</v>
      </c>
      <c r="Z179" s="50">
        <v>0</v>
      </c>
      <c r="AA179" s="52" t="s">
        <v>143</v>
      </c>
      <c r="AB179" s="52" t="s">
        <v>143</v>
      </c>
      <c r="AC179" s="50">
        <v>0</v>
      </c>
      <c r="AD179" s="52" t="s">
        <v>143</v>
      </c>
      <c r="AE179" s="52" t="s">
        <v>142</v>
      </c>
      <c r="AF179" s="50">
        <v>3</v>
      </c>
      <c r="AG179" s="52" t="s">
        <v>143</v>
      </c>
      <c r="AH179" s="52" t="s">
        <v>151</v>
      </c>
      <c r="AI179" s="50">
        <v>1</v>
      </c>
      <c r="AJ179" s="52" t="s">
        <v>143</v>
      </c>
      <c r="AK179" s="52" t="s">
        <v>147</v>
      </c>
      <c r="AL179" s="50">
        <v>2</v>
      </c>
      <c r="AM179" s="52" t="s">
        <v>147</v>
      </c>
      <c r="AN179" s="52" t="s">
        <v>147</v>
      </c>
      <c r="AO179" s="50">
        <v>3</v>
      </c>
      <c r="AP179" s="51" t="s">
        <v>143</v>
      </c>
      <c r="AQ179" s="51" t="s">
        <v>143</v>
      </c>
      <c r="AR179" s="50">
        <v>0</v>
      </c>
      <c r="AS179" s="51" t="s">
        <v>147</v>
      </c>
      <c r="AT179" s="51" t="s">
        <v>147</v>
      </c>
      <c r="AU179" s="50">
        <v>3</v>
      </c>
      <c r="AV179" s="51" t="s">
        <v>142</v>
      </c>
      <c r="AW179" s="51" t="s">
        <v>142</v>
      </c>
      <c r="AX179" s="50">
        <v>5</v>
      </c>
      <c r="AY179" s="51" t="s">
        <v>147</v>
      </c>
      <c r="AZ179" s="51" t="s">
        <v>151</v>
      </c>
      <c r="BA179" s="50">
        <v>2</v>
      </c>
      <c r="BB179" s="49" t="s">
        <v>146</v>
      </c>
      <c r="BC179" s="49" t="s">
        <v>146</v>
      </c>
      <c r="BD179" s="49" t="s">
        <v>142</v>
      </c>
      <c r="BE179" s="49" t="s">
        <v>147</v>
      </c>
      <c r="BF179" s="54">
        <v>8</v>
      </c>
      <c r="BG179" s="54">
        <v>4</v>
      </c>
      <c r="BH179" s="54">
        <v>2</v>
      </c>
      <c r="BI179" s="54">
        <v>5</v>
      </c>
      <c r="BJ179" s="54">
        <v>7</v>
      </c>
      <c r="BK179" s="54">
        <v>9</v>
      </c>
      <c r="BL179" s="54">
        <v>10</v>
      </c>
      <c r="BM179" s="54">
        <v>1</v>
      </c>
      <c r="BN179" s="54">
        <v>6</v>
      </c>
      <c r="BO179" s="54">
        <v>11</v>
      </c>
      <c r="BP179" s="54">
        <v>3</v>
      </c>
      <c r="BQ179" s="49" t="s">
        <v>146</v>
      </c>
      <c r="BR179" s="49" t="s">
        <v>151</v>
      </c>
      <c r="BS179" s="49" t="s">
        <v>146</v>
      </c>
      <c r="BT179" s="49" t="s">
        <v>147</v>
      </c>
      <c r="BU179" s="49" t="s">
        <v>151</v>
      </c>
      <c r="BV179" s="49" t="s">
        <v>143</v>
      </c>
      <c r="BW179" s="48"/>
    </row>
    <row r="180" spans="1:75" s="47" customFormat="1" ht="18" customHeight="1">
      <c r="A180" s="59" t="s">
        <v>292</v>
      </c>
      <c r="B180" s="56" t="s">
        <v>291</v>
      </c>
      <c r="C180" s="61" t="s">
        <v>135</v>
      </c>
      <c r="D180" s="208"/>
      <c r="E180" s="58" t="s">
        <v>135</v>
      </c>
      <c r="F180" s="203"/>
      <c r="G180" s="57" t="s">
        <v>293</v>
      </c>
      <c r="H180" s="56" t="s">
        <v>294</v>
      </c>
      <c r="I180" s="55" t="s">
        <v>140</v>
      </c>
      <c r="J180" s="54" t="s">
        <v>141</v>
      </c>
      <c r="K180" s="53" t="s">
        <v>146</v>
      </c>
      <c r="L180" s="53"/>
      <c r="M180" s="209" t="s">
        <v>957</v>
      </c>
      <c r="N180" s="49" t="s">
        <v>144</v>
      </c>
      <c r="O180" s="49" t="s">
        <v>174</v>
      </c>
      <c r="P180" s="49" t="s">
        <v>144</v>
      </c>
      <c r="Q180" s="49" t="s">
        <v>145</v>
      </c>
      <c r="R180" s="49" t="s">
        <v>147</v>
      </c>
      <c r="S180" s="49" t="s">
        <v>206</v>
      </c>
      <c r="T180" s="49" t="s">
        <v>151</v>
      </c>
      <c r="U180" s="52" t="s">
        <v>153</v>
      </c>
      <c r="V180" s="52" t="s">
        <v>147</v>
      </c>
      <c r="W180" s="50">
        <v>4</v>
      </c>
      <c r="X180" s="52" t="s">
        <v>191</v>
      </c>
      <c r="Y180" s="52" t="s">
        <v>191</v>
      </c>
      <c r="Z180" s="50">
        <v>1</v>
      </c>
      <c r="AA180" s="52" t="s">
        <v>154</v>
      </c>
      <c r="AB180" s="52" t="s">
        <v>154</v>
      </c>
      <c r="AC180" s="50">
        <v>2</v>
      </c>
      <c r="AD180" s="52" t="s">
        <v>153</v>
      </c>
      <c r="AE180" s="52" t="s">
        <v>147</v>
      </c>
      <c r="AF180" s="50">
        <v>4</v>
      </c>
      <c r="AG180" s="52" t="s">
        <v>154</v>
      </c>
      <c r="AH180" s="52" t="s">
        <v>191</v>
      </c>
      <c r="AI180" s="50">
        <v>2</v>
      </c>
      <c r="AJ180" s="52" t="s">
        <v>146</v>
      </c>
      <c r="AK180" s="52" t="s">
        <v>142</v>
      </c>
      <c r="AL180" s="50">
        <v>7</v>
      </c>
      <c r="AM180" s="52" t="s">
        <v>154</v>
      </c>
      <c r="AN180" s="52" t="s">
        <v>154</v>
      </c>
      <c r="AO180" s="50">
        <v>2</v>
      </c>
      <c r="AP180" s="51" t="s">
        <v>143</v>
      </c>
      <c r="AQ180" s="51" t="s">
        <v>143</v>
      </c>
      <c r="AR180" s="50">
        <v>0</v>
      </c>
      <c r="AS180" s="51" t="s">
        <v>147</v>
      </c>
      <c r="AT180" s="51" t="s">
        <v>152</v>
      </c>
      <c r="AU180" s="50">
        <v>5</v>
      </c>
      <c r="AV180" s="51" t="s">
        <v>191</v>
      </c>
      <c r="AW180" s="51" t="s">
        <v>191</v>
      </c>
      <c r="AX180" s="50">
        <v>1</v>
      </c>
      <c r="AY180" s="51" t="s">
        <v>154</v>
      </c>
      <c r="AZ180" s="51" t="s">
        <v>154</v>
      </c>
      <c r="BA180" s="60">
        <v>2</v>
      </c>
      <c r="BB180" s="49" t="s">
        <v>142</v>
      </c>
      <c r="BC180" s="49" t="s">
        <v>147</v>
      </c>
      <c r="BD180" s="49" t="s">
        <v>142</v>
      </c>
      <c r="BE180" s="49" t="s">
        <v>153</v>
      </c>
      <c r="BF180" s="54">
        <v>7</v>
      </c>
      <c r="BG180" s="54">
        <v>3</v>
      </c>
      <c r="BH180" s="54">
        <v>4</v>
      </c>
      <c r="BI180" s="54">
        <v>4</v>
      </c>
      <c r="BJ180" s="54">
        <v>2</v>
      </c>
      <c r="BK180" s="54">
        <v>6</v>
      </c>
      <c r="BL180" s="54">
        <v>6</v>
      </c>
      <c r="BM180" s="54">
        <v>3</v>
      </c>
      <c r="BN180" s="54">
        <v>6</v>
      </c>
      <c r="BO180" s="54">
        <v>8</v>
      </c>
      <c r="BP180" s="54">
        <v>7</v>
      </c>
      <c r="BQ180" s="49" t="s">
        <v>167</v>
      </c>
      <c r="BR180" s="49" t="s">
        <v>151</v>
      </c>
      <c r="BS180" s="49" t="s">
        <v>164</v>
      </c>
      <c r="BT180" s="49" t="s">
        <v>145</v>
      </c>
      <c r="BU180" s="49" t="s">
        <v>165</v>
      </c>
      <c r="BV180" s="49" t="s">
        <v>153</v>
      </c>
      <c r="BW180" s="48"/>
    </row>
    <row r="181" spans="1:75" s="47" customFormat="1" ht="18" customHeight="1">
      <c r="A181" s="59" t="s">
        <v>705</v>
      </c>
      <c r="B181" s="56" t="s">
        <v>704</v>
      </c>
      <c r="C181" s="61"/>
      <c r="D181" s="209" t="s">
        <v>135</v>
      </c>
      <c r="E181" s="205"/>
      <c r="F181" s="203"/>
      <c r="G181" s="57" t="s">
        <v>160</v>
      </c>
      <c r="H181" s="56" t="s">
        <v>539</v>
      </c>
      <c r="I181" s="55" t="s">
        <v>196</v>
      </c>
      <c r="J181" s="54" t="s">
        <v>141</v>
      </c>
      <c r="K181" s="53" t="s">
        <v>143</v>
      </c>
      <c r="L181" s="53"/>
      <c r="M181" s="53"/>
      <c r="N181" s="49" t="s">
        <v>174</v>
      </c>
      <c r="O181" s="49" t="s">
        <v>174</v>
      </c>
      <c r="P181" s="49" t="s">
        <v>143</v>
      </c>
      <c r="Q181" s="49" t="s">
        <v>147</v>
      </c>
      <c r="R181" s="49" t="s">
        <v>143</v>
      </c>
      <c r="S181" s="49" t="s">
        <v>144</v>
      </c>
      <c r="T181" s="49" t="s">
        <v>151</v>
      </c>
      <c r="U181" s="52" t="s">
        <v>152</v>
      </c>
      <c r="V181" s="52" t="s">
        <v>152</v>
      </c>
      <c r="W181" s="50">
        <v>7</v>
      </c>
      <c r="X181" s="52" t="s">
        <v>146</v>
      </c>
      <c r="Y181" s="52" t="s">
        <v>146</v>
      </c>
      <c r="Z181" s="50">
        <v>8</v>
      </c>
      <c r="AA181" s="52" t="s">
        <v>153</v>
      </c>
      <c r="AB181" s="52" t="s">
        <v>153</v>
      </c>
      <c r="AC181" s="50">
        <v>4</v>
      </c>
      <c r="AD181" s="52" t="s">
        <v>153</v>
      </c>
      <c r="AE181" s="52" t="s">
        <v>153</v>
      </c>
      <c r="AF181" s="50">
        <v>4</v>
      </c>
      <c r="AG181" s="52" t="s">
        <v>143</v>
      </c>
      <c r="AH181" s="52" t="s">
        <v>143</v>
      </c>
      <c r="AI181" s="50">
        <v>0</v>
      </c>
      <c r="AJ181" s="52" t="s">
        <v>153</v>
      </c>
      <c r="AK181" s="52" t="s">
        <v>153</v>
      </c>
      <c r="AL181" s="50">
        <v>4</v>
      </c>
      <c r="AM181" s="52" t="s">
        <v>142</v>
      </c>
      <c r="AN181" s="52" t="s">
        <v>142</v>
      </c>
      <c r="AO181" s="50">
        <v>5</v>
      </c>
      <c r="AP181" s="51" t="s">
        <v>152</v>
      </c>
      <c r="AQ181" s="51" t="s">
        <v>152</v>
      </c>
      <c r="AR181" s="50">
        <v>7</v>
      </c>
      <c r="AS181" s="51" t="s">
        <v>147</v>
      </c>
      <c r="AT181" s="51" t="s">
        <v>147</v>
      </c>
      <c r="AU181" s="50">
        <v>3</v>
      </c>
      <c r="AV181" s="51" t="s">
        <v>153</v>
      </c>
      <c r="AW181" s="51" t="s">
        <v>153</v>
      </c>
      <c r="AX181" s="50">
        <v>4</v>
      </c>
      <c r="AY181" s="51" t="s">
        <v>147</v>
      </c>
      <c r="AZ181" s="51" t="s">
        <v>147</v>
      </c>
      <c r="BA181" s="50">
        <v>3</v>
      </c>
      <c r="BB181" s="49" t="s">
        <v>165</v>
      </c>
      <c r="BC181" s="49" t="s">
        <v>152</v>
      </c>
      <c r="BD181" s="49" t="s">
        <v>152</v>
      </c>
      <c r="BE181" s="49" t="s">
        <v>146</v>
      </c>
      <c r="BF181" s="48"/>
      <c r="BG181" s="48"/>
      <c r="BH181" s="48"/>
      <c r="BI181" s="48"/>
      <c r="BJ181" s="48"/>
      <c r="BK181" s="48"/>
      <c r="BL181" s="48"/>
      <c r="BM181" s="48"/>
      <c r="BN181" s="48"/>
      <c r="BO181" s="48"/>
      <c r="BP181" s="48"/>
      <c r="BQ181" s="49" t="s">
        <v>153</v>
      </c>
      <c r="BR181" s="49" t="s">
        <v>151</v>
      </c>
      <c r="BS181" s="49" t="s">
        <v>147</v>
      </c>
      <c r="BT181" s="49" t="s">
        <v>153</v>
      </c>
      <c r="BU181" s="49" t="s">
        <v>146</v>
      </c>
      <c r="BV181" s="49" t="s">
        <v>143</v>
      </c>
      <c r="BW181" s="48"/>
    </row>
    <row r="182" spans="1:75" s="47" customFormat="1" ht="18" customHeight="1">
      <c r="A182" s="59" t="s">
        <v>640</v>
      </c>
      <c r="B182" s="56" t="s">
        <v>639</v>
      </c>
      <c r="C182" s="61"/>
      <c r="D182" s="209" t="s">
        <v>135</v>
      </c>
      <c r="E182" s="205"/>
      <c r="F182" s="203"/>
      <c r="G182" s="57" t="s">
        <v>496</v>
      </c>
      <c r="H182" s="56" t="s">
        <v>497</v>
      </c>
      <c r="I182" s="55" t="s">
        <v>140</v>
      </c>
      <c r="J182" s="54" t="s">
        <v>141</v>
      </c>
      <c r="K182" s="53" t="s">
        <v>143</v>
      </c>
      <c r="L182" s="53"/>
      <c r="M182" s="53"/>
      <c r="N182" s="49" t="s">
        <v>174</v>
      </c>
      <c r="O182" s="49" t="s">
        <v>174</v>
      </c>
      <c r="P182" s="49" t="s">
        <v>144</v>
      </c>
      <c r="Q182" s="49" t="s">
        <v>151</v>
      </c>
      <c r="R182" s="49" t="s">
        <v>143</v>
      </c>
      <c r="S182" s="49" t="s">
        <v>144</v>
      </c>
      <c r="T182" s="49" t="s">
        <v>151</v>
      </c>
      <c r="U182" s="52" t="s">
        <v>147</v>
      </c>
      <c r="V182" s="52" t="s">
        <v>147</v>
      </c>
      <c r="W182" s="50">
        <v>3</v>
      </c>
      <c r="X182" s="52" t="s">
        <v>142</v>
      </c>
      <c r="Y182" s="52" t="s">
        <v>147</v>
      </c>
      <c r="Z182" s="50">
        <v>4</v>
      </c>
      <c r="AA182" s="52" t="s">
        <v>143</v>
      </c>
      <c r="AB182" s="52" t="s">
        <v>143</v>
      </c>
      <c r="AC182" s="50">
        <v>0</v>
      </c>
      <c r="AD182" s="52" t="s">
        <v>147</v>
      </c>
      <c r="AE182" s="52" t="s">
        <v>143</v>
      </c>
      <c r="AF182" s="50">
        <v>2</v>
      </c>
      <c r="AG182" s="52" t="s">
        <v>143</v>
      </c>
      <c r="AH182" s="52" t="s">
        <v>143</v>
      </c>
      <c r="AI182" s="50">
        <v>0</v>
      </c>
      <c r="AJ182" s="52" t="s">
        <v>147</v>
      </c>
      <c r="AK182" s="52" t="s">
        <v>147</v>
      </c>
      <c r="AL182" s="50">
        <v>3</v>
      </c>
      <c r="AM182" s="52" t="s">
        <v>147</v>
      </c>
      <c r="AN182" s="52" t="s">
        <v>147</v>
      </c>
      <c r="AO182" s="50">
        <v>3</v>
      </c>
      <c r="AP182" s="51" t="s">
        <v>147</v>
      </c>
      <c r="AQ182" s="51" t="s">
        <v>147</v>
      </c>
      <c r="AR182" s="50">
        <v>3</v>
      </c>
      <c r="AS182" s="51" t="s">
        <v>147</v>
      </c>
      <c r="AT182" s="51" t="s">
        <v>143</v>
      </c>
      <c r="AU182" s="50">
        <v>2</v>
      </c>
      <c r="AV182" s="51" t="s">
        <v>147</v>
      </c>
      <c r="AW182" s="51" t="s">
        <v>147</v>
      </c>
      <c r="AX182" s="50">
        <v>3</v>
      </c>
      <c r="AY182" s="51" t="s">
        <v>151</v>
      </c>
      <c r="AZ182" s="51" t="s">
        <v>151</v>
      </c>
      <c r="BA182" s="50">
        <v>1</v>
      </c>
      <c r="BB182" s="49" t="s">
        <v>146</v>
      </c>
      <c r="BC182" s="49" t="s">
        <v>145</v>
      </c>
      <c r="BD182" s="49" t="s">
        <v>145</v>
      </c>
      <c r="BE182" s="49" t="s">
        <v>145</v>
      </c>
      <c r="BF182" s="54">
        <v>8</v>
      </c>
      <c r="BG182" s="54">
        <v>9</v>
      </c>
      <c r="BH182" s="54">
        <v>1</v>
      </c>
      <c r="BI182" s="54">
        <v>7</v>
      </c>
      <c r="BJ182" s="54">
        <v>2</v>
      </c>
      <c r="BK182" s="54">
        <v>4</v>
      </c>
      <c r="BL182" s="54">
        <v>11</v>
      </c>
      <c r="BM182" s="54">
        <v>5</v>
      </c>
      <c r="BN182" s="54">
        <v>3</v>
      </c>
      <c r="BO182" s="54">
        <v>10</v>
      </c>
      <c r="BP182" s="54">
        <v>6</v>
      </c>
      <c r="BQ182" s="49" t="s">
        <v>146</v>
      </c>
      <c r="BR182" s="49" t="s">
        <v>151</v>
      </c>
      <c r="BS182" s="49" t="s">
        <v>146</v>
      </c>
      <c r="BT182" s="49" t="s">
        <v>147</v>
      </c>
      <c r="BU182" s="49" t="s">
        <v>145</v>
      </c>
      <c r="BV182" s="49" t="s">
        <v>143</v>
      </c>
      <c r="BW182" s="48"/>
    </row>
    <row r="183" spans="1:75" s="47" customFormat="1" ht="18" customHeight="1">
      <c r="A183" s="59" t="s">
        <v>587</v>
      </c>
      <c r="B183" s="56" t="s">
        <v>586</v>
      </c>
      <c r="C183" s="61"/>
      <c r="D183" s="208"/>
      <c r="E183" s="205"/>
      <c r="F183" s="203"/>
      <c r="G183" s="57" t="s">
        <v>185</v>
      </c>
      <c r="H183" s="56" t="s">
        <v>186</v>
      </c>
      <c r="I183" s="55" t="s">
        <v>140</v>
      </c>
      <c r="J183" s="54" t="s">
        <v>141</v>
      </c>
      <c r="K183" s="53" t="s">
        <v>143</v>
      </c>
      <c r="L183" s="53"/>
      <c r="M183" s="53"/>
      <c r="N183" s="49" t="s">
        <v>174</v>
      </c>
      <c r="O183" s="49" t="s">
        <v>174</v>
      </c>
      <c r="P183" s="49" t="s">
        <v>187</v>
      </c>
      <c r="Q183" s="49" t="s">
        <v>191</v>
      </c>
      <c r="R183" s="49" t="s">
        <v>143</v>
      </c>
      <c r="S183" s="49" t="s">
        <v>144</v>
      </c>
      <c r="T183" s="49" t="s">
        <v>151</v>
      </c>
      <c r="U183" s="52" t="s">
        <v>152</v>
      </c>
      <c r="V183" s="52" t="s">
        <v>152</v>
      </c>
      <c r="W183" s="50">
        <v>7</v>
      </c>
      <c r="X183" s="52" t="s">
        <v>152</v>
      </c>
      <c r="Y183" s="52" t="s">
        <v>152</v>
      </c>
      <c r="Z183" s="50">
        <v>7</v>
      </c>
      <c r="AA183" s="52" t="s">
        <v>154</v>
      </c>
      <c r="AB183" s="52" t="s">
        <v>153</v>
      </c>
      <c r="AC183" s="50">
        <v>3</v>
      </c>
      <c r="AD183" s="52" t="s">
        <v>153</v>
      </c>
      <c r="AE183" s="52" t="s">
        <v>153</v>
      </c>
      <c r="AF183" s="50">
        <v>4</v>
      </c>
      <c r="AG183" s="52" t="s">
        <v>154</v>
      </c>
      <c r="AH183" s="52" t="s">
        <v>154</v>
      </c>
      <c r="AI183" s="50">
        <v>2</v>
      </c>
      <c r="AJ183" s="52" t="s">
        <v>153</v>
      </c>
      <c r="AK183" s="52" t="s">
        <v>154</v>
      </c>
      <c r="AL183" s="50">
        <v>3</v>
      </c>
      <c r="AM183" s="52" t="s">
        <v>153</v>
      </c>
      <c r="AN183" s="52" t="s">
        <v>153</v>
      </c>
      <c r="AO183" s="50">
        <v>4</v>
      </c>
      <c r="AP183" s="51" t="s">
        <v>153</v>
      </c>
      <c r="AQ183" s="51" t="s">
        <v>153</v>
      </c>
      <c r="AR183" s="50">
        <v>4</v>
      </c>
      <c r="AS183" s="51" t="s">
        <v>154</v>
      </c>
      <c r="AT183" s="51" t="s">
        <v>154</v>
      </c>
      <c r="AU183" s="50">
        <v>2</v>
      </c>
      <c r="AV183" s="51" t="s">
        <v>152</v>
      </c>
      <c r="AW183" s="51" t="s">
        <v>153</v>
      </c>
      <c r="AX183" s="50">
        <v>6</v>
      </c>
      <c r="AY183" s="51" t="s">
        <v>147</v>
      </c>
      <c r="AZ183" s="51" t="s">
        <v>147</v>
      </c>
      <c r="BA183" s="50">
        <v>3</v>
      </c>
      <c r="BB183" s="49" t="s">
        <v>164</v>
      </c>
      <c r="BC183" s="49" t="s">
        <v>168</v>
      </c>
      <c r="BD183" s="49" t="s">
        <v>152</v>
      </c>
      <c r="BE183" s="49" t="s">
        <v>152</v>
      </c>
      <c r="BF183" s="54">
        <v>6</v>
      </c>
      <c r="BG183" s="54">
        <v>6</v>
      </c>
      <c r="BH183" s="54">
        <v>4</v>
      </c>
      <c r="BI183" s="54">
        <v>6</v>
      </c>
      <c r="BJ183" s="54">
        <v>4</v>
      </c>
      <c r="BK183" s="54">
        <v>4</v>
      </c>
      <c r="BL183" s="54">
        <v>8</v>
      </c>
      <c r="BM183" s="54">
        <v>6</v>
      </c>
      <c r="BN183" s="54">
        <v>5</v>
      </c>
      <c r="BO183" s="54">
        <v>6</v>
      </c>
      <c r="BP183" s="54">
        <v>8</v>
      </c>
      <c r="BQ183" s="49" t="s">
        <v>167</v>
      </c>
      <c r="BR183" s="49" t="s">
        <v>151</v>
      </c>
      <c r="BS183" s="49" t="s">
        <v>142</v>
      </c>
      <c r="BT183" s="49" t="s">
        <v>153</v>
      </c>
      <c r="BU183" s="49" t="s">
        <v>145</v>
      </c>
      <c r="BV183" s="49" t="s">
        <v>147</v>
      </c>
      <c r="BW183" s="48"/>
    </row>
    <row r="184" spans="1:75" s="47" customFormat="1" ht="18" customHeight="1">
      <c r="A184" s="59" t="s">
        <v>426</v>
      </c>
      <c r="B184" s="56" t="s">
        <v>425</v>
      </c>
      <c r="C184" s="61"/>
      <c r="D184" s="209" t="s">
        <v>135</v>
      </c>
      <c r="E184" s="58" t="s">
        <v>135</v>
      </c>
      <c r="F184" s="203"/>
      <c r="G184" s="57" t="s">
        <v>160</v>
      </c>
      <c r="H184" s="56" t="s">
        <v>346</v>
      </c>
      <c r="I184" s="55" t="s">
        <v>140</v>
      </c>
      <c r="J184" s="54" t="s">
        <v>141</v>
      </c>
      <c r="K184" s="53" t="s">
        <v>143</v>
      </c>
      <c r="L184" s="53"/>
      <c r="M184" s="53"/>
      <c r="N184" s="49" t="s">
        <v>174</v>
      </c>
      <c r="O184" s="49" t="s">
        <v>174</v>
      </c>
      <c r="P184" s="49" t="s">
        <v>143</v>
      </c>
      <c r="Q184" s="49" t="s">
        <v>147</v>
      </c>
      <c r="R184" s="49" t="s">
        <v>147</v>
      </c>
      <c r="S184" s="49" t="s">
        <v>144</v>
      </c>
      <c r="T184" s="49" t="s">
        <v>151</v>
      </c>
      <c r="U184" s="52" t="s">
        <v>142</v>
      </c>
      <c r="V184" s="52" t="s">
        <v>142</v>
      </c>
      <c r="W184" s="50">
        <v>5</v>
      </c>
      <c r="X184" s="52" t="s">
        <v>147</v>
      </c>
      <c r="Y184" s="52" t="s">
        <v>147</v>
      </c>
      <c r="Z184" s="50">
        <v>3</v>
      </c>
      <c r="AA184" s="52" t="s">
        <v>143</v>
      </c>
      <c r="AB184" s="52" t="s">
        <v>143</v>
      </c>
      <c r="AC184" s="50">
        <v>0</v>
      </c>
      <c r="AD184" s="52" t="s">
        <v>145</v>
      </c>
      <c r="AE184" s="52" t="s">
        <v>151</v>
      </c>
      <c r="AF184" s="50">
        <v>6</v>
      </c>
      <c r="AG184" s="52" t="s">
        <v>147</v>
      </c>
      <c r="AH184" s="52" t="s">
        <v>151</v>
      </c>
      <c r="AI184" s="50">
        <v>2</v>
      </c>
      <c r="AJ184" s="52" t="s">
        <v>146</v>
      </c>
      <c r="AK184" s="52" t="s">
        <v>151</v>
      </c>
      <c r="AL184" s="50">
        <v>5</v>
      </c>
      <c r="AM184" s="52" t="s">
        <v>142</v>
      </c>
      <c r="AN184" s="52" t="s">
        <v>151</v>
      </c>
      <c r="AO184" s="50">
        <v>3</v>
      </c>
      <c r="AP184" s="51" t="s">
        <v>143</v>
      </c>
      <c r="AQ184" s="51" t="s">
        <v>143</v>
      </c>
      <c r="AR184" s="50">
        <v>0</v>
      </c>
      <c r="AS184" s="51" t="s">
        <v>145</v>
      </c>
      <c r="AT184" s="51" t="s">
        <v>151</v>
      </c>
      <c r="AU184" s="50">
        <v>6</v>
      </c>
      <c r="AV184" s="51" t="s">
        <v>145</v>
      </c>
      <c r="AW184" s="51" t="s">
        <v>151</v>
      </c>
      <c r="AX184" s="50">
        <v>6</v>
      </c>
      <c r="AY184" s="51" t="s">
        <v>151</v>
      </c>
      <c r="AZ184" s="51" t="s">
        <v>151</v>
      </c>
      <c r="BA184" s="50">
        <v>1</v>
      </c>
      <c r="BB184" s="49" t="s">
        <v>142</v>
      </c>
      <c r="BC184" s="49" t="s">
        <v>145</v>
      </c>
      <c r="BD184" s="49" t="s">
        <v>145</v>
      </c>
      <c r="BE184" s="49" t="s">
        <v>145</v>
      </c>
      <c r="BF184" s="54">
        <v>4</v>
      </c>
      <c r="BG184" s="48"/>
      <c r="BH184" s="48"/>
      <c r="BI184" s="48"/>
      <c r="BJ184" s="54">
        <v>4</v>
      </c>
      <c r="BK184" s="54">
        <v>1</v>
      </c>
      <c r="BL184" s="54">
        <v>8</v>
      </c>
      <c r="BM184" s="54">
        <v>1</v>
      </c>
      <c r="BN184" s="54">
        <v>11</v>
      </c>
      <c r="BO184" s="54">
        <v>11</v>
      </c>
      <c r="BP184" s="54">
        <v>3</v>
      </c>
      <c r="BQ184" s="49" t="s">
        <v>151</v>
      </c>
      <c r="BR184" s="49" t="s">
        <v>151</v>
      </c>
      <c r="BS184" s="49" t="s">
        <v>142</v>
      </c>
      <c r="BT184" s="49" t="s">
        <v>142</v>
      </c>
      <c r="BU184" s="49" t="s">
        <v>145</v>
      </c>
      <c r="BV184" s="49" t="s">
        <v>145</v>
      </c>
      <c r="BW184" s="48"/>
    </row>
    <row r="185" spans="1:75" s="47" customFormat="1" ht="18" customHeight="1">
      <c r="A185" s="59" t="s">
        <v>690</v>
      </c>
      <c r="B185" s="56" t="s">
        <v>689</v>
      </c>
      <c r="C185" s="61"/>
      <c r="D185" s="208"/>
      <c r="E185" s="205"/>
      <c r="F185" s="203"/>
      <c r="G185" s="57" t="s">
        <v>160</v>
      </c>
      <c r="H185" s="56" t="s">
        <v>190</v>
      </c>
      <c r="I185" s="55" t="s">
        <v>140</v>
      </c>
      <c r="J185" s="54" t="s">
        <v>141</v>
      </c>
      <c r="K185" s="53" t="s">
        <v>143</v>
      </c>
      <c r="L185" s="53"/>
      <c r="M185" s="53"/>
      <c r="N185" s="49" t="s">
        <v>174</v>
      </c>
      <c r="O185" s="49" t="s">
        <v>206</v>
      </c>
      <c r="P185" s="49" t="s">
        <v>144</v>
      </c>
      <c r="Q185" s="49" t="s">
        <v>209</v>
      </c>
      <c r="R185" s="49" t="s">
        <v>143</v>
      </c>
      <c r="S185" s="49" t="s">
        <v>206</v>
      </c>
      <c r="T185" s="49" t="s">
        <v>151</v>
      </c>
      <c r="U185" s="52" t="s">
        <v>152</v>
      </c>
      <c r="V185" s="52" t="s">
        <v>152</v>
      </c>
      <c r="W185" s="50">
        <v>7</v>
      </c>
      <c r="X185" s="52" t="s">
        <v>152</v>
      </c>
      <c r="Y185" s="52" t="s">
        <v>152</v>
      </c>
      <c r="Z185" s="50">
        <v>7</v>
      </c>
      <c r="AA185" s="52" t="s">
        <v>151</v>
      </c>
      <c r="AB185" s="52" t="s">
        <v>147</v>
      </c>
      <c r="AC185" s="50">
        <v>2</v>
      </c>
      <c r="AD185" s="52" t="s">
        <v>153</v>
      </c>
      <c r="AE185" s="52" t="s">
        <v>154</v>
      </c>
      <c r="AF185" s="50">
        <v>3</v>
      </c>
      <c r="AG185" s="52" t="s">
        <v>154</v>
      </c>
      <c r="AH185" s="52" t="s">
        <v>154</v>
      </c>
      <c r="AI185" s="50">
        <v>2</v>
      </c>
      <c r="AJ185" s="52" t="s">
        <v>154</v>
      </c>
      <c r="AK185" s="52" t="s">
        <v>154</v>
      </c>
      <c r="AL185" s="50">
        <v>2</v>
      </c>
      <c r="AM185" s="52" t="s">
        <v>142</v>
      </c>
      <c r="AN185" s="52" t="s">
        <v>153</v>
      </c>
      <c r="AO185" s="50">
        <v>5</v>
      </c>
      <c r="AP185" s="51" t="s">
        <v>153</v>
      </c>
      <c r="AQ185" s="51" t="s">
        <v>153</v>
      </c>
      <c r="AR185" s="50">
        <v>4</v>
      </c>
      <c r="AS185" s="51" t="s">
        <v>154</v>
      </c>
      <c r="AT185" s="51" t="s">
        <v>154</v>
      </c>
      <c r="AU185" s="50">
        <v>2</v>
      </c>
      <c r="AV185" s="51" t="s">
        <v>152</v>
      </c>
      <c r="AW185" s="51" t="s">
        <v>153</v>
      </c>
      <c r="AX185" s="50">
        <v>6</v>
      </c>
      <c r="AY185" s="51" t="s">
        <v>151</v>
      </c>
      <c r="AZ185" s="51" t="s">
        <v>151</v>
      </c>
      <c r="BA185" s="50">
        <v>1</v>
      </c>
      <c r="BB185" s="49" t="s">
        <v>164</v>
      </c>
      <c r="BC185" s="49" t="s">
        <v>219</v>
      </c>
      <c r="BD185" s="49" t="s">
        <v>168</v>
      </c>
      <c r="BE185" s="49" t="s">
        <v>152</v>
      </c>
      <c r="BF185" s="54">
        <v>6</v>
      </c>
      <c r="BG185" s="54">
        <v>5</v>
      </c>
      <c r="BH185" s="54">
        <v>5</v>
      </c>
      <c r="BI185" s="54">
        <v>5</v>
      </c>
      <c r="BJ185" s="54">
        <v>3</v>
      </c>
      <c r="BK185" s="54">
        <v>2</v>
      </c>
      <c r="BL185" s="54">
        <v>8</v>
      </c>
      <c r="BM185" s="54">
        <v>8</v>
      </c>
      <c r="BN185" s="54">
        <v>5</v>
      </c>
      <c r="BO185" s="54">
        <v>7</v>
      </c>
      <c r="BP185" s="54">
        <v>7</v>
      </c>
      <c r="BQ185" s="49" t="s">
        <v>167</v>
      </c>
      <c r="BR185" s="49" t="s">
        <v>151</v>
      </c>
      <c r="BS185" s="49" t="s">
        <v>142</v>
      </c>
      <c r="BT185" s="49" t="s">
        <v>153</v>
      </c>
      <c r="BU185" s="49" t="s">
        <v>165</v>
      </c>
      <c r="BV185" s="49" t="s">
        <v>192</v>
      </c>
      <c r="BW185" s="48"/>
    </row>
    <row r="186" spans="1:75" s="47" customFormat="1" ht="18" customHeight="1">
      <c r="A186" s="59" t="s">
        <v>149</v>
      </c>
      <c r="B186" s="56" t="s">
        <v>148</v>
      </c>
      <c r="C186" s="61" t="s">
        <v>135</v>
      </c>
      <c r="D186" s="208"/>
      <c r="E186" s="58" t="s">
        <v>135</v>
      </c>
      <c r="F186" s="203"/>
      <c r="G186" s="57" t="s">
        <v>138</v>
      </c>
      <c r="H186" s="56" t="s">
        <v>150</v>
      </c>
      <c r="I186" s="55" t="s">
        <v>140</v>
      </c>
      <c r="J186" s="54" t="s">
        <v>141</v>
      </c>
      <c r="K186" s="53" t="s">
        <v>145</v>
      </c>
      <c r="L186" s="207" t="s">
        <v>957</v>
      </c>
      <c r="M186" s="209" t="s">
        <v>957</v>
      </c>
      <c r="N186" s="49" t="s">
        <v>151</v>
      </c>
      <c r="O186" s="49" t="s">
        <v>144</v>
      </c>
      <c r="P186" s="49" t="s">
        <v>143</v>
      </c>
      <c r="Q186" s="49" t="s">
        <v>146</v>
      </c>
      <c r="R186" s="49" t="s">
        <v>146</v>
      </c>
      <c r="S186" s="49" t="s">
        <v>144</v>
      </c>
      <c r="T186" s="49" t="s">
        <v>146</v>
      </c>
      <c r="U186" s="52" t="s">
        <v>152</v>
      </c>
      <c r="V186" s="52" t="s">
        <v>152</v>
      </c>
      <c r="W186" s="50">
        <v>7</v>
      </c>
      <c r="X186" s="52" t="s">
        <v>152</v>
      </c>
      <c r="Y186" s="52" t="s">
        <v>152</v>
      </c>
      <c r="Z186" s="50">
        <v>7</v>
      </c>
      <c r="AA186" s="52" t="s">
        <v>147</v>
      </c>
      <c r="AB186" s="52" t="s">
        <v>153</v>
      </c>
      <c r="AC186" s="50">
        <v>4</v>
      </c>
      <c r="AD186" s="52" t="s">
        <v>142</v>
      </c>
      <c r="AE186" s="52" t="s">
        <v>146</v>
      </c>
      <c r="AF186" s="50">
        <v>7</v>
      </c>
      <c r="AG186" s="52" t="s">
        <v>153</v>
      </c>
      <c r="AH186" s="52" t="s">
        <v>153</v>
      </c>
      <c r="AI186" s="50">
        <v>4</v>
      </c>
      <c r="AJ186" s="52" t="s">
        <v>154</v>
      </c>
      <c r="AK186" s="52" t="s">
        <v>154</v>
      </c>
      <c r="AL186" s="50">
        <v>2</v>
      </c>
      <c r="AM186" s="52" t="s">
        <v>152</v>
      </c>
      <c r="AN186" s="52" t="s">
        <v>145</v>
      </c>
      <c r="AO186" s="50">
        <v>9</v>
      </c>
      <c r="AP186" s="51" t="s">
        <v>147</v>
      </c>
      <c r="AQ186" s="51" t="s">
        <v>147</v>
      </c>
      <c r="AR186" s="50">
        <v>3</v>
      </c>
      <c r="AS186" s="51" t="s">
        <v>154</v>
      </c>
      <c r="AT186" s="51" t="s">
        <v>154</v>
      </c>
      <c r="AU186" s="50">
        <v>2</v>
      </c>
      <c r="AV186" s="51" t="s">
        <v>152</v>
      </c>
      <c r="AW186" s="51" t="s">
        <v>153</v>
      </c>
      <c r="AX186" s="50">
        <v>6</v>
      </c>
      <c r="AY186" s="51" t="s">
        <v>151</v>
      </c>
      <c r="AZ186" s="51" t="s">
        <v>143</v>
      </c>
      <c r="BA186" s="50">
        <v>1</v>
      </c>
      <c r="BB186" s="49" t="s">
        <v>142</v>
      </c>
      <c r="BC186" s="49" t="s">
        <v>147</v>
      </c>
      <c r="BD186" s="49" t="s">
        <v>146</v>
      </c>
      <c r="BE186" s="49" t="s">
        <v>147</v>
      </c>
      <c r="BF186" s="54">
        <v>9</v>
      </c>
      <c r="BG186" s="54">
        <v>2</v>
      </c>
      <c r="BH186" s="54">
        <v>6</v>
      </c>
      <c r="BI186" s="54">
        <v>8</v>
      </c>
      <c r="BJ186" s="54">
        <v>1</v>
      </c>
      <c r="BK186" s="54">
        <v>11</v>
      </c>
      <c r="BL186" s="54">
        <v>10</v>
      </c>
      <c r="BM186" s="54">
        <v>7</v>
      </c>
      <c r="BN186" s="54">
        <v>5</v>
      </c>
      <c r="BO186" s="54">
        <v>6</v>
      </c>
      <c r="BP186" s="54">
        <v>4</v>
      </c>
      <c r="BQ186" s="49" t="s">
        <v>146</v>
      </c>
      <c r="BR186" s="49" t="s">
        <v>151</v>
      </c>
      <c r="BS186" s="49" t="s">
        <v>145</v>
      </c>
      <c r="BT186" s="49" t="s">
        <v>146</v>
      </c>
      <c r="BU186" s="49" t="s">
        <v>145</v>
      </c>
      <c r="BV186" s="49" t="s">
        <v>145</v>
      </c>
      <c r="BW186" s="48"/>
    </row>
    <row r="187" spans="1:75" s="47" customFormat="1" ht="18" customHeight="1">
      <c r="A187" s="59" t="s">
        <v>564</v>
      </c>
      <c r="B187" s="56" t="s">
        <v>563</v>
      </c>
      <c r="C187" s="61" t="s">
        <v>182</v>
      </c>
      <c r="D187" s="208"/>
      <c r="E187" s="205"/>
      <c r="F187" s="203" t="s">
        <v>141</v>
      </c>
      <c r="G187" s="57" t="s">
        <v>160</v>
      </c>
      <c r="H187" s="56" t="s">
        <v>190</v>
      </c>
      <c r="I187" s="55" t="s">
        <v>157</v>
      </c>
      <c r="J187" s="54" t="s">
        <v>141</v>
      </c>
      <c r="K187" s="53" t="s">
        <v>143</v>
      </c>
      <c r="L187" s="53"/>
      <c r="M187" s="53"/>
      <c r="N187" s="49" t="s">
        <v>174</v>
      </c>
      <c r="O187" s="49" t="s">
        <v>206</v>
      </c>
      <c r="P187" s="49" t="s">
        <v>187</v>
      </c>
      <c r="Q187" s="49" t="s">
        <v>162</v>
      </c>
      <c r="R187" s="49" t="s">
        <v>143</v>
      </c>
      <c r="S187" s="49" t="s">
        <v>162</v>
      </c>
      <c r="T187" s="49" t="s">
        <v>151</v>
      </c>
      <c r="U187" s="52" t="s">
        <v>168</v>
      </c>
      <c r="V187" s="52" t="s">
        <v>168</v>
      </c>
      <c r="W187" s="50">
        <v>6</v>
      </c>
      <c r="X187" s="52" t="s">
        <v>168</v>
      </c>
      <c r="Y187" s="52" t="s">
        <v>168</v>
      </c>
      <c r="Z187" s="50">
        <v>6</v>
      </c>
      <c r="AA187" s="52" t="s">
        <v>151</v>
      </c>
      <c r="AB187" s="52" t="s">
        <v>358</v>
      </c>
      <c r="AC187" s="50">
        <v>3</v>
      </c>
      <c r="AD187" s="52" t="s">
        <v>153</v>
      </c>
      <c r="AE187" s="52" t="s">
        <v>153</v>
      </c>
      <c r="AF187" s="50">
        <v>4</v>
      </c>
      <c r="AG187" s="52" t="s">
        <v>288</v>
      </c>
      <c r="AH187" s="52" t="s">
        <v>288</v>
      </c>
      <c r="AI187" s="50">
        <v>4</v>
      </c>
      <c r="AJ187" s="52" t="s">
        <v>192</v>
      </c>
      <c r="AK187" s="52" t="s">
        <v>192</v>
      </c>
      <c r="AL187" s="50">
        <v>2</v>
      </c>
      <c r="AM187" s="52" t="s">
        <v>168</v>
      </c>
      <c r="AN187" s="52" t="s">
        <v>142</v>
      </c>
      <c r="AO187" s="50">
        <v>5</v>
      </c>
      <c r="AP187" s="51" t="s">
        <v>169</v>
      </c>
      <c r="AQ187" s="51" t="s">
        <v>169</v>
      </c>
      <c r="AR187" s="50">
        <v>3</v>
      </c>
      <c r="AS187" s="51" t="s">
        <v>166</v>
      </c>
      <c r="AT187" s="51" t="s">
        <v>166</v>
      </c>
      <c r="AU187" s="50">
        <v>3</v>
      </c>
      <c r="AV187" s="51" t="s">
        <v>210</v>
      </c>
      <c r="AW187" s="51" t="s">
        <v>168</v>
      </c>
      <c r="AX187" s="50">
        <v>6</v>
      </c>
      <c r="AY187" s="51" t="s">
        <v>151</v>
      </c>
      <c r="AZ187" s="51" t="s">
        <v>151</v>
      </c>
      <c r="BA187" s="50">
        <v>1</v>
      </c>
      <c r="BB187" s="49" t="s">
        <v>164</v>
      </c>
      <c r="BC187" s="49" t="s">
        <v>168</v>
      </c>
      <c r="BD187" s="49" t="s">
        <v>152</v>
      </c>
      <c r="BE187" s="49" t="s">
        <v>146</v>
      </c>
      <c r="BF187" s="54">
        <v>7</v>
      </c>
      <c r="BG187" s="54">
        <v>6</v>
      </c>
      <c r="BH187" s="54">
        <v>5</v>
      </c>
      <c r="BI187" s="54">
        <v>5</v>
      </c>
      <c r="BJ187" s="54">
        <v>3</v>
      </c>
      <c r="BK187" s="54">
        <v>2</v>
      </c>
      <c r="BL187" s="54">
        <v>8</v>
      </c>
      <c r="BM187" s="54">
        <v>8</v>
      </c>
      <c r="BN187" s="54">
        <v>5</v>
      </c>
      <c r="BO187" s="54">
        <v>7</v>
      </c>
      <c r="BP187" s="54">
        <v>7</v>
      </c>
      <c r="BQ187" s="49" t="s">
        <v>167</v>
      </c>
      <c r="BR187" s="49" t="s">
        <v>151</v>
      </c>
      <c r="BS187" s="49" t="s">
        <v>152</v>
      </c>
      <c r="BT187" s="49" t="s">
        <v>153</v>
      </c>
      <c r="BU187" s="49" t="s">
        <v>146</v>
      </c>
      <c r="BV187" s="49" t="s">
        <v>168</v>
      </c>
      <c r="BW187" s="48" t="s">
        <v>958</v>
      </c>
    </row>
    <row r="188" spans="1:75" s="47" customFormat="1" ht="18" customHeight="1">
      <c r="A188" s="59" t="s">
        <v>671</v>
      </c>
      <c r="B188" s="56" t="s">
        <v>670</v>
      </c>
      <c r="C188" s="61" t="s">
        <v>182</v>
      </c>
      <c r="D188" s="208"/>
      <c r="E188" s="205"/>
      <c r="F188" s="203" t="s">
        <v>141</v>
      </c>
      <c r="G188" s="57" t="s">
        <v>160</v>
      </c>
      <c r="H188" s="56" t="s">
        <v>190</v>
      </c>
      <c r="I188" s="55" t="s">
        <v>157</v>
      </c>
      <c r="J188" s="54" t="s">
        <v>141</v>
      </c>
      <c r="K188" s="53" t="s">
        <v>143</v>
      </c>
      <c r="L188" s="53"/>
      <c r="M188" s="53"/>
      <c r="N188" s="49" t="s">
        <v>174</v>
      </c>
      <c r="O188" s="49" t="s">
        <v>174</v>
      </c>
      <c r="P188" s="49" t="s">
        <v>187</v>
      </c>
      <c r="Q188" s="49" t="s">
        <v>162</v>
      </c>
      <c r="R188" s="49" t="s">
        <v>191</v>
      </c>
      <c r="S188" s="49" t="s">
        <v>206</v>
      </c>
      <c r="T188" s="49" t="s">
        <v>151</v>
      </c>
      <c r="U188" s="52" t="s">
        <v>152</v>
      </c>
      <c r="V188" s="52" t="s">
        <v>152</v>
      </c>
      <c r="W188" s="50">
        <v>7</v>
      </c>
      <c r="X188" s="52" t="s">
        <v>152</v>
      </c>
      <c r="Y188" s="52" t="s">
        <v>152</v>
      </c>
      <c r="Z188" s="50">
        <v>7</v>
      </c>
      <c r="AA188" s="52" t="s">
        <v>151</v>
      </c>
      <c r="AB188" s="52" t="s">
        <v>151</v>
      </c>
      <c r="AC188" s="50">
        <v>1</v>
      </c>
      <c r="AD188" s="52" t="s">
        <v>154</v>
      </c>
      <c r="AE188" s="52" t="s">
        <v>154</v>
      </c>
      <c r="AF188" s="50">
        <v>2</v>
      </c>
      <c r="AG188" s="52" t="s">
        <v>154</v>
      </c>
      <c r="AH188" s="52" t="s">
        <v>154</v>
      </c>
      <c r="AI188" s="50">
        <v>2</v>
      </c>
      <c r="AJ188" s="52" t="s">
        <v>154</v>
      </c>
      <c r="AK188" s="52" t="s">
        <v>154</v>
      </c>
      <c r="AL188" s="50">
        <v>2</v>
      </c>
      <c r="AM188" s="52" t="s">
        <v>153</v>
      </c>
      <c r="AN188" s="52" t="s">
        <v>153</v>
      </c>
      <c r="AO188" s="50">
        <v>4</v>
      </c>
      <c r="AP188" s="51" t="s">
        <v>154</v>
      </c>
      <c r="AQ188" s="51" t="s">
        <v>154</v>
      </c>
      <c r="AR188" s="50">
        <v>2</v>
      </c>
      <c r="AS188" s="51" t="s">
        <v>154</v>
      </c>
      <c r="AT188" s="51" t="s">
        <v>154</v>
      </c>
      <c r="AU188" s="50">
        <v>2</v>
      </c>
      <c r="AV188" s="51" t="s">
        <v>152</v>
      </c>
      <c r="AW188" s="51" t="s">
        <v>153</v>
      </c>
      <c r="AX188" s="50">
        <v>6</v>
      </c>
      <c r="AY188" s="51" t="s">
        <v>151</v>
      </c>
      <c r="AZ188" s="51" t="s">
        <v>151</v>
      </c>
      <c r="BA188" s="50">
        <v>1</v>
      </c>
      <c r="BB188" s="49" t="s">
        <v>164</v>
      </c>
      <c r="BC188" s="49" t="s">
        <v>152</v>
      </c>
      <c r="BD188" s="49" t="s">
        <v>152</v>
      </c>
      <c r="BE188" s="49" t="s">
        <v>152</v>
      </c>
      <c r="BF188" s="54">
        <v>6</v>
      </c>
      <c r="BG188" s="54">
        <v>5</v>
      </c>
      <c r="BH188" s="54">
        <v>7</v>
      </c>
      <c r="BI188" s="54">
        <v>4</v>
      </c>
      <c r="BJ188" s="54">
        <v>4</v>
      </c>
      <c r="BK188" s="54">
        <v>3</v>
      </c>
      <c r="BL188" s="54">
        <v>10</v>
      </c>
      <c r="BM188" s="54">
        <v>9</v>
      </c>
      <c r="BN188" s="54">
        <v>5</v>
      </c>
      <c r="BO188" s="54">
        <v>8</v>
      </c>
      <c r="BP188" s="54">
        <v>7</v>
      </c>
      <c r="BQ188" s="49" t="s">
        <v>167</v>
      </c>
      <c r="BR188" s="49" t="s">
        <v>151</v>
      </c>
      <c r="BS188" s="49" t="s">
        <v>167</v>
      </c>
      <c r="BT188" s="49" t="s">
        <v>153</v>
      </c>
      <c r="BU188" s="49" t="s">
        <v>146</v>
      </c>
      <c r="BV188" s="49" t="s">
        <v>167</v>
      </c>
      <c r="BW188" s="48" t="s">
        <v>959</v>
      </c>
    </row>
    <row r="189" spans="1:75" s="47" customFormat="1" ht="18" customHeight="1">
      <c r="A189" s="59" t="s">
        <v>818</v>
      </c>
      <c r="B189" s="56" t="s">
        <v>817</v>
      </c>
      <c r="C189" s="61"/>
      <c r="D189" s="208"/>
      <c r="E189" s="205"/>
      <c r="F189" s="203"/>
      <c r="G189" s="57" t="s">
        <v>160</v>
      </c>
      <c r="H189" s="56" t="s">
        <v>346</v>
      </c>
      <c r="I189" s="55" t="s">
        <v>196</v>
      </c>
      <c r="J189" s="54" t="s">
        <v>141</v>
      </c>
      <c r="K189" s="53" t="s">
        <v>143</v>
      </c>
      <c r="L189" s="53"/>
      <c r="M189" s="53"/>
      <c r="N189" s="49" t="s">
        <v>174</v>
      </c>
      <c r="O189" s="49" t="s">
        <v>174</v>
      </c>
      <c r="P189" s="49" t="s">
        <v>174</v>
      </c>
      <c r="Q189" s="49" t="s">
        <v>147</v>
      </c>
      <c r="R189" s="49" t="s">
        <v>143</v>
      </c>
      <c r="S189" s="49" t="s">
        <v>144</v>
      </c>
      <c r="T189" s="49" t="s">
        <v>151</v>
      </c>
      <c r="U189" s="52" t="s">
        <v>151</v>
      </c>
      <c r="V189" s="52" t="s">
        <v>151</v>
      </c>
      <c r="W189" s="50">
        <v>1</v>
      </c>
      <c r="X189" s="52" t="s">
        <v>151</v>
      </c>
      <c r="Y189" s="52" t="s">
        <v>151</v>
      </c>
      <c r="Z189" s="50">
        <v>1</v>
      </c>
      <c r="AA189" s="52" t="s">
        <v>151</v>
      </c>
      <c r="AB189" s="52" t="s">
        <v>151</v>
      </c>
      <c r="AC189" s="50">
        <v>1</v>
      </c>
      <c r="AD189" s="52" t="s">
        <v>151</v>
      </c>
      <c r="AE189" s="52" t="s">
        <v>151</v>
      </c>
      <c r="AF189" s="50">
        <v>1</v>
      </c>
      <c r="AG189" s="52" t="s">
        <v>151</v>
      </c>
      <c r="AH189" s="52" t="s">
        <v>151</v>
      </c>
      <c r="AI189" s="50">
        <v>1</v>
      </c>
      <c r="AJ189" s="52" t="s">
        <v>151</v>
      </c>
      <c r="AK189" s="52" t="s">
        <v>151</v>
      </c>
      <c r="AL189" s="50">
        <v>1</v>
      </c>
      <c r="AM189" s="52" t="s">
        <v>151</v>
      </c>
      <c r="AN189" s="52" t="s">
        <v>151</v>
      </c>
      <c r="AO189" s="50">
        <v>1</v>
      </c>
      <c r="AP189" s="51" t="s">
        <v>151</v>
      </c>
      <c r="AQ189" s="51" t="s">
        <v>151</v>
      </c>
      <c r="AR189" s="50">
        <v>1</v>
      </c>
      <c r="AS189" s="51" t="s">
        <v>151</v>
      </c>
      <c r="AT189" s="51" t="s">
        <v>151</v>
      </c>
      <c r="AU189" s="50">
        <v>1</v>
      </c>
      <c r="AV189" s="51" t="s">
        <v>151</v>
      </c>
      <c r="AW189" s="51" t="s">
        <v>151</v>
      </c>
      <c r="AX189" s="50">
        <v>1</v>
      </c>
      <c r="AY189" s="51" t="s">
        <v>151</v>
      </c>
      <c r="AZ189" s="51" t="s">
        <v>151</v>
      </c>
      <c r="BA189" s="50">
        <v>1</v>
      </c>
      <c r="BB189" s="49" t="s">
        <v>146</v>
      </c>
      <c r="BC189" s="49" t="s">
        <v>152</v>
      </c>
      <c r="BD189" s="49" t="s">
        <v>146</v>
      </c>
      <c r="BE189" s="49" t="s">
        <v>146</v>
      </c>
      <c r="BF189" s="48"/>
      <c r="BG189" s="48"/>
      <c r="BH189" s="48"/>
      <c r="BI189" s="48"/>
      <c r="BJ189" s="48"/>
      <c r="BK189" s="48"/>
      <c r="BL189" s="48"/>
      <c r="BM189" s="48"/>
      <c r="BN189" s="48"/>
      <c r="BO189" s="48"/>
      <c r="BP189" s="48"/>
      <c r="BQ189" s="49" t="s">
        <v>146</v>
      </c>
      <c r="BR189" s="49" t="s">
        <v>142</v>
      </c>
      <c r="BS189" s="49" t="s">
        <v>147</v>
      </c>
      <c r="BT189" s="49" t="s">
        <v>147</v>
      </c>
      <c r="BU189" s="49" t="s">
        <v>142</v>
      </c>
      <c r="BV189" s="49" t="s">
        <v>151</v>
      </c>
      <c r="BW189" s="48"/>
    </row>
    <row r="190" spans="1:75" s="47" customFormat="1" ht="18" customHeight="1">
      <c r="A190" s="59" t="s">
        <v>826</v>
      </c>
      <c r="B190" s="56" t="s">
        <v>825</v>
      </c>
      <c r="C190" s="61"/>
      <c r="D190" s="208"/>
      <c r="E190" s="58" t="s">
        <v>135</v>
      </c>
      <c r="F190" s="203"/>
      <c r="G190" s="57" t="s">
        <v>160</v>
      </c>
      <c r="H190" s="56" t="s">
        <v>302</v>
      </c>
      <c r="I190" s="55" t="s">
        <v>157</v>
      </c>
      <c r="J190" s="54" t="s">
        <v>141</v>
      </c>
      <c r="K190" s="53" t="s">
        <v>143</v>
      </c>
      <c r="L190" s="53"/>
      <c r="M190" s="53"/>
      <c r="N190" s="49" t="s">
        <v>174</v>
      </c>
      <c r="O190" s="49" t="s">
        <v>174</v>
      </c>
      <c r="P190" s="49" t="s">
        <v>174</v>
      </c>
      <c r="Q190" s="49" t="s">
        <v>187</v>
      </c>
      <c r="R190" s="49" t="s">
        <v>143</v>
      </c>
      <c r="S190" s="49" t="s">
        <v>174</v>
      </c>
      <c r="T190" s="49" t="s">
        <v>151</v>
      </c>
      <c r="U190" s="52" t="s">
        <v>147</v>
      </c>
      <c r="V190" s="52" t="s">
        <v>147</v>
      </c>
      <c r="W190" s="50">
        <v>3</v>
      </c>
      <c r="X190" s="52" t="s">
        <v>143</v>
      </c>
      <c r="Y190" s="52" t="s">
        <v>143</v>
      </c>
      <c r="Z190" s="50">
        <v>0</v>
      </c>
      <c r="AA190" s="52" t="s">
        <v>143</v>
      </c>
      <c r="AB190" s="52" t="s">
        <v>143</v>
      </c>
      <c r="AC190" s="50">
        <v>0</v>
      </c>
      <c r="AD190" s="52" t="s">
        <v>147</v>
      </c>
      <c r="AE190" s="52" t="s">
        <v>147</v>
      </c>
      <c r="AF190" s="50">
        <v>3</v>
      </c>
      <c r="AG190" s="52" t="s">
        <v>143</v>
      </c>
      <c r="AH190" s="52" t="s">
        <v>143</v>
      </c>
      <c r="AI190" s="50">
        <v>0</v>
      </c>
      <c r="AJ190" s="52" t="s">
        <v>147</v>
      </c>
      <c r="AK190" s="52" t="s">
        <v>143</v>
      </c>
      <c r="AL190" s="50">
        <v>2</v>
      </c>
      <c r="AM190" s="52" t="s">
        <v>143</v>
      </c>
      <c r="AN190" s="52" t="s">
        <v>143</v>
      </c>
      <c r="AO190" s="50">
        <v>0</v>
      </c>
      <c r="AP190" s="51" t="s">
        <v>143</v>
      </c>
      <c r="AQ190" s="51" t="s">
        <v>143</v>
      </c>
      <c r="AR190" s="50">
        <v>0</v>
      </c>
      <c r="AS190" s="51" t="s">
        <v>143</v>
      </c>
      <c r="AT190" s="51" t="s">
        <v>143</v>
      </c>
      <c r="AU190" s="50">
        <v>0</v>
      </c>
      <c r="AV190" s="51" t="s">
        <v>151</v>
      </c>
      <c r="AW190" s="51" t="s">
        <v>151</v>
      </c>
      <c r="AX190" s="50">
        <v>1</v>
      </c>
      <c r="AY190" s="51" t="s">
        <v>143</v>
      </c>
      <c r="AZ190" s="51" t="s">
        <v>143</v>
      </c>
      <c r="BA190" s="50">
        <v>0</v>
      </c>
      <c r="BB190" s="49" t="s">
        <v>142</v>
      </c>
      <c r="BC190" s="49" t="s">
        <v>147</v>
      </c>
      <c r="BD190" s="49" t="s">
        <v>142</v>
      </c>
      <c r="BE190" s="49" t="s">
        <v>142</v>
      </c>
      <c r="BF190" s="54">
        <v>9</v>
      </c>
      <c r="BG190" s="54">
        <v>6</v>
      </c>
      <c r="BH190" s="54">
        <v>7</v>
      </c>
      <c r="BI190" s="54">
        <v>10</v>
      </c>
      <c r="BJ190" s="54">
        <v>1</v>
      </c>
      <c r="BK190" s="54">
        <v>8</v>
      </c>
      <c r="BL190" s="54">
        <v>11</v>
      </c>
      <c r="BM190" s="54">
        <v>2</v>
      </c>
      <c r="BN190" s="54">
        <v>3</v>
      </c>
      <c r="BO190" s="54">
        <v>5</v>
      </c>
      <c r="BP190" s="54">
        <v>4</v>
      </c>
      <c r="BQ190" s="49" t="s">
        <v>142</v>
      </c>
      <c r="BR190" s="49" t="s">
        <v>151</v>
      </c>
      <c r="BS190" s="49" t="s">
        <v>145</v>
      </c>
      <c r="BT190" s="49" t="s">
        <v>142</v>
      </c>
      <c r="BU190" s="49" t="s">
        <v>146</v>
      </c>
      <c r="BV190" s="49" t="s">
        <v>142</v>
      </c>
      <c r="BW190" s="48"/>
    </row>
    <row r="191" spans="1:75" s="47" customFormat="1" ht="18" customHeight="1">
      <c r="A191" s="59" t="s">
        <v>376</v>
      </c>
      <c r="B191" s="56" t="s">
        <v>375</v>
      </c>
      <c r="C191" s="61" t="s">
        <v>135</v>
      </c>
      <c r="D191" s="208"/>
      <c r="E191" s="205"/>
      <c r="F191" s="203"/>
      <c r="G191" s="57" t="s">
        <v>138</v>
      </c>
      <c r="H191" s="56" t="s">
        <v>195</v>
      </c>
      <c r="I191" s="55" t="s">
        <v>196</v>
      </c>
      <c r="J191" s="54" t="s">
        <v>141</v>
      </c>
      <c r="K191" s="53" t="s">
        <v>143</v>
      </c>
      <c r="L191" s="53"/>
      <c r="M191" s="53"/>
      <c r="N191" s="49" t="s">
        <v>143</v>
      </c>
      <c r="O191" s="49" t="s">
        <v>174</v>
      </c>
      <c r="P191" s="49" t="s">
        <v>144</v>
      </c>
      <c r="Q191" s="49" t="s">
        <v>142</v>
      </c>
      <c r="R191" s="49" t="s">
        <v>142</v>
      </c>
      <c r="S191" s="49" t="s">
        <v>144</v>
      </c>
      <c r="T191" s="49" t="s">
        <v>151</v>
      </c>
      <c r="U191" s="52" t="s">
        <v>143</v>
      </c>
      <c r="V191" s="52" t="s">
        <v>151</v>
      </c>
      <c r="W191" s="50">
        <v>1</v>
      </c>
      <c r="X191" s="52" t="s">
        <v>143</v>
      </c>
      <c r="Y191" s="52" t="s">
        <v>143</v>
      </c>
      <c r="Z191" s="50">
        <v>0</v>
      </c>
      <c r="AA191" s="52" t="s">
        <v>143</v>
      </c>
      <c r="AB191" s="52" t="s">
        <v>143</v>
      </c>
      <c r="AC191" s="50">
        <v>0</v>
      </c>
      <c r="AD191" s="52" t="s">
        <v>143</v>
      </c>
      <c r="AE191" s="52" t="s">
        <v>143</v>
      </c>
      <c r="AF191" s="50">
        <v>0</v>
      </c>
      <c r="AG191" s="52" t="s">
        <v>143</v>
      </c>
      <c r="AH191" s="52" t="s">
        <v>151</v>
      </c>
      <c r="AI191" s="50">
        <v>1</v>
      </c>
      <c r="AJ191" s="52" t="s">
        <v>143</v>
      </c>
      <c r="AK191" s="52" t="s">
        <v>147</v>
      </c>
      <c r="AL191" s="50">
        <v>2</v>
      </c>
      <c r="AM191" s="52" t="s">
        <v>147</v>
      </c>
      <c r="AN191" s="52" t="s">
        <v>147</v>
      </c>
      <c r="AO191" s="50">
        <v>3</v>
      </c>
      <c r="AP191" s="51" t="s">
        <v>143</v>
      </c>
      <c r="AQ191" s="51" t="s">
        <v>143</v>
      </c>
      <c r="AR191" s="50">
        <v>0</v>
      </c>
      <c r="AS191" s="51" t="s">
        <v>147</v>
      </c>
      <c r="AT191" s="51" t="s">
        <v>147</v>
      </c>
      <c r="AU191" s="50">
        <v>3</v>
      </c>
      <c r="AV191" s="51" t="s">
        <v>142</v>
      </c>
      <c r="AW191" s="51" t="s">
        <v>142</v>
      </c>
      <c r="AX191" s="50">
        <v>5</v>
      </c>
      <c r="AY191" s="51" t="s">
        <v>147</v>
      </c>
      <c r="AZ191" s="51" t="s">
        <v>151</v>
      </c>
      <c r="BA191" s="50">
        <v>2</v>
      </c>
      <c r="BB191" s="49" t="s">
        <v>146</v>
      </c>
      <c r="BC191" s="49" t="s">
        <v>146</v>
      </c>
      <c r="BD191" s="49" t="s">
        <v>142</v>
      </c>
      <c r="BE191" s="49" t="s">
        <v>147</v>
      </c>
      <c r="BF191" s="54">
        <v>8</v>
      </c>
      <c r="BG191" s="54">
        <v>4</v>
      </c>
      <c r="BH191" s="54">
        <v>2</v>
      </c>
      <c r="BI191" s="54">
        <v>5</v>
      </c>
      <c r="BJ191" s="54">
        <v>7</v>
      </c>
      <c r="BK191" s="54">
        <v>10</v>
      </c>
      <c r="BL191" s="54">
        <v>9</v>
      </c>
      <c r="BM191" s="54">
        <v>1</v>
      </c>
      <c r="BN191" s="54">
        <v>6</v>
      </c>
      <c r="BO191" s="54">
        <v>11</v>
      </c>
      <c r="BP191" s="54">
        <v>3</v>
      </c>
      <c r="BQ191" s="49" t="s">
        <v>146</v>
      </c>
      <c r="BR191" s="49" t="s">
        <v>151</v>
      </c>
      <c r="BS191" s="49" t="s">
        <v>146</v>
      </c>
      <c r="BT191" s="49" t="s">
        <v>147</v>
      </c>
      <c r="BU191" s="49" t="s">
        <v>151</v>
      </c>
      <c r="BV191" s="49" t="s">
        <v>143</v>
      </c>
      <c r="BW191" s="48"/>
    </row>
    <row r="192" spans="1:75" s="47" customFormat="1" ht="18" customHeight="1">
      <c r="A192" s="59" t="s">
        <v>345</v>
      </c>
      <c r="B192" s="56" t="s">
        <v>344</v>
      </c>
      <c r="C192" s="61" t="s">
        <v>135</v>
      </c>
      <c r="D192" s="209" t="s">
        <v>135</v>
      </c>
      <c r="E192" s="58" t="s">
        <v>135</v>
      </c>
      <c r="F192" s="203"/>
      <c r="G192" s="57" t="s">
        <v>160</v>
      </c>
      <c r="H192" s="56" t="s">
        <v>346</v>
      </c>
      <c r="I192" s="55" t="s">
        <v>140</v>
      </c>
      <c r="J192" s="54" t="s">
        <v>141</v>
      </c>
      <c r="K192" s="53" t="s">
        <v>151</v>
      </c>
      <c r="L192" s="53"/>
      <c r="M192" s="209" t="s">
        <v>907</v>
      </c>
      <c r="N192" s="49" t="s">
        <v>174</v>
      </c>
      <c r="O192" s="49" t="s">
        <v>174</v>
      </c>
      <c r="P192" s="49" t="s">
        <v>147</v>
      </c>
      <c r="Q192" s="49" t="s">
        <v>147</v>
      </c>
      <c r="R192" s="49" t="s">
        <v>147</v>
      </c>
      <c r="S192" s="49" t="s">
        <v>144</v>
      </c>
      <c r="T192" s="49" t="s">
        <v>151</v>
      </c>
      <c r="U192" s="52" t="s">
        <v>142</v>
      </c>
      <c r="V192" s="52" t="s">
        <v>142</v>
      </c>
      <c r="W192" s="50">
        <v>5</v>
      </c>
      <c r="X192" s="52" t="s">
        <v>147</v>
      </c>
      <c r="Y192" s="52" t="s">
        <v>147</v>
      </c>
      <c r="Z192" s="50">
        <v>3</v>
      </c>
      <c r="AA192" s="52" t="s">
        <v>143</v>
      </c>
      <c r="AB192" s="52" t="s">
        <v>143</v>
      </c>
      <c r="AC192" s="50">
        <v>0</v>
      </c>
      <c r="AD192" s="52" t="s">
        <v>145</v>
      </c>
      <c r="AE192" s="52" t="s">
        <v>151</v>
      </c>
      <c r="AF192" s="50">
        <v>6</v>
      </c>
      <c r="AG192" s="52" t="s">
        <v>147</v>
      </c>
      <c r="AH192" s="52" t="s">
        <v>151</v>
      </c>
      <c r="AI192" s="50">
        <v>2</v>
      </c>
      <c r="AJ192" s="52" t="s">
        <v>146</v>
      </c>
      <c r="AK192" s="52" t="s">
        <v>151</v>
      </c>
      <c r="AL192" s="50">
        <v>5</v>
      </c>
      <c r="AM192" s="52" t="s">
        <v>142</v>
      </c>
      <c r="AN192" s="52" t="s">
        <v>151</v>
      </c>
      <c r="AO192" s="50">
        <v>3</v>
      </c>
      <c r="AP192" s="51" t="s">
        <v>143</v>
      </c>
      <c r="AQ192" s="51" t="s">
        <v>143</v>
      </c>
      <c r="AR192" s="50">
        <v>0</v>
      </c>
      <c r="AS192" s="51" t="s">
        <v>145</v>
      </c>
      <c r="AT192" s="51" t="s">
        <v>151</v>
      </c>
      <c r="AU192" s="50">
        <v>6</v>
      </c>
      <c r="AV192" s="51" t="s">
        <v>145</v>
      </c>
      <c r="AW192" s="51" t="s">
        <v>151</v>
      </c>
      <c r="AX192" s="50">
        <v>6</v>
      </c>
      <c r="AY192" s="51" t="s">
        <v>151</v>
      </c>
      <c r="AZ192" s="51" t="s">
        <v>151</v>
      </c>
      <c r="BA192" s="50">
        <v>1</v>
      </c>
      <c r="BB192" s="49" t="s">
        <v>142</v>
      </c>
      <c r="BC192" s="49" t="s">
        <v>145</v>
      </c>
      <c r="BD192" s="49" t="s">
        <v>146</v>
      </c>
      <c r="BE192" s="49" t="s">
        <v>145</v>
      </c>
      <c r="BF192" s="54">
        <v>4</v>
      </c>
      <c r="BG192" s="54">
        <v>3</v>
      </c>
      <c r="BH192" s="48"/>
      <c r="BI192" s="48"/>
      <c r="BJ192" s="54">
        <v>4</v>
      </c>
      <c r="BK192" s="54">
        <v>1</v>
      </c>
      <c r="BL192" s="54">
        <v>8</v>
      </c>
      <c r="BM192" s="54">
        <v>1</v>
      </c>
      <c r="BN192" s="54">
        <v>11</v>
      </c>
      <c r="BO192" s="54">
        <v>11</v>
      </c>
      <c r="BP192" s="54">
        <v>1</v>
      </c>
      <c r="BQ192" s="49" t="s">
        <v>151</v>
      </c>
      <c r="BR192" s="49" t="s">
        <v>151</v>
      </c>
      <c r="BS192" s="49" t="s">
        <v>142</v>
      </c>
      <c r="BT192" s="49" t="s">
        <v>142</v>
      </c>
      <c r="BU192" s="49" t="s">
        <v>145</v>
      </c>
      <c r="BV192" s="49" t="s">
        <v>145</v>
      </c>
      <c r="BW192" s="48" t="s">
        <v>960</v>
      </c>
    </row>
    <row r="193" spans="1:75" s="47" customFormat="1" ht="18" customHeight="1">
      <c r="A193" s="59" t="s">
        <v>194</v>
      </c>
      <c r="B193" s="56" t="s">
        <v>193</v>
      </c>
      <c r="C193" s="61" t="s">
        <v>135</v>
      </c>
      <c r="D193" s="208"/>
      <c r="E193" s="58" t="s">
        <v>135</v>
      </c>
      <c r="F193" s="203"/>
      <c r="G193" s="57" t="s">
        <v>138</v>
      </c>
      <c r="H193" s="56" t="s">
        <v>195</v>
      </c>
      <c r="I193" s="55" t="s">
        <v>196</v>
      </c>
      <c r="J193" s="54" t="s">
        <v>141</v>
      </c>
      <c r="K193" s="53" t="s">
        <v>961</v>
      </c>
      <c r="L193" s="207" t="s">
        <v>912</v>
      </c>
      <c r="M193" s="209" t="s">
        <v>912</v>
      </c>
      <c r="N193" s="49" t="s">
        <v>144</v>
      </c>
      <c r="O193" s="49" t="s">
        <v>144</v>
      </c>
      <c r="P193" s="49" t="s">
        <v>144</v>
      </c>
      <c r="Q193" s="49" t="s">
        <v>147</v>
      </c>
      <c r="R193" s="49" t="s">
        <v>142</v>
      </c>
      <c r="S193" s="49" t="s">
        <v>151</v>
      </c>
      <c r="T193" s="49" t="s">
        <v>142</v>
      </c>
      <c r="U193" s="52" t="s">
        <v>145</v>
      </c>
      <c r="V193" s="52" t="s">
        <v>142</v>
      </c>
      <c r="W193" s="50">
        <v>8</v>
      </c>
      <c r="X193" s="52" t="s">
        <v>143</v>
      </c>
      <c r="Y193" s="52" t="s">
        <v>143</v>
      </c>
      <c r="Z193" s="50">
        <v>0</v>
      </c>
      <c r="AA193" s="52" t="s">
        <v>147</v>
      </c>
      <c r="AB193" s="52" t="s">
        <v>143</v>
      </c>
      <c r="AC193" s="50">
        <v>2</v>
      </c>
      <c r="AD193" s="52" t="s">
        <v>147</v>
      </c>
      <c r="AE193" s="52" t="s">
        <v>147</v>
      </c>
      <c r="AF193" s="50">
        <v>3</v>
      </c>
      <c r="AG193" s="52" t="s">
        <v>147</v>
      </c>
      <c r="AH193" s="52" t="s">
        <v>143</v>
      </c>
      <c r="AI193" s="50">
        <v>2</v>
      </c>
      <c r="AJ193" s="52" t="s">
        <v>142</v>
      </c>
      <c r="AK193" s="52" t="s">
        <v>147</v>
      </c>
      <c r="AL193" s="50">
        <v>4</v>
      </c>
      <c r="AM193" s="52" t="s">
        <v>145</v>
      </c>
      <c r="AN193" s="52" t="s">
        <v>142</v>
      </c>
      <c r="AO193" s="50">
        <v>8</v>
      </c>
      <c r="AP193" s="51" t="s">
        <v>147</v>
      </c>
      <c r="AQ193" s="51" t="s">
        <v>147</v>
      </c>
      <c r="AR193" s="50">
        <v>3</v>
      </c>
      <c r="AS193" s="51" t="s">
        <v>146</v>
      </c>
      <c r="AT193" s="51" t="s">
        <v>147</v>
      </c>
      <c r="AU193" s="50">
        <v>6</v>
      </c>
      <c r="AV193" s="51" t="s">
        <v>145</v>
      </c>
      <c r="AW193" s="51" t="s">
        <v>146</v>
      </c>
      <c r="AX193" s="50">
        <v>9</v>
      </c>
      <c r="AY193" s="51" t="s">
        <v>147</v>
      </c>
      <c r="AZ193" s="51" t="s">
        <v>151</v>
      </c>
      <c r="BA193" s="50">
        <v>2</v>
      </c>
      <c r="BB193" s="49" t="s">
        <v>146</v>
      </c>
      <c r="BC193" s="49" t="s">
        <v>142</v>
      </c>
      <c r="BD193" s="49" t="s">
        <v>146</v>
      </c>
      <c r="BE193" s="49" t="s">
        <v>142</v>
      </c>
      <c r="BF193" s="54">
        <v>6</v>
      </c>
      <c r="BG193" s="54">
        <v>1</v>
      </c>
      <c r="BH193" s="54">
        <v>2</v>
      </c>
      <c r="BI193" s="54">
        <v>5</v>
      </c>
      <c r="BJ193" s="54">
        <v>8</v>
      </c>
      <c r="BK193" s="54">
        <v>9</v>
      </c>
      <c r="BL193" s="54">
        <v>11</v>
      </c>
      <c r="BM193" s="54">
        <v>3</v>
      </c>
      <c r="BN193" s="54">
        <v>7</v>
      </c>
      <c r="BO193" s="54">
        <v>10</v>
      </c>
      <c r="BP193" s="54">
        <v>4</v>
      </c>
      <c r="BQ193" s="49" t="s">
        <v>146</v>
      </c>
      <c r="BR193" s="49" t="s">
        <v>151</v>
      </c>
      <c r="BS193" s="49" t="s">
        <v>146</v>
      </c>
      <c r="BT193" s="49" t="s">
        <v>147</v>
      </c>
      <c r="BU193" s="49" t="s">
        <v>142</v>
      </c>
      <c r="BV193" s="49" t="s">
        <v>146</v>
      </c>
      <c r="BW193" s="48"/>
    </row>
    <row r="194" spans="1:75" s="47" customFormat="1" ht="18" customHeight="1">
      <c r="A194" s="59" t="s">
        <v>628</v>
      </c>
      <c r="B194" s="56" t="s">
        <v>627</v>
      </c>
      <c r="C194" s="61"/>
      <c r="D194" s="208"/>
      <c r="E194" s="205"/>
      <c r="F194" s="203"/>
      <c r="G194" s="57" t="s">
        <v>185</v>
      </c>
      <c r="H194" s="56" t="s">
        <v>186</v>
      </c>
      <c r="I194" s="55" t="s">
        <v>140</v>
      </c>
      <c r="J194" s="54" t="s">
        <v>141</v>
      </c>
      <c r="K194" s="53" t="s">
        <v>143</v>
      </c>
      <c r="L194" s="53"/>
      <c r="M194" s="53"/>
      <c r="N194" s="49" t="s">
        <v>174</v>
      </c>
      <c r="O194" s="49" t="s">
        <v>174</v>
      </c>
      <c r="P194" s="49" t="s">
        <v>144</v>
      </c>
      <c r="Q194" s="49" t="s">
        <v>187</v>
      </c>
      <c r="R194" s="49" t="s">
        <v>143</v>
      </c>
      <c r="S194" s="49" t="s">
        <v>144</v>
      </c>
      <c r="T194" s="49" t="s">
        <v>151</v>
      </c>
      <c r="U194" s="52" t="s">
        <v>152</v>
      </c>
      <c r="V194" s="52" t="s">
        <v>152</v>
      </c>
      <c r="W194" s="50">
        <v>7</v>
      </c>
      <c r="X194" s="52" t="s">
        <v>152</v>
      </c>
      <c r="Y194" s="52" t="s">
        <v>152</v>
      </c>
      <c r="Z194" s="50">
        <v>7</v>
      </c>
      <c r="AA194" s="52" t="s">
        <v>154</v>
      </c>
      <c r="AB194" s="52" t="s">
        <v>153</v>
      </c>
      <c r="AC194" s="50">
        <v>3</v>
      </c>
      <c r="AD194" s="52" t="s">
        <v>153</v>
      </c>
      <c r="AE194" s="52" t="s">
        <v>153</v>
      </c>
      <c r="AF194" s="50">
        <v>4</v>
      </c>
      <c r="AG194" s="52" t="s">
        <v>154</v>
      </c>
      <c r="AH194" s="52" t="s">
        <v>154</v>
      </c>
      <c r="AI194" s="50">
        <v>2</v>
      </c>
      <c r="AJ194" s="52" t="s">
        <v>153</v>
      </c>
      <c r="AK194" s="52" t="s">
        <v>154</v>
      </c>
      <c r="AL194" s="50">
        <v>3</v>
      </c>
      <c r="AM194" s="52" t="s">
        <v>153</v>
      </c>
      <c r="AN194" s="52" t="s">
        <v>153</v>
      </c>
      <c r="AO194" s="50">
        <v>4</v>
      </c>
      <c r="AP194" s="51" t="s">
        <v>153</v>
      </c>
      <c r="AQ194" s="51" t="s">
        <v>153</v>
      </c>
      <c r="AR194" s="50">
        <v>4</v>
      </c>
      <c r="AS194" s="51" t="s">
        <v>154</v>
      </c>
      <c r="AT194" s="51" t="s">
        <v>154</v>
      </c>
      <c r="AU194" s="50">
        <v>2</v>
      </c>
      <c r="AV194" s="51" t="s">
        <v>152</v>
      </c>
      <c r="AW194" s="51" t="s">
        <v>153</v>
      </c>
      <c r="AX194" s="50">
        <v>6</v>
      </c>
      <c r="AY194" s="51" t="s">
        <v>147</v>
      </c>
      <c r="AZ194" s="51" t="s">
        <v>147</v>
      </c>
      <c r="BA194" s="50">
        <v>3</v>
      </c>
      <c r="BB194" s="49" t="s">
        <v>164</v>
      </c>
      <c r="BC194" s="49" t="s">
        <v>168</v>
      </c>
      <c r="BD194" s="49" t="s">
        <v>152</v>
      </c>
      <c r="BE194" s="49" t="s">
        <v>152</v>
      </c>
      <c r="BF194" s="54">
        <v>6</v>
      </c>
      <c r="BG194" s="54">
        <v>6</v>
      </c>
      <c r="BH194" s="54">
        <v>4</v>
      </c>
      <c r="BI194" s="54">
        <v>6</v>
      </c>
      <c r="BJ194" s="54">
        <v>4</v>
      </c>
      <c r="BK194" s="54">
        <v>4</v>
      </c>
      <c r="BL194" s="54">
        <v>8</v>
      </c>
      <c r="BM194" s="54">
        <v>6</v>
      </c>
      <c r="BN194" s="54">
        <v>5</v>
      </c>
      <c r="BO194" s="54">
        <v>6</v>
      </c>
      <c r="BP194" s="54">
        <v>8</v>
      </c>
      <c r="BQ194" s="49" t="s">
        <v>167</v>
      </c>
      <c r="BR194" s="49" t="s">
        <v>151</v>
      </c>
      <c r="BS194" s="49" t="s">
        <v>142</v>
      </c>
      <c r="BT194" s="49" t="s">
        <v>153</v>
      </c>
      <c r="BU194" s="49" t="s">
        <v>145</v>
      </c>
      <c r="BV194" s="49" t="s">
        <v>192</v>
      </c>
      <c r="BW194" s="48"/>
    </row>
    <row r="195" spans="1:75" s="47" customFormat="1" ht="18" customHeight="1">
      <c r="A195" s="59" t="s">
        <v>485</v>
      </c>
      <c r="B195" s="56" t="s">
        <v>484</v>
      </c>
      <c r="C195" s="61"/>
      <c r="D195" s="208"/>
      <c r="E195" s="58" t="s">
        <v>135</v>
      </c>
      <c r="F195" s="203"/>
      <c r="G195" s="57" t="s">
        <v>243</v>
      </c>
      <c r="H195" s="56" t="s">
        <v>244</v>
      </c>
      <c r="I195" s="55" t="s">
        <v>196</v>
      </c>
      <c r="J195" s="54" t="s">
        <v>141</v>
      </c>
      <c r="K195" s="53" t="s">
        <v>143</v>
      </c>
      <c r="L195" s="53"/>
      <c r="M195" s="53"/>
      <c r="N195" s="49" t="s">
        <v>144</v>
      </c>
      <c r="O195" s="49" t="s">
        <v>174</v>
      </c>
      <c r="P195" s="49" t="s">
        <v>144</v>
      </c>
      <c r="Q195" s="49" t="s">
        <v>143</v>
      </c>
      <c r="R195" s="49" t="s">
        <v>147</v>
      </c>
      <c r="S195" s="49" t="s">
        <v>144</v>
      </c>
      <c r="T195" s="49" t="s">
        <v>142</v>
      </c>
      <c r="U195" s="52" t="s">
        <v>147</v>
      </c>
      <c r="V195" s="52" t="s">
        <v>147</v>
      </c>
      <c r="W195" s="50">
        <v>3</v>
      </c>
      <c r="X195" s="52" t="s">
        <v>143</v>
      </c>
      <c r="Y195" s="52" t="s">
        <v>143</v>
      </c>
      <c r="Z195" s="50">
        <v>0</v>
      </c>
      <c r="AA195" s="52" t="s">
        <v>147</v>
      </c>
      <c r="AB195" s="52" t="s">
        <v>147</v>
      </c>
      <c r="AC195" s="50">
        <v>3</v>
      </c>
      <c r="AD195" s="52" t="s">
        <v>143</v>
      </c>
      <c r="AE195" s="52" t="s">
        <v>143</v>
      </c>
      <c r="AF195" s="50">
        <v>0</v>
      </c>
      <c r="AG195" s="52" t="s">
        <v>145</v>
      </c>
      <c r="AH195" s="52" t="s">
        <v>143</v>
      </c>
      <c r="AI195" s="50">
        <v>5</v>
      </c>
      <c r="AJ195" s="52" t="s">
        <v>151</v>
      </c>
      <c r="AK195" s="52" t="s">
        <v>151</v>
      </c>
      <c r="AL195" s="50">
        <v>1</v>
      </c>
      <c r="AM195" s="52" t="s">
        <v>147</v>
      </c>
      <c r="AN195" s="52" t="s">
        <v>147</v>
      </c>
      <c r="AO195" s="50">
        <v>3</v>
      </c>
      <c r="AP195" s="51" t="s">
        <v>151</v>
      </c>
      <c r="AQ195" s="51" t="s">
        <v>151</v>
      </c>
      <c r="AR195" s="50">
        <v>1</v>
      </c>
      <c r="AS195" s="51" t="s">
        <v>147</v>
      </c>
      <c r="AT195" s="51" t="s">
        <v>147</v>
      </c>
      <c r="AU195" s="50">
        <v>3</v>
      </c>
      <c r="AV195" s="51" t="s">
        <v>147</v>
      </c>
      <c r="AW195" s="51" t="s">
        <v>147</v>
      </c>
      <c r="AX195" s="50">
        <v>3</v>
      </c>
      <c r="AY195" s="51" t="s">
        <v>151</v>
      </c>
      <c r="AZ195" s="51" t="s">
        <v>151</v>
      </c>
      <c r="BA195" s="50">
        <v>1</v>
      </c>
      <c r="BB195" s="49" t="s">
        <v>146</v>
      </c>
      <c r="BC195" s="49" t="s">
        <v>146</v>
      </c>
      <c r="BD195" s="49" t="s">
        <v>142</v>
      </c>
      <c r="BE195" s="49" t="s">
        <v>146</v>
      </c>
      <c r="BF195" s="54">
        <v>6</v>
      </c>
      <c r="BG195" s="54">
        <v>3</v>
      </c>
      <c r="BH195" s="54">
        <v>8</v>
      </c>
      <c r="BI195" s="54">
        <v>2</v>
      </c>
      <c r="BJ195" s="54">
        <v>9</v>
      </c>
      <c r="BK195" s="54">
        <v>4</v>
      </c>
      <c r="BL195" s="54">
        <v>7</v>
      </c>
      <c r="BM195" s="54">
        <v>1</v>
      </c>
      <c r="BN195" s="54">
        <v>11</v>
      </c>
      <c r="BO195" s="54">
        <v>10</v>
      </c>
      <c r="BP195" s="54">
        <v>5</v>
      </c>
      <c r="BQ195" s="49" t="s">
        <v>146</v>
      </c>
      <c r="BR195" s="49" t="s">
        <v>151</v>
      </c>
      <c r="BS195" s="49" t="s">
        <v>146</v>
      </c>
      <c r="BT195" s="49" t="s">
        <v>142</v>
      </c>
      <c r="BU195" s="49" t="s">
        <v>142</v>
      </c>
      <c r="BV195" s="49" t="s">
        <v>147</v>
      </c>
      <c r="BW195" s="48"/>
    </row>
    <row r="196" spans="1:75" s="47" customFormat="1" ht="18" customHeight="1">
      <c r="A196" s="59" t="s">
        <v>397</v>
      </c>
      <c r="B196" s="56" t="s">
        <v>396</v>
      </c>
      <c r="C196" s="61"/>
      <c r="D196" s="209" t="s">
        <v>135</v>
      </c>
      <c r="E196" s="205"/>
      <c r="F196" s="203"/>
      <c r="G196" s="57" t="s">
        <v>160</v>
      </c>
      <c r="H196" s="56" t="s">
        <v>398</v>
      </c>
      <c r="I196" s="55" t="s">
        <v>140</v>
      </c>
      <c r="J196" s="54" t="s">
        <v>141</v>
      </c>
      <c r="K196" s="53" t="s">
        <v>143</v>
      </c>
      <c r="L196" s="53"/>
      <c r="M196" s="53"/>
      <c r="N196" s="49" t="s">
        <v>174</v>
      </c>
      <c r="O196" s="49" t="s">
        <v>174</v>
      </c>
      <c r="P196" s="49" t="s">
        <v>144</v>
      </c>
      <c r="Q196" s="49" t="s">
        <v>153</v>
      </c>
      <c r="R196" s="49" t="s">
        <v>153</v>
      </c>
      <c r="S196" s="49" t="s">
        <v>144</v>
      </c>
      <c r="T196" s="49" t="s">
        <v>151</v>
      </c>
      <c r="U196" s="52" t="s">
        <v>147</v>
      </c>
      <c r="V196" s="52" t="s">
        <v>147</v>
      </c>
      <c r="W196" s="50">
        <v>3</v>
      </c>
      <c r="X196" s="52" t="s">
        <v>146</v>
      </c>
      <c r="Y196" s="52" t="s">
        <v>142</v>
      </c>
      <c r="Z196" s="50">
        <v>7</v>
      </c>
      <c r="AA196" s="52" t="s">
        <v>147</v>
      </c>
      <c r="AB196" s="52" t="s">
        <v>147</v>
      </c>
      <c r="AC196" s="50">
        <v>3</v>
      </c>
      <c r="AD196" s="52" t="s">
        <v>147</v>
      </c>
      <c r="AE196" s="52" t="s">
        <v>147</v>
      </c>
      <c r="AF196" s="50">
        <v>3</v>
      </c>
      <c r="AG196" s="52" t="s">
        <v>147</v>
      </c>
      <c r="AH196" s="52" t="s">
        <v>147</v>
      </c>
      <c r="AI196" s="50">
        <v>3</v>
      </c>
      <c r="AJ196" s="52" t="s">
        <v>147</v>
      </c>
      <c r="AK196" s="52" t="s">
        <v>147</v>
      </c>
      <c r="AL196" s="50">
        <v>3</v>
      </c>
      <c r="AM196" s="52" t="s">
        <v>145</v>
      </c>
      <c r="AN196" s="52" t="s">
        <v>142</v>
      </c>
      <c r="AO196" s="50">
        <v>8</v>
      </c>
      <c r="AP196" s="51" t="s">
        <v>151</v>
      </c>
      <c r="AQ196" s="51" t="s">
        <v>151</v>
      </c>
      <c r="AR196" s="50">
        <v>1</v>
      </c>
      <c r="AS196" s="51" t="s">
        <v>151</v>
      </c>
      <c r="AT196" s="51" t="s">
        <v>151</v>
      </c>
      <c r="AU196" s="50">
        <v>1</v>
      </c>
      <c r="AV196" s="51" t="s">
        <v>145</v>
      </c>
      <c r="AW196" s="51" t="s">
        <v>147</v>
      </c>
      <c r="AX196" s="50">
        <v>7</v>
      </c>
      <c r="AY196" s="51" t="s">
        <v>151</v>
      </c>
      <c r="AZ196" s="51" t="s">
        <v>151</v>
      </c>
      <c r="BA196" s="50">
        <v>1</v>
      </c>
      <c r="BB196" s="49" t="s">
        <v>142</v>
      </c>
      <c r="BC196" s="49" t="s">
        <v>145</v>
      </c>
      <c r="BD196" s="49" t="s">
        <v>145</v>
      </c>
      <c r="BE196" s="49" t="s">
        <v>145</v>
      </c>
      <c r="BF196" s="48"/>
      <c r="BG196" s="48"/>
      <c r="BH196" s="48"/>
      <c r="BI196" s="48"/>
      <c r="BJ196" s="48"/>
      <c r="BK196" s="48"/>
      <c r="BL196" s="48"/>
      <c r="BM196" s="48"/>
      <c r="BN196" s="48"/>
      <c r="BO196" s="48"/>
      <c r="BP196" s="48"/>
      <c r="BQ196" s="49" t="s">
        <v>151</v>
      </c>
      <c r="BR196" s="49" t="s">
        <v>151</v>
      </c>
      <c r="BS196" s="49" t="s">
        <v>142</v>
      </c>
      <c r="BT196" s="49" t="s">
        <v>147</v>
      </c>
      <c r="BU196" s="49" t="s">
        <v>142</v>
      </c>
      <c r="BV196" s="49" t="s">
        <v>147</v>
      </c>
      <c r="BW196" s="48" t="s">
        <v>962</v>
      </c>
    </row>
    <row r="197" spans="1:75" s="47" customFormat="1" ht="18" customHeight="1">
      <c r="A197" s="59" t="s">
        <v>184</v>
      </c>
      <c r="B197" s="56" t="s">
        <v>183</v>
      </c>
      <c r="C197" s="61" t="s">
        <v>182</v>
      </c>
      <c r="D197" s="208"/>
      <c r="E197" s="58" t="s">
        <v>135</v>
      </c>
      <c r="F197" s="203" t="s">
        <v>141</v>
      </c>
      <c r="G197" s="57" t="s">
        <v>185</v>
      </c>
      <c r="H197" s="56" t="s">
        <v>186</v>
      </c>
      <c r="I197" s="55" t="s">
        <v>140</v>
      </c>
      <c r="J197" s="54" t="s">
        <v>141</v>
      </c>
      <c r="K197" s="53" t="s">
        <v>145</v>
      </c>
      <c r="L197" s="207" t="s">
        <v>957</v>
      </c>
      <c r="M197" s="209" t="s">
        <v>957</v>
      </c>
      <c r="N197" s="49" t="s">
        <v>187</v>
      </c>
      <c r="O197" s="49" t="s">
        <v>163</v>
      </c>
      <c r="P197" s="49" t="s">
        <v>167</v>
      </c>
      <c r="Q197" s="49" t="s">
        <v>147</v>
      </c>
      <c r="R197" s="49" t="s">
        <v>147</v>
      </c>
      <c r="S197" s="49" t="s">
        <v>163</v>
      </c>
      <c r="T197" s="49" t="s">
        <v>167</v>
      </c>
      <c r="U197" s="52" t="s">
        <v>152</v>
      </c>
      <c r="V197" s="52" t="s">
        <v>152</v>
      </c>
      <c r="W197" s="50">
        <v>7</v>
      </c>
      <c r="X197" s="52" t="s">
        <v>165</v>
      </c>
      <c r="Y197" s="52" t="s">
        <v>152</v>
      </c>
      <c r="Z197" s="50">
        <v>8</v>
      </c>
      <c r="AA197" s="52" t="s">
        <v>153</v>
      </c>
      <c r="AB197" s="52" t="s">
        <v>152</v>
      </c>
      <c r="AC197" s="50">
        <v>6</v>
      </c>
      <c r="AD197" s="52" t="s">
        <v>153</v>
      </c>
      <c r="AE197" s="52" t="s">
        <v>153</v>
      </c>
      <c r="AF197" s="50">
        <v>4</v>
      </c>
      <c r="AG197" s="52" t="s">
        <v>153</v>
      </c>
      <c r="AH197" s="52" t="s">
        <v>153</v>
      </c>
      <c r="AI197" s="50">
        <v>4</v>
      </c>
      <c r="AJ197" s="52" t="s">
        <v>152</v>
      </c>
      <c r="AK197" s="52" t="s">
        <v>152</v>
      </c>
      <c r="AL197" s="50">
        <v>7</v>
      </c>
      <c r="AM197" s="52" t="s">
        <v>145</v>
      </c>
      <c r="AN197" s="52" t="s">
        <v>145</v>
      </c>
      <c r="AO197" s="50">
        <v>10</v>
      </c>
      <c r="AP197" s="51" t="s">
        <v>152</v>
      </c>
      <c r="AQ197" s="51" t="s">
        <v>153</v>
      </c>
      <c r="AR197" s="50">
        <v>6</v>
      </c>
      <c r="AS197" s="51" t="s">
        <v>154</v>
      </c>
      <c r="AT197" s="51" t="s">
        <v>154</v>
      </c>
      <c r="AU197" s="50">
        <v>2</v>
      </c>
      <c r="AV197" s="51" t="s">
        <v>152</v>
      </c>
      <c r="AW197" s="51" t="s">
        <v>153</v>
      </c>
      <c r="AX197" s="50">
        <v>6</v>
      </c>
      <c r="AY197" s="51" t="s">
        <v>154</v>
      </c>
      <c r="AZ197" s="51" t="s">
        <v>154</v>
      </c>
      <c r="BA197" s="60">
        <v>2</v>
      </c>
      <c r="BB197" s="49" t="s">
        <v>142</v>
      </c>
      <c r="BC197" s="49" t="s">
        <v>153</v>
      </c>
      <c r="BD197" s="49" t="s">
        <v>153</v>
      </c>
      <c r="BE197" s="49" t="s">
        <v>153</v>
      </c>
      <c r="BF197" s="54">
        <v>6</v>
      </c>
      <c r="BG197" s="54">
        <v>7</v>
      </c>
      <c r="BH197" s="54">
        <v>6</v>
      </c>
      <c r="BI197" s="54">
        <v>5</v>
      </c>
      <c r="BJ197" s="54">
        <v>4</v>
      </c>
      <c r="BK197" s="54">
        <v>5</v>
      </c>
      <c r="BL197" s="54">
        <v>8</v>
      </c>
      <c r="BM197" s="54">
        <v>7</v>
      </c>
      <c r="BN197" s="54">
        <v>4</v>
      </c>
      <c r="BO197" s="54">
        <v>6</v>
      </c>
      <c r="BP197" s="54">
        <v>7</v>
      </c>
      <c r="BQ197" s="49" t="s">
        <v>167</v>
      </c>
      <c r="BR197" s="49" t="s">
        <v>151</v>
      </c>
      <c r="BS197" s="49" t="s">
        <v>164</v>
      </c>
      <c r="BT197" s="49" t="s">
        <v>164</v>
      </c>
      <c r="BU197" s="49" t="s">
        <v>145</v>
      </c>
      <c r="BV197" s="49" t="s">
        <v>164</v>
      </c>
      <c r="BW197" s="48"/>
    </row>
    <row r="198" spans="1:75" s="47" customFormat="1" ht="18" customHeight="1">
      <c r="A198" s="59" t="s">
        <v>806</v>
      </c>
      <c r="B198" s="56" t="s">
        <v>805</v>
      </c>
      <c r="C198" s="61"/>
      <c r="D198" s="209" t="s">
        <v>135</v>
      </c>
      <c r="E198" s="58" t="s">
        <v>135</v>
      </c>
      <c r="F198" s="203"/>
      <c r="G198" s="57" t="s">
        <v>172</v>
      </c>
      <c r="H198" s="56" t="s">
        <v>222</v>
      </c>
      <c r="I198" s="55" t="s">
        <v>196</v>
      </c>
      <c r="J198" s="54" t="s">
        <v>141</v>
      </c>
      <c r="K198" s="53" t="s">
        <v>143</v>
      </c>
      <c r="L198" s="53"/>
      <c r="M198" s="53"/>
      <c r="N198" s="49" t="s">
        <v>174</v>
      </c>
      <c r="O198" s="49" t="s">
        <v>174</v>
      </c>
      <c r="P198" s="49" t="s">
        <v>144</v>
      </c>
      <c r="Q198" s="49" t="s">
        <v>206</v>
      </c>
      <c r="R198" s="49" t="s">
        <v>143</v>
      </c>
      <c r="S198" s="49" t="s">
        <v>206</v>
      </c>
      <c r="T198" s="49" t="s">
        <v>151</v>
      </c>
      <c r="U198" s="52" t="s">
        <v>152</v>
      </c>
      <c r="V198" s="52" t="s">
        <v>152</v>
      </c>
      <c r="W198" s="50">
        <v>7</v>
      </c>
      <c r="X198" s="52" t="s">
        <v>152</v>
      </c>
      <c r="Y198" s="52" t="s">
        <v>152</v>
      </c>
      <c r="Z198" s="50">
        <v>7</v>
      </c>
      <c r="AA198" s="52" t="s">
        <v>154</v>
      </c>
      <c r="AB198" s="52" t="s">
        <v>147</v>
      </c>
      <c r="AC198" s="50">
        <v>3</v>
      </c>
      <c r="AD198" s="52" t="s">
        <v>153</v>
      </c>
      <c r="AE198" s="52" t="s">
        <v>153</v>
      </c>
      <c r="AF198" s="50">
        <v>4</v>
      </c>
      <c r="AG198" s="52" t="s">
        <v>154</v>
      </c>
      <c r="AH198" s="52" t="s">
        <v>154</v>
      </c>
      <c r="AI198" s="50">
        <v>2</v>
      </c>
      <c r="AJ198" s="52" t="s">
        <v>154</v>
      </c>
      <c r="AK198" s="52" t="s">
        <v>154</v>
      </c>
      <c r="AL198" s="50">
        <v>2</v>
      </c>
      <c r="AM198" s="52" t="s">
        <v>152</v>
      </c>
      <c r="AN198" s="52" t="s">
        <v>152</v>
      </c>
      <c r="AO198" s="50">
        <v>7</v>
      </c>
      <c r="AP198" s="51" t="s">
        <v>153</v>
      </c>
      <c r="AQ198" s="51" t="s">
        <v>152</v>
      </c>
      <c r="AR198" s="50">
        <v>6</v>
      </c>
      <c r="AS198" s="51" t="s">
        <v>153</v>
      </c>
      <c r="AT198" s="51" t="s">
        <v>147</v>
      </c>
      <c r="AU198" s="50">
        <v>4</v>
      </c>
      <c r="AV198" s="51" t="s">
        <v>152</v>
      </c>
      <c r="AW198" s="51" t="s">
        <v>153</v>
      </c>
      <c r="AX198" s="50">
        <v>6</v>
      </c>
      <c r="AY198" s="51" t="s">
        <v>151</v>
      </c>
      <c r="AZ198" s="51" t="s">
        <v>151</v>
      </c>
      <c r="BA198" s="50">
        <v>1</v>
      </c>
      <c r="BB198" s="49" t="s">
        <v>152</v>
      </c>
      <c r="BC198" s="49" t="s">
        <v>153</v>
      </c>
      <c r="BD198" s="49" t="s">
        <v>152</v>
      </c>
      <c r="BE198" s="49" t="s">
        <v>165</v>
      </c>
      <c r="BF198" s="48"/>
      <c r="BG198" s="48"/>
      <c r="BH198" s="48"/>
      <c r="BI198" s="48"/>
      <c r="BJ198" s="48"/>
      <c r="BK198" s="48"/>
      <c r="BL198" s="48"/>
      <c r="BM198" s="48"/>
      <c r="BN198" s="48"/>
      <c r="BO198" s="48"/>
      <c r="BP198" s="48"/>
      <c r="BQ198" s="49" t="s">
        <v>147</v>
      </c>
      <c r="BR198" s="49" t="s">
        <v>151</v>
      </c>
      <c r="BS198" s="49" t="s">
        <v>147</v>
      </c>
      <c r="BT198" s="49" t="s">
        <v>153</v>
      </c>
      <c r="BU198" s="49" t="s">
        <v>151</v>
      </c>
      <c r="BV198" s="49" t="s">
        <v>154</v>
      </c>
      <c r="BW198" s="48" t="s">
        <v>963</v>
      </c>
    </row>
    <row r="199" spans="1:75" s="47" customFormat="1" ht="18" customHeight="1">
      <c r="A199" s="59" t="s">
        <v>600</v>
      </c>
      <c r="B199" s="56" t="s">
        <v>599</v>
      </c>
      <c r="C199" s="61"/>
      <c r="D199" s="208"/>
      <c r="E199" s="205"/>
      <c r="F199" s="203"/>
      <c r="G199" s="57" t="s">
        <v>160</v>
      </c>
      <c r="H199" s="56" t="s">
        <v>539</v>
      </c>
      <c r="I199" s="55" t="s">
        <v>157</v>
      </c>
      <c r="J199" s="54" t="s">
        <v>141</v>
      </c>
      <c r="K199" s="53" t="s">
        <v>143</v>
      </c>
      <c r="L199" s="53"/>
      <c r="M199" s="53"/>
      <c r="N199" s="49" t="s">
        <v>174</v>
      </c>
      <c r="O199" s="49" t="s">
        <v>174</v>
      </c>
      <c r="P199" s="49" t="s">
        <v>187</v>
      </c>
      <c r="Q199" s="49" t="s">
        <v>174</v>
      </c>
      <c r="R199" s="49" t="s">
        <v>191</v>
      </c>
      <c r="S199" s="49" t="s">
        <v>187</v>
      </c>
      <c r="T199" s="49" t="s">
        <v>151</v>
      </c>
      <c r="U199" s="52" t="s">
        <v>152</v>
      </c>
      <c r="V199" s="52" t="s">
        <v>152</v>
      </c>
      <c r="W199" s="50">
        <v>7</v>
      </c>
      <c r="X199" s="52" t="s">
        <v>146</v>
      </c>
      <c r="Y199" s="52" t="s">
        <v>146</v>
      </c>
      <c r="Z199" s="50">
        <v>8</v>
      </c>
      <c r="AA199" s="52" t="s">
        <v>153</v>
      </c>
      <c r="AB199" s="52" t="s">
        <v>153</v>
      </c>
      <c r="AC199" s="50">
        <v>4</v>
      </c>
      <c r="AD199" s="52" t="s">
        <v>153</v>
      </c>
      <c r="AE199" s="52" t="s">
        <v>153</v>
      </c>
      <c r="AF199" s="50">
        <v>4</v>
      </c>
      <c r="AG199" s="52" t="s">
        <v>153</v>
      </c>
      <c r="AH199" s="52" t="s">
        <v>151</v>
      </c>
      <c r="AI199" s="50">
        <v>3</v>
      </c>
      <c r="AJ199" s="52" t="s">
        <v>153</v>
      </c>
      <c r="AK199" s="52" t="s">
        <v>153</v>
      </c>
      <c r="AL199" s="50">
        <v>4</v>
      </c>
      <c r="AM199" s="52" t="s">
        <v>151</v>
      </c>
      <c r="AN199" s="52" t="s">
        <v>151</v>
      </c>
      <c r="AO199" s="50">
        <v>1</v>
      </c>
      <c r="AP199" s="51" t="s">
        <v>152</v>
      </c>
      <c r="AQ199" s="51" t="s">
        <v>152</v>
      </c>
      <c r="AR199" s="50">
        <v>7</v>
      </c>
      <c r="AS199" s="51" t="s">
        <v>154</v>
      </c>
      <c r="AT199" s="51" t="s">
        <v>154</v>
      </c>
      <c r="AU199" s="50">
        <v>2</v>
      </c>
      <c r="AV199" s="51" t="s">
        <v>151</v>
      </c>
      <c r="AW199" s="51" t="s">
        <v>151</v>
      </c>
      <c r="AX199" s="50">
        <v>1</v>
      </c>
      <c r="AY199" s="51" t="s">
        <v>154</v>
      </c>
      <c r="AZ199" s="51" t="s">
        <v>151</v>
      </c>
      <c r="BA199" s="60">
        <v>2</v>
      </c>
      <c r="BB199" s="49" t="s">
        <v>152</v>
      </c>
      <c r="BC199" s="49" t="s">
        <v>168</v>
      </c>
      <c r="BD199" s="49" t="s">
        <v>152</v>
      </c>
      <c r="BE199" s="49" t="s">
        <v>164</v>
      </c>
      <c r="BF199" s="54">
        <v>5</v>
      </c>
      <c r="BG199" s="54">
        <v>6</v>
      </c>
      <c r="BH199" s="54">
        <v>6</v>
      </c>
      <c r="BI199" s="54">
        <v>5</v>
      </c>
      <c r="BJ199" s="54">
        <v>3</v>
      </c>
      <c r="BK199" s="54">
        <v>2</v>
      </c>
      <c r="BL199" s="54">
        <v>7</v>
      </c>
      <c r="BM199" s="54">
        <v>8</v>
      </c>
      <c r="BN199" s="54">
        <v>4</v>
      </c>
      <c r="BO199" s="54">
        <v>6</v>
      </c>
      <c r="BP199" s="54">
        <v>6</v>
      </c>
      <c r="BQ199" s="49" t="s">
        <v>169</v>
      </c>
      <c r="BR199" s="49" t="s">
        <v>151</v>
      </c>
      <c r="BS199" s="49" t="s">
        <v>169</v>
      </c>
      <c r="BT199" s="49" t="s">
        <v>153</v>
      </c>
      <c r="BU199" s="49" t="s">
        <v>146</v>
      </c>
      <c r="BV199" s="49" t="s">
        <v>192</v>
      </c>
      <c r="BW199" s="48"/>
    </row>
    <row r="200" spans="1:75" s="47" customFormat="1" ht="18" customHeight="1">
      <c r="A200" s="59" t="s">
        <v>616</v>
      </c>
      <c r="B200" s="56" t="s">
        <v>615</v>
      </c>
      <c r="C200" s="61"/>
      <c r="D200" s="208"/>
      <c r="E200" s="205"/>
      <c r="F200" s="203"/>
      <c r="G200" s="57" t="s">
        <v>243</v>
      </c>
      <c r="H200" s="56" t="s">
        <v>244</v>
      </c>
      <c r="I200" s="55" t="s">
        <v>196</v>
      </c>
      <c r="J200" s="54" t="s">
        <v>141</v>
      </c>
      <c r="K200" s="53" t="s">
        <v>143</v>
      </c>
      <c r="L200" s="53"/>
      <c r="M200" s="53"/>
      <c r="N200" s="49" t="s">
        <v>174</v>
      </c>
      <c r="O200" s="49" t="s">
        <v>174</v>
      </c>
      <c r="P200" s="49" t="s">
        <v>144</v>
      </c>
      <c r="Q200" s="49" t="s">
        <v>143</v>
      </c>
      <c r="R200" s="49" t="s">
        <v>147</v>
      </c>
      <c r="S200" s="49" t="s">
        <v>144</v>
      </c>
      <c r="T200" s="49" t="s">
        <v>142</v>
      </c>
      <c r="U200" s="52" t="s">
        <v>143</v>
      </c>
      <c r="V200" s="52" t="s">
        <v>143</v>
      </c>
      <c r="W200" s="50">
        <v>0</v>
      </c>
      <c r="X200" s="52" t="s">
        <v>143</v>
      </c>
      <c r="Y200" s="52" t="s">
        <v>143</v>
      </c>
      <c r="Z200" s="50">
        <v>0</v>
      </c>
      <c r="AA200" s="52" t="s">
        <v>151</v>
      </c>
      <c r="AB200" s="52" t="s">
        <v>151</v>
      </c>
      <c r="AC200" s="50">
        <v>1</v>
      </c>
      <c r="AD200" s="52" t="s">
        <v>143</v>
      </c>
      <c r="AE200" s="52" t="s">
        <v>143</v>
      </c>
      <c r="AF200" s="50">
        <v>0</v>
      </c>
      <c r="AG200" s="52" t="s">
        <v>143</v>
      </c>
      <c r="AH200" s="52" t="s">
        <v>191</v>
      </c>
      <c r="AI200" s="50">
        <v>1</v>
      </c>
      <c r="AJ200" s="52" t="s">
        <v>143</v>
      </c>
      <c r="AK200" s="52" t="s">
        <v>143</v>
      </c>
      <c r="AL200" s="50">
        <v>0</v>
      </c>
      <c r="AM200" s="52" t="s">
        <v>151</v>
      </c>
      <c r="AN200" s="52" t="s">
        <v>151</v>
      </c>
      <c r="AO200" s="50">
        <v>1</v>
      </c>
      <c r="AP200" s="51" t="s">
        <v>143</v>
      </c>
      <c r="AQ200" s="51" t="s">
        <v>143</v>
      </c>
      <c r="AR200" s="50">
        <v>0</v>
      </c>
      <c r="AS200" s="51" t="s">
        <v>147</v>
      </c>
      <c r="AT200" s="51" t="s">
        <v>147</v>
      </c>
      <c r="AU200" s="50">
        <v>3</v>
      </c>
      <c r="AV200" s="51" t="s">
        <v>151</v>
      </c>
      <c r="AW200" s="51" t="s">
        <v>151</v>
      </c>
      <c r="AX200" s="50">
        <v>1</v>
      </c>
      <c r="AY200" s="51" t="s">
        <v>151</v>
      </c>
      <c r="AZ200" s="51" t="s">
        <v>151</v>
      </c>
      <c r="BA200" s="50">
        <v>1</v>
      </c>
      <c r="BB200" s="49" t="s">
        <v>142</v>
      </c>
      <c r="BC200" s="49" t="s">
        <v>142</v>
      </c>
      <c r="BD200" s="49" t="s">
        <v>142</v>
      </c>
      <c r="BE200" s="49" t="s">
        <v>146</v>
      </c>
      <c r="BF200" s="54">
        <v>10</v>
      </c>
      <c r="BG200" s="54">
        <v>4</v>
      </c>
      <c r="BH200" s="54">
        <v>6</v>
      </c>
      <c r="BI200" s="54">
        <v>1</v>
      </c>
      <c r="BJ200" s="54">
        <v>8</v>
      </c>
      <c r="BK200" s="54">
        <v>3</v>
      </c>
      <c r="BL200" s="54">
        <v>9</v>
      </c>
      <c r="BM200" s="54">
        <v>2</v>
      </c>
      <c r="BN200" s="54">
        <v>11</v>
      </c>
      <c r="BO200" s="54">
        <v>8</v>
      </c>
      <c r="BP200" s="54">
        <v>5</v>
      </c>
      <c r="BQ200" s="49" t="s">
        <v>146</v>
      </c>
      <c r="BR200" s="49" t="s">
        <v>151</v>
      </c>
      <c r="BS200" s="49" t="s">
        <v>146</v>
      </c>
      <c r="BT200" s="49" t="s">
        <v>142</v>
      </c>
      <c r="BU200" s="49" t="s">
        <v>142</v>
      </c>
      <c r="BV200" s="49" t="s">
        <v>142</v>
      </c>
      <c r="BW200" s="48"/>
    </row>
    <row r="201" spans="1:75" s="47" customFormat="1" ht="18" customHeight="1">
      <c r="A201" s="59" t="s">
        <v>487</v>
      </c>
      <c r="B201" s="56" t="s">
        <v>486</v>
      </c>
      <c r="C201" s="61" t="s">
        <v>135</v>
      </c>
      <c r="D201" s="208"/>
      <c r="E201" s="205"/>
      <c r="F201" s="203"/>
      <c r="G201" s="57" t="s">
        <v>185</v>
      </c>
      <c r="H201" s="56" t="s">
        <v>186</v>
      </c>
      <c r="I201" s="55" t="s">
        <v>140</v>
      </c>
      <c r="J201" s="54" t="s">
        <v>141</v>
      </c>
      <c r="K201" s="53" t="s">
        <v>143</v>
      </c>
      <c r="L201" s="53"/>
      <c r="M201" s="53"/>
      <c r="N201" s="49" t="s">
        <v>174</v>
      </c>
      <c r="O201" s="49" t="s">
        <v>174</v>
      </c>
      <c r="P201" s="49" t="s">
        <v>143</v>
      </c>
      <c r="Q201" s="49" t="s">
        <v>143</v>
      </c>
      <c r="R201" s="49" t="s">
        <v>151</v>
      </c>
      <c r="S201" s="49" t="s">
        <v>143</v>
      </c>
      <c r="T201" s="49" t="s">
        <v>151</v>
      </c>
      <c r="U201" s="52" t="s">
        <v>147</v>
      </c>
      <c r="V201" s="52" t="s">
        <v>147</v>
      </c>
      <c r="W201" s="50">
        <v>3</v>
      </c>
      <c r="X201" s="52" t="s">
        <v>143</v>
      </c>
      <c r="Y201" s="52" t="s">
        <v>143</v>
      </c>
      <c r="Z201" s="50">
        <v>0</v>
      </c>
      <c r="AA201" s="52" t="s">
        <v>147</v>
      </c>
      <c r="AB201" s="52" t="s">
        <v>147</v>
      </c>
      <c r="AC201" s="50">
        <v>3</v>
      </c>
      <c r="AD201" s="52" t="s">
        <v>147</v>
      </c>
      <c r="AE201" s="52" t="s">
        <v>143</v>
      </c>
      <c r="AF201" s="50">
        <v>2</v>
      </c>
      <c r="AG201" s="52" t="s">
        <v>143</v>
      </c>
      <c r="AH201" s="52" t="s">
        <v>143</v>
      </c>
      <c r="AI201" s="50">
        <v>0</v>
      </c>
      <c r="AJ201" s="52" t="s">
        <v>143</v>
      </c>
      <c r="AK201" s="52" t="s">
        <v>147</v>
      </c>
      <c r="AL201" s="50">
        <v>2</v>
      </c>
      <c r="AM201" s="52" t="s">
        <v>147</v>
      </c>
      <c r="AN201" s="52" t="s">
        <v>147</v>
      </c>
      <c r="AO201" s="50">
        <v>3</v>
      </c>
      <c r="AP201" s="51" t="s">
        <v>143</v>
      </c>
      <c r="AQ201" s="51" t="s">
        <v>143</v>
      </c>
      <c r="AR201" s="50">
        <v>0</v>
      </c>
      <c r="AS201" s="51" t="s">
        <v>143</v>
      </c>
      <c r="AT201" s="51" t="s">
        <v>143</v>
      </c>
      <c r="AU201" s="50">
        <v>0</v>
      </c>
      <c r="AV201" s="51" t="s">
        <v>151</v>
      </c>
      <c r="AW201" s="51" t="s">
        <v>151</v>
      </c>
      <c r="AX201" s="50">
        <v>1</v>
      </c>
      <c r="AY201" s="51" t="s">
        <v>147</v>
      </c>
      <c r="AZ201" s="51" t="s">
        <v>147</v>
      </c>
      <c r="BA201" s="50">
        <v>3</v>
      </c>
      <c r="BB201" s="49" t="s">
        <v>165</v>
      </c>
      <c r="BC201" s="49" t="s">
        <v>152</v>
      </c>
      <c r="BD201" s="49" t="s">
        <v>152</v>
      </c>
      <c r="BE201" s="49" t="s">
        <v>146</v>
      </c>
      <c r="BF201" s="54">
        <v>8</v>
      </c>
      <c r="BG201" s="54">
        <v>10</v>
      </c>
      <c r="BH201" s="54">
        <v>8</v>
      </c>
      <c r="BI201" s="54">
        <v>7</v>
      </c>
      <c r="BJ201" s="54">
        <v>6</v>
      </c>
      <c r="BK201" s="54">
        <v>5</v>
      </c>
      <c r="BL201" s="54">
        <v>10</v>
      </c>
      <c r="BM201" s="54">
        <v>11</v>
      </c>
      <c r="BN201" s="54">
        <v>5</v>
      </c>
      <c r="BO201" s="54">
        <v>7</v>
      </c>
      <c r="BP201" s="54">
        <v>8</v>
      </c>
      <c r="BQ201" s="49" t="s">
        <v>167</v>
      </c>
      <c r="BR201" s="49" t="s">
        <v>151</v>
      </c>
      <c r="BS201" s="49" t="s">
        <v>152</v>
      </c>
      <c r="BT201" s="49" t="s">
        <v>153</v>
      </c>
      <c r="BU201" s="49" t="s">
        <v>145</v>
      </c>
      <c r="BV201" s="49" t="s">
        <v>168</v>
      </c>
      <c r="BW201" s="48"/>
    </row>
    <row r="202" spans="1:75" s="47" customFormat="1" ht="18" customHeight="1">
      <c r="A202" s="59" t="s">
        <v>768</v>
      </c>
      <c r="B202" s="56" t="s">
        <v>767</v>
      </c>
      <c r="C202" s="61"/>
      <c r="D202" s="208"/>
      <c r="E202" s="58" t="s">
        <v>135</v>
      </c>
      <c r="F202" s="203"/>
      <c r="G202" s="57" t="s">
        <v>138</v>
      </c>
      <c r="H202" s="56" t="s">
        <v>195</v>
      </c>
      <c r="I202" s="55" t="s">
        <v>196</v>
      </c>
      <c r="J202" s="54" t="s">
        <v>141</v>
      </c>
      <c r="K202" s="53" t="s">
        <v>143</v>
      </c>
      <c r="L202" s="53"/>
      <c r="M202" s="53"/>
      <c r="N202" s="49" t="s">
        <v>174</v>
      </c>
      <c r="O202" s="49" t="s">
        <v>206</v>
      </c>
      <c r="P202" s="49" t="s">
        <v>144</v>
      </c>
      <c r="Q202" s="49" t="s">
        <v>162</v>
      </c>
      <c r="R202" s="49" t="s">
        <v>143</v>
      </c>
      <c r="S202" s="49" t="s">
        <v>144</v>
      </c>
      <c r="T202" s="49" t="s">
        <v>151</v>
      </c>
      <c r="U202" s="52" t="s">
        <v>153</v>
      </c>
      <c r="V202" s="52" t="s">
        <v>153</v>
      </c>
      <c r="W202" s="50">
        <v>4</v>
      </c>
      <c r="X202" s="52" t="s">
        <v>154</v>
      </c>
      <c r="Y202" s="52" t="s">
        <v>154</v>
      </c>
      <c r="Z202" s="50">
        <v>2</v>
      </c>
      <c r="AA202" s="52" t="s">
        <v>154</v>
      </c>
      <c r="AB202" s="52" t="s">
        <v>151</v>
      </c>
      <c r="AC202" s="50">
        <v>2</v>
      </c>
      <c r="AD202" s="52" t="s">
        <v>154</v>
      </c>
      <c r="AE202" s="52" t="s">
        <v>154</v>
      </c>
      <c r="AF202" s="50">
        <v>2</v>
      </c>
      <c r="AG202" s="52" t="s">
        <v>154</v>
      </c>
      <c r="AH202" s="52" t="s">
        <v>154</v>
      </c>
      <c r="AI202" s="50">
        <v>2</v>
      </c>
      <c r="AJ202" s="52" t="s">
        <v>154</v>
      </c>
      <c r="AK202" s="52" t="s">
        <v>154</v>
      </c>
      <c r="AL202" s="50">
        <v>2</v>
      </c>
      <c r="AM202" s="52" t="s">
        <v>153</v>
      </c>
      <c r="AN202" s="52" t="s">
        <v>153</v>
      </c>
      <c r="AO202" s="50">
        <v>4</v>
      </c>
      <c r="AP202" s="51" t="s">
        <v>154</v>
      </c>
      <c r="AQ202" s="51" t="s">
        <v>154</v>
      </c>
      <c r="AR202" s="50">
        <v>2</v>
      </c>
      <c r="AS202" s="51" t="s">
        <v>154</v>
      </c>
      <c r="AT202" s="51" t="s">
        <v>154</v>
      </c>
      <c r="AU202" s="50">
        <v>2</v>
      </c>
      <c r="AV202" s="51" t="s">
        <v>154</v>
      </c>
      <c r="AW202" s="51" t="s">
        <v>154</v>
      </c>
      <c r="AX202" s="50">
        <v>2</v>
      </c>
      <c r="AY202" s="51" t="s">
        <v>151</v>
      </c>
      <c r="AZ202" s="51" t="s">
        <v>151</v>
      </c>
      <c r="BA202" s="50">
        <v>1</v>
      </c>
      <c r="BB202" s="49" t="s">
        <v>146</v>
      </c>
      <c r="BC202" s="49" t="s">
        <v>145</v>
      </c>
      <c r="BD202" s="49" t="s">
        <v>142</v>
      </c>
      <c r="BE202" s="49" t="s">
        <v>147</v>
      </c>
      <c r="BF202" s="54">
        <v>3</v>
      </c>
      <c r="BG202" s="54">
        <v>7</v>
      </c>
      <c r="BH202" s="54">
        <v>5</v>
      </c>
      <c r="BI202" s="54">
        <v>1</v>
      </c>
      <c r="BJ202" s="54">
        <v>2</v>
      </c>
      <c r="BK202" s="54">
        <v>4</v>
      </c>
      <c r="BL202" s="54">
        <v>10</v>
      </c>
      <c r="BM202" s="54">
        <v>2</v>
      </c>
      <c r="BN202" s="54">
        <v>11</v>
      </c>
      <c r="BO202" s="54">
        <v>10</v>
      </c>
      <c r="BP202" s="54">
        <v>8</v>
      </c>
      <c r="BQ202" s="49" t="s">
        <v>146</v>
      </c>
      <c r="BR202" s="49" t="s">
        <v>151</v>
      </c>
      <c r="BS202" s="49" t="s">
        <v>146</v>
      </c>
      <c r="BT202" s="49" t="s">
        <v>147</v>
      </c>
      <c r="BU202" s="49" t="s">
        <v>151</v>
      </c>
      <c r="BV202" s="49" t="s">
        <v>191</v>
      </c>
      <c r="BW202" s="48"/>
    </row>
    <row r="203" spans="1:75" s="47" customFormat="1" ht="18" customHeight="1">
      <c r="A203" s="59" t="s">
        <v>385</v>
      </c>
      <c r="B203" s="56" t="s">
        <v>384</v>
      </c>
      <c r="C203" s="61"/>
      <c r="D203" s="208"/>
      <c r="E203" s="205"/>
      <c r="F203" s="203"/>
      <c r="G203" s="57" t="s">
        <v>293</v>
      </c>
      <c r="H203" s="56" t="s">
        <v>336</v>
      </c>
      <c r="I203" s="55" t="s">
        <v>140</v>
      </c>
      <c r="J203" s="54" t="s">
        <v>141</v>
      </c>
      <c r="K203" s="53" t="s">
        <v>143</v>
      </c>
      <c r="L203" s="53"/>
      <c r="M203" s="53"/>
      <c r="N203" s="49" t="s">
        <v>144</v>
      </c>
      <c r="O203" s="49" t="s">
        <v>174</v>
      </c>
      <c r="P203" s="49" t="s">
        <v>187</v>
      </c>
      <c r="Q203" s="49" t="s">
        <v>191</v>
      </c>
      <c r="R203" s="49" t="s">
        <v>143</v>
      </c>
      <c r="S203" s="49" t="s">
        <v>143</v>
      </c>
      <c r="T203" s="49" t="s">
        <v>151</v>
      </c>
      <c r="U203" s="52" t="s">
        <v>152</v>
      </c>
      <c r="V203" s="52" t="s">
        <v>152</v>
      </c>
      <c r="W203" s="50">
        <v>7</v>
      </c>
      <c r="X203" s="52" t="s">
        <v>153</v>
      </c>
      <c r="Y203" s="52" t="s">
        <v>153</v>
      </c>
      <c r="Z203" s="50">
        <v>4</v>
      </c>
      <c r="AA203" s="52" t="s">
        <v>154</v>
      </c>
      <c r="AB203" s="52" t="s">
        <v>191</v>
      </c>
      <c r="AC203" s="50">
        <v>2</v>
      </c>
      <c r="AD203" s="52" t="s">
        <v>154</v>
      </c>
      <c r="AE203" s="52" t="s">
        <v>154</v>
      </c>
      <c r="AF203" s="50">
        <v>2</v>
      </c>
      <c r="AG203" s="52" t="s">
        <v>152</v>
      </c>
      <c r="AH203" s="52" t="s">
        <v>152</v>
      </c>
      <c r="AI203" s="50">
        <v>7</v>
      </c>
      <c r="AJ203" s="52" t="s">
        <v>146</v>
      </c>
      <c r="AK203" s="52" t="s">
        <v>146</v>
      </c>
      <c r="AL203" s="50">
        <v>8</v>
      </c>
      <c r="AM203" s="52" t="s">
        <v>152</v>
      </c>
      <c r="AN203" s="52" t="s">
        <v>152</v>
      </c>
      <c r="AO203" s="50">
        <v>7</v>
      </c>
      <c r="AP203" s="51" t="s">
        <v>147</v>
      </c>
      <c r="AQ203" s="51" t="s">
        <v>147</v>
      </c>
      <c r="AR203" s="50">
        <v>3</v>
      </c>
      <c r="AS203" s="51" t="s">
        <v>152</v>
      </c>
      <c r="AT203" s="51" t="s">
        <v>152</v>
      </c>
      <c r="AU203" s="50">
        <v>7</v>
      </c>
      <c r="AV203" s="51" t="s">
        <v>152</v>
      </c>
      <c r="AW203" s="51" t="s">
        <v>152</v>
      </c>
      <c r="AX203" s="50">
        <v>7</v>
      </c>
      <c r="AY203" s="51" t="s">
        <v>151</v>
      </c>
      <c r="AZ203" s="51" t="s">
        <v>151</v>
      </c>
      <c r="BA203" s="50">
        <v>1</v>
      </c>
      <c r="BB203" s="49" t="s">
        <v>142</v>
      </c>
      <c r="BC203" s="49" t="s">
        <v>147</v>
      </c>
      <c r="BD203" s="49" t="s">
        <v>142</v>
      </c>
      <c r="BE203" s="49" t="s">
        <v>146</v>
      </c>
      <c r="BF203" s="54">
        <v>8</v>
      </c>
      <c r="BG203" s="54">
        <v>6</v>
      </c>
      <c r="BH203" s="54">
        <v>4</v>
      </c>
      <c r="BI203" s="54">
        <v>7</v>
      </c>
      <c r="BJ203" s="54">
        <v>1</v>
      </c>
      <c r="BK203" s="54">
        <v>3</v>
      </c>
      <c r="BL203" s="54">
        <v>10</v>
      </c>
      <c r="BM203" s="54">
        <v>5</v>
      </c>
      <c r="BN203" s="54">
        <v>2</v>
      </c>
      <c r="BO203" s="54">
        <v>9</v>
      </c>
      <c r="BP203" s="54">
        <v>11</v>
      </c>
      <c r="BQ203" s="49" t="s">
        <v>146</v>
      </c>
      <c r="BR203" s="49" t="s">
        <v>151</v>
      </c>
      <c r="BS203" s="49" t="s">
        <v>146</v>
      </c>
      <c r="BT203" s="49" t="s">
        <v>147</v>
      </c>
      <c r="BU203" s="49" t="s">
        <v>145</v>
      </c>
      <c r="BV203" s="49" t="s">
        <v>143</v>
      </c>
      <c r="BW203" s="48"/>
    </row>
    <row r="204" spans="1:75" s="47" customFormat="1" ht="18" customHeight="1">
      <c r="A204" s="59" t="s">
        <v>717</v>
      </c>
      <c r="B204" s="56" t="s">
        <v>716</v>
      </c>
      <c r="C204" s="61"/>
      <c r="D204" s="208"/>
      <c r="E204" s="205"/>
      <c r="F204" s="203"/>
      <c r="G204" s="57" t="s">
        <v>293</v>
      </c>
      <c r="H204" s="56" t="s">
        <v>336</v>
      </c>
      <c r="I204" s="55" t="s">
        <v>140</v>
      </c>
      <c r="J204" s="54" t="s">
        <v>141</v>
      </c>
      <c r="K204" s="53" t="s">
        <v>143</v>
      </c>
      <c r="L204" s="53"/>
      <c r="M204" s="53"/>
      <c r="N204" s="49" t="s">
        <v>174</v>
      </c>
      <c r="O204" s="49" t="s">
        <v>174</v>
      </c>
      <c r="P204" s="49" t="s">
        <v>206</v>
      </c>
      <c r="Q204" s="49" t="s">
        <v>163</v>
      </c>
      <c r="R204" s="49" t="s">
        <v>143</v>
      </c>
      <c r="S204" s="49" t="s">
        <v>144</v>
      </c>
      <c r="T204" s="49" t="s">
        <v>151</v>
      </c>
      <c r="U204" s="52" t="s">
        <v>147</v>
      </c>
      <c r="V204" s="52" t="s">
        <v>147</v>
      </c>
      <c r="W204" s="50">
        <v>3</v>
      </c>
      <c r="X204" s="52" t="s">
        <v>143</v>
      </c>
      <c r="Y204" s="52" t="s">
        <v>143</v>
      </c>
      <c r="Z204" s="50">
        <v>0</v>
      </c>
      <c r="AA204" s="52" t="s">
        <v>147</v>
      </c>
      <c r="AB204" s="52" t="s">
        <v>147</v>
      </c>
      <c r="AC204" s="50">
        <v>3</v>
      </c>
      <c r="AD204" s="52" t="s">
        <v>143</v>
      </c>
      <c r="AE204" s="52" t="s">
        <v>143</v>
      </c>
      <c r="AF204" s="50">
        <v>0</v>
      </c>
      <c r="AG204" s="52" t="s">
        <v>145</v>
      </c>
      <c r="AH204" s="52" t="s">
        <v>143</v>
      </c>
      <c r="AI204" s="50">
        <v>5</v>
      </c>
      <c r="AJ204" s="52" t="s">
        <v>151</v>
      </c>
      <c r="AK204" s="52" t="s">
        <v>151</v>
      </c>
      <c r="AL204" s="50">
        <v>1</v>
      </c>
      <c r="AM204" s="52" t="s">
        <v>147</v>
      </c>
      <c r="AN204" s="52" t="s">
        <v>147</v>
      </c>
      <c r="AO204" s="50">
        <v>3</v>
      </c>
      <c r="AP204" s="51" t="s">
        <v>151</v>
      </c>
      <c r="AQ204" s="51" t="s">
        <v>151</v>
      </c>
      <c r="AR204" s="50">
        <v>1</v>
      </c>
      <c r="AS204" s="51" t="s">
        <v>147</v>
      </c>
      <c r="AT204" s="51" t="s">
        <v>168</v>
      </c>
      <c r="AU204" s="50">
        <v>5</v>
      </c>
      <c r="AV204" s="51" t="s">
        <v>147</v>
      </c>
      <c r="AW204" s="51" t="s">
        <v>147</v>
      </c>
      <c r="AX204" s="50">
        <v>3</v>
      </c>
      <c r="AY204" s="51" t="s">
        <v>151</v>
      </c>
      <c r="AZ204" s="51" t="s">
        <v>151</v>
      </c>
      <c r="BA204" s="50">
        <v>1</v>
      </c>
      <c r="BB204" s="49" t="s">
        <v>152</v>
      </c>
      <c r="BC204" s="49" t="s">
        <v>168</v>
      </c>
      <c r="BD204" s="49" t="s">
        <v>152</v>
      </c>
      <c r="BE204" s="49" t="s">
        <v>152</v>
      </c>
      <c r="BF204" s="54">
        <v>8</v>
      </c>
      <c r="BG204" s="54">
        <v>7</v>
      </c>
      <c r="BH204" s="54">
        <v>9</v>
      </c>
      <c r="BI204" s="54">
        <v>4</v>
      </c>
      <c r="BJ204" s="54">
        <v>5</v>
      </c>
      <c r="BK204" s="54">
        <v>4</v>
      </c>
      <c r="BL204" s="54">
        <v>9</v>
      </c>
      <c r="BM204" s="54">
        <v>8</v>
      </c>
      <c r="BN204" s="54">
        <v>5</v>
      </c>
      <c r="BO204" s="54">
        <v>10</v>
      </c>
      <c r="BP204" s="54">
        <v>11</v>
      </c>
      <c r="BQ204" s="49" t="s">
        <v>167</v>
      </c>
      <c r="BR204" s="49" t="s">
        <v>151</v>
      </c>
      <c r="BS204" s="49" t="s">
        <v>167</v>
      </c>
      <c r="BT204" s="49" t="s">
        <v>153</v>
      </c>
      <c r="BU204" s="49" t="s">
        <v>145</v>
      </c>
      <c r="BV204" s="49" t="s">
        <v>191</v>
      </c>
      <c r="BW204" s="48" t="s">
        <v>964</v>
      </c>
    </row>
    <row r="205" spans="1:75" s="47" customFormat="1" ht="18" customHeight="1">
      <c r="A205" s="59" t="s">
        <v>786</v>
      </c>
      <c r="B205" s="56" t="s">
        <v>785</v>
      </c>
      <c r="C205" s="61"/>
      <c r="D205" s="208"/>
      <c r="E205" s="205"/>
      <c r="F205" s="203"/>
      <c r="G205" s="57" t="s">
        <v>455</v>
      </c>
      <c r="H205" s="56" t="s">
        <v>456</v>
      </c>
      <c r="I205" s="55" t="s">
        <v>196</v>
      </c>
      <c r="J205" s="54" t="s">
        <v>141</v>
      </c>
      <c r="K205" s="53" t="s">
        <v>143</v>
      </c>
      <c r="L205" s="53"/>
      <c r="M205" s="53"/>
      <c r="N205" s="49" t="s">
        <v>174</v>
      </c>
      <c r="O205" s="49" t="s">
        <v>174</v>
      </c>
      <c r="P205" s="49" t="s">
        <v>206</v>
      </c>
      <c r="Q205" s="49" t="s">
        <v>206</v>
      </c>
      <c r="R205" s="49" t="s">
        <v>191</v>
      </c>
      <c r="S205" s="49" t="s">
        <v>144</v>
      </c>
      <c r="T205" s="49" t="s">
        <v>154</v>
      </c>
      <c r="U205" s="52" t="s">
        <v>142</v>
      </c>
      <c r="V205" s="52" t="s">
        <v>142</v>
      </c>
      <c r="W205" s="50">
        <v>5</v>
      </c>
      <c r="X205" s="52" t="s">
        <v>152</v>
      </c>
      <c r="Y205" s="52" t="s">
        <v>152</v>
      </c>
      <c r="Z205" s="50">
        <v>6</v>
      </c>
      <c r="AA205" s="52" t="s">
        <v>151</v>
      </c>
      <c r="AB205" s="52" t="s">
        <v>147</v>
      </c>
      <c r="AC205" s="50">
        <v>2</v>
      </c>
      <c r="AD205" s="52" t="s">
        <v>153</v>
      </c>
      <c r="AE205" s="52" t="s">
        <v>153</v>
      </c>
      <c r="AF205" s="50">
        <v>4</v>
      </c>
      <c r="AG205" s="52" t="s">
        <v>143</v>
      </c>
      <c r="AH205" s="52" t="s">
        <v>143</v>
      </c>
      <c r="AI205" s="50">
        <v>0</v>
      </c>
      <c r="AJ205" s="52" t="s">
        <v>147</v>
      </c>
      <c r="AK205" s="52" t="s">
        <v>147</v>
      </c>
      <c r="AL205" s="50">
        <v>3</v>
      </c>
      <c r="AM205" s="52" t="s">
        <v>142</v>
      </c>
      <c r="AN205" s="52" t="s">
        <v>142</v>
      </c>
      <c r="AO205" s="50">
        <v>5</v>
      </c>
      <c r="AP205" s="51" t="s">
        <v>142</v>
      </c>
      <c r="AQ205" s="51" t="s">
        <v>142</v>
      </c>
      <c r="AR205" s="50">
        <v>5</v>
      </c>
      <c r="AS205" s="51" t="s">
        <v>153</v>
      </c>
      <c r="AT205" s="51" t="s">
        <v>147</v>
      </c>
      <c r="AU205" s="50">
        <v>4</v>
      </c>
      <c r="AV205" s="51" t="s">
        <v>152</v>
      </c>
      <c r="AW205" s="51" t="s">
        <v>153</v>
      </c>
      <c r="AX205" s="50">
        <v>5</v>
      </c>
      <c r="AY205" s="51" t="s">
        <v>151</v>
      </c>
      <c r="AZ205" s="51" t="s">
        <v>151</v>
      </c>
      <c r="BA205" s="50">
        <v>1</v>
      </c>
      <c r="BB205" s="49" t="s">
        <v>146</v>
      </c>
      <c r="BC205" s="49" t="s">
        <v>146</v>
      </c>
      <c r="BD205" s="49" t="s">
        <v>145</v>
      </c>
      <c r="BE205" s="49" t="s">
        <v>145</v>
      </c>
      <c r="BF205" s="54">
        <v>9</v>
      </c>
      <c r="BG205" s="54">
        <v>3</v>
      </c>
      <c r="BH205" s="54">
        <v>1</v>
      </c>
      <c r="BI205" s="54">
        <v>2</v>
      </c>
      <c r="BJ205" s="54">
        <v>6</v>
      </c>
      <c r="BK205" s="54">
        <v>8</v>
      </c>
      <c r="BL205" s="54">
        <v>5</v>
      </c>
      <c r="BM205" s="54">
        <v>4</v>
      </c>
      <c r="BN205" s="54">
        <v>10</v>
      </c>
      <c r="BO205" s="54">
        <v>7</v>
      </c>
      <c r="BP205" s="54">
        <v>11</v>
      </c>
      <c r="BQ205" s="49" t="s">
        <v>145</v>
      </c>
      <c r="BR205" s="49" t="s">
        <v>147</v>
      </c>
      <c r="BS205" s="49" t="s">
        <v>146</v>
      </c>
      <c r="BT205" s="49" t="s">
        <v>142</v>
      </c>
      <c r="BU205" s="49" t="s">
        <v>142</v>
      </c>
      <c r="BV205" s="49" t="s">
        <v>146</v>
      </c>
      <c r="BW205" s="48"/>
    </row>
    <row r="206" spans="1:75" s="47" customFormat="1" ht="18" customHeight="1">
      <c r="A206" s="59" t="s">
        <v>673</v>
      </c>
      <c r="B206" s="56" t="s">
        <v>672</v>
      </c>
      <c r="C206" s="61"/>
      <c r="D206" s="208"/>
      <c r="E206" s="205"/>
      <c r="F206" s="203"/>
      <c r="G206" s="57" t="s">
        <v>160</v>
      </c>
      <c r="H206" s="56" t="s">
        <v>341</v>
      </c>
      <c r="I206" s="55" t="s">
        <v>140</v>
      </c>
      <c r="J206" s="54" t="s">
        <v>141</v>
      </c>
      <c r="K206" s="53" t="s">
        <v>143</v>
      </c>
      <c r="L206" s="53"/>
      <c r="M206" s="53"/>
      <c r="N206" s="49" t="s">
        <v>174</v>
      </c>
      <c r="O206" s="49" t="s">
        <v>174</v>
      </c>
      <c r="P206" s="49" t="s">
        <v>144</v>
      </c>
      <c r="Q206" s="49" t="s">
        <v>144</v>
      </c>
      <c r="R206" s="49" t="s">
        <v>143</v>
      </c>
      <c r="S206" s="49" t="s">
        <v>144</v>
      </c>
      <c r="T206" s="49" t="s">
        <v>154</v>
      </c>
      <c r="U206" s="52" t="s">
        <v>147</v>
      </c>
      <c r="V206" s="52" t="s">
        <v>147</v>
      </c>
      <c r="W206" s="50">
        <v>3</v>
      </c>
      <c r="X206" s="52" t="s">
        <v>143</v>
      </c>
      <c r="Y206" s="52" t="s">
        <v>143</v>
      </c>
      <c r="Z206" s="50">
        <v>0</v>
      </c>
      <c r="AA206" s="52" t="s">
        <v>147</v>
      </c>
      <c r="AB206" s="52" t="s">
        <v>147</v>
      </c>
      <c r="AC206" s="50">
        <v>3</v>
      </c>
      <c r="AD206" s="52" t="s">
        <v>143</v>
      </c>
      <c r="AE206" s="52" t="s">
        <v>143</v>
      </c>
      <c r="AF206" s="50">
        <v>0</v>
      </c>
      <c r="AG206" s="52" t="s">
        <v>145</v>
      </c>
      <c r="AH206" s="52" t="s">
        <v>143</v>
      </c>
      <c r="AI206" s="50">
        <v>5</v>
      </c>
      <c r="AJ206" s="52" t="s">
        <v>151</v>
      </c>
      <c r="AK206" s="52" t="s">
        <v>151</v>
      </c>
      <c r="AL206" s="50">
        <v>1</v>
      </c>
      <c r="AM206" s="52" t="s">
        <v>147</v>
      </c>
      <c r="AN206" s="52" t="s">
        <v>147</v>
      </c>
      <c r="AO206" s="50">
        <v>3</v>
      </c>
      <c r="AP206" s="51" t="s">
        <v>151</v>
      </c>
      <c r="AQ206" s="51" t="s">
        <v>151</v>
      </c>
      <c r="AR206" s="50">
        <v>1</v>
      </c>
      <c r="AS206" s="51" t="s">
        <v>147</v>
      </c>
      <c r="AT206" s="51" t="s">
        <v>147</v>
      </c>
      <c r="AU206" s="50">
        <v>3</v>
      </c>
      <c r="AV206" s="51" t="s">
        <v>147</v>
      </c>
      <c r="AW206" s="51" t="s">
        <v>147</v>
      </c>
      <c r="AX206" s="50">
        <v>3</v>
      </c>
      <c r="AY206" s="51" t="s">
        <v>151</v>
      </c>
      <c r="AZ206" s="51" t="s">
        <v>151</v>
      </c>
      <c r="BA206" s="50">
        <v>1</v>
      </c>
      <c r="BB206" s="49" t="s">
        <v>152</v>
      </c>
      <c r="BC206" s="49" t="s">
        <v>168</v>
      </c>
      <c r="BD206" s="49" t="s">
        <v>152</v>
      </c>
      <c r="BE206" s="49" t="s">
        <v>146</v>
      </c>
      <c r="BF206" s="54">
        <v>7</v>
      </c>
      <c r="BG206" s="54">
        <v>10</v>
      </c>
      <c r="BH206" s="54">
        <v>6</v>
      </c>
      <c r="BI206" s="54">
        <v>5</v>
      </c>
      <c r="BJ206" s="54">
        <v>8</v>
      </c>
      <c r="BK206" s="54">
        <v>4</v>
      </c>
      <c r="BL206" s="54">
        <v>8</v>
      </c>
      <c r="BM206" s="54">
        <v>8</v>
      </c>
      <c r="BN206" s="54">
        <v>9</v>
      </c>
      <c r="BO206" s="54">
        <v>10</v>
      </c>
      <c r="BP206" s="54">
        <v>7</v>
      </c>
      <c r="BQ206" s="49" t="s">
        <v>153</v>
      </c>
      <c r="BR206" s="49" t="s">
        <v>154</v>
      </c>
      <c r="BS206" s="49" t="s">
        <v>167</v>
      </c>
      <c r="BT206" s="49" t="s">
        <v>153</v>
      </c>
      <c r="BU206" s="49" t="s">
        <v>165</v>
      </c>
      <c r="BV206" s="49" t="s">
        <v>192</v>
      </c>
      <c r="BW206" s="48"/>
    </row>
    <row r="207" spans="1:75" s="47" customFormat="1" ht="18" customHeight="1">
      <c r="A207" s="59" t="s">
        <v>820</v>
      </c>
      <c r="B207" s="56" t="s">
        <v>819</v>
      </c>
      <c r="C207" s="61"/>
      <c r="D207" s="208"/>
      <c r="E207" s="205"/>
      <c r="F207" s="203"/>
      <c r="G207" s="57" t="s">
        <v>138</v>
      </c>
      <c r="H207" s="56" t="s">
        <v>139</v>
      </c>
      <c r="I207" s="55" t="s">
        <v>196</v>
      </c>
      <c r="J207" s="54" t="s">
        <v>141</v>
      </c>
      <c r="K207" s="53" t="s">
        <v>143</v>
      </c>
      <c r="L207" s="53"/>
      <c r="M207" s="53"/>
      <c r="N207" s="49" t="s">
        <v>174</v>
      </c>
      <c r="O207" s="49" t="s">
        <v>174</v>
      </c>
      <c r="P207" s="49" t="s">
        <v>144</v>
      </c>
      <c r="Q207" s="49" t="s">
        <v>144</v>
      </c>
      <c r="R207" s="49" t="s">
        <v>143</v>
      </c>
      <c r="S207" s="49" t="s">
        <v>174</v>
      </c>
      <c r="T207" s="49" t="s">
        <v>151</v>
      </c>
      <c r="U207" s="52" t="s">
        <v>143</v>
      </c>
      <c r="V207" s="52" t="s">
        <v>143</v>
      </c>
      <c r="W207" s="50">
        <v>0</v>
      </c>
      <c r="X207" s="52" t="s">
        <v>143</v>
      </c>
      <c r="Y207" s="52" t="s">
        <v>143</v>
      </c>
      <c r="Z207" s="50">
        <v>0</v>
      </c>
      <c r="AA207" s="52" t="s">
        <v>147</v>
      </c>
      <c r="AB207" s="52" t="s">
        <v>143</v>
      </c>
      <c r="AC207" s="50">
        <v>2</v>
      </c>
      <c r="AD207" s="52" t="s">
        <v>147</v>
      </c>
      <c r="AE207" s="52" t="s">
        <v>143</v>
      </c>
      <c r="AF207" s="50">
        <v>2</v>
      </c>
      <c r="AG207" s="52" t="s">
        <v>143</v>
      </c>
      <c r="AH207" s="52" t="s">
        <v>143</v>
      </c>
      <c r="AI207" s="50">
        <v>0</v>
      </c>
      <c r="AJ207" s="52" t="s">
        <v>143</v>
      </c>
      <c r="AK207" s="52" t="s">
        <v>143</v>
      </c>
      <c r="AL207" s="50">
        <v>0</v>
      </c>
      <c r="AM207" s="52" t="s">
        <v>146</v>
      </c>
      <c r="AN207" s="52" t="s">
        <v>143</v>
      </c>
      <c r="AO207" s="50">
        <v>4</v>
      </c>
      <c r="AP207" s="51" t="s">
        <v>143</v>
      </c>
      <c r="AQ207" s="51" t="s">
        <v>143</v>
      </c>
      <c r="AR207" s="50">
        <v>0</v>
      </c>
      <c r="AS207" s="51" t="s">
        <v>147</v>
      </c>
      <c r="AT207" s="51" t="s">
        <v>143</v>
      </c>
      <c r="AU207" s="50">
        <v>2</v>
      </c>
      <c r="AV207" s="51" t="s">
        <v>146</v>
      </c>
      <c r="AW207" s="51" t="s">
        <v>143</v>
      </c>
      <c r="AX207" s="50">
        <v>4</v>
      </c>
      <c r="AY207" s="51" t="s">
        <v>143</v>
      </c>
      <c r="AZ207" s="51" t="s">
        <v>143</v>
      </c>
      <c r="BA207" s="50">
        <v>0</v>
      </c>
      <c r="BB207" s="49" t="s">
        <v>142</v>
      </c>
      <c r="BC207" s="49" t="s">
        <v>145</v>
      </c>
      <c r="BD207" s="49" t="s">
        <v>146</v>
      </c>
      <c r="BE207" s="49" t="s">
        <v>146</v>
      </c>
      <c r="BF207" s="54">
        <v>4</v>
      </c>
      <c r="BG207" s="54">
        <v>1</v>
      </c>
      <c r="BH207" s="54">
        <v>8</v>
      </c>
      <c r="BI207" s="54">
        <v>9</v>
      </c>
      <c r="BJ207" s="54">
        <v>5</v>
      </c>
      <c r="BK207" s="54">
        <v>3</v>
      </c>
      <c r="BL207" s="54">
        <v>11</v>
      </c>
      <c r="BM207" s="54">
        <v>2</v>
      </c>
      <c r="BN207" s="54">
        <v>6</v>
      </c>
      <c r="BO207" s="54">
        <v>10</v>
      </c>
      <c r="BP207" s="54">
        <v>7</v>
      </c>
      <c r="BQ207" s="49" t="s">
        <v>146</v>
      </c>
      <c r="BR207" s="49" t="s">
        <v>151</v>
      </c>
      <c r="BS207" s="49" t="s">
        <v>146</v>
      </c>
      <c r="BT207" s="49" t="s">
        <v>147</v>
      </c>
      <c r="BU207" s="49" t="s">
        <v>142</v>
      </c>
      <c r="BV207" s="49" t="s">
        <v>143</v>
      </c>
      <c r="BW207" s="48"/>
    </row>
    <row r="208" spans="1:75" s="47" customFormat="1" ht="18" customHeight="1">
      <c r="A208" s="59" t="s">
        <v>788</v>
      </c>
      <c r="B208" s="56" t="s">
        <v>787</v>
      </c>
      <c r="C208" s="61"/>
      <c r="D208" s="208"/>
      <c r="E208" s="58" t="s">
        <v>135</v>
      </c>
      <c r="F208" s="203"/>
      <c r="G208" s="57" t="s">
        <v>243</v>
      </c>
      <c r="H208" s="56" t="s">
        <v>244</v>
      </c>
      <c r="I208" s="55" t="s">
        <v>196</v>
      </c>
      <c r="J208" s="54" t="s">
        <v>141</v>
      </c>
      <c r="K208" s="53" t="s">
        <v>143</v>
      </c>
      <c r="L208" s="53"/>
      <c r="M208" s="53"/>
      <c r="N208" s="49" t="s">
        <v>144</v>
      </c>
      <c r="O208" s="49" t="s">
        <v>174</v>
      </c>
      <c r="P208" s="49" t="s">
        <v>144</v>
      </c>
      <c r="Q208" s="49" t="s">
        <v>143</v>
      </c>
      <c r="R208" s="49" t="s">
        <v>143</v>
      </c>
      <c r="S208" s="49" t="s">
        <v>174</v>
      </c>
      <c r="T208" s="49" t="s">
        <v>151</v>
      </c>
      <c r="U208" s="52" t="s">
        <v>147</v>
      </c>
      <c r="V208" s="52" t="s">
        <v>147</v>
      </c>
      <c r="W208" s="50">
        <v>3</v>
      </c>
      <c r="X208" s="52" t="s">
        <v>143</v>
      </c>
      <c r="Y208" s="52" t="s">
        <v>143</v>
      </c>
      <c r="Z208" s="50">
        <v>0</v>
      </c>
      <c r="AA208" s="52" t="s">
        <v>147</v>
      </c>
      <c r="AB208" s="52" t="s">
        <v>147</v>
      </c>
      <c r="AC208" s="50">
        <v>3</v>
      </c>
      <c r="AD208" s="52" t="s">
        <v>143</v>
      </c>
      <c r="AE208" s="52" t="s">
        <v>143</v>
      </c>
      <c r="AF208" s="50">
        <v>0</v>
      </c>
      <c r="AG208" s="52" t="s">
        <v>145</v>
      </c>
      <c r="AH208" s="52" t="s">
        <v>143</v>
      </c>
      <c r="AI208" s="50">
        <v>5</v>
      </c>
      <c r="AJ208" s="52" t="s">
        <v>151</v>
      </c>
      <c r="AK208" s="52" t="s">
        <v>151</v>
      </c>
      <c r="AL208" s="50">
        <v>1</v>
      </c>
      <c r="AM208" s="52" t="s">
        <v>147</v>
      </c>
      <c r="AN208" s="52" t="s">
        <v>147</v>
      </c>
      <c r="AO208" s="50">
        <v>3</v>
      </c>
      <c r="AP208" s="51" t="s">
        <v>151</v>
      </c>
      <c r="AQ208" s="51" t="s">
        <v>151</v>
      </c>
      <c r="AR208" s="50">
        <v>1</v>
      </c>
      <c r="AS208" s="51" t="s">
        <v>151</v>
      </c>
      <c r="AT208" s="51" t="s">
        <v>151</v>
      </c>
      <c r="AU208" s="50">
        <v>1</v>
      </c>
      <c r="AV208" s="51" t="s">
        <v>151</v>
      </c>
      <c r="AW208" s="51" t="s">
        <v>151</v>
      </c>
      <c r="AX208" s="50">
        <v>1</v>
      </c>
      <c r="AY208" s="51" t="s">
        <v>151</v>
      </c>
      <c r="AZ208" s="51" t="s">
        <v>151</v>
      </c>
      <c r="BA208" s="50">
        <v>1</v>
      </c>
      <c r="BB208" s="49" t="s">
        <v>142</v>
      </c>
      <c r="BC208" s="49" t="s">
        <v>142</v>
      </c>
      <c r="BD208" s="49" t="s">
        <v>142</v>
      </c>
      <c r="BE208" s="49" t="s">
        <v>146</v>
      </c>
      <c r="BF208" s="54">
        <v>10</v>
      </c>
      <c r="BG208" s="54">
        <v>11</v>
      </c>
      <c r="BH208" s="54">
        <v>4</v>
      </c>
      <c r="BI208" s="54">
        <v>3</v>
      </c>
      <c r="BJ208" s="54">
        <v>8</v>
      </c>
      <c r="BK208" s="54">
        <v>2</v>
      </c>
      <c r="BL208" s="54">
        <v>7</v>
      </c>
      <c r="BM208" s="54">
        <v>1</v>
      </c>
      <c r="BN208" s="54">
        <v>9</v>
      </c>
      <c r="BO208" s="54">
        <v>6</v>
      </c>
      <c r="BP208" s="54">
        <v>5</v>
      </c>
      <c r="BQ208" s="49" t="s">
        <v>146</v>
      </c>
      <c r="BR208" s="49" t="s">
        <v>151</v>
      </c>
      <c r="BS208" s="49" t="s">
        <v>146</v>
      </c>
      <c r="BT208" s="49" t="s">
        <v>146</v>
      </c>
      <c r="BU208" s="49" t="s">
        <v>142</v>
      </c>
      <c r="BV208" s="49" t="s">
        <v>142</v>
      </c>
      <c r="BW208" s="48"/>
    </row>
    <row r="209" spans="1:75" s="47" customFormat="1" ht="18" customHeight="1">
      <c r="A209" s="59" t="s">
        <v>822</v>
      </c>
      <c r="B209" s="56" t="s">
        <v>821</v>
      </c>
      <c r="C209" s="61"/>
      <c r="D209" s="208"/>
      <c r="E209" s="58" t="s">
        <v>135</v>
      </c>
      <c r="F209" s="203"/>
      <c r="G209" s="57" t="s">
        <v>687</v>
      </c>
      <c r="H209" s="56" t="s">
        <v>688</v>
      </c>
      <c r="I209" s="55" t="s">
        <v>140</v>
      </c>
      <c r="J209" s="54" t="s">
        <v>722</v>
      </c>
      <c r="K209" s="53" t="s">
        <v>143</v>
      </c>
      <c r="L209" s="53"/>
      <c r="M209" s="53"/>
      <c r="N209" s="49" t="s">
        <v>174</v>
      </c>
      <c r="O209" s="49" t="s">
        <v>174</v>
      </c>
      <c r="P209" s="49" t="s">
        <v>174</v>
      </c>
      <c r="Q209" s="49" t="s">
        <v>187</v>
      </c>
      <c r="R209" s="49" t="s">
        <v>143</v>
      </c>
      <c r="S209" s="49" t="s">
        <v>174</v>
      </c>
      <c r="T209" s="49" t="s">
        <v>151</v>
      </c>
      <c r="U209" s="52" t="s">
        <v>151</v>
      </c>
      <c r="V209" s="52" t="s">
        <v>151</v>
      </c>
      <c r="W209" s="50">
        <v>1</v>
      </c>
      <c r="X209" s="52" t="s">
        <v>151</v>
      </c>
      <c r="Y209" s="52" t="s">
        <v>151</v>
      </c>
      <c r="Z209" s="50">
        <v>1</v>
      </c>
      <c r="AA209" s="52" t="s">
        <v>151</v>
      </c>
      <c r="AB209" s="52" t="s">
        <v>151</v>
      </c>
      <c r="AC209" s="50">
        <v>1</v>
      </c>
      <c r="AD209" s="52" t="s">
        <v>151</v>
      </c>
      <c r="AE209" s="52" t="s">
        <v>151</v>
      </c>
      <c r="AF209" s="50">
        <v>1</v>
      </c>
      <c r="AG209" s="52" t="s">
        <v>151</v>
      </c>
      <c r="AH209" s="52" t="s">
        <v>151</v>
      </c>
      <c r="AI209" s="50">
        <v>1</v>
      </c>
      <c r="AJ209" s="52" t="s">
        <v>151</v>
      </c>
      <c r="AK209" s="52" t="s">
        <v>151</v>
      </c>
      <c r="AL209" s="50">
        <v>1</v>
      </c>
      <c r="AM209" s="52" t="s">
        <v>151</v>
      </c>
      <c r="AN209" s="52" t="s">
        <v>151</v>
      </c>
      <c r="AO209" s="50">
        <v>1</v>
      </c>
      <c r="AP209" s="51" t="s">
        <v>151</v>
      </c>
      <c r="AQ209" s="51" t="s">
        <v>151</v>
      </c>
      <c r="AR209" s="50">
        <v>1</v>
      </c>
      <c r="AS209" s="51" t="s">
        <v>151</v>
      </c>
      <c r="AT209" s="51" t="s">
        <v>151</v>
      </c>
      <c r="AU209" s="50">
        <v>1</v>
      </c>
      <c r="AV209" s="51" t="s">
        <v>151</v>
      </c>
      <c r="AW209" s="51" t="s">
        <v>151</v>
      </c>
      <c r="AX209" s="50">
        <v>1</v>
      </c>
      <c r="AY209" s="51" t="s">
        <v>151</v>
      </c>
      <c r="AZ209" s="51" t="s">
        <v>151</v>
      </c>
      <c r="BA209" s="50">
        <v>1</v>
      </c>
      <c r="BB209" s="49" t="s">
        <v>142</v>
      </c>
      <c r="BC209" s="49" t="s">
        <v>142</v>
      </c>
      <c r="BD209" s="49" t="s">
        <v>142</v>
      </c>
      <c r="BE209" s="49" t="s">
        <v>146</v>
      </c>
      <c r="BF209" s="48"/>
      <c r="BG209" s="48"/>
      <c r="BH209" s="48"/>
      <c r="BI209" s="48"/>
      <c r="BJ209" s="48"/>
      <c r="BK209" s="48"/>
      <c r="BL209" s="48"/>
      <c r="BM209" s="48"/>
      <c r="BN209" s="48"/>
      <c r="BO209" s="48"/>
      <c r="BP209" s="48"/>
      <c r="BQ209" s="49" t="s">
        <v>146</v>
      </c>
      <c r="BR209" s="49" t="s">
        <v>147</v>
      </c>
      <c r="BS209" s="49" t="s">
        <v>145</v>
      </c>
      <c r="BT209" s="49" t="s">
        <v>147</v>
      </c>
      <c r="BU209" s="49" t="s">
        <v>145</v>
      </c>
      <c r="BV209" s="49" t="s">
        <v>143</v>
      </c>
      <c r="BW209" s="48"/>
    </row>
    <row r="210" spans="1:75" s="47" customFormat="1" ht="18" customHeight="1">
      <c r="A210" s="59" t="s">
        <v>448</v>
      </c>
      <c r="B210" s="56" t="s">
        <v>447</v>
      </c>
      <c r="C210" s="61"/>
      <c r="D210" s="209" t="s">
        <v>135</v>
      </c>
      <c r="E210" s="205"/>
      <c r="F210" s="203"/>
      <c r="G210" s="57" t="s">
        <v>160</v>
      </c>
      <c r="H210" s="56" t="s">
        <v>272</v>
      </c>
      <c r="I210" s="55" t="s">
        <v>157</v>
      </c>
      <c r="J210" s="54" t="s">
        <v>141</v>
      </c>
      <c r="K210" s="53" t="s">
        <v>143</v>
      </c>
      <c r="L210" s="53"/>
      <c r="M210" s="53"/>
      <c r="N210" s="49" t="s">
        <v>174</v>
      </c>
      <c r="O210" s="49" t="s">
        <v>174</v>
      </c>
      <c r="P210" s="49" t="s">
        <v>144</v>
      </c>
      <c r="Q210" s="49" t="s">
        <v>191</v>
      </c>
      <c r="R210" s="49" t="s">
        <v>147</v>
      </c>
      <c r="S210" s="49" t="s">
        <v>144</v>
      </c>
      <c r="T210" s="49" t="s">
        <v>151</v>
      </c>
      <c r="U210" s="52" t="s">
        <v>142</v>
      </c>
      <c r="V210" s="52" t="s">
        <v>142</v>
      </c>
      <c r="W210" s="50">
        <v>5</v>
      </c>
      <c r="X210" s="52" t="s">
        <v>142</v>
      </c>
      <c r="Y210" s="52" t="s">
        <v>142</v>
      </c>
      <c r="Z210" s="50">
        <v>5</v>
      </c>
      <c r="AA210" s="52" t="s">
        <v>143</v>
      </c>
      <c r="AB210" s="52" t="s">
        <v>143</v>
      </c>
      <c r="AC210" s="50">
        <v>0</v>
      </c>
      <c r="AD210" s="52" t="s">
        <v>145</v>
      </c>
      <c r="AE210" s="52" t="s">
        <v>145</v>
      </c>
      <c r="AF210" s="50">
        <v>10</v>
      </c>
      <c r="AG210" s="52" t="s">
        <v>142</v>
      </c>
      <c r="AH210" s="52" t="s">
        <v>151</v>
      </c>
      <c r="AI210" s="50">
        <v>3</v>
      </c>
      <c r="AJ210" s="52" t="s">
        <v>146</v>
      </c>
      <c r="AK210" s="52" t="s">
        <v>151</v>
      </c>
      <c r="AL210" s="50">
        <v>5</v>
      </c>
      <c r="AM210" s="52" t="s">
        <v>147</v>
      </c>
      <c r="AN210" s="52" t="s">
        <v>151</v>
      </c>
      <c r="AO210" s="50">
        <v>2</v>
      </c>
      <c r="AP210" s="51" t="s">
        <v>143</v>
      </c>
      <c r="AQ210" s="51" t="s">
        <v>143</v>
      </c>
      <c r="AR210" s="50">
        <v>0</v>
      </c>
      <c r="AS210" s="51" t="s">
        <v>145</v>
      </c>
      <c r="AT210" s="51" t="s">
        <v>151</v>
      </c>
      <c r="AU210" s="50">
        <v>6</v>
      </c>
      <c r="AV210" s="51" t="s">
        <v>145</v>
      </c>
      <c r="AW210" s="51" t="s">
        <v>151</v>
      </c>
      <c r="AX210" s="50">
        <v>6</v>
      </c>
      <c r="AY210" s="51" t="s">
        <v>151</v>
      </c>
      <c r="AZ210" s="51" t="s">
        <v>151</v>
      </c>
      <c r="BA210" s="50">
        <v>1</v>
      </c>
      <c r="BB210" s="49" t="s">
        <v>146</v>
      </c>
      <c r="BC210" s="49" t="s">
        <v>145</v>
      </c>
      <c r="BD210" s="49" t="s">
        <v>146</v>
      </c>
      <c r="BE210" s="49" t="s">
        <v>146</v>
      </c>
      <c r="BF210" s="48"/>
      <c r="BG210" s="48"/>
      <c r="BH210" s="48"/>
      <c r="BI210" s="48"/>
      <c r="BJ210" s="48"/>
      <c r="BK210" s="48"/>
      <c r="BL210" s="48"/>
      <c r="BM210" s="48"/>
      <c r="BN210" s="48"/>
      <c r="BO210" s="48"/>
      <c r="BP210" s="48"/>
      <c r="BQ210" s="49" t="s">
        <v>151</v>
      </c>
      <c r="BR210" s="49" t="s">
        <v>151</v>
      </c>
      <c r="BS210" s="49" t="s">
        <v>142</v>
      </c>
      <c r="BT210" s="49" t="s">
        <v>142</v>
      </c>
      <c r="BU210" s="49" t="s">
        <v>151</v>
      </c>
      <c r="BV210" s="49" t="s">
        <v>146</v>
      </c>
      <c r="BW210" s="48" t="s">
        <v>965</v>
      </c>
    </row>
    <row r="211" spans="1:75" s="47" customFormat="1" ht="18" customHeight="1">
      <c r="A211" s="59" t="s">
        <v>248</v>
      </c>
      <c r="B211" s="56" t="s">
        <v>247</v>
      </c>
      <c r="C211" s="61" t="s">
        <v>135</v>
      </c>
      <c r="D211" s="208"/>
      <c r="E211" s="58" t="s">
        <v>135</v>
      </c>
      <c r="F211" s="203"/>
      <c r="G211" s="57" t="s">
        <v>138</v>
      </c>
      <c r="H211" s="56" t="s">
        <v>139</v>
      </c>
      <c r="I211" s="55" t="s">
        <v>140</v>
      </c>
      <c r="J211" s="54" t="s">
        <v>141</v>
      </c>
      <c r="K211" s="53" t="s">
        <v>143</v>
      </c>
      <c r="L211" s="53"/>
      <c r="M211" s="53"/>
      <c r="N211" s="49" t="s">
        <v>174</v>
      </c>
      <c r="O211" s="49" t="s">
        <v>144</v>
      </c>
      <c r="P211" s="49" t="s">
        <v>144</v>
      </c>
      <c r="Q211" s="49" t="s">
        <v>143</v>
      </c>
      <c r="R211" s="49" t="s">
        <v>146</v>
      </c>
      <c r="S211" s="49" t="s">
        <v>143</v>
      </c>
      <c r="T211" s="49" t="s">
        <v>146</v>
      </c>
      <c r="U211" s="52" t="s">
        <v>142</v>
      </c>
      <c r="V211" s="52" t="s">
        <v>142</v>
      </c>
      <c r="W211" s="50">
        <v>5</v>
      </c>
      <c r="X211" s="52" t="s">
        <v>143</v>
      </c>
      <c r="Y211" s="52" t="s">
        <v>143</v>
      </c>
      <c r="Z211" s="50">
        <v>0</v>
      </c>
      <c r="AA211" s="52" t="s">
        <v>147</v>
      </c>
      <c r="AB211" s="52" t="s">
        <v>147</v>
      </c>
      <c r="AC211" s="50">
        <v>3</v>
      </c>
      <c r="AD211" s="52" t="s">
        <v>143</v>
      </c>
      <c r="AE211" s="52" t="s">
        <v>147</v>
      </c>
      <c r="AF211" s="50">
        <v>2</v>
      </c>
      <c r="AG211" s="52" t="s">
        <v>143</v>
      </c>
      <c r="AH211" s="52" t="s">
        <v>143</v>
      </c>
      <c r="AI211" s="50">
        <v>0</v>
      </c>
      <c r="AJ211" s="52" t="s">
        <v>145</v>
      </c>
      <c r="AK211" s="52" t="s">
        <v>142</v>
      </c>
      <c r="AL211" s="50">
        <v>8</v>
      </c>
      <c r="AM211" s="52" t="s">
        <v>146</v>
      </c>
      <c r="AN211" s="52" t="s">
        <v>142</v>
      </c>
      <c r="AO211" s="50">
        <v>7</v>
      </c>
      <c r="AP211" s="51" t="s">
        <v>142</v>
      </c>
      <c r="AQ211" s="51" t="s">
        <v>142</v>
      </c>
      <c r="AR211" s="50">
        <v>5</v>
      </c>
      <c r="AS211" s="51" t="s">
        <v>147</v>
      </c>
      <c r="AT211" s="51" t="s">
        <v>142</v>
      </c>
      <c r="AU211" s="50">
        <v>4</v>
      </c>
      <c r="AV211" s="51" t="s">
        <v>146</v>
      </c>
      <c r="AW211" s="51" t="s">
        <v>146</v>
      </c>
      <c r="AX211" s="50">
        <v>8</v>
      </c>
      <c r="AY211" s="51" t="s">
        <v>147</v>
      </c>
      <c r="AZ211" s="51" t="s">
        <v>147</v>
      </c>
      <c r="BA211" s="50">
        <v>3</v>
      </c>
      <c r="BB211" s="49" t="s">
        <v>142</v>
      </c>
      <c r="BC211" s="49" t="s">
        <v>147</v>
      </c>
      <c r="BD211" s="49" t="s">
        <v>142</v>
      </c>
      <c r="BE211" s="49" t="s">
        <v>147</v>
      </c>
      <c r="BF211" s="54">
        <v>11</v>
      </c>
      <c r="BG211" s="54">
        <v>2</v>
      </c>
      <c r="BH211" s="54">
        <v>3</v>
      </c>
      <c r="BI211" s="54">
        <v>5</v>
      </c>
      <c r="BJ211" s="54">
        <v>1</v>
      </c>
      <c r="BK211" s="54">
        <v>10</v>
      </c>
      <c r="BL211" s="54">
        <v>9</v>
      </c>
      <c r="BM211" s="54">
        <v>7</v>
      </c>
      <c r="BN211" s="54">
        <v>6</v>
      </c>
      <c r="BO211" s="54">
        <v>8</v>
      </c>
      <c r="BP211" s="54">
        <v>4</v>
      </c>
      <c r="BQ211" s="49" t="s">
        <v>145</v>
      </c>
      <c r="BR211" s="49" t="s">
        <v>151</v>
      </c>
      <c r="BS211" s="49" t="s">
        <v>146</v>
      </c>
      <c r="BT211" s="49" t="s">
        <v>142</v>
      </c>
      <c r="BU211" s="49" t="s">
        <v>146</v>
      </c>
      <c r="BV211" s="49" t="s">
        <v>145</v>
      </c>
      <c r="BW211" s="48"/>
    </row>
    <row r="212" spans="1:75" s="47" customFormat="1" ht="18" customHeight="1">
      <c r="A212" s="59" t="s">
        <v>790</v>
      </c>
      <c r="B212" s="56" t="s">
        <v>789</v>
      </c>
      <c r="C212" s="61"/>
      <c r="D212" s="208"/>
      <c r="E212" s="205"/>
      <c r="F212" s="203"/>
      <c r="G212" s="57" t="s">
        <v>160</v>
      </c>
      <c r="H212" s="56" t="s">
        <v>665</v>
      </c>
      <c r="I212" s="55" t="s">
        <v>196</v>
      </c>
      <c r="J212" s="54" t="s">
        <v>141</v>
      </c>
      <c r="K212" s="53" t="s">
        <v>143</v>
      </c>
      <c r="L212" s="53"/>
      <c r="M212" s="53"/>
      <c r="N212" s="49" t="s">
        <v>174</v>
      </c>
      <c r="O212" s="49" t="s">
        <v>174</v>
      </c>
      <c r="P212" s="49" t="s">
        <v>144</v>
      </c>
      <c r="Q212" s="49" t="s">
        <v>143</v>
      </c>
      <c r="R212" s="49" t="s">
        <v>143</v>
      </c>
      <c r="S212" s="49" t="s">
        <v>144</v>
      </c>
      <c r="T212" s="49" t="s">
        <v>151</v>
      </c>
      <c r="U212" s="52" t="s">
        <v>153</v>
      </c>
      <c r="V212" s="52" t="s">
        <v>154</v>
      </c>
      <c r="W212" s="50">
        <v>3</v>
      </c>
      <c r="X212" s="52" t="s">
        <v>142</v>
      </c>
      <c r="Y212" s="52" t="s">
        <v>154</v>
      </c>
      <c r="Z212" s="50">
        <v>4</v>
      </c>
      <c r="AA212" s="52" t="s">
        <v>154</v>
      </c>
      <c r="AB212" s="52" t="s">
        <v>147</v>
      </c>
      <c r="AC212" s="50">
        <v>3</v>
      </c>
      <c r="AD212" s="52" t="s">
        <v>147</v>
      </c>
      <c r="AE212" s="52" t="s">
        <v>147</v>
      </c>
      <c r="AF212" s="50">
        <v>3</v>
      </c>
      <c r="AG212" s="52" t="s">
        <v>154</v>
      </c>
      <c r="AH212" s="52" t="s">
        <v>154</v>
      </c>
      <c r="AI212" s="50">
        <v>2</v>
      </c>
      <c r="AJ212" s="52" t="s">
        <v>147</v>
      </c>
      <c r="AK212" s="52" t="s">
        <v>154</v>
      </c>
      <c r="AL212" s="50">
        <v>3</v>
      </c>
      <c r="AM212" s="52" t="s">
        <v>147</v>
      </c>
      <c r="AN212" s="52" t="s">
        <v>154</v>
      </c>
      <c r="AO212" s="50">
        <v>3</v>
      </c>
      <c r="AP212" s="51" t="s">
        <v>154</v>
      </c>
      <c r="AQ212" s="51" t="s">
        <v>147</v>
      </c>
      <c r="AR212" s="50">
        <v>3</v>
      </c>
      <c r="AS212" s="51" t="s">
        <v>154</v>
      </c>
      <c r="AT212" s="51" t="s">
        <v>154</v>
      </c>
      <c r="AU212" s="50">
        <v>2</v>
      </c>
      <c r="AV212" s="51" t="s">
        <v>153</v>
      </c>
      <c r="AW212" s="51" t="s">
        <v>154</v>
      </c>
      <c r="AX212" s="50">
        <v>3</v>
      </c>
      <c r="AY212" s="51" t="s">
        <v>154</v>
      </c>
      <c r="AZ212" s="51" t="s">
        <v>154</v>
      </c>
      <c r="BA212" s="60">
        <v>2</v>
      </c>
      <c r="BB212" s="49" t="s">
        <v>152</v>
      </c>
      <c r="BC212" s="49" t="s">
        <v>153</v>
      </c>
      <c r="BD212" s="49" t="s">
        <v>142</v>
      </c>
      <c r="BE212" s="49" t="s">
        <v>152</v>
      </c>
      <c r="BF212" s="48"/>
      <c r="BG212" s="48"/>
      <c r="BH212" s="48"/>
      <c r="BI212" s="48"/>
      <c r="BJ212" s="48"/>
      <c r="BK212" s="48"/>
      <c r="BL212" s="48"/>
      <c r="BM212" s="48"/>
      <c r="BN212" s="48"/>
      <c r="BO212" s="48"/>
      <c r="BP212" s="48"/>
      <c r="BQ212" s="49" t="s">
        <v>153</v>
      </c>
      <c r="BR212" s="49" t="s">
        <v>151</v>
      </c>
      <c r="BS212" s="49" t="s">
        <v>154</v>
      </c>
      <c r="BT212" s="49" t="s">
        <v>153</v>
      </c>
      <c r="BU212" s="49" t="s">
        <v>145</v>
      </c>
      <c r="BV212" s="49" t="s">
        <v>151</v>
      </c>
      <c r="BW212" s="48"/>
    </row>
    <row r="213" spans="1:75" s="47" customFormat="1" ht="18" customHeight="1">
      <c r="A213" s="59" t="s">
        <v>692</v>
      </c>
      <c r="B213" s="56" t="s">
        <v>691</v>
      </c>
      <c r="C213" s="61"/>
      <c r="D213" s="208"/>
      <c r="E213" s="58" t="s">
        <v>135</v>
      </c>
      <c r="F213" s="203"/>
      <c r="G213" s="57" t="s">
        <v>492</v>
      </c>
      <c r="H213" s="56" t="s">
        <v>693</v>
      </c>
      <c r="I213" s="55" t="s">
        <v>140</v>
      </c>
      <c r="J213" s="54" t="s">
        <v>141</v>
      </c>
      <c r="K213" s="53" t="s">
        <v>143</v>
      </c>
      <c r="L213" s="53"/>
      <c r="M213" s="53"/>
      <c r="N213" s="49" t="s">
        <v>174</v>
      </c>
      <c r="O213" s="49" t="s">
        <v>174</v>
      </c>
      <c r="P213" s="49" t="s">
        <v>144</v>
      </c>
      <c r="Q213" s="49" t="s">
        <v>206</v>
      </c>
      <c r="R213" s="49" t="s">
        <v>143</v>
      </c>
      <c r="S213" s="49" t="s">
        <v>144</v>
      </c>
      <c r="T213" s="49" t="s">
        <v>151</v>
      </c>
      <c r="U213" s="52" t="s">
        <v>147</v>
      </c>
      <c r="V213" s="52" t="s">
        <v>147</v>
      </c>
      <c r="W213" s="50">
        <v>3</v>
      </c>
      <c r="X213" s="52" t="s">
        <v>146</v>
      </c>
      <c r="Y213" s="52" t="s">
        <v>147</v>
      </c>
      <c r="Z213" s="50">
        <v>6</v>
      </c>
      <c r="AA213" s="52" t="s">
        <v>143</v>
      </c>
      <c r="AB213" s="52" t="s">
        <v>143</v>
      </c>
      <c r="AC213" s="50">
        <v>0</v>
      </c>
      <c r="AD213" s="52" t="s">
        <v>147</v>
      </c>
      <c r="AE213" s="52" t="s">
        <v>143</v>
      </c>
      <c r="AF213" s="50">
        <v>2</v>
      </c>
      <c r="AG213" s="52" t="s">
        <v>143</v>
      </c>
      <c r="AH213" s="52" t="s">
        <v>143</v>
      </c>
      <c r="AI213" s="50">
        <v>0</v>
      </c>
      <c r="AJ213" s="52" t="s">
        <v>143</v>
      </c>
      <c r="AK213" s="52" t="s">
        <v>143</v>
      </c>
      <c r="AL213" s="50">
        <v>0</v>
      </c>
      <c r="AM213" s="52" t="s">
        <v>142</v>
      </c>
      <c r="AN213" s="52" t="s">
        <v>143</v>
      </c>
      <c r="AO213" s="50">
        <v>3</v>
      </c>
      <c r="AP213" s="51" t="s">
        <v>151</v>
      </c>
      <c r="AQ213" s="51" t="s">
        <v>151</v>
      </c>
      <c r="AR213" s="50">
        <v>1</v>
      </c>
      <c r="AS213" s="51" t="s">
        <v>143</v>
      </c>
      <c r="AT213" s="51" t="s">
        <v>143</v>
      </c>
      <c r="AU213" s="50">
        <v>0</v>
      </c>
      <c r="AV213" s="51" t="s">
        <v>143</v>
      </c>
      <c r="AW213" s="51" t="s">
        <v>143</v>
      </c>
      <c r="AX213" s="50">
        <v>0</v>
      </c>
      <c r="AY213" s="51" t="s">
        <v>143</v>
      </c>
      <c r="AZ213" s="51" t="s">
        <v>143</v>
      </c>
      <c r="BA213" s="50">
        <v>0</v>
      </c>
      <c r="BB213" s="49" t="s">
        <v>152</v>
      </c>
      <c r="BC213" s="49" t="s">
        <v>219</v>
      </c>
      <c r="BD213" s="49" t="s">
        <v>142</v>
      </c>
      <c r="BE213" s="49" t="s">
        <v>145</v>
      </c>
      <c r="BF213" s="54">
        <v>7</v>
      </c>
      <c r="BG213" s="54">
        <v>11</v>
      </c>
      <c r="BH213" s="54">
        <v>2</v>
      </c>
      <c r="BI213" s="54">
        <v>8</v>
      </c>
      <c r="BJ213" s="54">
        <v>1</v>
      </c>
      <c r="BK213" s="54">
        <v>3</v>
      </c>
      <c r="BL213" s="54">
        <v>9</v>
      </c>
      <c r="BM213" s="54">
        <v>10</v>
      </c>
      <c r="BN213" s="54">
        <v>4</v>
      </c>
      <c r="BO213" s="54">
        <v>5</v>
      </c>
      <c r="BP213" s="54">
        <v>6</v>
      </c>
      <c r="BQ213" s="49" t="s">
        <v>147</v>
      </c>
      <c r="BR213" s="49" t="s">
        <v>151</v>
      </c>
      <c r="BS213" s="49" t="s">
        <v>145</v>
      </c>
      <c r="BT213" s="49" t="s">
        <v>219</v>
      </c>
      <c r="BU213" s="49" t="s">
        <v>146</v>
      </c>
      <c r="BV213" s="49" t="s">
        <v>153</v>
      </c>
      <c r="BW213" s="48"/>
    </row>
    <row r="214" spans="1:75" s="47" customFormat="1" ht="18" customHeight="1">
      <c r="A214" s="59" t="s">
        <v>642</v>
      </c>
      <c r="B214" s="56" t="s">
        <v>641</v>
      </c>
      <c r="C214" s="61"/>
      <c r="D214" s="208"/>
      <c r="E214" s="58" t="s">
        <v>135</v>
      </c>
      <c r="F214" s="203"/>
      <c r="G214" s="57" t="s">
        <v>243</v>
      </c>
      <c r="H214" s="56" t="s">
        <v>244</v>
      </c>
      <c r="I214" s="55" t="s">
        <v>196</v>
      </c>
      <c r="J214" s="54" t="s">
        <v>141</v>
      </c>
      <c r="K214" s="53" t="s">
        <v>143</v>
      </c>
      <c r="L214" s="53"/>
      <c r="M214" s="53"/>
      <c r="N214" s="49" t="s">
        <v>174</v>
      </c>
      <c r="O214" s="49" t="s">
        <v>174</v>
      </c>
      <c r="P214" s="49" t="s">
        <v>144</v>
      </c>
      <c r="Q214" s="49" t="s">
        <v>143</v>
      </c>
      <c r="R214" s="49" t="s">
        <v>151</v>
      </c>
      <c r="S214" s="49" t="s">
        <v>144</v>
      </c>
      <c r="T214" s="49" t="s">
        <v>147</v>
      </c>
      <c r="U214" s="52" t="s">
        <v>147</v>
      </c>
      <c r="V214" s="52" t="s">
        <v>147</v>
      </c>
      <c r="W214" s="50">
        <v>3</v>
      </c>
      <c r="X214" s="52" t="s">
        <v>143</v>
      </c>
      <c r="Y214" s="52" t="s">
        <v>143</v>
      </c>
      <c r="Z214" s="50">
        <v>0</v>
      </c>
      <c r="AA214" s="52" t="s">
        <v>147</v>
      </c>
      <c r="AB214" s="52" t="s">
        <v>147</v>
      </c>
      <c r="AC214" s="50">
        <v>3</v>
      </c>
      <c r="AD214" s="52" t="s">
        <v>143</v>
      </c>
      <c r="AE214" s="52" t="s">
        <v>143</v>
      </c>
      <c r="AF214" s="50">
        <v>0</v>
      </c>
      <c r="AG214" s="52" t="s">
        <v>145</v>
      </c>
      <c r="AH214" s="52" t="s">
        <v>143</v>
      </c>
      <c r="AI214" s="50">
        <v>5</v>
      </c>
      <c r="AJ214" s="52" t="s">
        <v>151</v>
      </c>
      <c r="AK214" s="52" t="s">
        <v>151</v>
      </c>
      <c r="AL214" s="50">
        <v>1</v>
      </c>
      <c r="AM214" s="52" t="s">
        <v>147</v>
      </c>
      <c r="AN214" s="52" t="s">
        <v>147</v>
      </c>
      <c r="AO214" s="50">
        <v>3</v>
      </c>
      <c r="AP214" s="51" t="s">
        <v>151</v>
      </c>
      <c r="AQ214" s="51" t="s">
        <v>151</v>
      </c>
      <c r="AR214" s="50">
        <v>1</v>
      </c>
      <c r="AS214" s="51" t="s">
        <v>151</v>
      </c>
      <c r="AT214" s="51" t="s">
        <v>151</v>
      </c>
      <c r="AU214" s="50">
        <v>1</v>
      </c>
      <c r="AV214" s="51" t="s">
        <v>151</v>
      </c>
      <c r="AW214" s="51" t="s">
        <v>151</v>
      </c>
      <c r="AX214" s="50">
        <v>1</v>
      </c>
      <c r="AY214" s="51" t="s">
        <v>151</v>
      </c>
      <c r="AZ214" s="51" t="s">
        <v>151</v>
      </c>
      <c r="BA214" s="50">
        <v>1</v>
      </c>
      <c r="BB214" s="49" t="s">
        <v>142</v>
      </c>
      <c r="BC214" s="49" t="s">
        <v>142</v>
      </c>
      <c r="BD214" s="49" t="s">
        <v>142</v>
      </c>
      <c r="BE214" s="49" t="s">
        <v>146</v>
      </c>
      <c r="BF214" s="54">
        <v>10</v>
      </c>
      <c r="BG214" s="54">
        <v>3</v>
      </c>
      <c r="BH214" s="54">
        <v>7</v>
      </c>
      <c r="BI214" s="54">
        <v>4</v>
      </c>
      <c r="BJ214" s="54">
        <v>5</v>
      </c>
      <c r="BK214" s="54">
        <v>6</v>
      </c>
      <c r="BL214" s="54">
        <v>9</v>
      </c>
      <c r="BM214" s="54">
        <v>1</v>
      </c>
      <c r="BN214" s="54">
        <v>11</v>
      </c>
      <c r="BO214" s="54">
        <v>8</v>
      </c>
      <c r="BP214" s="54">
        <v>2</v>
      </c>
      <c r="BQ214" s="49" t="s">
        <v>146</v>
      </c>
      <c r="BR214" s="49" t="s">
        <v>151</v>
      </c>
      <c r="BS214" s="49" t="s">
        <v>146</v>
      </c>
      <c r="BT214" s="49" t="s">
        <v>142</v>
      </c>
      <c r="BU214" s="49" t="s">
        <v>142</v>
      </c>
      <c r="BV214" s="49" t="s">
        <v>142</v>
      </c>
      <c r="BW214" s="48"/>
    </row>
    <row r="215" spans="1:75" s="47" customFormat="1" ht="18" customHeight="1">
      <c r="A215" s="59" t="s">
        <v>400</v>
      </c>
      <c r="B215" s="56" t="s">
        <v>399</v>
      </c>
      <c r="C215" s="61" t="s">
        <v>182</v>
      </c>
      <c r="D215" s="208"/>
      <c r="E215" s="58" t="s">
        <v>135</v>
      </c>
      <c r="F215" s="203" t="s">
        <v>141</v>
      </c>
      <c r="G215" s="57" t="s">
        <v>138</v>
      </c>
      <c r="H215" s="56" t="s">
        <v>195</v>
      </c>
      <c r="I215" s="55" t="s">
        <v>196</v>
      </c>
      <c r="J215" s="54" t="s">
        <v>141</v>
      </c>
      <c r="K215" s="53" t="s">
        <v>143</v>
      </c>
      <c r="L215" s="53"/>
      <c r="M215" s="53"/>
      <c r="N215" s="49" t="s">
        <v>144</v>
      </c>
      <c r="O215" s="49" t="s">
        <v>144</v>
      </c>
      <c r="P215" s="49" t="s">
        <v>144</v>
      </c>
      <c r="Q215" s="49" t="s">
        <v>147</v>
      </c>
      <c r="R215" s="49" t="s">
        <v>147</v>
      </c>
      <c r="S215" s="49" t="s">
        <v>144</v>
      </c>
      <c r="T215" s="49" t="s">
        <v>151</v>
      </c>
      <c r="U215" s="52" t="s">
        <v>145</v>
      </c>
      <c r="V215" s="52" t="s">
        <v>142</v>
      </c>
      <c r="W215" s="50">
        <v>8</v>
      </c>
      <c r="X215" s="52" t="s">
        <v>143</v>
      </c>
      <c r="Y215" s="52" t="s">
        <v>143</v>
      </c>
      <c r="Z215" s="50">
        <v>0</v>
      </c>
      <c r="AA215" s="52" t="s">
        <v>147</v>
      </c>
      <c r="AB215" s="52" t="s">
        <v>143</v>
      </c>
      <c r="AC215" s="50">
        <v>2</v>
      </c>
      <c r="AD215" s="52" t="s">
        <v>147</v>
      </c>
      <c r="AE215" s="52" t="s">
        <v>147</v>
      </c>
      <c r="AF215" s="50">
        <v>3</v>
      </c>
      <c r="AG215" s="52" t="s">
        <v>147</v>
      </c>
      <c r="AH215" s="52" t="s">
        <v>143</v>
      </c>
      <c r="AI215" s="50">
        <v>2</v>
      </c>
      <c r="AJ215" s="52" t="s">
        <v>147</v>
      </c>
      <c r="AK215" s="52" t="s">
        <v>147</v>
      </c>
      <c r="AL215" s="50">
        <v>3</v>
      </c>
      <c r="AM215" s="52" t="s">
        <v>145</v>
      </c>
      <c r="AN215" s="52" t="s">
        <v>142</v>
      </c>
      <c r="AO215" s="50">
        <v>8</v>
      </c>
      <c r="AP215" s="51" t="s">
        <v>147</v>
      </c>
      <c r="AQ215" s="51" t="s">
        <v>147</v>
      </c>
      <c r="AR215" s="50">
        <v>3</v>
      </c>
      <c r="AS215" s="51" t="s">
        <v>146</v>
      </c>
      <c r="AT215" s="51" t="s">
        <v>147</v>
      </c>
      <c r="AU215" s="50">
        <v>6</v>
      </c>
      <c r="AV215" s="51" t="s">
        <v>145</v>
      </c>
      <c r="AW215" s="51" t="s">
        <v>146</v>
      </c>
      <c r="AX215" s="50">
        <v>9</v>
      </c>
      <c r="AY215" s="51" t="s">
        <v>147</v>
      </c>
      <c r="AZ215" s="51" t="s">
        <v>151</v>
      </c>
      <c r="BA215" s="50">
        <v>2</v>
      </c>
      <c r="BB215" s="49" t="s">
        <v>142</v>
      </c>
      <c r="BC215" s="49" t="s">
        <v>146</v>
      </c>
      <c r="BD215" s="49" t="s">
        <v>146</v>
      </c>
      <c r="BE215" s="49" t="s">
        <v>145</v>
      </c>
      <c r="BF215" s="54">
        <v>6</v>
      </c>
      <c r="BG215" s="54">
        <v>1</v>
      </c>
      <c r="BH215" s="54">
        <v>2</v>
      </c>
      <c r="BI215" s="54">
        <v>5</v>
      </c>
      <c r="BJ215" s="54">
        <v>8</v>
      </c>
      <c r="BK215" s="54">
        <v>9</v>
      </c>
      <c r="BL215" s="54">
        <v>11</v>
      </c>
      <c r="BM215" s="54">
        <v>3</v>
      </c>
      <c r="BN215" s="54">
        <v>7</v>
      </c>
      <c r="BO215" s="54">
        <v>10</v>
      </c>
      <c r="BP215" s="54">
        <v>4</v>
      </c>
      <c r="BQ215" s="49" t="s">
        <v>146</v>
      </c>
      <c r="BR215" s="49" t="s">
        <v>151</v>
      </c>
      <c r="BS215" s="49" t="s">
        <v>146</v>
      </c>
      <c r="BT215" s="49" t="s">
        <v>147</v>
      </c>
      <c r="BU215" s="49" t="s">
        <v>142</v>
      </c>
      <c r="BV215" s="49" t="s">
        <v>146</v>
      </c>
      <c r="BW215" s="48"/>
    </row>
    <row r="216" spans="1:75" s="47" customFormat="1" ht="18" customHeight="1">
      <c r="A216" s="59" t="s">
        <v>316</v>
      </c>
      <c r="B216" s="56" t="s">
        <v>315</v>
      </c>
      <c r="C216" s="61" t="s">
        <v>135</v>
      </c>
      <c r="D216" s="208"/>
      <c r="E216" s="58" t="s">
        <v>135</v>
      </c>
      <c r="F216" s="203"/>
      <c r="G216" s="57" t="s">
        <v>317</v>
      </c>
      <c r="H216" s="56" t="s">
        <v>318</v>
      </c>
      <c r="I216" s="55" t="s">
        <v>140</v>
      </c>
      <c r="J216" s="54" t="s">
        <v>141</v>
      </c>
      <c r="K216" s="53" t="s">
        <v>143</v>
      </c>
      <c r="L216" s="53"/>
      <c r="M216" s="53"/>
      <c r="N216" s="49" t="s">
        <v>206</v>
      </c>
      <c r="O216" s="49" t="s">
        <v>174</v>
      </c>
      <c r="P216" s="49" t="s">
        <v>143</v>
      </c>
      <c r="Q216" s="49" t="s">
        <v>143</v>
      </c>
      <c r="R216" s="49" t="s">
        <v>147</v>
      </c>
      <c r="S216" s="49" t="s">
        <v>143</v>
      </c>
      <c r="T216" s="49" t="s">
        <v>151</v>
      </c>
      <c r="U216" s="52" t="s">
        <v>147</v>
      </c>
      <c r="V216" s="52" t="s">
        <v>147</v>
      </c>
      <c r="W216" s="50">
        <v>3</v>
      </c>
      <c r="X216" s="52" t="s">
        <v>145</v>
      </c>
      <c r="Y216" s="52" t="s">
        <v>145</v>
      </c>
      <c r="Z216" s="50">
        <v>10</v>
      </c>
      <c r="AA216" s="52" t="s">
        <v>147</v>
      </c>
      <c r="AB216" s="52" t="s">
        <v>147</v>
      </c>
      <c r="AC216" s="50">
        <v>3</v>
      </c>
      <c r="AD216" s="52" t="s">
        <v>147</v>
      </c>
      <c r="AE216" s="52" t="s">
        <v>147</v>
      </c>
      <c r="AF216" s="50">
        <v>3</v>
      </c>
      <c r="AG216" s="52" t="s">
        <v>143</v>
      </c>
      <c r="AH216" s="52" t="s">
        <v>143</v>
      </c>
      <c r="AI216" s="50">
        <v>0</v>
      </c>
      <c r="AJ216" s="52" t="s">
        <v>147</v>
      </c>
      <c r="AK216" s="52" t="s">
        <v>147</v>
      </c>
      <c r="AL216" s="50">
        <v>3</v>
      </c>
      <c r="AM216" s="52" t="s">
        <v>142</v>
      </c>
      <c r="AN216" s="52" t="s">
        <v>142</v>
      </c>
      <c r="AO216" s="50">
        <v>5</v>
      </c>
      <c r="AP216" s="51" t="s">
        <v>154</v>
      </c>
      <c r="AQ216" s="51" t="s">
        <v>154</v>
      </c>
      <c r="AR216" s="50">
        <v>2</v>
      </c>
      <c r="AS216" s="51" t="s">
        <v>151</v>
      </c>
      <c r="AT216" s="51" t="s">
        <v>151</v>
      </c>
      <c r="AU216" s="50">
        <v>1</v>
      </c>
      <c r="AV216" s="51" t="s">
        <v>151</v>
      </c>
      <c r="AW216" s="51" t="s">
        <v>151</v>
      </c>
      <c r="AX216" s="50">
        <v>1</v>
      </c>
      <c r="AY216" s="51" t="s">
        <v>151</v>
      </c>
      <c r="AZ216" s="51" t="s">
        <v>151</v>
      </c>
      <c r="BA216" s="50">
        <v>1</v>
      </c>
      <c r="BB216" s="49" t="s">
        <v>142</v>
      </c>
      <c r="BC216" s="49" t="s">
        <v>165</v>
      </c>
      <c r="BD216" s="49" t="s">
        <v>153</v>
      </c>
      <c r="BE216" s="49" t="s">
        <v>165</v>
      </c>
      <c r="BF216" s="54">
        <v>1</v>
      </c>
      <c r="BG216" s="54">
        <v>11</v>
      </c>
      <c r="BH216" s="54">
        <v>1</v>
      </c>
      <c r="BI216" s="54">
        <v>1</v>
      </c>
      <c r="BJ216" s="54">
        <v>1</v>
      </c>
      <c r="BK216" s="54">
        <v>1</v>
      </c>
      <c r="BL216" s="54">
        <v>5</v>
      </c>
      <c r="BM216" s="54">
        <v>1</v>
      </c>
      <c r="BN216" s="54">
        <v>1</v>
      </c>
      <c r="BO216" s="54">
        <v>1</v>
      </c>
      <c r="BP216" s="54">
        <v>5</v>
      </c>
      <c r="BQ216" s="49" t="s">
        <v>147</v>
      </c>
      <c r="BR216" s="49" t="s">
        <v>151</v>
      </c>
      <c r="BS216" s="49" t="s">
        <v>142</v>
      </c>
      <c r="BT216" s="49" t="s">
        <v>145</v>
      </c>
      <c r="BU216" s="49" t="s">
        <v>145</v>
      </c>
      <c r="BV216" s="49" t="s">
        <v>147</v>
      </c>
      <c r="BW216" s="48"/>
    </row>
    <row r="217" spans="1:75" s="47" customFormat="1" ht="18" customHeight="1">
      <c r="A217" s="59" t="s">
        <v>730</v>
      </c>
      <c r="B217" s="56" t="s">
        <v>729</v>
      </c>
      <c r="C217" s="61"/>
      <c r="D217" s="208"/>
      <c r="E217" s="205"/>
      <c r="F217" s="203"/>
      <c r="G217" s="57" t="s">
        <v>492</v>
      </c>
      <c r="H217" s="56" t="s">
        <v>693</v>
      </c>
      <c r="I217" s="55" t="s">
        <v>196</v>
      </c>
      <c r="J217" s="54" t="s">
        <v>141</v>
      </c>
      <c r="K217" s="53" t="s">
        <v>143</v>
      </c>
      <c r="L217" s="53"/>
      <c r="M217" s="53"/>
      <c r="N217" s="49" t="s">
        <v>174</v>
      </c>
      <c r="O217" s="49" t="s">
        <v>206</v>
      </c>
      <c r="P217" s="49" t="s">
        <v>144</v>
      </c>
      <c r="Q217" s="49" t="s">
        <v>146</v>
      </c>
      <c r="R217" s="49" t="s">
        <v>143</v>
      </c>
      <c r="S217" s="49" t="s">
        <v>174</v>
      </c>
      <c r="T217" s="49" t="s">
        <v>151</v>
      </c>
      <c r="U217" s="52" t="s">
        <v>147</v>
      </c>
      <c r="V217" s="52" t="s">
        <v>147</v>
      </c>
      <c r="W217" s="50">
        <v>3</v>
      </c>
      <c r="X217" s="52" t="s">
        <v>146</v>
      </c>
      <c r="Y217" s="52" t="s">
        <v>147</v>
      </c>
      <c r="Z217" s="50">
        <v>6</v>
      </c>
      <c r="AA217" s="52" t="s">
        <v>143</v>
      </c>
      <c r="AB217" s="52" t="s">
        <v>143</v>
      </c>
      <c r="AC217" s="50">
        <v>0</v>
      </c>
      <c r="AD217" s="52" t="s">
        <v>147</v>
      </c>
      <c r="AE217" s="52" t="s">
        <v>143</v>
      </c>
      <c r="AF217" s="50">
        <v>2</v>
      </c>
      <c r="AG217" s="52" t="s">
        <v>143</v>
      </c>
      <c r="AH217" s="52" t="s">
        <v>143</v>
      </c>
      <c r="AI217" s="50">
        <v>0</v>
      </c>
      <c r="AJ217" s="52" t="s">
        <v>143</v>
      </c>
      <c r="AK217" s="52" t="s">
        <v>143</v>
      </c>
      <c r="AL217" s="50">
        <v>0</v>
      </c>
      <c r="AM217" s="52" t="s">
        <v>142</v>
      </c>
      <c r="AN217" s="52" t="s">
        <v>143</v>
      </c>
      <c r="AO217" s="50">
        <v>3</v>
      </c>
      <c r="AP217" s="51" t="s">
        <v>151</v>
      </c>
      <c r="AQ217" s="51" t="s">
        <v>151</v>
      </c>
      <c r="AR217" s="50">
        <v>1</v>
      </c>
      <c r="AS217" s="51" t="s">
        <v>143</v>
      </c>
      <c r="AT217" s="51" t="s">
        <v>143</v>
      </c>
      <c r="AU217" s="50">
        <v>0</v>
      </c>
      <c r="AV217" s="51" t="s">
        <v>143</v>
      </c>
      <c r="AW217" s="51" t="s">
        <v>143</v>
      </c>
      <c r="AX217" s="50">
        <v>0</v>
      </c>
      <c r="AY217" s="51" t="s">
        <v>143</v>
      </c>
      <c r="AZ217" s="51" t="s">
        <v>143</v>
      </c>
      <c r="BA217" s="50">
        <v>0</v>
      </c>
      <c r="BB217" s="49" t="s">
        <v>152</v>
      </c>
      <c r="BC217" s="49" t="s">
        <v>152</v>
      </c>
      <c r="BD217" s="49" t="s">
        <v>142</v>
      </c>
      <c r="BE217" s="49" t="s">
        <v>145</v>
      </c>
      <c r="BF217" s="48"/>
      <c r="BG217" s="48"/>
      <c r="BH217" s="48"/>
      <c r="BI217" s="48"/>
      <c r="BJ217" s="48"/>
      <c r="BK217" s="48"/>
      <c r="BL217" s="48"/>
      <c r="BM217" s="48"/>
      <c r="BN217" s="48"/>
      <c r="BO217" s="48"/>
      <c r="BP217" s="48"/>
      <c r="BQ217" s="49" t="s">
        <v>147</v>
      </c>
      <c r="BR217" s="49" t="s">
        <v>151</v>
      </c>
      <c r="BS217" s="49" t="s">
        <v>145</v>
      </c>
      <c r="BT217" s="49" t="s">
        <v>152</v>
      </c>
      <c r="BU217" s="49" t="s">
        <v>142</v>
      </c>
      <c r="BV217" s="49" t="s">
        <v>153</v>
      </c>
      <c r="BW217" s="48" t="s">
        <v>966</v>
      </c>
    </row>
    <row r="218" spans="1:75" s="47" customFormat="1" ht="18" customHeight="1">
      <c r="A218" s="59" t="s">
        <v>387</v>
      </c>
      <c r="B218" s="56" t="s">
        <v>386</v>
      </c>
      <c r="C218" s="61" t="s">
        <v>135</v>
      </c>
      <c r="D218" s="209" t="s">
        <v>135</v>
      </c>
      <c r="E218" s="205"/>
      <c r="F218" s="203"/>
      <c r="G218" s="57" t="s">
        <v>160</v>
      </c>
      <c r="H218" s="56" t="s">
        <v>341</v>
      </c>
      <c r="I218" s="55" t="s">
        <v>196</v>
      </c>
      <c r="J218" s="54" t="s">
        <v>141</v>
      </c>
      <c r="K218" s="53" t="s">
        <v>143</v>
      </c>
      <c r="L218" s="53"/>
      <c r="M218" s="53"/>
      <c r="N218" s="49" t="s">
        <v>206</v>
      </c>
      <c r="O218" s="49" t="s">
        <v>174</v>
      </c>
      <c r="P218" s="49" t="s">
        <v>192</v>
      </c>
      <c r="Q218" s="49" t="s">
        <v>192</v>
      </c>
      <c r="R218" s="49" t="s">
        <v>191</v>
      </c>
      <c r="S218" s="49" t="s">
        <v>166</v>
      </c>
      <c r="T218" s="49" t="s">
        <v>151</v>
      </c>
      <c r="U218" s="52" t="s">
        <v>153</v>
      </c>
      <c r="V218" s="52" t="s">
        <v>153</v>
      </c>
      <c r="W218" s="50">
        <v>4</v>
      </c>
      <c r="X218" s="52" t="s">
        <v>152</v>
      </c>
      <c r="Y218" s="52" t="s">
        <v>152</v>
      </c>
      <c r="Z218" s="50">
        <v>7</v>
      </c>
      <c r="AA218" s="52" t="s">
        <v>154</v>
      </c>
      <c r="AB218" s="52" t="s">
        <v>151</v>
      </c>
      <c r="AC218" s="50">
        <v>2</v>
      </c>
      <c r="AD218" s="52" t="s">
        <v>153</v>
      </c>
      <c r="AE218" s="52" t="s">
        <v>153</v>
      </c>
      <c r="AF218" s="50">
        <v>4</v>
      </c>
      <c r="AG218" s="52" t="s">
        <v>152</v>
      </c>
      <c r="AH218" s="52" t="s">
        <v>152</v>
      </c>
      <c r="AI218" s="50">
        <v>7</v>
      </c>
      <c r="AJ218" s="52" t="s">
        <v>154</v>
      </c>
      <c r="AK218" s="52" t="s">
        <v>154</v>
      </c>
      <c r="AL218" s="50">
        <v>2</v>
      </c>
      <c r="AM218" s="52" t="s">
        <v>152</v>
      </c>
      <c r="AN218" s="52" t="s">
        <v>152</v>
      </c>
      <c r="AO218" s="50">
        <v>7</v>
      </c>
      <c r="AP218" s="51" t="s">
        <v>153</v>
      </c>
      <c r="AQ218" s="51" t="s">
        <v>153</v>
      </c>
      <c r="AR218" s="50">
        <v>4</v>
      </c>
      <c r="AS218" s="51" t="s">
        <v>152</v>
      </c>
      <c r="AT218" s="51" t="s">
        <v>152</v>
      </c>
      <c r="AU218" s="50">
        <v>7</v>
      </c>
      <c r="AV218" s="51" t="s">
        <v>153</v>
      </c>
      <c r="AW218" s="51" t="s">
        <v>153</v>
      </c>
      <c r="AX218" s="50">
        <v>4</v>
      </c>
      <c r="AY218" s="51" t="s">
        <v>151</v>
      </c>
      <c r="AZ218" s="51" t="s">
        <v>151</v>
      </c>
      <c r="BA218" s="50">
        <v>1</v>
      </c>
      <c r="BB218" s="49" t="s">
        <v>145</v>
      </c>
      <c r="BC218" s="49" t="s">
        <v>165</v>
      </c>
      <c r="BD218" s="49" t="s">
        <v>165</v>
      </c>
      <c r="BE218" s="49" t="s">
        <v>165</v>
      </c>
      <c r="BF218" s="54">
        <v>7</v>
      </c>
      <c r="BG218" s="54">
        <v>10</v>
      </c>
      <c r="BH218" s="54">
        <v>5</v>
      </c>
      <c r="BI218" s="54">
        <v>5</v>
      </c>
      <c r="BJ218" s="54">
        <v>8</v>
      </c>
      <c r="BK218" s="54">
        <v>4</v>
      </c>
      <c r="BL218" s="54">
        <v>9</v>
      </c>
      <c r="BM218" s="54">
        <v>8</v>
      </c>
      <c r="BN218" s="54">
        <v>9</v>
      </c>
      <c r="BO218" s="54">
        <v>9</v>
      </c>
      <c r="BP218" s="54">
        <v>7</v>
      </c>
      <c r="BQ218" s="49" t="s">
        <v>169</v>
      </c>
      <c r="BR218" s="49" t="s">
        <v>151</v>
      </c>
      <c r="BS218" s="49" t="s">
        <v>142</v>
      </c>
      <c r="BT218" s="49" t="s">
        <v>153</v>
      </c>
      <c r="BU218" s="49" t="s">
        <v>142</v>
      </c>
      <c r="BV218" s="49" t="s">
        <v>167</v>
      </c>
      <c r="BW218" s="48"/>
    </row>
    <row r="219" spans="1:75" s="47" customFormat="1" ht="18" customHeight="1">
      <c r="A219" s="59" t="s">
        <v>967</v>
      </c>
      <c r="B219" s="56" t="s">
        <v>968</v>
      </c>
      <c r="C219" s="61" t="s">
        <v>135</v>
      </c>
      <c r="D219" s="209" t="s">
        <v>135</v>
      </c>
      <c r="E219" s="205"/>
      <c r="F219" s="203"/>
      <c r="G219" s="57" t="s">
        <v>160</v>
      </c>
      <c r="H219" s="56" t="s">
        <v>161</v>
      </c>
      <c r="I219" s="55" t="s">
        <v>196</v>
      </c>
      <c r="J219" s="54" t="s">
        <v>141</v>
      </c>
      <c r="K219" s="53" t="s">
        <v>143</v>
      </c>
      <c r="L219" s="53"/>
      <c r="M219" s="53"/>
      <c r="N219" s="49" t="s">
        <v>187</v>
      </c>
      <c r="O219" s="49" t="s">
        <v>187</v>
      </c>
      <c r="P219" s="49" t="s">
        <v>151</v>
      </c>
      <c r="Q219" s="49" t="s">
        <v>142</v>
      </c>
      <c r="R219" s="49" t="s">
        <v>147</v>
      </c>
      <c r="S219" s="49" t="s">
        <v>144</v>
      </c>
      <c r="T219" s="49" t="s">
        <v>151</v>
      </c>
      <c r="U219" s="52" t="s">
        <v>147</v>
      </c>
      <c r="V219" s="52" t="s">
        <v>142</v>
      </c>
      <c r="W219" s="50">
        <v>4</v>
      </c>
      <c r="X219" s="52" t="s">
        <v>147</v>
      </c>
      <c r="Y219" s="52" t="s">
        <v>154</v>
      </c>
      <c r="Z219" s="50">
        <v>3</v>
      </c>
      <c r="AA219" s="52" t="s">
        <v>154</v>
      </c>
      <c r="AB219" s="52" t="s">
        <v>154</v>
      </c>
      <c r="AC219" s="50">
        <v>2</v>
      </c>
      <c r="AD219" s="52" t="s">
        <v>147</v>
      </c>
      <c r="AE219" s="52" t="s">
        <v>154</v>
      </c>
      <c r="AF219" s="50">
        <v>3</v>
      </c>
      <c r="AG219" s="52" t="s">
        <v>152</v>
      </c>
      <c r="AH219" s="52" t="s">
        <v>154</v>
      </c>
      <c r="AI219" s="50">
        <v>5</v>
      </c>
      <c r="AJ219" s="52" t="s">
        <v>154</v>
      </c>
      <c r="AK219" s="52" t="s">
        <v>151</v>
      </c>
      <c r="AL219" s="50">
        <v>2</v>
      </c>
      <c r="AM219" s="52" t="s">
        <v>142</v>
      </c>
      <c r="AN219" s="52" t="s">
        <v>153</v>
      </c>
      <c r="AO219" s="50">
        <v>5</v>
      </c>
      <c r="AP219" s="51" t="s">
        <v>153</v>
      </c>
      <c r="AQ219" s="51" t="s">
        <v>142</v>
      </c>
      <c r="AR219" s="50">
        <v>5</v>
      </c>
      <c r="AS219" s="51" t="s">
        <v>151</v>
      </c>
      <c r="AT219" s="51" t="s">
        <v>151</v>
      </c>
      <c r="AU219" s="50">
        <v>1</v>
      </c>
      <c r="AV219" s="51" t="s">
        <v>145</v>
      </c>
      <c r="AW219" s="51" t="s">
        <v>146</v>
      </c>
      <c r="AX219" s="50">
        <v>9</v>
      </c>
      <c r="AY219" s="51" t="s">
        <v>151</v>
      </c>
      <c r="AZ219" s="51" t="s">
        <v>151</v>
      </c>
      <c r="BA219" s="50">
        <v>1</v>
      </c>
      <c r="BB219" s="49" t="s">
        <v>152</v>
      </c>
      <c r="BC219" s="49" t="s">
        <v>145</v>
      </c>
      <c r="BD219" s="49" t="s">
        <v>152</v>
      </c>
      <c r="BE219" s="49" t="s">
        <v>145</v>
      </c>
      <c r="BF219" s="48"/>
      <c r="BG219" s="48"/>
      <c r="BH219" s="48"/>
      <c r="BI219" s="48"/>
      <c r="BJ219" s="48"/>
      <c r="BK219" s="48"/>
      <c r="BL219" s="48"/>
      <c r="BM219" s="48"/>
      <c r="BN219" s="48"/>
      <c r="BO219" s="48"/>
      <c r="BP219" s="48"/>
      <c r="BQ219" s="49" t="s">
        <v>153</v>
      </c>
      <c r="BR219" s="49" t="s">
        <v>151</v>
      </c>
      <c r="BS219" s="49" t="s">
        <v>142</v>
      </c>
      <c r="BT219" s="49" t="s">
        <v>153</v>
      </c>
      <c r="BU219" s="49" t="s">
        <v>142</v>
      </c>
      <c r="BV219" s="49" t="s">
        <v>146</v>
      </c>
      <c r="BW219" s="48" t="s">
        <v>969</v>
      </c>
    </row>
    <row r="220" spans="1:75" s="47" customFormat="1" ht="18" customHeight="1">
      <c r="A220" s="59" t="s">
        <v>378</v>
      </c>
      <c r="B220" s="56" t="s">
        <v>377</v>
      </c>
      <c r="C220" s="61" t="s">
        <v>182</v>
      </c>
      <c r="D220" s="208"/>
      <c r="E220" s="205"/>
      <c r="F220" s="203" t="s">
        <v>141</v>
      </c>
      <c r="G220" s="57" t="s">
        <v>138</v>
      </c>
      <c r="H220" s="56" t="s">
        <v>195</v>
      </c>
      <c r="I220" s="55" t="s">
        <v>196</v>
      </c>
      <c r="J220" s="54" t="s">
        <v>141</v>
      </c>
      <c r="K220" s="53" t="s">
        <v>143</v>
      </c>
      <c r="L220" s="53"/>
      <c r="M220" s="53"/>
      <c r="N220" s="49" t="s">
        <v>144</v>
      </c>
      <c r="O220" s="49" t="s">
        <v>144</v>
      </c>
      <c r="P220" s="49" t="s">
        <v>144</v>
      </c>
      <c r="Q220" s="49" t="s">
        <v>143</v>
      </c>
      <c r="R220" s="49" t="s">
        <v>147</v>
      </c>
      <c r="S220" s="49" t="s">
        <v>143</v>
      </c>
      <c r="T220" s="49" t="s">
        <v>151</v>
      </c>
      <c r="U220" s="52" t="s">
        <v>146</v>
      </c>
      <c r="V220" s="52" t="s">
        <v>142</v>
      </c>
      <c r="W220" s="50">
        <v>7</v>
      </c>
      <c r="X220" s="52" t="s">
        <v>143</v>
      </c>
      <c r="Y220" s="52" t="s">
        <v>143</v>
      </c>
      <c r="Z220" s="50">
        <v>0</v>
      </c>
      <c r="AA220" s="52" t="s">
        <v>147</v>
      </c>
      <c r="AB220" s="52" t="s">
        <v>143</v>
      </c>
      <c r="AC220" s="50">
        <v>2</v>
      </c>
      <c r="AD220" s="52" t="s">
        <v>147</v>
      </c>
      <c r="AE220" s="52" t="s">
        <v>147</v>
      </c>
      <c r="AF220" s="50">
        <v>3</v>
      </c>
      <c r="AG220" s="52" t="s">
        <v>143</v>
      </c>
      <c r="AH220" s="52" t="s">
        <v>143</v>
      </c>
      <c r="AI220" s="50">
        <v>0</v>
      </c>
      <c r="AJ220" s="52" t="s">
        <v>147</v>
      </c>
      <c r="AK220" s="52" t="s">
        <v>147</v>
      </c>
      <c r="AL220" s="50">
        <v>3</v>
      </c>
      <c r="AM220" s="52" t="s">
        <v>146</v>
      </c>
      <c r="AN220" s="52" t="s">
        <v>142</v>
      </c>
      <c r="AO220" s="50">
        <v>7</v>
      </c>
      <c r="AP220" s="51" t="s">
        <v>147</v>
      </c>
      <c r="AQ220" s="51" t="s">
        <v>147</v>
      </c>
      <c r="AR220" s="50">
        <v>3</v>
      </c>
      <c r="AS220" s="51" t="s">
        <v>146</v>
      </c>
      <c r="AT220" s="51" t="s">
        <v>147</v>
      </c>
      <c r="AU220" s="50">
        <v>6</v>
      </c>
      <c r="AV220" s="51" t="s">
        <v>145</v>
      </c>
      <c r="AW220" s="51" t="s">
        <v>146</v>
      </c>
      <c r="AX220" s="50">
        <v>9</v>
      </c>
      <c r="AY220" s="51" t="s">
        <v>147</v>
      </c>
      <c r="AZ220" s="51" t="s">
        <v>151</v>
      </c>
      <c r="BA220" s="50">
        <v>2</v>
      </c>
      <c r="BB220" s="49" t="s">
        <v>142</v>
      </c>
      <c r="BC220" s="49" t="s">
        <v>146</v>
      </c>
      <c r="BD220" s="49" t="s">
        <v>142</v>
      </c>
      <c r="BE220" s="49" t="s">
        <v>145</v>
      </c>
      <c r="BF220" s="54">
        <v>7</v>
      </c>
      <c r="BG220" s="54">
        <v>1</v>
      </c>
      <c r="BH220" s="54">
        <v>2</v>
      </c>
      <c r="BI220" s="54">
        <v>6</v>
      </c>
      <c r="BJ220" s="54">
        <v>3</v>
      </c>
      <c r="BK220" s="54">
        <v>9</v>
      </c>
      <c r="BL220" s="54">
        <v>11</v>
      </c>
      <c r="BM220" s="54">
        <v>4</v>
      </c>
      <c r="BN220" s="54">
        <v>8</v>
      </c>
      <c r="BO220" s="54">
        <v>10</v>
      </c>
      <c r="BP220" s="54">
        <v>5</v>
      </c>
      <c r="BQ220" s="49" t="s">
        <v>146</v>
      </c>
      <c r="BR220" s="49" t="s">
        <v>151</v>
      </c>
      <c r="BS220" s="49" t="s">
        <v>142</v>
      </c>
      <c r="BT220" s="49" t="s">
        <v>147</v>
      </c>
      <c r="BU220" s="49" t="s">
        <v>142</v>
      </c>
      <c r="BV220" s="49" t="s">
        <v>146</v>
      </c>
      <c r="BW220" s="48"/>
    </row>
    <row r="221" spans="1:75" s="47" customFormat="1" ht="18" customHeight="1">
      <c r="A221" s="59" t="s">
        <v>327</v>
      </c>
      <c r="B221" s="56" t="s">
        <v>326</v>
      </c>
      <c r="C221" s="61" t="s">
        <v>135</v>
      </c>
      <c r="D221" s="208"/>
      <c r="E221" s="58" t="s">
        <v>135</v>
      </c>
      <c r="F221" s="203"/>
      <c r="G221" s="57" t="s">
        <v>138</v>
      </c>
      <c r="H221" s="56" t="s">
        <v>139</v>
      </c>
      <c r="I221" s="55" t="s">
        <v>157</v>
      </c>
      <c r="J221" s="54" t="s">
        <v>141</v>
      </c>
      <c r="K221" s="53" t="s">
        <v>143</v>
      </c>
      <c r="L221" s="53"/>
      <c r="M221" s="53"/>
      <c r="N221" s="49" t="s">
        <v>144</v>
      </c>
      <c r="O221" s="49" t="s">
        <v>174</v>
      </c>
      <c r="P221" s="49" t="s">
        <v>144</v>
      </c>
      <c r="Q221" s="49" t="s">
        <v>151</v>
      </c>
      <c r="R221" s="49" t="s">
        <v>146</v>
      </c>
      <c r="S221" s="49" t="s">
        <v>174</v>
      </c>
      <c r="T221" s="49" t="s">
        <v>146</v>
      </c>
      <c r="U221" s="52" t="s">
        <v>142</v>
      </c>
      <c r="V221" s="52" t="s">
        <v>142</v>
      </c>
      <c r="W221" s="50">
        <v>5</v>
      </c>
      <c r="X221" s="52" t="s">
        <v>143</v>
      </c>
      <c r="Y221" s="52" t="s">
        <v>143</v>
      </c>
      <c r="Z221" s="50">
        <v>0</v>
      </c>
      <c r="AA221" s="52" t="s">
        <v>147</v>
      </c>
      <c r="AB221" s="52" t="s">
        <v>147</v>
      </c>
      <c r="AC221" s="50">
        <v>3</v>
      </c>
      <c r="AD221" s="52" t="s">
        <v>143</v>
      </c>
      <c r="AE221" s="52" t="s">
        <v>147</v>
      </c>
      <c r="AF221" s="50">
        <v>2</v>
      </c>
      <c r="AG221" s="52" t="s">
        <v>143</v>
      </c>
      <c r="AH221" s="52" t="s">
        <v>143</v>
      </c>
      <c r="AI221" s="50">
        <v>0</v>
      </c>
      <c r="AJ221" s="52" t="s">
        <v>145</v>
      </c>
      <c r="AK221" s="52" t="s">
        <v>142</v>
      </c>
      <c r="AL221" s="50">
        <v>8</v>
      </c>
      <c r="AM221" s="52" t="s">
        <v>146</v>
      </c>
      <c r="AN221" s="52" t="s">
        <v>142</v>
      </c>
      <c r="AO221" s="50">
        <v>7</v>
      </c>
      <c r="AP221" s="51" t="s">
        <v>142</v>
      </c>
      <c r="AQ221" s="51" t="s">
        <v>142</v>
      </c>
      <c r="AR221" s="50">
        <v>5</v>
      </c>
      <c r="AS221" s="51" t="s">
        <v>147</v>
      </c>
      <c r="AT221" s="51" t="s">
        <v>142</v>
      </c>
      <c r="AU221" s="50">
        <v>4</v>
      </c>
      <c r="AV221" s="51" t="s">
        <v>146</v>
      </c>
      <c r="AW221" s="51" t="s">
        <v>146</v>
      </c>
      <c r="AX221" s="50">
        <v>8</v>
      </c>
      <c r="AY221" s="51" t="s">
        <v>147</v>
      </c>
      <c r="AZ221" s="51" t="s">
        <v>147</v>
      </c>
      <c r="BA221" s="50">
        <v>3</v>
      </c>
      <c r="BB221" s="49" t="s">
        <v>142</v>
      </c>
      <c r="BC221" s="49" t="s">
        <v>147</v>
      </c>
      <c r="BD221" s="49" t="s">
        <v>142</v>
      </c>
      <c r="BE221" s="49" t="s">
        <v>147</v>
      </c>
      <c r="BF221" s="54">
        <v>11</v>
      </c>
      <c r="BG221" s="54">
        <v>2</v>
      </c>
      <c r="BH221" s="54">
        <v>3</v>
      </c>
      <c r="BI221" s="54">
        <v>5</v>
      </c>
      <c r="BJ221" s="54">
        <v>1</v>
      </c>
      <c r="BK221" s="54">
        <v>10</v>
      </c>
      <c r="BL221" s="54">
        <v>9</v>
      </c>
      <c r="BM221" s="54">
        <v>7</v>
      </c>
      <c r="BN221" s="54">
        <v>6</v>
      </c>
      <c r="BO221" s="54">
        <v>8</v>
      </c>
      <c r="BP221" s="54">
        <v>4</v>
      </c>
      <c r="BQ221" s="49" t="s">
        <v>145</v>
      </c>
      <c r="BR221" s="49" t="s">
        <v>151</v>
      </c>
      <c r="BS221" s="49" t="s">
        <v>146</v>
      </c>
      <c r="BT221" s="49" t="s">
        <v>147</v>
      </c>
      <c r="BU221" s="49" t="s">
        <v>146</v>
      </c>
      <c r="BV221" s="49" t="s">
        <v>142</v>
      </c>
      <c r="BW221" s="48"/>
    </row>
    <row r="222" spans="1:75" s="47" customFormat="1" ht="18" customHeight="1">
      <c r="A222" s="59" t="s">
        <v>329</v>
      </c>
      <c r="B222" s="56" t="s">
        <v>328</v>
      </c>
      <c r="C222" s="61" t="s">
        <v>212</v>
      </c>
      <c r="D222" s="208"/>
      <c r="E222" s="205"/>
      <c r="F222" s="203" t="s">
        <v>217</v>
      </c>
      <c r="G222" s="57" t="s">
        <v>160</v>
      </c>
      <c r="H222" s="56" t="s">
        <v>161</v>
      </c>
      <c r="I222" s="55" t="s">
        <v>140</v>
      </c>
      <c r="J222" s="54" t="s">
        <v>141</v>
      </c>
      <c r="K222" s="53" t="s">
        <v>143</v>
      </c>
      <c r="L222" s="53"/>
      <c r="M222" s="53"/>
      <c r="N222" s="49" t="s">
        <v>174</v>
      </c>
      <c r="O222" s="49" t="s">
        <v>174</v>
      </c>
      <c r="P222" s="49" t="s">
        <v>143</v>
      </c>
      <c r="Q222" s="49" t="s">
        <v>142</v>
      </c>
      <c r="R222" s="49" t="s">
        <v>152</v>
      </c>
      <c r="S222" s="49" t="s">
        <v>206</v>
      </c>
      <c r="T222" s="49" t="s">
        <v>151</v>
      </c>
      <c r="U222" s="52" t="s">
        <v>142</v>
      </c>
      <c r="V222" s="52" t="s">
        <v>146</v>
      </c>
      <c r="W222" s="50">
        <v>7</v>
      </c>
      <c r="X222" s="52" t="s">
        <v>145</v>
      </c>
      <c r="Y222" s="52" t="s">
        <v>146</v>
      </c>
      <c r="Z222" s="50">
        <v>9</v>
      </c>
      <c r="AA222" s="52" t="s">
        <v>143</v>
      </c>
      <c r="AB222" s="52" t="s">
        <v>145</v>
      </c>
      <c r="AC222" s="50">
        <v>5</v>
      </c>
      <c r="AD222" s="52" t="s">
        <v>147</v>
      </c>
      <c r="AE222" s="52" t="s">
        <v>142</v>
      </c>
      <c r="AF222" s="50">
        <v>4</v>
      </c>
      <c r="AG222" s="52" t="s">
        <v>143</v>
      </c>
      <c r="AH222" s="52" t="s">
        <v>147</v>
      </c>
      <c r="AI222" s="50">
        <v>2</v>
      </c>
      <c r="AJ222" s="52" t="s">
        <v>147</v>
      </c>
      <c r="AK222" s="52" t="s">
        <v>147</v>
      </c>
      <c r="AL222" s="50">
        <v>3</v>
      </c>
      <c r="AM222" s="52" t="s">
        <v>146</v>
      </c>
      <c r="AN222" s="52" t="s">
        <v>142</v>
      </c>
      <c r="AO222" s="50">
        <v>7</v>
      </c>
      <c r="AP222" s="51" t="s">
        <v>147</v>
      </c>
      <c r="AQ222" s="51" t="s">
        <v>151</v>
      </c>
      <c r="AR222" s="50">
        <v>2</v>
      </c>
      <c r="AS222" s="51" t="s">
        <v>142</v>
      </c>
      <c r="AT222" s="51" t="s">
        <v>147</v>
      </c>
      <c r="AU222" s="50">
        <v>4</v>
      </c>
      <c r="AV222" s="51" t="s">
        <v>145</v>
      </c>
      <c r="AW222" s="51" t="s">
        <v>151</v>
      </c>
      <c r="AX222" s="50">
        <v>6</v>
      </c>
      <c r="AY222" s="51" t="s">
        <v>151</v>
      </c>
      <c r="AZ222" s="51" t="s">
        <v>151</v>
      </c>
      <c r="BA222" s="50">
        <v>1</v>
      </c>
      <c r="BB222" s="49" t="s">
        <v>142</v>
      </c>
      <c r="BC222" s="49" t="s">
        <v>145</v>
      </c>
      <c r="BD222" s="49" t="s">
        <v>146</v>
      </c>
      <c r="BE222" s="49" t="s">
        <v>146</v>
      </c>
      <c r="BF222" s="48"/>
      <c r="BG222" s="48"/>
      <c r="BH222" s="48"/>
      <c r="BI222" s="48"/>
      <c r="BJ222" s="48"/>
      <c r="BK222" s="48"/>
      <c r="BL222" s="48"/>
      <c r="BM222" s="48"/>
      <c r="BN222" s="48"/>
      <c r="BO222" s="48"/>
      <c r="BP222" s="48"/>
      <c r="BQ222" s="49" t="s">
        <v>151</v>
      </c>
      <c r="BR222" s="49" t="s">
        <v>151</v>
      </c>
      <c r="BS222" s="49" t="s">
        <v>151</v>
      </c>
      <c r="BT222" s="49" t="s">
        <v>147</v>
      </c>
      <c r="BU222" s="49" t="s">
        <v>142</v>
      </c>
      <c r="BV222" s="49" t="s">
        <v>142</v>
      </c>
      <c r="BW222" s="48"/>
    </row>
    <row r="223" spans="1:75" s="47" customFormat="1" ht="18" customHeight="1">
      <c r="A223" s="59" t="s">
        <v>489</v>
      </c>
      <c r="B223" s="56" t="s">
        <v>488</v>
      </c>
      <c r="C223" s="61"/>
      <c r="D223" s="208"/>
      <c r="E223" s="205"/>
      <c r="F223" s="203"/>
      <c r="G223" s="57" t="s">
        <v>160</v>
      </c>
      <c r="H223" s="56" t="s">
        <v>272</v>
      </c>
      <c r="I223" s="55" t="s">
        <v>157</v>
      </c>
      <c r="J223" s="54" t="s">
        <v>141</v>
      </c>
      <c r="K223" s="53" t="s">
        <v>143</v>
      </c>
      <c r="L223" s="53"/>
      <c r="M223" s="53"/>
      <c r="N223" s="49" t="s">
        <v>174</v>
      </c>
      <c r="O223" s="49" t="s">
        <v>174</v>
      </c>
      <c r="P223" s="49" t="s">
        <v>143</v>
      </c>
      <c r="Q223" s="49" t="s">
        <v>162</v>
      </c>
      <c r="R223" s="49" t="s">
        <v>191</v>
      </c>
      <c r="S223" s="49" t="s">
        <v>187</v>
      </c>
      <c r="T223" s="49" t="s">
        <v>151</v>
      </c>
      <c r="U223" s="52" t="s">
        <v>152</v>
      </c>
      <c r="V223" s="52" t="s">
        <v>146</v>
      </c>
      <c r="W223" s="50">
        <v>8</v>
      </c>
      <c r="X223" s="52" t="s">
        <v>146</v>
      </c>
      <c r="Y223" s="52" t="s">
        <v>146</v>
      </c>
      <c r="Z223" s="50">
        <v>8</v>
      </c>
      <c r="AA223" s="52" t="s">
        <v>154</v>
      </c>
      <c r="AB223" s="52" t="s">
        <v>153</v>
      </c>
      <c r="AC223" s="50">
        <v>3</v>
      </c>
      <c r="AD223" s="52" t="s">
        <v>153</v>
      </c>
      <c r="AE223" s="52" t="s">
        <v>142</v>
      </c>
      <c r="AF223" s="50">
        <v>5</v>
      </c>
      <c r="AG223" s="52" t="s">
        <v>153</v>
      </c>
      <c r="AH223" s="52" t="s">
        <v>153</v>
      </c>
      <c r="AI223" s="50">
        <v>4</v>
      </c>
      <c r="AJ223" s="52" t="s">
        <v>153</v>
      </c>
      <c r="AK223" s="52" t="s">
        <v>153</v>
      </c>
      <c r="AL223" s="50">
        <v>4</v>
      </c>
      <c r="AM223" s="52" t="s">
        <v>146</v>
      </c>
      <c r="AN223" s="52" t="s">
        <v>152</v>
      </c>
      <c r="AO223" s="50">
        <v>8</v>
      </c>
      <c r="AP223" s="51" t="s">
        <v>152</v>
      </c>
      <c r="AQ223" s="51" t="s">
        <v>152</v>
      </c>
      <c r="AR223" s="50">
        <v>7</v>
      </c>
      <c r="AS223" s="51" t="s">
        <v>153</v>
      </c>
      <c r="AT223" s="51" t="s">
        <v>152</v>
      </c>
      <c r="AU223" s="50">
        <v>6</v>
      </c>
      <c r="AV223" s="51" t="s">
        <v>165</v>
      </c>
      <c r="AW223" s="51" t="s">
        <v>152</v>
      </c>
      <c r="AX223" s="50">
        <v>8</v>
      </c>
      <c r="AY223" s="51" t="s">
        <v>151</v>
      </c>
      <c r="AZ223" s="51" t="s">
        <v>151</v>
      </c>
      <c r="BA223" s="50">
        <v>1</v>
      </c>
      <c r="BB223" s="49" t="s">
        <v>152</v>
      </c>
      <c r="BC223" s="49" t="s">
        <v>152</v>
      </c>
      <c r="BD223" s="49" t="s">
        <v>152</v>
      </c>
      <c r="BE223" s="49" t="s">
        <v>146</v>
      </c>
      <c r="BF223" s="54">
        <v>7</v>
      </c>
      <c r="BG223" s="54">
        <v>7</v>
      </c>
      <c r="BH223" s="54">
        <v>6</v>
      </c>
      <c r="BI223" s="54">
        <v>4</v>
      </c>
      <c r="BJ223" s="54">
        <v>5</v>
      </c>
      <c r="BK223" s="54">
        <v>3</v>
      </c>
      <c r="BL223" s="54">
        <v>6</v>
      </c>
      <c r="BM223" s="54">
        <v>7</v>
      </c>
      <c r="BN223" s="54">
        <v>7</v>
      </c>
      <c r="BO223" s="54">
        <v>7</v>
      </c>
      <c r="BP223" s="54">
        <v>8</v>
      </c>
      <c r="BQ223" s="49" t="s">
        <v>151</v>
      </c>
      <c r="BR223" s="49" t="s">
        <v>151</v>
      </c>
      <c r="BS223" s="49" t="s">
        <v>167</v>
      </c>
      <c r="BT223" s="49" t="s">
        <v>153</v>
      </c>
      <c r="BU223" s="49" t="s">
        <v>146</v>
      </c>
      <c r="BV223" s="49" t="s">
        <v>168</v>
      </c>
      <c r="BW223" s="48"/>
    </row>
    <row r="224" spans="1:75" s="47" customFormat="1" ht="18" customHeight="1">
      <c r="A224" s="59" t="s">
        <v>970</v>
      </c>
      <c r="B224" s="56" t="s">
        <v>260</v>
      </c>
      <c r="C224" s="61" t="s">
        <v>182</v>
      </c>
      <c r="D224" s="209" t="s">
        <v>135</v>
      </c>
      <c r="E224" s="205"/>
      <c r="F224" s="203" t="s">
        <v>141</v>
      </c>
      <c r="G224" s="57" t="s">
        <v>160</v>
      </c>
      <c r="H224" s="56" t="s">
        <v>161</v>
      </c>
      <c r="I224" s="55" t="s">
        <v>140</v>
      </c>
      <c r="J224" s="54" t="s">
        <v>141</v>
      </c>
      <c r="K224" s="53" t="s">
        <v>143</v>
      </c>
      <c r="L224" s="53"/>
      <c r="M224" s="53"/>
      <c r="N224" s="49" t="s">
        <v>187</v>
      </c>
      <c r="O224" s="49" t="s">
        <v>163</v>
      </c>
      <c r="P224" s="49" t="s">
        <v>218</v>
      </c>
      <c r="Q224" s="49" t="s">
        <v>218</v>
      </c>
      <c r="R224" s="49" t="s">
        <v>153</v>
      </c>
      <c r="S224" s="49" t="s">
        <v>144</v>
      </c>
      <c r="T224" s="49" t="s">
        <v>154</v>
      </c>
      <c r="U224" s="52" t="s">
        <v>142</v>
      </c>
      <c r="V224" s="52" t="s">
        <v>142</v>
      </c>
      <c r="W224" s="50">
        <v>5</v>
      </c>
      <c r="X224" s="52" t="s">
        <v>147</v>
      </c>
      <c r="Y224" s="52" t="s">
        <v>147</v>
      </c>
      <c r="Z224" s="50">
        <v>3</v>
      </c>
      <c r="AA224" s="52" t="s">
        <v>147</v>
      </c>
      <c r="AB224" s="52" t="s">
        <v>143</v>
      </c>
      <c r="AC224" s="50">
        <v>2</v>
      </c>
      <c r="AD224" s="52" t="s">
        <v>147</v>
      </c>
      <c r="AE224" s="52" t="s">
        <v>147</v>
      </c>
      <c r="AF224" s="50">
        <v>3</v>
      </c>
      <c r="AG224" s="52" t="s">
        <v>143</v>
      </c>
      <c r="AH224" s="52" t="s">
        <v>143</v>
      </c>
      <c r="AI224" s="50">
        <v>0</v>
      </c>
      <c r="AJ224" s="52" t="s">
        <v>143</v>
      </c>
      <c r="AK224" s="52" t="s">
        <v>143</v>
      </c>
      <c r="AL224" s="50">
        <v>0</v>
      </c>
      <c r="AM224" s="52" t="s">
        <v>145</v>
      </c>
      <c r="AN224" s="52" t="s">
        <v>142</v>
      </c>
      <c r="AO224" s="50">
        <v>8</v>
      </c>
      <c r="AP224" s="51" t="s">
        <v>147</v>
      </c>
      <c r="AQ224" s="51" t="s">
        <v>147</v>
      </c>
      <c r="AR224" s="50">
        <v>3</v>
      </c>
      <c r="AS224" s="51" t="s">
        <v>147</v>
      </c>
      <c r="AT224" s="51" t="s">
        <v>147</v>
      </c>
      <c r="AU224" s="50">
        <v>3</v>
      </c>
      <c r="AV224" s="51" t="s">
        <v>146</v>
      </c>
      <c r="AW224" s="51" t="s">
        <v>146</v>
      </c>
      <c r="AX224" s="50">
        <v>8</v>
      </c>
      <c r="AY224" s="51" t="s">
        <v>151</v>
      </c>
      <c r="AZ224" s="51" t="s">
        <v>151</v>
      </c>
      <c r="BA224" s="50">
        <v>1</v>
      </c>
      <c r="BB224" s="49" t="s">
        <v>152</v>
      </c>
      <c r="BC224" s="49" t="s">
        <v>145</v>
      </c>
      <c r="BD224" s="49" t="s">
        <v>152</v>
      </c>
      <c r="BE224" s="49" t="s">
        <v>145</v>
      </c>
      <c r="BF224" s="54">
        <v>9</v>
      </c>
      <c r="BG224" s="54">
        <v>6</v>
      </c>
      <c r="BH224" s="54">
        <v>3</v>
      </c>
      <c r="BI224" s="54">
        <v>7</v>
      </c>
      <c r="BJ224" s="54">
        <v>1</v>
      </c>
      <c r="BK224" s="54">
        <v>2</v>
      </c>
      <c r="BL224" s="54">
        <v>11</v>
      </c>
      <c r="BM224" s="54">
        <v>8</v>
      </c>
      <c r="BN224" s="54">
        <v>5</v>
      </c>
      <c r="BO224" s="54">
        <v>10</v>
      </c>
      <c r="BP224" s="54">
        <v>4</v>
      </c>
      <c r="BQ224" s="49" t="s">
        <v>169</v>
      </c>
      <c r="BR224" s="49" t="s">
        <v>151</v>
      </c>
      <c r="BS224" s="49" t="s">
        <v>167</v>
      </c>
      <c r="BT224" s="49" t="s">
        <v>147</v>
      </c>
      <c r="BU224" s="49" t="s">
        <v>145</v>
      </c>
      <c r="BV224" s="49" t="s">
        <v>168</v>
      </c>
      <c r="BW224" s="48" t="s">
        <v>971</v>
      </c>
    </row>
    <row r="225" spans="1:75" s="47" customFormat="1" ht="18" customHeight="1">
      <c r="A225" s="59" t="s">
        <v>523</v>
      </c>
      <c r="B225" s="56" t="s">
        <v>522</v>
      </c>
      <c r="C225" s="61"/>
      <c r="D225" s="209" t="s">
        <v>135</v>
      </c>
      <c r="E225" s="205"/>
      <c r="F225" s="203"/>
      <c r="G225" s="57" t="s">
        <v>160</v>
      </c>
      <c r="H225" s="56" t="s">
        <v>519</v>
      </c>
      <c r="I225" s="55" t="s">
        <v>196</v>
      </c>
      <c r="J225" s="54" t="s">
        <v>141</v>
      </c>
      <c r="K225" s="53" t="s">
        <v>143</v>
      </c>
      <c r="L225" s="53"/>
      <c r="M225" s="53"/>
      <c r="N225" s="49" t="s">
        <v>174</v>
      </c>
      <c r="O225" s="49" t="s">
        <v>174</v>
      </c>
      <c r="P225" s="49" t="s">
        <v>144</v>
      </c>
      <c r="Q225" s="49" t="s">
        <v>151</v>
      </c>
      <c r="R225" s="49" t="s">
        <v>147</v>
      </c>
      <c r="S225" s="49" t="s">
        <v>144</v>
      </c>
      <c r="T225" s="49" t="s">
        <v>151</v>
      </c>
      <c r="U225" s="52" t="s">
        <v>147</v>
      </c>
      <c r="V225" s="52" t="s">
        <v>142</v>
      </c>
      <c r="W225" s="50">
        <v>4</v>
      </c>
      <c r="X225" s="52" t="s">
        <v>147</v>
      </c>
      <c r="Y225" s="52" t="s">
        <v>142</v>
      </c>
      <c r="Z225" s="50">
        <v>4</v>
      </c>
      <c r="AA225" s="52" t="s">
        <v>147</v>
      </c>
      <c r="AB225" s="52" t="s">
        <v>147</v>
      </c>
      <c r="AC225" s="50">
        <v>3</v>
      </c>
      <c r="AD225" s="52" t="s">
        <v>147</v>
      </c>
      <c r="AE225" s="52" t="s">
        <v>147</v>
      </c>
      <c r="AF225" s="50">
        <v>3</v>
      </c>
      <c r="AG225" s="52" t="s">
        <v>147</v>
      </c>
      <c r="AH225" s="52" t="s">
        <v>147</v>
      </c>
      <c r="AI225" s="50">
        <v>3</v>
      </c>
      <c r="AJ225" s="52" t="s">
        <v>143</v>
      </c>
      <c r="AK225" s="52" t="s">
        <v>143</v>
      </c>
      <c r="AL225" s="50">
        <v>0</v>
      </c>
      <c r="AM225" s="52" t="s">
        <v>142</v>
      </c>
      <c r="AN225" s="52" t="s">
        <v>147</v>
      </c>
      <c r="AO225" s="50">
        <v>4</v>
      </c>
      <c r="AP225" s="51" t="s">
        <v>142</v>
      </c>
      <c r="AQ225" s="51" t="s">
        <v>142</v>
      </c>
      <c r="AR225" s="50">
        <v>5</v>
      </c>
      <c r="AS225" s="51" t="s">
        <v>151</v>
      </c>
      <c r="AT225" s="51" t="s">
        <v>151</v>
      </c>
      <c r="AU225" s="50">
        <v>1</v>
      </c>
      <c r="AV225" s="51" t="s">
        <v>146</v>
      </c>
      <c r="AW225" s="51" t="s">
        <v>146</v>
      </c>
      <c r="AX225" s="50">
        <v>8</v>
      </c>
      <c r="AY225" s="51" t="s">
        <v>143</v>
      </c>
      <c r="AZ225" s="51" t="s">
        <v>143</v>
      </c>
      <c r="BA225" s="50">
        <v>0</v>
      </c>
      <c r="BB225" s="49" t="s">
        <v>145</v>
      </c>
      <c r="BC225" s="49" t="s">
        <v>145</v>
      </c>
      <c r="BD225" s="49" t="s">
        <v>145</v>
      </c>
      <c r="BE225" s="49" t="s">
        <v>145</v>
      </c>
      <c r="BF225" s="48"/>
      <c r="BG225" s="48"/>
      <c r="BH225" s="48"/>
      <c r="BI225" s="48"/>
      <c r="BJ225" s="48"/>
      <c r="BK225" s="48"/>
      <c r="BL225" s="48"/>
      <c r="BM225" s="48"/>
      <c r="BN225" s="48"/>
      <c r="BO225" s="48"/>
      <c r="BP225" s="48"/>
      <c r="BQ225" s="49" t="s">
        <v>146</v>
      </c>
      <c r="BR225" s="49" t="s">
        <v>151</v>
      </c>
      <c r="BS225" s="49" t="s">
        <v>151</v>
      </c>
      <c r="BT225" s="49" t="s">
        <v>147</v>
      </c>
      <c r="BU225" s="49" t="s">
        <v>142</v>
      </c>
      <c r="BV225" s="49" t="s">
        <v>147</v>
      </c>
      <c r="BW225" s="48"/>
    </row>
    <row r="226" spans="1:75" s="47" customFormat="1" ht="18" customHeight="1">
      <c r="A226" s="59" t="s">
        <v>554</v>
      </c>
      <c r="B226" s="56" t="s">
        <v>553</v>
      </c>
      <c r="C226" s="61"/>
      <c r="D226" s="209" t="s">
        <v>135</v>
      </c>
      <c r="E226" s="205"/>
      <c r="F226" s="203"/>
      <c r="G226" s="57" t="s">
        <v>138</v>
      </c>
      <c r="H226" s="56" t="s">
        <v>150</v>
      </c>
      <c r="I226" s="55" t="s">
        <v>196</v>
      </c>
      <c r="J226" s="54" t="s">
        <v>141</v>
      </c>
      <c r="K226" s="53" t="s">
        <v>143</v>
      </c>
      <c r="L226" s="53"/>
      <c r="M226" s="53"/>
      <c r="N226" s="49" t="s">
        <v>144</v>
      </c>
      <c r="O226" s="49" t="s">
        <v>174</v>
      </c>
      <c r="P226" s="49" t="s">
        <v>144</v>
      </c>
      <c r="Q226" s="49" t="s">
        <v>143</v>
      </c>
      <c r="R226" s="49" t="s">
        <v>151</v>
      </c>
      <c r="S226" s="49" t="s">
        <v>144</v>
      </c>
      <c r="T226" s="49" t="s">
        <v>151</v>
      </c>
      <c r="U226" s="52" t="s">
        <v>142</v>
      </c>
      <c r="V226" s="52" t="s">
        <v>147</v>
      </c>
      <c r="W226" s="50">
        <v>4</v>
      </c>
      <c r="X226" s="52" t="s">
        <v>143</v>
      </c>
      <c r="Y226" s="52" t="s">
        <v>143</v>
      </c>
      <c r="Z226" s="50">
        <v>0</v>
      </c>
      <c r="AA226" s="52" t="s">
        <v>147</v>
      </c>
      <c r="AB226" s="52" t="s">
        <v>147</v>
      </c>
      <c r="AC226" s="50">
        <v>3</v>
      </c>
      <c r="AD226" s="52" t="s">
        <v>142</v>
      </c>
      <c r="AE226" s="52" t="s">
        <v>147</v>
      </c>
      <c r="AF226" s="50">
        <v>4</v>
      </c>
      <c r="AG226" s="52" t="s">
        <v>143</v>
      </c>
      <c r="AH226" s="52" t="s">
        <v>143</v>
      </c>
      <c r="AI226" s="50">
        <v>0</v>
      </c>
      <c r="AJ226" s="52" t="s">
        <v>147</v>
      </c>
      <c r="AK226" s="52" t="s">
        <v>147</v>
      </c>
      <c r="AL226" s="50">
        <v>3</v>
      </c>
      <c r="AM226" s="52" t="s">
        <v>146</v>
      </c>
      <c r="AN226" s="52" t="s">
        <v>146</v>
      </c>
      <c r="AO226" s="50">
        <v>8</v>
      </c>
      <c r="AP226" s="51" t="s">
        <v>147</v>
      </c>
      <c r="AQ226" s="51" t="s">
        <v>147</v>
      </c>
      <c r="AR226" s="50">
        <v>3</v>
      </c>
      <c r="AS226" s="51" t="s">
        <v>147</v>
      </c>
      <c r="AT226" s="51" t="s">
        <v>151</v>
      </c>
      <c r="AU226" s="50">
        <v>2</v>
      </c>
      <c r="AV226" s="51" t="s">
        <v>146</v>
      </c>
      <c r="AW226" s="51" t="s">
        <v>146</v>
      </c>
      <c r="AX226" s="50">
        <v>8</v>
      </c>
      <c r="AY226" s="51" t="s">
        <v>151</v>
      </c>
      <c r="AZ226" s="51" t="s">
        <v>143</v>
      </c>
      <c r="BA226" s="50">
        <v>1</v>
      </c>
      <c r="BB226" s="49" t="s">
        <v>146</v>
      </c>
      <c r="BC226" s="49" t="s">
        <v>146</v>
      </c>
      <c r="BD226" s="49" t="s">
        <v>145</v>
      </c>
      <c r="BE226" s="49" t="s">
        <v>145</v>
      </c>
      <c r="BF226" s="54">
        <v>9</v>
      </c>
      <c r="BG226" s="54">
        <v>2</v>
      </c>
      <c r="BH226" s="54">
        <v>7</v>
      </c>
      <c r="BI226" s="54">
        <v>8</v>
      </c>
      <c r="BJ226" s="54">
        <v>6</v>
      </c>
      <c r="BK226" s="54">
        <v>9</v>
      </c>
      <c r="BL226" s="54">
        <v>10</v>
      </c>
      <c r="BM226" s="54">
        <v>3</v>
      </c>
      <c r="BN226" s="54">
        <v>1</v>
      </c>
      <c r="BO226" s="54">
        <v>11</v>
      </c>
      <c r="BP226" s="54">
        <v>4</v>
      </c>
      <c r="BQ226" s="49" t="s">
        <v>146</v>
      </c>
      <c r="BR226" s="49" t="s">
        <v>151</v>
      </c>
      <c r="BS226" s="49" t="s">
        <v>142</v>
      </c>
      <c r="BT226" s="49" t="s">
        <v>147</v>
      </c>
      <c r="BU226" s="49" t="s">
        <v>142</v>
      </c>
      <c r="BV226" s="49" t="s">
        <v>147</v>
      </c>
      <c r="BW226" s="48"/>
    </row>
    <row r="227" spans="1:75" s="47" customFormat="1" ht="18" customHeight="1">
      <c r="A227" s="59" t="s">
        <v>428</v>
      </c>
      <c r="B227" s="56" t="s">
        <v>427</v>
      </c>
      <c r="C227" s="61" t="s">
        <v>182</v>
      </c>
      <c r="D227" s="208"/>
      <c r="E227" s="205"/>
      <c r="F227" s="203" t="s">
        <v>141</v>
      </c>
      <c r="G227" s="57" t="s">
        <v>138</v>
      </c>
      <c r="H227" s="56" t="s">
        <v>195</v>
      </c>
      <c r="I227" s="55" t="s">
        <v>196</v>
      </c>
      <c r="J227" s="54" t="s">
        <v>141</v>
      </c>
      <c r="K227" s="53" t="s">
        <v>143</v>
      </c>
      <c r="L227" s="53"/>
      <c r="M227" s="53"/>
      <c r="N227" s="49" t="s">
        <v>144</v>
      </c>
      <c r="O227" s="49" t="s">
        <v>144</v>
      </c>
      <c r="P227" s="49" t="s">
        <v>144</v>
      </c>
      <c r="Q227" s="49" t="s">
        <v>143</v>
      </c>
      <c r="R227" s="49" t="s">
        <v>147</v>
      </c>
      <c r="S227" s="49" t="s">
        <v>144</v>
      </c>
      <c r="T227" s="49" t="s">
        <v>151</v>
      </c>
      <c r="U227" s="52" t="s">
        <v>145</v>
      </c>
      <c r="V227" s="52" t="s">
        <v>142</v>
      </c>
      <c r="W227" s="50">
        <v>8</v>
      </c>
      <c r="X227" s="52" t="s">
        <v>143</v>
      </c>
      <c r="Y227" s="52" t="s">
        <v>143</v>
      </c>
      <c r="Z227" s="50">
        <v>0</v>
      </c>
      <c r="AA227" s="52" t="s">
        <v>147</v>
      </c>
      <c r="AB227" s="52" t="s">
        <v>143</v>
      </c>
      <c r="AC227" s="50">
        <v>2</v>
      </c>
      <c r="AD227" s="52" t="s">
        <v>147</v>
      </c>
      <c r="AE227" s="52" t="s">
        <v>147</v>
      </c>
      <c r="AF227" s="50">
        <v>3</v>
      </c>
      <c r="AG227" s="52" t="s">
        <v>143</v>
      </c>
      <c r="AH227" s="52" t="s">
        <v>143</v>
      </c>
      <c r="AI227" s="50">
        <v>0</v>
      </c>
      <c r="AJ227" s="52" t="s">
        <v>147</v>
      </c>
      <c r="AK227" s="52" t="s">
        <v>147</v>
      </c>
      <c r="AL227" s="50">
        <v>3</v>
      </c>
      <c r="AM227" s="52" t="s">
        <v>145</v>
      </c>
      <c r="AN227" s="52" t="s">
        <v>142</v>
      </c>
      <c r="AO227" s="50">
        <v>8</v>
      </c>
      <c r="AP227" s="51" t="s">
        <v>147</v>
      </c>
      <c r="AQ227" s="51" t="s">
        <v>147</v>
      </c>
      <c r="AR227" s="50">
        <v>3</v>
      </c>
      <c r="AS227" s="51" t="s">
        <v>146</v>
      </c>
      <c r="AT227" s="51" t="s">
        <v>147</v>
      </c>
      <c r="AU227" s="50">
        <v>6</v>
      </c>
      <c r="AV227" s="51" t="s">
        <v>145</v>
      </c>
      <c r="AW227" s="51" t="s">
        <v>146</v>
      </c>
      <c r="AX227" s="50">
        <v>9</v>
      </c>
      <c r="AY227" s="51" t="s">
        <v>147</v>
      </c>
      <c r="AZ227" s="51" t="s">
        <v>151</v>
      </c>
      <c r="BA227" s="50">
        <v>2</v>
      </c>
      <c r="BB227" s="49" t="s">
        <v>142</v>
      </c>
      <c r="BC227" s="49" t="s">
        <v>146</v>
      </c>
      <c r="BD227" s="49" t="s">
        <v>142</v>
      </c>
      <c r="BE227" s="49" t="s">
        <v>145</v>
      </c>
      <c r="BF227" s="54">
        <v>7</v>
      </c>
      <c r="BG227" s="54">
        <v>1</v>
      </c>
      <c r="BH227" s="54">
        <v>2</v>
      </c>
      <c r="BI227" s="54">
        <v>6</v>
      </c>
      <c r="BJ227" s="54">
        <v>3</v>
      </c>
      <c r="BK227" s="54">
        <v>9</v>
      </c>
      <c r="BL227" s="54">
        <v>11</v>
      </c>
      <c r="BM227" s="54">
        <v>4</v>
      </c>
      <c r="BN227" s="54">
        <v>8</v>
      </c>
      <c r="BO227" s="54">
        <v>10</v>
      </c>
      <c r="BP227" s="54">
        <v>5</v>
      </c>
      <c r="BQ227" s="49" t="s">
        <v>146</v>
      </c>
      <c r="BR227" s="49" t="s">
        <v>151</v>
      </c>
      <c r="BS227" s="49" t="s">
        <v>142</v>
      </c>
      <c r="BT227" s="49" t="s">
        <v>147</v>
      </c>
      <c r="BU227" s="49" t="s">
        <v>142</v>
      </c>
      <c r="BV227" s="49" t="s">
        <v>146</v>
      </c>
      <c r="BW227" s="48"/>
    </row>
    <row r="228" spans="1:75" s="47" customFormat="1" ht="18" customHeight="1">
      <c r="A228" s="59" t="s">
        <v>349</v>
      </c>
      <c r="B228" s="56" t="s">
        <v>348</v>
      </c>
      <c r="C228" s="61"/>
      <c r="D228" s="208"/>
      <c r="E228" s="205"/>
      <c r="F228" s="203"/>
      <c r="G228" s="57" t="s">
        <v>293</v>
      </c>
      <c r="H228" s="56" t="s">
        <v>336</v>
      </c>
      <c r="I228" s="55" t="s">
        <v>140</v>
      </c>
      <c r="J228" s="54" t="s">
        <v>141</v>
      </c>
      <c r="K228" s="53" t="s">
        <v>143</v>
      </c>
      <c r="L228" s="53"/>
      <c r="M228" s="53"/>
      <c r="N228" s="49" t="s">
        <v>144</v>
      </c>
      <c r="O228" s="49" t="s">
        <v>174</v>
      </c>
      <c r="P228" s="49" t="s">
        <v>163</v>
      </c>
      <c r="Q228" s="49" t="s">
        <v>153</v>
      </c>
      <c r="R228" s="49" t="s">
        <v>192</v>
      </c>
      <c r="S228" s="49" t="s">
        <v>218</v>
      </c>
      <c r="T228" s="49" t="s">
        <v>154</v>
      </c>
      <c r="U228" s="52" t="s">
        <v>152</v>
      </c>
      <c r="V228" s="52" t="s">
        <v>153</v>
      </c>
      <c r="W228" s="50">
        <v>6</v>
      </c>
      <c r="X228" s="52" t="s">
        <v>153</v>
      </c>
      <c r="Y228" s="52" t="s">
        <v>154</v>
      </c>
      <c r="Z228" s="50">
        <v>3</v>
      </c>
      <c r="AA228" s="52" t="s">
        <v>154</v>
      </c>
      <c r="AB228" s="52" t="s">
        <v>154</v>
      </c>
      <c r="AC228" s="50">
        <v>2</v>
      </c>
      <c r="AD228" s="52" t="s">
        <v>147</v>
      </c>
      <c r="AE228" s="52" t="s">
        <v>147</v>
      </c>
      <c r="AF228" s="50">
        <v>3</v>
      </c>
      <c r="AG228" s="52" t="s">
        <v>153</v>
      </c>
      <c r="AH228" s="52" t="s">
        <v>143</v>
      </c>
      <c r="AI228" s="50">
        <v>2</v>
      </c>
      <c r="AJ228" s="52" t="s">
        <v>154</v>
      </c>
      <c r="AK228" s="52" t="s">
        <v>154</v>
      </c>
      <c r="AL228" s="50">
        <v>2</v>
      </c>
      <c r="AM228" s="52" t="s">
        <v>153</v>
      </c>
      <c r="AN228" s="52" t="s">
        <v>147</v>
      </c>
      <c r="AO228" s="50">
        <v>4</v>
      </c>
      <c r="AP228" s="51" t="s">
        <v>143</v>
      </c>
      <c r="AQ228" s="51" t="s">
        <v>143</v>
      </c>
      <c r="AR228" s="50">
        <v>0</v>
      </c>
      <c r="AS228" s="51" t="s">
        <v>142</v>
      </c>
      <c r="AT228" s="51" t="s">
        <v>154</v>
      </c>
      <c r="AU228" s="50">
        <v>4</v>
      </c>
      <c r="AV228" s="51" t="s">
        <v>143</v>
      </c>
      <c r="AW228" s="51" t="s">
        <v>143</v>
      </c>
      <c r="AX228" s="50">
        <v>0</v>
      </c>
      <c r="AY228" s="51" t="s">
        <v>152</v>
      </c>
      <c r="AZ228" s="51" t="s">
        <v>154</v>
      </c>
      <c r="BA228" s="60">
        <v>5</v>
      </c>
      <c r="BB228" s="49" t="s">
        <v>164</v>
      </c>
      <c r="BC228" s="49" t="s">
        <v>164</v>
      </c>
      <c r="BD228" s="49" t="s">
        <v>164</v>
      </c>
      <c r="BE228" s="49" t="s">
        <v>164</v>
      </c>
      <c r="BF228" s="54">
        <v>8</v>
      </c>
      <c r="BG228" s="54">
        <v>6</v>
      </c>
      <c r="BH228" s="54">
        <v>4</v>
      </c>
      <c r="BI228" s="54">
        <v>7</v>
      </c>
      <c r="BJ228" s="54">
        <v>1</v>
      </c>
      <c r="BK228" s="54">
        <v>3</v>
      </c>
      <c r="BL228" s="54">
        <v>10</v>
      </c>
      <c r="BM228" s="54">
        <v>5</v>
      </c>
      <c r="BN228" s="54">
        <v>2</v>
      </c>
      <c r="BO228" s="54">
        <v>9</v>
      </c>
      <c r="BP228" s="54">
        <v>11</v>
      </c>
      <c r="BQ228" s="49" t="s">
        <v>167</v>
      </c>
      <c r="BR228" s="49" t="s">
        <v>151</v>
      </c>
      <c r="BS228" s="49" t="s">
        <v>167</v>
      </c>
      <c r="BT228" s="49" t="s">
        <v>153</v>
      </c>
      <c r="BU228" s="49" t="s">
        <v>145</v>
      </c>
      <c r="BV228" s="49" t="s">
        <v>191</v>
      </c>
      <c r="BW228" s="48" t="s">
        <v>972</v>
      </c>
    </row>
    <row r="229" spans="1:75" s="47" customFormat="1" ht="18" customHeight="1">
      <c r="A229" s="59" t="s">
        <v>402</v>
      </c>
      <c r="B229" s="56" t="s">
        <v>401</v>
      </c>
      <c r="C229" s="61"/>
      <c r="D229" s="209" t="s">
        <v>135</v>
      </c>
      <c r="E229" s="58" t="s">
        <v>135</v>
      </c>
      <c r="F229" s="203"/>
      <c r="G229" s="57" t="s">
        <v>138</v>
      </c>
      <c r="H229" s="56" t="s">
        <v>195</v>
      </c>
      <c r="I229" s="55" t="s">
        <v>196</v>
      </c>
      <c r="J229" s="54" t="s">
        <v>141</v>
      </c>
      <c r="K229" s="53" t="s">
        <v>143</v>
      </c>
      <c r="L229" s="53"/>
      <c r="M229" s="53"/>
      <c r="N229" s="49" t="s">
        <v>144</v>
      </c>
      <c r="O229" s="49" t="s">
        <v>174</v>
      </c>
      <c r="P229" s="49" t="s">
        <v>143</v>
      </c>
      <c r="Q229" s="49" t="s">
        <v>151</v>
      </c>
      <c r="R229" s="49" t="s">
        <v>147</v>
      </c>
      <c r="S229" s="49" t="s">
        <v>144</v>
      </c>
      <c r="T229" s="49" t="s">
        <v>151</v>
      </c>
      <c r="U229" s="52" t="s">
        <v>146</v>
      </c>
      <c r="V229" s="52" t="s">
        <v>142</v>
      </c>
      <c r="W229" s="50">
        <v>7</v>
      </c>
      <c r="X229" s="52" t="s">
        <v>143</v>
      </c>
      <c r="Y229" s="52" t="s">
        <v>143</v>
      </c>
      <c r="Z229" s="50">
        <v>0</v>
      </c>
      <c r="AA229" s="52" t="s">
        <v>147</v>
      </c>
      <c r="AB229" s="52" t="s">
        <v>143</v>
      </c>
      <c r="AC229" s="50">
        <v>2</v>
      </c>
      <c r="AD229" s="52" t="s">
        <v>147</v>
      </c>
      <c r="AE229" s="52" t="s">
        <v>147</v>
      </c>
      <c r="AF229" s="50">
        <v>3</v>
      </c>
      <c r="AG229" s="52" t="s">
        <v>147</v>
      </c>
      <c r="AH229" s="52" t="s">
        <v>143</v>
      </c>
      <c r="AI229" s="50">
        <v>2</v>
      </c>
      <c r="AJ229" s="52" t="s">
        <v>147</v>
      </c>
      <c r="AK229" s="52" t="s">
        <v>147</v>
      </c>
      <c r="AL229" s="50">
        <v>3</v>
      </c>
      <c r="AM229" s="52" t="s">
        <v>145</v>
      </c>
      <c r="AN229" s="52" t="s">
        <v>142</v>
      </c>
      <c r="AO229" s="50">
        <v>8</v>
      </c>
      <c r="AP229" s="51" t="s">
        <v>147</v>
      </c>
      <c r="AQ229" s="51" t="s">
        <v>147</v>
      </c>
      <c r="AR229" s="50">
        <v>3</v>
      </c>
      <c r="AS229" s="51" t="s">
        <v>146</v>
      </c>
      <c r="AT229" s="51" t="s">
        <v>147</v>
      </c>
      <c r="AU229" s="50">
        <v>6</v>
      </c>
      <c r="AV229" s="51" t="s">
        <v>145</v>
      </c>
      <c r="AW229" s="51" t="s">
        <v>146</v>
      </c>
      <c r="AX229" s="50">
        <v>9</v>
      </c>
      <c r="AY229" s="51" t="s">
        <v>147</v>
      </c>
      <c r="AZ229" s="51" t="s">
        <v>151</v>
      </c>
      <c r="BA229" s="50">
        <v>2</v>
      </c>
      <c r="BB229" s="49" t="s">
        <v>146</v>
      </c>
      <c r="BC229" s="49" t="s">
        <v>146</v>
      </c>
      <c r="BD229" s="49" t="s">
        <v>146</v>
      </c>
      <c r="BE229" s="49" t="s">
        <v>145</v>
      </c>
      <c r="BF229" s="54">
        <v>6</v>
      </c>
      <c r="BG229" s="54">
        <v>1</v>
      </c>
      <c r="BH229" s="54">
        <v>2</v>
      </c>
      <c r="BI229" s="54">
        <v>5</v>
      </c>
      <c r="BJ229" s="54">
        <v>8</v>
      </c>
      <c r="BK229" s="54">
        <v>9</v>
      </c>
      <c r="BL229" s="54">
        <v>11</v>
      </c>
      <c r="BM229" s="54">
        <v>3</v>
      </c>
      <c r="BN229" s="54">
        <v>7</v>
      </c>
      <c r="BO229" s="54">
        <v>10</v>
      </c>
      <c r="BP229" s="54">
        <v>4</v>
      </c>
      <c r="BQ229" s="49" t="s">
        <v>146</v>
      </c>
      <c r="BR229" s="49" t="s">
        <v>151</v>
      </c>
      <c r="BS229" s="49" t="s">
        <v>146</v>
      </c>
      <c r="BT229" s="49" t="s">
        <v>147</v>
      </c>
      <c r="BU229" s="49" t="s">
        <v>142</v>
      </c>
      <c r="BV229" s="49" t="s">
        <v>146</v>
      </c>
      <c r="BW229" s="48"/>
    </row>
    <row r="230" spans="1:75" s="47" customFormat="1" ht="18" customHeight="1">
      <c r="A230" s="59" t="s">
        <v>416</v>
      </c>
      <c r="B230" s="56" t="s">
        <v>415</v>
      </c>
      <c r="C230" s="61"/>
      <c r="D230" s="209" t="s">
        <v>135</v>
      </c>
      <c r="E230" s="205"/>
      <c r="F230" s="203"/>
      <c r="G230" s="57" t="s">
        <v>276</v>
      </c>
      <c r="H230" s="56" t="s">
        <v>277</v>
      </c>
      <c r="I230" s="55" t="s">
        <v>196</v>
      </c>
      <c r="J230" s="54" t="s">
        <v>141</v>
      </c>
      <c r="K230" s="53" t="s">
        <v>143</v>
      </c>
      <c r="L230" s="53"/>
      <c r="M230" s="53"/>
      <c r="N230" s="49" t="s">
        <v>206</v>
      </c>
      <c r="O230" s="49" t="s">
        <v>174</v>
      </c>
      <c r="P230" s="49" t="s">
        <v>144</v>
      </c>
      <c r="Q230" s="49" t="s">
        <v>142</v>
      </c>
      <c r="R230" s="49" t="s">
        <v>147</v>
      </c>
      <c r="S230" s="49" t="s">
        <v>143</v>
      </c>
      <c r="T230" s="49" t="s">
        <v>151</v>
      </c>
      <c r="U230" s="52" t="s">
        <v>142</v>
      </c>
      <c r="V230" s="52" t="s">
        <v>152</v>
      </c>
      <c r="W230" s="50">
        <v>6</v>
      </c>
      <c r="X230" s="52" t="s">
        <v>146</v>
      </c>
      <c r="Y230" s="52" t="s">
        <v>152</v>
      </c>
      <c r="Z230" s="50">
        <v>8</v>
      </c>
      <c r="AA230" s="52" t="s">
        <v>147</v>
      </c>
      <c r="AB230" s="52" t="s">
        <v>147</v>
      </c>
      <c r="AC230" s="50">
        <v>3</v>
      </c>
      <c r="AD230" s="52" t="s">
        <v>147</v>
      </c>
      <c r="AE230" s="52" t="s">
        <v>153</v>
      </c>
      <c r="AF230" s="50">
        <v>4</v>
      </c>
      <c r="AG230" s="52" t="s">
        <v>147</v>
      </c>
      <c r="AH230" s="52" t="s">
        <v>153</v>
      </c>
      <c r="AI230" s="50">
        <v>4</v>
      </c>
      <c r="AJ230" s="52" t="s">
        <v>147</v>
      </c>
      <c r="AK230" s="52" t="s">
        <v>147</v>
      </c>
      <c r="AL230" s="50">
        <v>3</v>
      </c>
      <c r="AM230" s="52" t="s">
        <v>146</v>
      </c>
      <c r="AN230" s="52" t="s">
        <v>142</v>
      </c>
      <c r="AO230" s="50">
        <v>7</v>
      </c>
      <c r="AP230" s="51" t="s">
        <v>153</v>
      </c>
      <c r="AQ230" s="51" t="s">
        <v>147</v>
      </c>
      <c r="AR230" s="50">
        <v>4</v>
      </c>
      <c r="AS230" s="51" t="s">
        <v>153</v>
      </c>
      <c r="AT230" s="51" t="s">
        <v>153</v>
      </c>
      <c r="AU230" s="50">
        <v>4</v>
      </c>
      <c r="AV230" s="51" t="s">
        <v>142</v>
      </c>
      <c r="AW230" s="51" t="s">
        <v>153</v>
      </c>
      <c r="AX230" s="50">
        <v>5</v>
      </c>
      <c r="AY230" s="51" t="s">
        <v>151</v>
      </c>
      <c r="AZ230" s="51" t="s">
        <v>151</v>
      </c>
      <c r="BA230" s="50">
        <v>1</v>
      </c>
      <c r="BB230" s="49" t="s">
        <v>165</v>
      </c>
      <c r="BC230" s="49" t="s">
        <v>165</v>
      </c>
      <c r="BD230" s="49" t="s">
        <v>142</v>
      </c>
      <c r="BE230" s="49" t="s">
        <v>165</v>
      </c>
      <c r="BF230" s="48"/>
      <c r="BG230" s="48"/>
      <c r="BH230" s="48"/>
      <c r="BI230" s="48"/>
      <c r="BJ230" s="48"/>
      <c r="BK230" s="48"/>
      <c r="BL230" s="48"/>
      <c r="BM230" s="48"/>
      <c r="BN230" s="48"/>
      <c r="BO230" s="48"/>
      <c r="BP230" s="48"/>
      <c r="BQ230" s="49" t="s">
        <v>151</v>
      </c>
      <c r="BR230" s="49" t="s">
        <v>151</v>
      </c>
      <c r="BS230" s="49" t="s">
        <v>142</v>
      </c>
      <c r="BT230" s="49" t="s">
        <v>142</v>
      </c>
      <c r="BU230" s="49" t="s">
        <v>145</v>
      </c>
      <c r="BV230" s="49" t="s">
        <v>147</v>
      </c>
      <c r="BW230" s="48"/>
    </row>
    <row r="231" spans="1:75" s="47" customFormat="1" ht="18" customHeight="1">
      <c r="A231" s="59" t="s">
        <v>466</v>
      </c>
      <c r="B231" s="56" t="s">
        <v>465</v>
      </c>
      <c r="C231" s="61" t="s">
        <v>182</v>
      </c>
      <c r="D231" s="208"/>
      <c r="E231" s="58" t="s">
        <v>135</v>
      </c>
      <c r="F231" s="203" t="s">
        <v>141</v>
      </c>
      <c r="G231" s="57" t="s">
        <v>243</v>
      </c>
      <c r="H231" s="56" t="s">
        <v>244</v>
      </c>
      <c r="I231" s="55" t="s">
        <v>196</v>
      </c>
      <c r="J231" s="54" t="s">
        <v>141</v>
      </c>
      <c r="K231" s="53" t="s">
        <v>143</v>
      </c>
      <c r="L231" s="53"/>
      <c r="M231" s="53"/>
      <c r="N231" s="49" t="s">
        <v>174</v>
      </c>
      <c r="O231" s="49" t="s">
        <v>144</v>
      </c>
      <c r="P231" s="49" t="s">
        <v>144</v>
      </c>
      <c r="Q231" s="49" t="s">
        <v>143</v>
      </c>
      <c r="R231" s="49" t="s">
        <v>142</v>
      </c>
      <c r="S231" s="49" t="s">
        <v>174</v>
      </c>
      <c r="T231" s="49" t="s">
        <v>146</v>
      </c>
      <c r="U231" s="52" t="s">
        <v>147</v>
      </c>
      <c r="V231" s="52" t="s">
        <v>147</v>
      </c>
      <c r="W231" s="50">
        <v>3</v>
      </c>
      <c r="X231" s="52" t="s">
        <v>146</v>
      </c>
      <c r="Y231" s="52" t="s">
        <v>142</v>
      </c>
      <c r="Z231" s="50">
        <v>7</v>
      </c>
      <c r="AA231" s="52" t="s">
        <v>146</v>
      </c>
      <c r="AB231" s="52" t="s">
        <v>142</v>
      </c>
      <c r="AC231" s="50">
        <v>7</v>
      </c>
      <c r="AD231" s="52" t="s">
        <v>143</v>
      </c>
      <c r="AE231" s="52" t="s">
        <v>143</v>
      </c>
      <c r="AF231" s="50">
        <v>0</v>
      </c>
      <c r="AG231" s="52" t="s">
        <v>145</v>
      </c>
      <c r="AH231" s="52" t="s">
        <v>143</v>
      </c>
      <c r="AI231" s="50">
        <v>5</v>
      </c>
      <c r="AJ231" s="52" t="s">
        <v>151</v>
      </c>
      <c r="AK231" s="52" t="s">
        <v>151</v>
      </c>
      <c r="AL231" s="50">
        <v>1</v>
      </c>
      <c r="AM231" s="52" t="s">
        <v>147</v>
      </c>
      <c r="AN231" s="52" t="s">
        <v>147</v>
      </c>
      <c r="AO231" s="50">
        <v>3</v>
      </c>
      <c r="AP231" s="51" t="s">
        <v>143</v>
      </c>
      <c r="AQ231" s="51" t="s">
        <v>143</v>
      </c>
      <c r="AR231" s="50">
        <v>0</v>
      </c>
      <c r="AS231" s="51" t="s">
        <v>147</v>
      </c>
      <c r="AT231" s="51" t="s">
        <v>151</v>
      </c>
      <c r="AU231" s="50">
        <v>2</v>
      </c>
      <c r="AV231" s="51" t="s">
        <v>147</v>
      </c>
      <c r="AW231" s="51" t="s">
        <v>142</v>
      </c>
      <c r="AX231" s="50">
        <v>4</v>
      </c>
      <c r="AY231" s="51" t="s">
        <v>151</v>
      </c>
      <c r="AZ231" s="51" t="s">
        <v>151</v>
      </c>
      <c r="BA231" s="50">
        <v>1</v>
      </c>
      <c r="BB231" s="49" t="s">
        <v>142</v>
      </c>
      <c r="BC231" s="49" t="s">
        <v>142</v>
      </c>
      <c r="BD231" s="49" t="s">
        <v>142</v>
      </c>
      <c r="BE231" s="49" t="s">
        <v>147</v>
      </c>
      <c r="BF231" s="54">
        <v>9</v>
      </c>
      <c r="BG231" s="54">
        <v>11</v>
      </c>
      <c r="BH231" s="54">
        <v>10</v>
      </c>
      <c r="BI231" s="54">
        <v>7</v>
      </c>
      <c r="BJ231" s="54">
        <v>1</v>
      </c>
      <c r="BK231" s="54">
        <v>5</v>
      </c>
      <c r="BL231" s="54">
        <v>6</v>
      </c>
      <c r="BM231" s="54">
        <v>2</v>
      </c>
      <c r="BN231" s="54">
        <v>4</v>
      </c>
      <c r="BO231" s="54">
        <v>8</v>
      </c>
      <c r="BP231" s="54">
        <v>3</v>
      </c>
      <c r="BQ231" s="49" t="s">
        <v>146</v>
      </c>
      <c r="BR231" s="49" t="s">
        <v>147</v>
      </c>
      <c r="BS231" s="49" t="s">
        <v>146</v>
      </c>
      <c r="BT231" s="49" t="s">
        <v>146</v>
      </c>
      <c r="BU231" s="49" t="s">
        <v>142</v>
      </c>
      <c r="BV231" s="49" t="s">
        <v>142</v>
      </c>
      <c r="BW231" s="48"/>
    </row>
    <row r="232" spans="1:75" s="47" customFormat="1" ht="18" customHeight="1">
      <c r="A232" s="59" t="s">
        <v>290</v>
      </c>
      <c r="B232" s="56" t="s">
        <v>289</v>
      </c>
      <c r="C232" s="61" t="s">
        <v>135</v>
      </c>
      <c r="D232" s="208"/>
      <c r="E232" s="58" t="s">
        <v>135</v>
      </c>
      <c r="F232" s="203"/>
      <c r="G232" s="57" t="s">
        <v>172</v>
      </c>
      <c r="H232" s="56" t="s">
        <v>222</v>
      </c>
      <c r="I232" s="55" t="s">
        <v>140</v>
      </c>
      <c r="J232" s="54" t="s">
        <v>141</v>
      </c>
      <c r="K232" s="53" t="s">
        <v>151</v>
      </c>
      <c r="L232" s="53"/>
      <c r="M232" s="209" t="s">
        <v>907</v>
      </c>
      <c r="N232" s="49" t="s">
        <v>144</v>
      </c>
      <c r="O232" s="49" t="s">
        <v>174</v>
      </c>
      <c r="P232" s="49" t="s">
        <v>144</v>
      </c>
      <c r="Q232" s="49" t="s">
        <v>147</v>
      </c>
      <c r="R232" s="49" t="s">
        <v>142</v>
      </c>
      <c r="S232" s="49" t="s">
        <v>144</v>
      </c>
      <c r="T232" s="49" t="s">
        <v>146</v>
      </c>
      <c r="U232" s="52" t="s">
        <v>142</v>
      </c>
      <c r="V232" s="52" t="s">
        <v>147</v>
      </c>
      <c r="W232" s="50">
        <v>4</v>
      </c>
      <c r="X232" s="52" t="s">
        <v>147</v>
      </c>
      <c r="Y232" s="52" t="s">
        <v>143</v>
      </c>
      <c r="Z232" s="50">
        <v>2</v>
      </c>
      <c r="AA232" s="52" t="s">
        <v>143</v>
      </c>
      <c r="AB232" s="52" t="s">
        <v>143</v>
      </c>
      <c r="AC232" s="50">
        <v>0</v>
      </c>
      <c r="AD232" s="52" t="s">
        <v>147</v>
      </c>
      <c r="AE232" s="52" t="s">
        <v>147</v>
      </c>
      <c r="AF232" s="50">
        <v>3</v>
      </c>
      <c r="AG232" s="52" t="s">
        <v>143</v>
      </c>
      <c r="AH232" s="52" t="s">
        <v>143</v>
      </c>
      <c r="AI232" s="50">
        <v>0</v>
      </c>
      <c r="AJ232" s="52" t="s">
        <v>147</v>
      </c>
      <c r="AK232" s="52" t="s">
        <v>147</v>
      </c>
      <c r="AL232" s="50">
        <v>3</v>
      </c>
      <c r="AM232" s="52" t="s">
        <v>146</v>
      </c>
      <c r="AN232" s="52" t="s">
        <v>142</v>
      </c>
      <c r="AO232" s="50">
        <v>7</v>
      </c>
      <c r="AP232" s="51" t="s">
        <v>142</v>
      </c>
      <c r="AQ232" s="51" t="s">
        <v>142</v>
      </c>
      <c r="AR232" s="50">
        <v>5</v>
      </c>
      <c r="AS232" s="51" t="s">
        <v>147</v>
      </c>
      <c r="AT232" s="51" t="s">
        <v>147</v>
      </c>
      <c r="AU232" s="50">
        <v>3</v>
      </c>
      <c r="AV232" s="51" t="s">
        <v>146</v>
      </c>
      <c r="AW232" s="51" t="s">
        <v>151</v>
      </c>
      <c r="AX232" s="50">
        <v>5</v>
      </c>
      <c r="AY232" s="51" t="s">
        <v>147</v>
      </c>
      <c r="AZ232" s="51" t="s">
        <v>143</v>
      </c>
      <c r="BA232" s="50">
        <v>2</v>
      </c>
      <c r="BB232" s="49" t="s">
        <v>142</v>
      </c>
      <c r="BC232" s="49" t="s">
        <v>147</v>
      </c>
      <c r="BD232" s="49" t="s">
        <v>146</v>
      </c>
      <c r="BE232" s="49" t="s">
        <v>147</v>
      </c>
      <c r="BF232" s="54">
        <v>10</v>
      </c>
      <c r="BG232" s="54">
        <v>1</v>
      </c>
      <c r="BH232" s="54">
        <v>3</v>
      </c>
      <c r="BI232" s="54">
        <v>9</v>
      </c>
      <c r="BJ232" s="54">
        <v>2</v>
      </c>
      <c r="BK232" s="54">
        <v>4</v>
      </c>
      <c r="BL232" s="54">
        <v>11</v>
      </c>
      <c r="BM232" s="54">
        <v>5</v>
      </c>
      <c r="BN232" s="54">
        <v>8</v>
      </c>
      <c r="BO232" s="54">
        <v>7</v>
      </c>
      <c r="BP232" s="54">
        <v>6</v>
      </c>
      <c r="BQ232" s="49" t="s">
        <v>146</v>
      </c>
      <c r="BR232" s="49" t="s">
        <v>151</v>
      </c>
      <c r="BS232" s="49" t="s">
        <v>146</v>
      </c>
      <c r="BT232" s="49" t="s">
        <v>142</v>
      </c>
      <c r="BU232" s="49" t="s">
        <v>145</v>
      </c>
      <c r="BV232" s="49" t="s">
        <v>142</v>
      </c>
      <c r="BW232" s="48"/>
    </row>
    <row r="233" spans="1:75" s="47" customFormat="1" ht="18" customHeight="1">
      <c r="A233" s="59" t="s">
        <v>430</v>
      </c>
      <c r="B233" s="56" t="s">
        <v>429</v>
      </c>
      <c r="C233" s="61"/>
      <c r="D233" s="208"/>
      <c r="E233" s="205"/>
      <c r="F233" s="203"/>
      <c r="G233" s="57" t="s">
        <v>138</v>
      </c>
      <c r="H233" s="56" t="s">
        <v>195</v>
      </c>
      <c r="I233" s="55" t="s">
        <v>196</v>
      </c>
      <c r="J233" s="54" t="s">
        <v>141</v>
      </c>
      <c r="K233" s="53" t="s">
        <v>143</v>
      </c>
      <c r="L233" s="53"/>
      <c r="M233" s="53"/>
      <c r="N233" s="49" t="s">
        <v>144</v>
      </c>
      <c r="O233" s="49" t="s">
        <v>174</v>
      </c>
      <c r="P233" s="49" t="s">
        <v>143</v>
      </c>
      <c r="Q233" s="49" t="s">
        <v>154</v>
      </c>
      <c r="R233" s="49" t="s">
        <v>142</v>
      </c>
      <c r="S233" s="49" t="s">
        <v>144</v>
      </c>
      <c r="T233" s="49" t="s">
        <v>151</v>
      </c>
      <c r="U233" s="52" t="s">
        <v>143</v>
      </c>
      <c r="V233" s="52" t="s">
        <v>142</v>
      </c>
      <c r="W233" s="50">
        <v>3</v>
      </c>
      <c r="X233" s="52" t="s">
        <v>143</v>
      </c>
      <c r="Y233" s="52" t="s">
        <v>143</v>
      </c>
      <c r="Z233" s="50">
        <v>0</v>
      </c>
      <c r="AA233" s="52" t="s">
        <v>143</v>
      </c>
      <c r="AB233" s="52" t="s">
        <v>143</v>
      </c>
      <c r="AC233" s="50">
        <v>0</v>
      </c>
      <c r="AD233" s="52" t="s">
        <v>143</v>
      </c>
      <c r="AE233" s="52" t="s">
        <v>142</v>
      </c>
      <c r="AF233" s="50">
        <v>3</v>
      </c>
      <c r="AG233" s="52" t="s">
        <v>143</v>
      </c>
      <c r="AH233" s="52" t="s">
        <v>151</v>
      </c>
      <c r="AI233" s="50">
        <v>1</v>
      </c>
      <c r="AJ233" s="52" t="s">
        <v>143</v>
      </c>
      <c r="AK233" s="52" t="s">
        <v>147</v>
      </c>
      <c r="AL233" s="50">
        <v>2</v>
      </c>
      <c r="AM233" s="52" t="s">
        <v>147</v>
      </c>
      <c r="AN233" s="52" t="s">
        <v>147</v>
      </c>
      <c r="AO233" s="50">
        <v>3</v>
      </c>
      <c r="AP233" s="51" t="s">
        <v>143</v>
      </c>
      <c r="AQ233" s="51" t="s">
        <v>143</v>
      </c>
      <c r="AR233" s="50">
        <v>0</v>
      </c>
      <c r="AS233" s="51" t="s">
        <v>147</v>
      </c>
      <c r="AT233" s="51" t="s">
        <v>147</v>
      </c>
      <c r="AU233" s="50">
        <v>3</v>
      </c>
      <c r="AV233" s="51" t="s">
        <v>142</v>
      </c>
      <c r="AW233" s="51" t="s">
        <v>142</v>
      </c>
      <c r="AX233" s="50">
        <v>5</v>
      </c>
      <c r="AY233" s="51" t="s">
        <v>147</v>
      </c>
      <c r="AZ233" s="51" t="s">
        <v>151</v>
      </c>
      <c r="BA233" s="50">
        <v>2</v>
      </c>
      <c r="BB233" s="49" t="s">
        <v>146</v>
      </c>
      <c r="BC233" s="49" t="s">
        <v>146</v>
      </c>
      <c r="BD233" s="49" t="s">
        <v>142</v>
      </c>
      <c r="BE233" s="49" t="s">
        <v>147</v>
      </c>
      <c r="BF233" s="54">
        <v>8</v>
      </c>
      <c r="BG233" s="54">
        <v>4</v>
      </c>
      <c r="BH233" s="54">
        <v>2</v>
      </c>
      <c r="BI233" s="54">
        <v>5</v>
      </c>
      <c r="BJ233" s="54">
        <v>7</v>
      </c>
      <c r="BK233" s="54">
        <v>9</v>
      </c>
      <c r="BL233" s="54">
        <v>10</v>
      </c>
      <c r="BM233" s="54">
        <v>1</v>
      </c>
      <c r="BN233" s="54">
        <v>6</v>
      </c>
      <c r="BO233" s="54">
        <v>11</v>
      </c>
      <c r="BP233" s="54">
        <v>3</v>
      </c>
      <c r="BQ233" s="49" t="s">
        <v>146</v>
      </c>
      <c r="BR233" s="49" t="s">
        <v>151</v>
      </c>
      <c r="BS233" s="49" t="s">
        <v>146</v>
      </c>
      <c r="BT233" s="49" t="s">
        <v>147</v>
      </c>
      <c r="BU233" s="49" t="s">
        <v>151</v>
      </c>
      <c r="BV233" s="49" t="s">
        <v>143</v>
      </c>
      <c r="BW233" s="48"/>
    </row>
    <row r="234" spans="1:75" s="47" customFormat="1" ht="18" customHeight="1">
      <c r="A234" s="59" t="s">
        <v>656</v>
      </c>
      <c r="B234" s="56" t="s">
        <v>655</v>
      </c>
      <c r="C234" s="61"/>
      <c r="D234" s="208"/>
      <c r="E234" s="205"/>
      <c r="F234" s="203"/>
      <c r="G234" s="57" t="s">
        <v>160</v>
      </c>
      <c r="H234" s="56" t="s">
        <v>161</v>
      </c>
      <c r="I234" s="55" t="s">
        <v>140</v>
      </c>
      <c r="J234" s="54" t="s">
        <v>141</v>
      </c>
      <c r="K234" s="53" t="s">
        <v>143</v>
      </c>
      <c r="L234" s="53"/>
      <c r="M234" s="53"/>
      <c r="N234" s="49" t="s">
        <v>174</v>
      </c>
      <c r="O234" s="49" t="s">
        <v>174</v>
      </c>
      <c r="P234" s="49" t="s">
        <v>144</v>
      </c>
      <c r="Q234" s="49" t="s">
        <v>206</v>
      </c>
      <c r="R234" s="49" t="s">
        <v>191</v>
      </c>
      <c r="S234" s="49" t="s">
        <v>144</v>
      </c>
      <c r="T234" s="49" t="s">
        <v>151</v>
      </c>
      <c r="U234" s="52" t="s">
        <v>153</v>
      </c>
      <c r="V234" s="52" t="s">
        <v>154</v>
      </c>
      <c r="W234" s="50">
        <v>3</v>
      </c>
      <c r="X234" s="52" t="s">
        <v>152</v>
      </c>
      <c r="Y234" s="52" t="s">
        <v>147</v>
      </c>
      <c r="Z234" s="50">
        <v>5</v>
      </c>
      <c r="AA234" s="52" t="s">
        <v>147</v>
      </c>
      <c r="AB234" s="52" t="s">
        <v>153</v>
      </c>
      <c r="AC234" s="50">
        <v>4</v>
      </c>
      <c r="AD234" s="52" t="s">
        <v>147</v>
      </c>
      <c r="AE234" s="52" t="s">
        <v>154</v>
      </c>
      <c r="AF234" s="50">
        <v>3</v>
      </c>
      <c r="AG234" s="52" t="s">
        <v>143</v>
      </c>
      <c r="AH234" s="52" t="s">
        <v>154</v>
      </c>
      <c r="AI234" s="50">
        <v>1</v>
      </c>
      <c r="AJ234" s="52" t="s">
        <v>154</v>
      </c>
      <c r="AK234" s="52" t="s">
        <v>154</v>
      </c>
      <c r="AL234" s="50">
        <v>2</v>
      </c>
      <c r="AM234" s="52" t="s">
        <v>152</v>
      </c>
      <c r="AN234" s="52" t="s">
        <v>153</v>
      </c>
      <c r="AO234" s="50">
        <v>6</v>
      </c>
      <c r="AP234" s="51" t="s">
        <v>154</v>
      </c>
      <c r="AQ234" s="51" t="s">
        <v>151</v>
      </c>
      <c r="AR234" s="50">
        <v>2</v>
      </c>
      <c r="AS234" s="51" t="s">
        <v>154</v>
      </c>
      <c r="AT234" s="51" t="s">
        <v>151</v>
      </c>
      <c r="AU234" s="50">
        <v>2</v>
      </c>
      <c r="AV234" s="51" t="s">
        <v>142</v>
      </c>
      <c r="AW234" s="51" t="s">
        <v>154</v>
      </c>
      <c r="AX234" s="50">
        <v>4</v>
      </c>
      <c r="AY234" s="51" t="s">
        <v>151</v>
      </c>
      <c r="AZ234" s="51" t="s">
        <v>154</v>
      </c>
      <c r="BA234" s="60">
        <v>2</v>
      </c>
      <c r="BB234" s="49" t="s">
        <v>142</v>
      </c>
      <c r="BC234" s="49" t="s">
        <v>153</v>
      </c>
      <c r="BD234" s="49" t="s">
        <v>142</v>
      </c>
      <c r="BE234" s="49" t="s">
        <v>165</v>
      </c>
      <c r="BF234" s="54">
        <v>5</v>
      </c>
      <c r="BG234" s="54">
        <v>8</v>
      </c>
      <c r="BH234" s="54">
        <v>2</v>
      </c>
      <c r="BI234" s="54">
        <v>4</v>
      </c>
      <c r="BJ234" s="54">
        <v>1</v>
      </c>
      <c r="BK234" s="54">
        <v>2</v>
      </c>
      <c r="BL234" s="54">
        <v>8</v>
      </c>
      <c r="BM234" s="54">
        <v>7</v>
      </c>
      <c r="BN234" s="54">
        <v>3</v>
      </c>
      <c r="BO234" s="54">
        <v>6</v>
      </c>
      <c r="BP234" s="54">
        <v>5</v>
      </c>
      <c r="BQ234" s="49" t="s">
        <v>167</v>
      </c>
      <c r="BR234" s="49" t="s">
        <v>151</v>
      </c>
      <c r="BS234" s="49" t="s">
        <v>142</v>
      </c>
      <c r="BT234" s="49" t="s">
        <v>147</v>
      </c>
      <c r="BU234" s="49" t="s">
        <v>145</v>
      </c>
      <c r="BV234" s="49" t="s">
        <v>192</v>
      </c>
      <c r="BW234" s="48"/>
    </row>
    <row r="235" spans="1:75" s="47" customFormat="1" ht="18" customHeight="1">
      <c r="A235" s="59" t="s">
        <v>618</v>
      </c>
      <c r="B235" s="56" t="s">
        <v>617</v>
      </c>
      <c r="C235" s="61"/>
      <c r="D235" s="209" t="s">
        <v>135</v>
      </c>
      <c r="E235" s="205"/>
      <c r="F235" s="203"/>
      <c r="G235" s="57" t="s">
        <v>179</v>
      </c>
      <c r="H235" s="56" t="s">
        <v>180</v>
      </c>
      <c r="I235" s="55" t="s">
        <v>196</v>
      </c>
      <c r="J235" s="54" t="s">
        <v>141</v>
      </c>
      <c r="K235" s="53" t="s">
        <v>143</v>
      </c>
      <c r="L235" s="53"/>
      <c r="M235" s="53"/>
      <c r="N235" s="49" t="s">
        <v>206</v>
      </c>
      <c r="O235" s="49" t="s">
        <v>174</v>
      </c>
      <c r="P235" s="49" t="s">
        <v>144</v>
      </c>
      <c r="Q235" s="49" t="s">
        <v>191</v>
      </c>
      <c r="R235" s="49" t="s">
        <v>191</v>
      </c>
      <c r="S235" s="49" t="s">
        <v>187</v>
      </c>
      <c r="T235" s="49" t="s">
        <v>151</v>
      </c>
      <c r="U235" s="52" t="s">
        <v>147</v>
      </c>
      <c r="V235" s="52" t="s">
        <v>142</v>
      </c>
      <c r="W235" s="50">
        <v>4</v>
      </c>
      <c r="X235" s="52" t="s">
        <v>147</v>
      </c>
      <c r="Y235" s="52" t="s">
        <v>147</v>
      </c>
      <c r="Z235" s="50">
        <v>3</v>
      </c>
      <c r="AA235" s="52" t="s">
        <v>154</v>
      </c>
      <c r="AB235" s="52" t="s">
        <v>154</v>
      </c>
      <c r="AC235" s="50">
        <v>2</v>
      </c>
      <c r="AD235" s="52" t="s">
        <v>147</v>
      </c>
      <c r="AE235" s="52" t="s">
        <v>154</v>
      </c>
      <c r="AF235" s="50">
        <v>3</v>
      </c>
      <c r="AG235" s="52" t="s">
        <v>152</v>
      </c>
      <c r="AH235" s="52" t="s">
        <v>154</v>
      </c>
      <c r="AI235" s="50">
        <v>5</v>
      </c>
      <c r="AJ235" s="52" t="s">
        <v>154</v>
      </c>
      <c r="AK235" s="52" t="s">
        <v>151</v>
      </c>
      <c r="AL235" s="50">
        <v>2</v>
      </c>
      <c r="AM235" s="52" t="s">
        <v>142</v>
      </c>
      <c r="AN235" s="52" t="s">
        <v>153</v>
      </c>
      <c r="AO235" s="50">
        <v>5</v>
      </c>
      <c r="AP235" s="51" t="s">
        <v>153</v>
      </c>
      <c r="AQ235" s="51" t="s">
        <v>142</v>
      </c>
      <c r="AR235" s="50">
        <v>5</v>
      </c>
      <c r="AS235" s="51" t="s">
        <v>151</v>
      </c>
      <c r="AT235" s="51" t="s">
        <v>151</v>
      </c>
      <c r="AU235" s="50">
        <v>1</v>
      </c>
      <c r="AV235" s="51" t="s">
        <v>146</v>
      </c>
      <c r="AW235" s="51" t="s">
        <v>153</v>
      </c>
      <c r="AX235" s="50">
        <v>6</v>
      </c>
      <c r="AY235" s="51" t="s">
        <v>151</v>
      </c>
      <c r="AZ235" s="51" t="s">
        <v>151</v>
      </c>
      <c r="BA235" s="50">
        <v>1</v>
      </c>
      <c r="BB235" s="49" t="s">
        <v>165</v>
      </c>
      <c r="BC235" s="49" t="s">
        <v>145</v>
      </c>
      <c r="BD235" s="49" t="s">
        <v>164</v>
      </c>
      <c r="BE235" s="49" t="s">
        <v>145</v>
      </c>
      <c r="BF235" s="54">
        <v>6</v>
      </c>
      <c r="BG235" s="54">
        <v>6</v>
      </c>
      <c r="BH235" s="54">
        <v>3</v>
      </c>
      <c r="BI235" s="54">
        <v>3</v>
      </c>
      <c r="BJ235" s="54">
        <v>4</v>
      </c>
      <c r="BK235" s="54">
        <v>3</v>
      </c>
      <c r="BL235" s="54">
        <v>7</v>
      </c>
      <c r="BM235" s="54">
        <v>6</v>
      </c>
      <c r="BN235" s="54">
        <v>2</v>
      </c>
      <c r="BO235" s="54">
        <v>6</v>
      </c>
      <c r="BP235" s="54">
        <v>1</v>
      </c>
      <c r="BQ235" s="49" t="s">
        <v>169</v>
      </c>
      <c r="BR235" s="49" t="s">
        <v>151</v>
      </c>
      <c r="BS235" s="49" t="s">
        <v>142</v>
      </c>
      <c r="BT235" s="49" t="s">
        <v>153</v>
      </c>
      <c r="BU235" s="49" t="s">
        <v>142</v>
      </c>
      <c r="BV235" s="49" t="s">
        <v>146</v>
      </c>
      <c r="BW235" s="48"/>
    </row>
    <row r="236" spans="1:75" s="47" customFormat="1" ht="18" customHeight="1">
      <c r="A236" s="59" t="s">
        <v>525</v>
      </c>
      <c r="B236" s="56" t="s">
        <v>524</v>
      </c>
      <c r="C236" s="61"/>
      <c r="D236" s="209" t="s">
        <v>135</v>
      </c>
      <c r="E236" s="205"/>
      <c r="F236" s="203"/>
      <c r="G236" s="57" t="s">
        <v>138</v>
      </c>
      <c r="H236" s="56" t="s">
        <v>195</v>
      </c>
      <c r="I236" s="55" t="s">
        <v>196</v>
      </c>
      <c r="J236" s="54" t="s">
        <v>141</v>
      </c>
      <c r="K236" s="53" t="s">
        <v>143</v>
      </c>
      <c r="L236" s="53"/>
      <c r="M236" s="53"/>
      <c r="N236" s="49" t="s">
        <v>144</v>
      </c>
      <c r="O236" s="49" t="s">
        <v>174</v>
      </c>
      <c r="P236" s="49" t="s">
        <v>144</v>
      </c>
      <c r="Q236" s="49" t="s">
        <v>151</v>
      </c>
      <c r="R236" s="49" t="s">
        <v>151</v>
      </c>
      <c r="S236" s="49" t="s">
        <v>144</v>
      </c>
      <c r="T236" s="49" t="s">
        <v>151</v>
      </c>
      <c r="U236" s="52" t="s">
        <v>147</v>
      </c>
      <c r="V236" s="52" t="s">
        <v>143</v>
      </c>
      <c r="W236" s="50">
        <v>2</v>
      </c>
      <c r="X236" s="52" t="s">
        <v>143</v>
      </c>
      <c r="Y236" s="52" t="s">
        <v>143</v>
      </c>
      <c r="Z236" s="50">
        <v>0</v>
      </c>
      <c r="AA236" s="52" t="s">
        <v>142</v>
      </c>
      <c r="AB236" s="52" t="s">
        <v>142</v>
      </c>
      <c r="AC236" s="50">
        <v>5</v>
      </c>
      <c r="AD236" s="52" t="s">
        <v>147</v>
      </c>
      <c r="AE236" s="52" t="s">
        <v>147</v>
      </c>
      <c r="AF236" s="50">
        <v>3</v>
      </c>
      <c r="AG236" s="52" t="s">
        <v>143</v>
      </c>
      <c r="AH236" s="52" t="s">
        <v>143</v>
      </c>
      <c r="AI236" s="50">
        <v>0</v>
      </c>
      <c r="AJ236" s="52" t="s">
        <v>145</v>
      </c>
      <c r="AK236" s="52" t="s">
        <v>142</v>
      </c>
      <c r="AL236" s="50">
        <v>8</v>
      </c>
      <c r="AM236" s="52" t="s">
        <v>145</v>
      </c>
      <c r="AN236" s="52" t="s">
        <v>142</v>
      </c>
      <c r="AO236" s="50">
        <v>8</v>
      </c>
      <c r="AP236" s="51" t="s">
        <v>143</v>
      </c>
      <c r="AQ236" s="51" t="s">
        <v>143</v>
      </c>
      <c r="AR236" s="50">
        <v>0</v>
      </c>
      <c r="AS236" s="51" t="s">
        <v>147</v>
      </c>
      <c r="AT236" s="51" t="s">
        <v>143</v>
      </c>
      <c r="AU236" s="50">
        <v>2</v>
      </c>
      <c r="AV236" s="51" t="s">
        <v>147</v>
      </c>
      <c r="AW236" s="51" t="s">
        <v>147</v>
      </c>
      <c r="AX236" s="50">
        <v>3</v>
      </c>
      <c r="AY236" s="51" t="s">
        <v>147</v>
      </c>
      <c r="AZ236" s="51" t="s">
        <v>151</v>
      </c>
      <c r="BA236" s="50">
        <v>2</v>
      </c>
      <c r="BB236" s="49" t="s">
        <v>146</v>
      </c>
      <c r="BC236" s="49" t="s">
        <v>145</v>
      </c>
      <c r="BD236" s="49" t="s">
        <v>146</v>
      </c>
      <c r="BE236" s="49" t="s">
        <v>145</v>
      </c>
      <c r="BF236" s="54">
        <v>6</v>
      </c>
      <c r="BG236" s="54">
        <v>1</v>
      </c>
      <c r="BH236" s="54">
        <v>10</v>
      </c>
      <c r="BI236" s="54">
        <v>5</v>
      </c>
      <c r="BJ236" s="54">
        <v>2</v>
      </c>
      <c r="BK236" s="54">
        <v>9</v>
      </c>
      <c r="BL236" s="54">
        <v>11</v>
      </c>
      <c r="BM236" s="54">
        <v>3</v>
      </c>
      <c r="BN236" s="54">
        <v>8</v>
      </c>
      <c r="BO236" s="54">
        <v>7</v>
      </c>
      <c r="BP236" s="54">
        <v>4</v>
      </c>
      <c r="BQ236" s="49" t="s">
        <v>146</v>
      </c>
      <c r="BR236" s="49" t="s">
        <v>151</v>
      </c>
      <c r="BS236" s="49" t="s">
        <v>142</v>
      </c>
      <c r="BT236" s="49" t="s">
        <v>147</v>
      </c>
      <c r="BU236" s="49" t="s">
        <v>142</v>
      </c>
      <c r="BV236" s="49" t="s">
        <v>146</v>
      </c>
      <c r="BW236" s="48"/>
    </row>
    <row r="237" spans="1:75" s="47" customFormat="1" ht="18" customHeight="1">
      <c r="A237" s="59" t="s">
        <v>468</v>
      </c>
      <c r="B237" s="56" t="s">
        <v>467</v>
      </c>
      <c r="C237" s="61"/>
      <c r="D237" s="208"/>
      <c r="E237" s="205"/>
      <c r="F237" s="203"/>
      <c r="G237" s="57" t="s">
        <v>138</v>
      </c>
      <c r="H237" s="56" t="s">
        <v>195</v>
      </c>
      <c r="I237" s="55" t="s">
        <v>196</v>
      </c>
      <c r="J237" s="54" t="s">
        <v>141</v>
      </c>
      <c r="K237" s="53" t="s">
        <v>143</v>
      </c>
      <c r="L237" s="53"/>
      <c r="M237" s="53"/>
      <c r="N237" s="49" t="s">
        <v>144</v>
      </c>
      <c r="O237" s="49" t="s">
        <v>174</v>
      </c>
      <c r="P237" s="49" t="s">
        <v>144</v>
      </c>
      <c r="Q237" s="49" t="s">
        <v>145</v>
      </c>
      <c r="R237" s="49" t="s">
        <v>142</v>
      </c>
      <c r="S237" s="49" t="s">
        <v>144</v>
      </c>
      <c r="T237" s="49" t="s">
        <v>151</v>
      </c>
      <c r="U237" s="52" t="s">
        <v>143</v>
      </c>
      <c r="V237" s="52" t="s">
        <v>142</v>
      </c>
      <c r="W237" s="50">
        <v>3</v>
      </c>
      <c r="X237" s="52" t="s">
        <v>143</v>
      </c>
      <c r="Y237" s="52" t="s">
        <v>151</v>
      </c>
      <c r="Z237" s="50">
        <v>1</v>
      </c>
      <c r="AA237" s="52" t="s">
        <v>143</v>
      </c>
      <c r="AB237" s="52" t="s">
        <v>143</v>
      </c>
      <c r="AC237" s="50">
        <v>0</v>
      </c>
      <c r="AD237" s="52" t="s">
        <v>143</v>
      </c>
      <c r="AE237" s="52" t="s">
        <v>142</v>
      </c>
      <c r="AF237" s="50">
        <v>3</v>
      </c>
      <c r="AG237" s="52" t="s">
        <v>154</v>
      </c>
      <c r="AH237" s="52" t="s">
        <v>151</v>
      </c>
      <c r="AI237" s="50">
        <v>2</v>
      </c>
      <c r="AJ237" s="52" t="s">
        <v>143</v>
      </c>
      <c r="AK237" s="52" t="s">
        <v>147</v>
      </c>
      <c r="AL237" s="50">
        <v>2</v>
      </c>
      <c r="AM237" s="52" t="s">
        <v>147</v>
      </c>
      <c r="AN237" s="52" t="s">
        <v>147</v>
      </c>
      <c r="AO237" s="50">
        <v>3</v>
      </c>
      <c r="AP237" s="51" t="s">
        <v>143</v>
      </c>
      <c r="AQ237" s="51" t="s">
        <v>143</v>
      </c>
      <c r="AR237" s="50">
        <v>0</v>
      </c>
      <c r="AS237" s="51" t="s">
        <v>147</v>
      </c>
      <c r="AT237" s="51" t="s">
        <v>147</v>
      </c>
      <c r="AU237" s="50">
        <v>3</v>
      </c>
      <c r="AV237" s="51" t="s">
        <v>142</v>
      </c>
      <c r="AW237" s="51" t="s">
        <v>142</v>
      </c>
      <c r="AX237" s="50">
        <v>5</v>
      </c>
      <c r="AY237" s="51" t="s">
        <v>147</v>
      </c>
      <c r="AZ237" s="51" t="s">
        <v>151</v>
      </c>
      <c r="BA237" s="50">
        <v>2</v>
      </c>
      <c r="BB237" s="49" t="s">
        <v>146</v>
      </c>
      <c r="BC237" s="49" t="s">
        <v>146</v>
      </c>
      <c r="BD237" s="49" t="s">
        <v>142</v>
      </c>
      <c r="BE237" s="49" t="s">
        <v>147</v>
      </c>
      <c r="BF237" s="54">
        <v>8</v>
      </c>
      <c r="BG237" s="54">
        <v>4</v>
      </c>
      <c r="BH237" s="54">
        <v>2</v>
      </c>
      <c r="BI237" s="54">
        <v>5</v>
      </c>
      <c r="BJ237" s="54">
        <v>7</v>
      </c>
      <c r="BK237" s="54">
        <v>9</v>
      </c>
      <c r="BL237" s="54">
        <v>10</v>
      </c>
      <c r="BM237" s="54">
        <v>1</v>
      </c>
      <c r="BN237" s="54">
        <v>6</v>
      </c>
      <c r="BO237" s="54">
        <v>11</v>
      </c>
      <c r="BP237" s="54">
        <v>3</v>
      </c>
      <c r="BQ237" s="49" t="s">
        <v>146</v>
      </c>
      <c r="BR237" s="49" t="s">
        <v>151</v>
      </c>
      <c r="BS237" s="49" t="s">
        <v>146</v>
      </c>
      <c r="BT237" s="49" t="s">
        <v>147</v>
      </c>
      <c r="BU237" s="49" t="s">
        <v>151</v>
      </c>
      <c r="BV237" s="49" t="s">
        <v>143</v>
      </c>
      <c r="BW237" s="48"/>
    </row>
    <row r="238" spans="1:75" s="47" customFormat="1" ht="18" customHeight="1">
      <c r="A238" s="59" t="s">
        <v>707</v>
      </c>
      <c r="B238" s="56" t="s">
        <v>706</v>
      </c>
      <c r="C238" s="61"/>
      <c r="D238" s="208"/>
      <c r="E238" s="205"/>
      <c r="F238" s="203"/>
      <c r="G238" s="57" t="s">
        <v>160</v>
      </c>
      <c r="H238" s="56" t="s">
        <v>272</v>
      </c>
      <c r="I238" s="55" t="s">
        <v>157</v>
      </c>
      <c r="J238" s="54" t="s">
        <v>141</v>
      </c>
      <c r="K238" s="53" t="s">
        <v>143</v>
      </c>
      <c r="L238" s="53"/>
      <c r="M238" s="53"/>
      <c r="N238" s="49" t="s">
        <v>174</v>
      </c>
      <c r="O238" s="49" t="s">
        <v>174</v>
      </c>
      <c r="P238" s="49" t="s">
        <v>163</v>
      </c>
      <c r="Q238" s="49" t="s">
        <v>187</v>
      </c>
      <c r="R238" s="49" t="s">
        <v>143</v>
      </c>
      <c r="S238" s="49" t="s">
        <v>144</v>
      </c>
      <c r="T238" s="49" t="s">
        <v>151</v>
      </c>
      <c r="U238" s="52" t="s">
        <v>152</v>
      </c>
      <c r="V238" s="52" t="s">
        <v>152</v>
      </c>
      <c r="W238" s="50">
        <v>7</v>
      </c>
      <c r="X238" s="52" t="s">
        <v>152</v>
      </c>
      <c r="Y238" s="52" t="s">
        <v>152</v>
      </c>
      <c r="Z238" s="50">
        <v>7</v>
      </c>
      <c r="AA238" s="52" t="s">
        <v>151</v>
      </c>
      <c r="AB238" s="52" t="s">
        <v>147</v>
      </c>
      <c r="AC238" s="50">
        <v>2</v>
      </c>
      <c r="AD238" s="52" t="s">
        <v>153</v>
      </c>
      <c r="AE238" s="52" t="s">
        <v>166</v>
      </c>
      <c r="AF238" s="50">
        <v>4</v>
      </c>
      <c r="AG238" s="52" t="s">
        <v>154</v>
      </c>
      <c r="AH238" s="52" t="s">
        <v>154</v>
      </c>
      <c r="AI238" s="50">
        <v>2</v>
      </c>
      <c r="AJ238" s="52" t="s">
        <v>154</v>
      </c>
      <c r="AK238" s="52" t="s">
        <v>154</v>
      </c>
      <c r="AL238" s="50">
        <v>2</v>
      </c>
      <c r="AM238" s="52" t="s">
        <v>152</v>
      </c>
      <c r="AN238" s="52" t="s">
        <v>152</v>
      </c>
      <c r="AO238" s="50">
        <v>7</v>
      </c>
      <c r="AP238" s="51" t="s">
        <v>152</v>
      </c>
      <c r="AQ238" s="51" t="s">
        <v>152</v>
      </c>
      <c r="AR238" s="50">
        <v>7</v>
      </c>
      <c r="AS238" s="51" t="s">
        <v>153</v>
      </c>
      <c r="AT238" s="51" t="s">
        <v>147</v>
      </c>
      <c r="AU238" s="50">
        <v>4</v>
      </c>
      <c r="AV238" s="51" t="s">
        <v>152</v>
      </c>
      <c r="AW238" s="51" t="s">
        <v>153</v>
      </c>
      <c r="AX238" s="50">
        <v>6</v>
      </c>
      <c r="AY238" s="51" t="s">
        <v>151</v>
      </c>
      <c r="AZ238" s="51" t="s">
        <v>151</v>
      </c>
      <c r="BA238" s="50">
        <v>1</v>
      </c>
      <c r="BB238" s="49" t="s">
        <v>152</v>
      </c>
      <c r="BC238" s="49" t="s">
        <v>168</v>
      </c>
      <c r="BD238" s="49" t="s">
        <v>152</v>
      </c>
      <c r="BE238" s="49" t="s">
        <v>152</v>
      </c>
      <c r="BF238" s="54">
        <v>7</v>
      </c>
      <c r="BG238" s="54">
        <v>7</v>
      </c>
      <c r="BH238" s="54">
        <v>4</v>
      </c>
      <c r="BI238" s="54">
        <v>4</v>
      </c>
      <c r="BJ238" s="54">
        <v>4</v>
      </c>
      <c r="BK238" s="54">
        <v>3</v>
      </c>
      <c r="BL238" s="54">
        <v>6</v>
      </c>
      <c r="BM238" s="54">
        <v>8</v>
      </c>
      <c r="BN238" s="54">
        <v>5</v>
      </c>
      <c r="BO238" s="54">
        <v>6</v>
      </c>
      <c r="BP238" s="54">
        <v>6</v>
      </c>
      <c r="BQ238" s="49" t="s">
        <v>147</v>
      </c>
      <c r="BR238" s="49" t="s">
        <v>151</v>
      </c>
      <c r="BS238" s="49" t="s">
        <v>167</v>
      </c>
      <c r="BT238" s="49" t="s">
        <v>153</v>
      </c>
      <c r="BU238" s="49" t="s">
        <v>146</v>
      </c>
      <c r="BV238" s="49" t="s">
        <v>147</v>
      </c>
      <c r="BW238" s="48"/>
    </row>
    <row r="239" spans="1:75" s="47" customFormat="1" ht="18" customHeight="1">
      <c r="A239" s="59" t="s">
        <v>380</v>
      </c>
      <c r="B239" s="56" t="s">
        <v>379</v>
      </c>
      <c r="C239" s="61" t="s">
        <v>135</v>
      </c>
      <c r="D239" s="208"/>
      <c r="E239" s="58" t="s">
        <v>135</v>
      </c>
      <c r="F239" s="203"/>
      <c r="G239" s="57" t="s">
        <v>243</v>
      </c>
      <c r="H239" s="56" t="s">
        <v>244</v>
      </c>
      <c r="I239" s="55" t="s">
        <v>196</v>
      </c>
      <c r="J239" s="54" t="s">
        <v>141</v>
      </c>
      <c r="K239" s="53" t="s">
        <v>143</v>
      </c>
      <c r="L239" s="53"/>
      <c r="M239" s="53"/>
      <c r="N239" s="49" t="s">
        <v>144</v>
      </c>
      <c r="O239" s="49" t="s">
        <v>174</v>
      </c>
      <c r="P239" s="49" t="s">
        <v>144</v>
      </c>
      <c r="Q239" s="49" t="s">
        <v>151</v>
      </c>
      <c r="R239" s="49" t="s">
        <v>142</v>
      </c>
      <c r="S239" s="49" t="s">
        <v>144</v>
      </c>
      <c r="T239" s="49" t="s">
        <v>142</v>
      </c>
      <c r="U239" s="52" t="s">
        <v>147</v>
      </c>
      <c r="V239" s="52" t="s">
        <v>147</v>
      </c>
      <c r="W239" s="50">
        <v>3</v>
      </c>
      <c r="X239" s="52" t="s">
        <v>143</v>
      </c>
      <c r="Y239" s="52" t="s">
        <v>143</v>
      </c>
      <c r="Z239" s="50">
        <v>0</v>
      </c>
      <c r="AA239" s="52" t="s">
        <v>142</v>
      </c>
      <c r="AB239" s="52" t="s">
        <v>151</v>
      </c>
      <c r="AC239" s="50">
        <v>3</v>
      </c>
      <c r="AD239" s="52" t="s">
        <v>143</v>
      </c>
      <c r="AE239" s="52" t="s">
        <v>143</v>
      </c>
      <c r="AF239" s="50">
        <v>0</v>
      </c>
      <c r="AG239" s="52" t="s">
        <v>145</v>
      </c>
      <c r="AH239" s="52" t="s">
        <v>151</v>
      </c>
      <c r="AI239" s="50">
        <v>6</v>
      </c>
      <c r="AJ239" s="52" t="s">
        <v>151</v>
      </c>
      <c r="AK239" s="52" t="s">
        <v>151</v>
      </c>
      <c r="AL239" s="50">
        <v>1</v>
      </c>
      <c r="AM239" s="52" t="s">
        <v>147</v>
      </c>
      <c r="AN239" s="52" t="s">
        <v>147</v>
      </c>
      <c r="AO239" s="50">
        <v>3</v>
      </c>
      <c r="AP239" s="51" t="s">
        <v>151</v>
      </c>
      <c r="AQ239" s="51" t="s">
        <v>151</v>
      </c>
      <c r="AR239" s="50">
        <v>1</v>
      </c>
      <c r="AS239" s="51" t="s">
        <v>142</v>
      </c>
      <c r="AT239" s="51" t="s">
        <v>151</v>
      </c>
      <c r="AU239" s="50">
        <v>3</v>
      </c>
      <c r="AV239" s="51" t="s">
        <v>151</v>
      </c>
      <c r="AW239" s="51" t="s">
        <v>151</v>
      </c>
      <c r="AX239" s="50">
        <v>1</v>
      </c>
      <c r="AY239" s="51" t="s">
        <v>151</v>
      </c>
      <c r="AZ239" s="51" t="s">
        <v>151</v>
      </c>
      <c r="BA239" s="50">
        <v>1</v>
      </c>
      <c r="BB239" s="49" t="s">
        <v>142</v>
      </c>
      <c r="BC239" s="49" t="s">
        <v>142</v>
      </c>
      <c r="BD239" s="49" t="s">
        <v>142</v>
      </c>
      <c r="BE239" s="49" t="s">
        <v>146</v>
      </c>
      <c r="BF239" s="54">
        <v>6</v>
      </c>
      <c r="BG239" s="54">
        <v>3</v>
      </c>
      <c r="BH239" s="54">
        <v>8</v>
      </c>
      <c r="BI239" s="54">
        <v>2</v>
      </c>
      <c r="BJ239" s="54">
        <v>9</v>
      </c>
      <c r="BK239" s="54">
        <v>4</v>
      </c>
      <c r="BL239" s="54">
        <v>7</v>
      </c>
      <c r="BM239" s="54">
        <v>1</v>
      </c>
      <c r="BN239" s="54">
        <v>11</v>
      </c>
      <c r="BO239" s="54">
        <v>10</v>
      </c>
      <c r="BP239" s="54">
        <v>5</v>
      </c>
      <c r="BQ239" s="49" t="s">
        <v>146</v>
      </c>
      <c r="BR239" s="49" t="s">
        <v>151</v>
      </c>
      <c r="BS239" s="49" t="s">
        <v>146</v>
      </c>
      <c r="BT239" s="49" t="s">
        <v>142</v>
      </c>
      <c r="BU239" s="49" t="s">
        <v>142</v>
      </c>
      <c r="BV239" s="49" t="s">
        <v>146</v>
      </c>
      <c r="BW239" s="48"/>
    </row>
    <row r="240" spans="1:75" s="47" customFormat="1" ht="18" customHeight="1">
      <c r="A240" s="59" t="s">
        <v>432</v>
      </c>
      <c r="B240" s="56" t="s">
        <v>431</v>
      </c>
      <c r="C240" s="61"/>
      <c r="D240" s="209" t="s">
        <v>135</v>
      </c>
      <c r="E240" s="205"/>
      <c r="F240" s="203"/>
      <c r="G240" s="57" t="s">
        <v>160</v>
      </c>
      <c r="H240" s="56" t="s">
        <v>352</v>
      </c>
      <c r="I240" s="55" t="s">
        <v>157</v>
      </c>
      <c r="J240" s="54" t="s">
        <v>141</v>
      </c>
      <c r="K240" s="53" t="s">
        <v>143</v>
      </c>
      <c r="L240" s="53"/>
      <c r="M240" s="53"/>
      <c r="N240" s="49" t="s">
        <v>174</v>
      </c>
      <c r="O240" s="49" t="s">
        <v>174</v>
      </c>
      <c r="P240" s="49" t="s">
        <v>144</v>
      </c>
      <c r="Q240" s="49" t="s">
        <v>145</v>
      </c>
      <c r="R240" s="49" t="s">
        <v>165</v>
      </c>
      <c r="S240" s="49" t="s">
        <v>174</v>
      </c>
      <c r="T240" s="49" t="s">
        <v>151</v>
      </c>
      <c r="U240" s="52" t="s">
        <v>143</v>
      </c>
      <c r="V240" s="52" t="s">
        <v>143</v>
      </c>
      <c r="W240" s="50">
        <v>0</v>
      </c>
      <c r="X240" s="52" t="s">
        <v>151</v>
      </c>
      <c r="Y240" s="52" t="s">
        <v>151</v>
      </c>
      <c r="Z240" s="50">
        <v>1</v>
      </c>
      <c r="AA240" s="52" t="s">
        <v>143</v>
      </c>
      <c r="AB240" s="52" t="s">
        <v>143</v>
      </c>
      <c r="AC240" s="50">
        <v>0</v>
      </c>
      <c r="AD240" s="52" t="s">
        <v>145</v>
      </c>
      <c r="AE240" s="52" t="s">
        <v>151</v>
      </c>
      <c r="AF240" s="50">
        <v>6</v>
      </c>
      <c r="AG240" s="52" t="s">
        <v>143</v>
      </c>
      <c r="AH240" s="52" t="s">
        <v>143</v>
      </c>
      <c r="AI240" s="50">
        <v>0</v>
      </c>
      <c r="AJ240" s="52" t="s">
        <v>145</v>
      </c>
      <c r="AK240" s="52" t="s">
        <v>151</v>
      </c>
      <c r="AL240" s="50">
        <v>6</v>
      </c>
      <c r="AM240" s="52" t="s">
        <v>151</v>
      </c>
      <c r="AN240" s="52" t="s">
        <v>151</v>
      </c>
      <c r="AO240" s="50">
        <v>1</v>
      </c>
      <c r="AP240" s="51" t="s">
        <v>143</v>
      </c>
      <c r="AQ240" s="51" t="s">
        <v>143</v>
      </c>
      <c r="AR240" s="50">
        <v>0</v>
      </c>
      <c r="AS240" s="51" t="s">
        <v>145</v>
      </c>
      <c r="AT240" s="51" t="s">
        <v>151</v>
      </c>
      <c r="AU240" s="50">
        <v>6</v>
      </c>
      <c r="AV240" s="51" t="s">
        <v>145</v>
      </c>
      <c r="AW240" s="51" t="s">
        <v>151</v>
      </c>
      <c r="AX240" s="50">
        <v>6</v>
      </c>
      <c r="AY240" s="51" t="s">
        <v>151</v>
      </c>
      <c r="AZ240" s="51" t="s">
        <v>151</v>
      </c>
      <c r="BA240" s="50">
        <v>1</v>
      </c>
      <c r="BB240" s="49" t="s">
        <v>165</v>
      </c>
      <c r="BC240" s="49" t="s">
        <v>165</v>
      </c>
      <c r="BD240" s="49" t="s">
        <v>164</v>
      </c>
      <c r="BE240" s="49" t="s">
        <v>165</v>
      </c>
      <c r="BF240" s="54">
        <v>1</v>
      </c>
      <c r="BG240" s="48"/>
      <c r="BH240" s="48"/>
      <c r="BI240" s="48"/>
      <c r="BJ240" s="54">
        <v>3</v>
      </c>
      <c r="BK240" s="54">
        <v>4</v>
      </c>
      <c r="BL240" s="54">
        <v>8</v>
      </c>
      <c r="BM240" s="54">
        <v>1</v>
      </c>
      <c r="BN240" s="54">
        <v>10</v>
      </c>
      <c r="BO240" s="54">
        <v>10</v>
      </c>
      <c r="BP240" s="54">
        <v>1</v>
      </c>
      <c r="BQ240" s="49" t="s">
        <v>151</v>
      </c>
      <c r="BR240" s="49" t="s">
        <v>151</v>
      </c>
      <c r="BS240" s="49" t="s">
        <v>169</v>
      </c>
      <c r="BT240" s="49" t="s">
        <v>147</v>
      </c>
      <c r="BU240" s="49" t="s">
        <v>146</v>
      </c>
      <c r="BV240" s="49" t="s">
        <v>154</v>
      </c>
      <c r="BW240" s="48"/>
    </row>
    <row r="241" spans="1:75" s="47" customFormat="1" ht="18" customHeight="1">
      <c r="A241" s="59" t="s">
        <v>362</v>
      </c>
      <c r="B241" s="56" t="s">
        <v>361</v>
      </c>
      <c r="C241" s="61" t="s">
        <v>212</v>
      </c>
      <c r="D241" s="209" t="s">
        <v>135</v>
      </c>
      <c r="E241" s="205"/>
      <c r="F241" s="203" t="s">
        <v>217</v>
      </c>
      <c r="G241" s="57" t="s">
        <v>160</v>
      </c>
      <c r="H241" s="56" t="s">
        <v>190</v>
      </c>
      <c r="I241" s="55" t="s">
        <v>157</v>
      </c>
      <c r="J241" s="54" t="s">
        <v>141</v>
      </c>
      <c r="K241" s="53" t="s">
        <v>143</v>
      </c>
      <c r="L241" s="53"/>
      <c r="M241" s="53"/>
      <c r="N241" s="49" t="s">
        <v>162</v>
      </c>
      <c r="O241" s="49" t="s">
        <v>163</v>
      </c>
      <c r="P241" s="49" t="s">
        <v>191</v>
      </c>
      <c r="Q241" s="49" t="s">
        <v>166</v>
      </c>
      <c r="R241" s="49" t="s">
        <v>191</v>
      </c>
      <c r="S241" s="49" t="s">
        <v>163</v>
      </c>
      <c r="T241" s="49" t="s">
        <v>154</v>
      </c>
      <c r="U241" s="52" t="s">
        <v>152</v>
      </c>
      <c r="V241" s="52" t="s">
        <v>152</v>
      </c>
      <c r="W241" s="50">
        <v>7</v>
      </c>
      <c r="X241" s="52" t="s">
        <v>152</v>
      </c>
      <c r="Y241" s="52" t="s">
        <v>152</v>
      </c>
      <c r="Z241" s="50">
        <v>7</v>
      </c>
      <c r="AA241" s="52" t="s">
        <v>154</v>
      </c>
      <c r="AB241" s="52" t="s">
        <v>154</v>
      </c>
      <c r="AC241" s="50">
        <v>2</v>
      </c>
      <c r="AD241" s="52" t="s">
        <v>153</v>
      </c>
      <c r="AE241" s="52" t="s">
        <v>154</v>
      </c>
      <c r="AF241" s="50">
        <v>3</v>
      </c>
      <c r="AG241" s="52" t="s">
        <v>154</v>
      </c>
      <c r="AH241" s="52" t="s">
        <v>154</v>
      </c>
      <c r="AI241" s="50">
        <v>2</v>
      </c>
      <c r="AJ241" s="52" t="s">
        <v>153</v>
      </c>
      <c r="AK241" s="52" t="s">
        <v>154</v>
      </c>
      <c r="AL241" s="50">
        <v>3</v>
      </c>
      <c r="AM241" s="52" t="s">
        <v>153</v>
      </c>
      <c r="AN241" s="52" t="s">
        <v>153</v>
      </c>
      <c r="AO241" s="50">
        <v>5</v>
      </c>
      <c r="AP241" s="51" t="s">
        <v>154</v>
      </c>
      <c r="AQ241" s="51" t="s">
        <v>154</v>
      </c>
      <c r="AR241" s="50">
        <v>2</v>
      </c>
      <c r="AS241" s="51" t="s">
        <v>154</v>
      </c>
      <c r="AT241" s="51" t="s">
        <v>154</v>
      </c>
      <c r="AU241" s="50">
        <v>2</v>
      </c>
      <c r="AV241" s="51" t="s">
        <v>152</v>
      </c>
      <c r="AW241" s="51" t="s">
        <v>153</v>
      </c>
      <c r="AX241" s="50">
        <v>6</v>
      </c>
      <c r="AY241" s="51" t="s">
        <v>151</v>
      </c>
      <c r="AZ241" s="51" t="s">
        <v>151</v>
      </c>
      <c r="BA241" s="50">
        <v>1</v>
      </c>
      <c r="BB241" s="49" t="s">
        <v>165</v>
      </c>
      <c r="BC241" s="49" t="s">
        <v>152</v>
      </c>
      <c r="BD241" s="49" t="s">
        <v>146</v>
      </c>
      <c r="BE241" s="49" t="s">
        <v>146</v>
      </c>
      <c r="BF241" s="54">
        <v>6</v>
      </c>
      <c r="BG241" s="54">
        <v>5</v>
      </c>
      <c r="BH241" s="54">
        <v>7</v>
      </c>
      <c r="BI241" s="54">
        <v>4</v>
      </c>
      <c r="BJ241" s="54">
        <v>4</v>
      </c>
      <c r="BK241" s="54">
        <v>3</v>
      </c>
      <c r="BL241" s="54">
        <v>10</v>
      </c>
      <c r="BM241" s="54">
        <v>9</v>
      </c>
      <c r="BN241" s="54">
        <v>5</v>
      </c>
      <c r="BO241" s="54">
        <v>8</v>
      </c>
      <c r="BP241" s="54">
        <v>7</v>
      </c>
      <c r="BQ241" s="49" t="s">
        <v>167</v>
      </c>
      <c r="BR241" s="49" t="s">
        <v>151</v>
      </c>
      <c r="BS241" s="49" t="s">
        <v>167</v>
      </c>
      <c r="BT241" s="49" t="s">
        <v>153</v>
      </c>
      <c r="BU241" s="49" t="s">
        <v>146</v>
      </c>
      <c r="BV241" s="49" t="s">
        <v>167</v>
      </c>
      <c r="BW241" s="48" t="s">
        <v>973</v>
      </c>
    </row>
    <row r="242" spans="1:75" s="47" customFormat="1" ht="18" customHeight="1">
      <c r="A242" s="59" t="s">
        <v>334</v>
      </c>
      <c r="B242" s="56" t="s">
        <v>333</v>
      </c>
      <c r="C242" s="61" t="s">
        <v>135</v>
      </c>
      <c r="D242" s="209" t="s">
        <v>135</v>
      </c>
      <c r="E242" s="205"/>
      <c r="F242" s="203"/>
      <c r="G242" s="57" t="s">
        <v>335</v>
      </c>
      <c r="H242" s="56" t="s">
        <v>336</v>
      </c>
      <c r="I242" s="55" t="s">
        <v>157</v>
      </c>
      <c r="J242" s="54" t="s">
        <v>141</v>
      </c>
      <c r="K242" s="53" t="s">
        <v>143</v>
      </c>
      <c r="L242" s="53"/>
      <c r="M242" s="53"/>
      <c r="N242" s="49" t="s">
        <v>187</v>
      </c>
      <c r="O242" s="49" t="s">
        <v>174</v>
      </c>
      <c r="P242" s="49" t="s">
        <v>163</v>
      </c>
      <c r="Q242" s="49" t="s">
        <v>165</v>
      </c>
      <c r="R242" s="49" t="s">
        <v>219</v>
      </c>
      <c r="S242" s="49" t="s">
        <v>206</v>
      </c>
      <c r="T242" s="49" t="s">
        <v>210</v>
      </c>
      <c r="U242" s="52" t="s">
        <v>153</v>
      </c>
      <c r="V242" s="52" t="s">
        <v>152</v>
      </c>
      <c r="W242" s="50">
        <v>6</v>
      </c>
      <c r="X242" s="52" t="s">
        <v>153</v>
      </c>
      <c r="Y242" s="52" t="s">
        <v>154</v>
      </c>
      <c r="Z242" s="50">
        <v>3</v>
      </c>
      <c r="AA242" s="52" t="s">
        <v>154</v>
      </c>
      <c r="AB242" s="52" t="s">
        <v>153</v>
      </c>
      <c r="AC242" s="50">
        <v>3</v>
      </c>
      <c r="AD242" s="52" t="s">
        <v>154</v>
      </c>
      <c r="AE242" s="52" t="s">
        <v>154</v>
      </c>
      <c r="AF242" s="50">
        <v>2</v>
      </c>
      <c r="AG242" s="52" t="s">
        <v>154</v>
      </c>
      <c r="AH242" s="52" t="s">
        <v>153</v>
      </c>
      <c r="AI242" s="50">
        <v>3</v>
      </c>
      <c r="AJ242" s="52" t="s">
        <v>154</v>
      </c>
      <c r="AK242" s="52" t="s">
        <v>153</v>
      </c>
      <c r="AL242" s="50">
        <v>3</v>
      </c>
      <c r="AM242" s="52" t="s">
        <v>152</v>
      </c>
      <c r="AN242" s="52" t="s">
        <v>152</v>
      </c>
      <c r="AO242" s="50">
        <v>7</v>
      </c>
      <c r="AP242" s="51" t="s">
        <v>154</v>
      </c>
      <c r="AQ242" s="51" t="s">
        <v>154</v>
      </c>
      <c r="AR242" s="50">
        <v>2</v>
      </c>
      <c r="AS242" s="51" t="s">
        <v>147</v>
      </c>
      <c r="AT242" s="51" t="s">
        <v>153</v>
      </c>
      <c r="AU242" s="50">
        <v>4</v>
      </c>
      <c r="AV242" s="51" t="s">
        <v>152</v>
      </c>
      <c r="AW242" s="51" t="s">
        <v>153</v>
      </c>
      <c r="AX242" s="50">
        <v>6</v>
      </c>
      <c r="AY242" s="51" t="s">
        <v>154</v>
      </c>
      <c r="AZ242" s="51" t="s">
        <v>154</v>
      </c>
      <c r="BA242" s="60">
        <v>2</v>
      </c>
      <c r="BB242" s="49" t="s">
        <v>165</v>
      </c>
      <c r="BC242" s="49" t="s">
        <v>165</v>
      </c>
      <c r="BD242" s="49" t="s">
        <v>165</v>
      </c>
      <c r="BE242" s="49" t="s">
        <v>152</v>
      </c>
      <c r="BF242" s="54">
        <v>5</v>
      </c>
      <c r="BG242" s="54">
        <v>6</v>
      </c>
      <c r="BH242" s="54">
        <v>6</v>
      </c>
      <c r="BI242" s="54">
        <v>3</v>
      </c>
      <c r="BJ242" s="54">
        <v>3</v>
      </c>
      <c r="BK242" s="54">
        <v>4</v>
      </c>
      <c r="BL242" s="54">
        <v>7</v>
      </c>
      <c r="BM242" s="54">
        <v>6</v>
      </c>
      <c r="BN242" s="54">
        <v>5</v>
      </c>
      <c r="BO242" s="54">
        <v>8</v>
      </c>
      <c r="BP242" s="54">
        <v>8</v>
      </c>
      <c r="BQ242" s="49" t="s">
        <v>167</v>
      </c>
      <c r="BR242" s="49" t="s">
        <v>151</v>
      </c>
      <c r="BS242" s="49" t="s">
        <v>210</v>
      </c>
      <c r="BT242" s="49" t="s">
        <v>153</v>
      </c>
      <c r="BU242" s="49" t="s">
        <v>146</v>
      </c>
      <c r="BV242" s="49" t="s">
        <v>167</v>
      </c>
      <c r="BW242" s="48"/>
    </row>
    <row r="243" spans="1:75" s="47" customFormat="1" ht="18" customHeight="1">
      <c r="A243" s="59" t="s">
        <v>709</v>
      </c>
      <c r="B243" s="56" t="s">
        <v>708</v>
      </c>
      <c r="C243" s="61"/>
      <c r="D243" s="208"/>
      <c r="E243" s="205"/>
      <c r="F243" s="203"/>
      <c r="G243" s="57" t="s">
        <v>160</v>
      </c>
      <c r="H243" s="56" t="s">
        <v>161</v>
      </c>
      <c r="I243" s="55" t="s">
        <v>196</v>
      </c>
      <c r="J243" s="54" t="s">
        <v>141</v>
      </c>
      <c r="K243" s="53" t="s">
        <v>143</v>
      </c>
      <c r="L243" s="53"/>
      <c r="M243" s="53"/>
      <c r="N243" s="49" t="s">
        <v>174</v>
      </c>
      <c r="O243" s="49" t="s">
        <v>174</v>
      </c>
      <c r="P243" s="49" t="s">
        <v>144</v>
      </c>
      <c r="Q243" s="49" t="s">
        <v>143</v>
      </c>
      <c r="R243" s="49" t="s">
        <v>143</v>
      </c>
      <c r="S243" s="49" t="s">
        <v>144</v>
      </c>
      <c r="T243" s="49" t="s">
        <v>151</v>
      </c>
      <c r="U243" s="52" t="s">
        <v>147</v>
      </c>
      <c r="V243" s="52" t="s">
        <v>147</v>
      </c>
      <c r="W243" s="50">
        <v>3</v>
      </c>
      <c r="X243" s="52" t="s">
        <v>146</v>
      </c>
      <c r="Y243" s="52" t="s">
        <v>147</v>
      </c>
      <c r="Z243" s="50">
        <v>6</v>
      </c>
      <c r="AA243" s="52" t="s">
        <v>147</v>
      </c>
      <c r="AB243" s="52" t="s">
        <v>146</v>
      </c>
      <c r="AC243" s="50">
        <v>6</v>
      </c>
      <c r="AD243" s="52" t="s">
        <v>147</v>
      </c>
      <c r="AE243" s="52" t="s">
        <v>142</v>
      </c>
      <c r="AF243" s="50">
        <v>4</v>
      </c>
      <c r="AG243" s="52" t="s">
        <v>143</v>
      </c>
      <c r="AH243" s="52" t="s">
        <v>147</v>
      </c>
      <c r="AI243" s="50">
        <v>2</v>
      </c>
      <c r="AJ243" s="52" t="s">
        <v>147</v>
      </c>
      <c r="AK243" s="52" t="s">
        <v>147</v>
      </c>
      <c r="AL243" s="50">
        <v>3</v>
      </c>
      <c r="AM243" s="52" t="s">
        <v>146</v>
      </c>
      <c r="AN243" s="52" t="s">
        <v>142</v>
      </c>
      <c r="AO243" s="50">
        <v>7</v>
      </c>
      <c r="AP243" s="51" t="s">
        <v>151</v>
      </c>
      <c r="AQ243" s="51" t="s">
        <v>151</v>
      </c>
      <c r="AR243" s="50">
        <v>1</v>
      </c>
      <c r="AS243" s="51" t="s">
        <v>142</v>
      </c>
      <c r="AT243" s="51" t="s">
        <v>151</v>
      </c>
      <c r="AU243" s="50">
        <v>3</v>
      </c>
      <c r="AV243" s="51" t="s">
        <v>145</v>
      </c>
      <c r="AW243" s="51" t="s">
        <v>147</v>
      </c>
      <c r="AX243" s="50">
        <v>7</v>
      </c>
      <c r="AY243" s="51" t="s">
        <v>151</v>
      </c>
      <c r="AZ243" s="51" t="s">
        <v>147</v>
      </c>
      <c r="BA243" s="50">
        <v>2</v>
      </c>
      <c r="BB243" s="49" t="s">
        <v>142</v>
      </c>
      <c r="BC243" s="49" t="s">
        <v>145</v>
      </c>
      <c r="BD243" s="49" t="s">
        <v>146</v>
      </c>
      <c r="BE243" s="49" t="s">
        <v>146</v>
      </c>
      <c r="BF243" s="54">
        <v>1</v>
      </c>
      <c r="BG243" s="54">
        <v>5</v>
      </c>
      <c r="BH243" s="54">
        <v>1</v>
      </c>
      <c r="BI243" s="54">
        <v>1</v>
      </c>
      <c r="BJ243" s="54">
        <v>1</v>
      </c>
      <c r="BK243" s="54">
        <v>1</v>
      </c>
      <c r="BL243" s="54">
        <v>4</v>
      </c>
      <c r="BM243" s="54">
        <v>5</v>
      </c>
      <c r="BN243" s="54">
        <v>2</v>
      </c>
      <c r="BO243" s="54">
        <v>5</v>
      </c>
      <c r="BP243" s="54">
        <v>5</v>
      </c>
      <c r="BQ243" s="49" t="s">
        <v>151</v>
      </c>
      <c r="BR243" s="49" t="s">
        <v>151</v>
      </c>
      <c r="BS243" s="49" t="s">
        <v>142</v>
      </c>
      <c r="BT243" s="49" t="s">
        <v>147</v>
      </c>
      <c r="BU243" s="49" t="s">
        <v>142</v>
      </c>
      <c r="BV243" s="49" t="s">
        <v>142</v>
      </c>
      <c r="BW243" s="48"/>
    </row>
    <row r="244" spans="1:75" s="47" customFormat="1" ht="18" customHeight="1">
      <c r="A244" s="59" t="s">
        <v>814</v>
      </c>
      <c r="B244" s="56" t="s">
        <v>813</v>
      </c>
      <c r="C244" s="61"/>
      <c r="D244" s="209" t="s">
        <v>135</v>
      </c>
      <c r="E244" s="205"/>
      <c r="F244" s="203"/>
      <c r="G244" s="57" t="s">
        <v>160</v>
      </c>
      <c r="H244" s="56" t="s">
        <v>190</v>
      </c>
      <c r="I244" s="55" t="s">
        <v>196</v>
      </c>
      <c r="J244" s="54" t="s">
        <v>141</v>
      </c>
      <c r="K244" s="53" t="s">
        <v>143</v>
      </c>
      <c r="L244" s="53"/>
      <c r="M244" s="53"/>
      <c r="N244" s="49" t="s">
        <v>174</v>
      </c>
      <c r="O244" s="49" t="s">
        <v>174</v>
      </c>
      <c r="P244" s="49" t="s">
        <v>144</v>
      </c>
      <c r="Q244" s="49" t="s">
        <v>143</v>
      </c>
      <c r="R244" s="49" t="s">
        <v>143</v>
      </c>
      <c r="S244" s="49" t="s">
        <v>144</v>
      </c>
      <c r="T244" s="49" t="s">
        <v>151</v>
      </c>
      <c r="U244" s="52" t="s">
        <v>147</v>
      </c>
      <c r="V244" s="52" t="s">
        <v>147</v>
      </c>
      <c r="W244" s="50">
        <v>3</v>
      </c>
      <c r="X244" s="52" t="s">
        <v>147</v>
      </c>
      <c r="Y244" s="52" t="s">
        <v>147</v>
      </c>
      <c r="Z244" s="50">
        <v>3</v>
      </c>
      <c r="AA244" s="52" t="s">
        <v>147</v>
      </c>
      <c r="AB244" s="52" t="s">
        <v>147</v>
      </c>
      <c r="AC244" s="50">
        <v>3</v>
      </c>
      <c r="AD244" s="52" t="s">
        <v>147</v>
      </c>
      <c r="AE244" s="52" t="s">
        <v>147</v>
      </c>
      <c r="AF244" s="50">
        <v>3</v>
      </c>
      <c r="AG244" s="52" t="s">
        <v>143</v>
      </c>
      <c r="AH244" s="52" t="s">
        <v>143</v>
      </c>
      <c r="AI244" s="50">
        <v>0</v>
      </c>
      <c r="AJ244" s="52" t="s">
        <v>147</v>
      </c>
      <c r="AK244" s="52" t="s">
        <v>147</v>
      </c>
      <c r="AL244" s="50">
        <v>3</v>
      </c>
      <c r="AM244" s="52" t="s">
        <v>147</v>
      </c>
      <c r="AN244" s="52" t="s">
        <v>147</v>
      </c>
      <c r="AO244" s="50">
        <v>3</v>
      </c>
      <c r="AP244" s="51" t="s">
        <v>147</v>
      </c>
      <c r="AQ244" s="51" t="s">
        <v>147</v>
      </c>
      <c r="AR244" s="50">
        <v>3</v>
      </c>
      <c r="AS244" s="51" t="s">
        <v>147</v>
      </c>
      <c r="AT244" s="51" t="s">
        <v>147</v>
      </c>
      <c r="AU244" s="50">
        <v>3</v>
      </c>
      <c r="AV244" s="51" t="s">
        <v>147</v>
      </c>
      <c r="AW244" s="51" t="s">
        <v>147</v>
      </c>
      <c r="AX244" s="50">
        <v>3</v>
      </c>
      <c r="AY244" s="51" t="s">
        <v>143</v>
      </c>
      <c r="AZ244" s="51" t="s">
        <v>143</v>
      </c>
      <c r="BA244" s="50">
        <v>0</v>
      </c>
      <c r="BB244" s="49" t="s">
        <v>145</v>
      </c>
      <c r="BC244" s="49" t="s">
        <v>145</v>
      </c>
      <c r="BD244" s="49" t="s">
        <v>146</v>
      </c>
      <c r="BE244" s="49" t="s">
        <v>145</v>
      </c>
      <c r="BF244" s="48"/>
      <c r="BG244" s="48"/>
      <c r="BH244" s="48"/>
      <c r="BI244" s="48"/>
      <c r="BJ244" s="48"/>
      <c r="BK244" s="48"/>
      <c r="BL244" s="48"/>
      <c r="BM244" s="48"/>
      <c r="BN244" s="48"/>
      <c r="BO244" s="48"/>
      <c r="BP244" s="48"/>
      <c r="BQ244" s="49" t="s">
        <v>151</v>
      </c>
      <c r="BR244" s="49" t="s">
        <v>151</v>
      </c>
      <c r="BS244" s="49" t="s">
        <v>151</v>
      </c>
      <c r="BT244" s="49" t="s">
        <v>142</v>
      </c>
      <c r="BU244" s="49" t="s">
        <v>147</v>
      </c>
      <c r="BV244" s="49" t="s">
        <v>143</v>
      </c>
      <c r="BW244" s="48"/>
    </row>
    <row r="245" spans="1:75" s="47" customFormat="1" ht="18" customHeight="1">
      <c r="A245" s="59" t="s">
        <v>695</v>
      </c>
      <c r="B245" s="56" t="s">
        <v>694</v>
      </c>
      <c r="C245" s="61"/>
      <c r="D245" s="209" t="s">
        <v>135</v>
      </c>
      <c r="E245" s="205"/>
      <c r="F245" s="203"/>
      <c r="G245" s="57" t="s">
        <v>160</v>
      </c>
      <c r="H245" s="56" t="s">
        <v>302</v>
      </c>
      <c r="I245" s="55" t="s">
        <v>140</v>
      </c>
      <c r="J245" s="54" t="s">
        <v>141</v>
      </c>
      <c r="K245" s="53" t="s">
        <v>143</v>
      </c>
      <c r="L245" s="53"/>
      <c r="M245" s="53"/>
      <c r="N245" s="49" t="s">
        <v>174</v>
      </c>
      <c r="O245" s="49" t="s">
        <v>174</v>
      </c>
      <c r="P245" s="49" t="s">
        <v>174</v>
      </c>
      <c r="Q245" s="49" t="s">
        <v>166</v>
      </c>
      <c r="R245" s="49" t="s">
        <v>154</v>
      </c>
      <c r="S245" s="49" t="s">
        <v>144</v>
      </c>
      <c r="T245" s="49" t="s">
        <v>151</v>
      </c>
      <c r="U245" s="52" t="s">
        <v>147</v>
      </c>
      <c r="V245" s="52" t="s">
        <v>147</v>
      </c>
      <c r="W245" s="50">
        <v>3</v>
      </c>
      <c r="X245" s="52" t="s">
        <v>143</v>
      </c>
      <c r="Y245" s="52" t="s">
        <v>143</v>
      </c>
      <c r="Z245" s="50">
        <v>0</v>
      </c>
      <c r="AA245" s="52" t="s">
        <v>147</v>
      </c>
      <c r="AB245" s="52" t="s">
        <v>143</v>
      </c>
      <c r="AC245" s="50">
        <v>2</v>
      </c>
      <c r="AD245" s="52" t="s">
        <v>147</v>
      </c>
      <c r="AE245" s="52" t="s">
        <v>147</v>
      </c>
      <c r="AF245" s="50">
        <v>3</v>
      </c>
      <c r="AG245" s="52" t="s">
        <v>143</v>
      </c>
      <c r="AH245" s="52" t="s">
        <v>143</v>
      </c>
      <c r="AI245" s="50">
        <v>0</v>
      </c>
      <c r="AJ245" s="52" t="s">
        <v>147</v>
      </c>
      <c r="AK245" s="52" t="s">
        <v>143</v>
      </c>
      <c r="AL245" s="50">
        <v>2</v>
      </c>
      <c r="AM245" s="52" t="s">
        <v>147</v>
      </c>
      <c r="AN245" s="52" t="s">
        <v>143</v>
      </c>
      <c r="AO245" s="50">
        <v>2</v>
      </c>
      <c r="AP245" s="51" t="s">
        <v>147</v>
      </c>
      <c r="AQ245" s="51" t="s">
        <v>147</v>
      </c>
      <c r="AR245" s="50">
        <v>3</v>
      </c>
      <c r="AS245" s="51" t="s">
        <v>143</v>
      </c>
      <c r="AT245" s="51" t="s">
        <v>143</v>
      </c>
      <c r="AU245" s="50">
        <v>0</v>
      </c>
      <c r="AV245" s="51" t="s">
        <v>151</v>
      </c>
      <c r="AW245" s="51" t="s">
        <v>151</v>
      </c>
      <c r="AX245" s="50">
        <v>1</v>
      </c>
      <c r="AY245" s="51" t="s">
        <v>143</v>
      </c>
      <c r="AZ245" s="51" t="s">
        <v>143</v>
      </c>
      <c r="BA245" s="50">
        <v>0</v>
      </c>
      <c r="BB245" s="49" t="s">
        <v>145</v>
      </c>
      <c r="BC245" s="49" t="s">
        <v>142</v>
      </c>
      <c r="BD245" s="49" t="s">
        <v>146</v>
      </c>
      <c r="BE245" s="49" t="s">
        <v>146</v>
      </c>
      <c r="BF245" s="54">
        <v>9</v>
      </c>
      <c r="BG245" s="54">
        <v>2</v>
      </c>
      <c r="BH245" s="54">
        <v>7</v>
      </c>
      <c r="BI245" s="54">
        <v>10</v>
      </c>
      <c r="BJ245" s="54">
        <v>1</v>
      </c>
      <c r="BK245" s="54">
        <v>6</v>
      </c>
      <c r="BL245" s="54">
        <v>8</v>
      </c>
      <c r="BM245" s="54">
        <v>11</v>
      </c>
      <c r="BN245" s="54">
        <v>3</v>
      </c>
      <c r="BO245" s="54">
        <v>5</v>
      </c>
      <c r="BP245" s="54">
        <v>4</v>
      </c>
      <c r="BQ245" s="49" t="s">
        <v>142</v>
      </c>
      <c r="BR245" s="49" t="s">
        <v>151</v>
      </c>
      <c r="BS245" s="49" t="s">
        <v>142</v>
      </c>
      <c r="BT245" s="49" t="s">
        <v>147</v>
      </c>
      <c r="BU245" s="49" t="s">
        <v>142</v>
      </c>
      <c r="BV245" s="49" t="s">
        <v>147</v>
      </c>
      <c r="BW245" s="48"/>
    </row>
    <row r="246" spans="1:75" s="47" customFormat="1" ht="18" customHeight="1">
      <c r="A246" s="59" t="s">
        <v>256</v>
      </c>
      <c r="B246" s="56" t="s">
        <v>255</v>
      </c>
      <c r="C246" s="61" t="s">
        <v>135</v>
      </c>
      <c r="D246" s="208"/>
      <c r="E246" s="58" t="s">
        <v>135</v>
      </c>
      <c r="F246" s="203"/>
      <c r="G246" s="57" t="s">
        <v>172</v>
      </c>
      <c r="H246" s="56" t="s">
        <v>222</v>
      </c>
      <c r="I246" s="55" t="s">
        <v>140</v>
      </c>
      <c r="J246" s="54" t="s">
        <v>141</v>
      </c>
      <c r="K246" s="53" t="s">
        <v>151</v>
      </c>
      <c r="L246" s="53"/>
      <c r="M246" s="209" t="s">
        <v>907</v>
      </c>
      <c r="N246" s="49" t="s">
        <v>144</v>
      </c>
      <c r="O246" s="49" t="s">
        <v>144</v>
      </c>
      <c r="P246" s="49" t="s">
        <v>144</v>
      </c>
      <c r="Q246" s="49" t="s">
        <v>142</v>
      </c>
      <c r="R246" s="49" t="s">
        <v>142</v>
      </c>
      <c r="S246" s="49" t="s">
        <v>144</v>
      </c>
      <c r="T246" s="49" t="s">
        <v>146</v>
      </c>
      <c r="U246" s="52" t="s">
        <v>142</v>
      </c>
      <c r="V246" s="52" t="s">
        <v>147</v>
      </c>
      <c r="W246" s="50">
        <v>4</v>
      </c>
      <c r="X246" s="52" t="s">
        <v>147</v>
      </c>
      <c r="Y246" s="52" t="s">
        <v>143</v>
      </c>
      <c r="Z246" s="50">
        <v>2</v>
      </c>
      <c r="AA246" s="52" t="s">
        <v>143</v>
      </c>
      <c r="AB246" s="52" t="s">
        <v>143</v>
      </c>
      <c r="AC246" s="50">
        <v>0</v>
      </c>
      <c r="AD246" s="52" t="s">
        <v>147</v>
      </c>
      <c r="AE246" s="52" t="s">
        <v>147</v>
      </c>
      <c r="AF246" s="50">
        <v>3</v>
      </c>
      <c r="AG246" s="52" t="s">
        <v>143</v>
      </c>
      <c r="AH246" s="52" t="s">
        <v>143</v>
      </c>
      <c r="AI246" s="50">
        <v>0</v>
      </c>
      <c r="AJ246" s="52" t="s">
        <v>147</v>
      </c>
      <c r="AK246" s="52" t="s">
        <v>147</v>
      </c>
      <c r="AL246" s="50">
        <v>3</v>
      </c>
      <c r="AM246" s="52" t="s">
        <v>146</v>
      </c>
      <c r="AN246" s="52" t="s">
        <v>142</v>
      </c>
      <c r="AO246" s="50">
        <v>7</v>
      </c>
      <c r="AP246" s="51" t="s">
        <v>142</v>
      </c>
      <c r="AQ246" s="51" t="s">
        <v>142</v>
      </c>
      <c r="AR246" s="50">
        <v>5</v>
      </c>
      <c r="AS246" s="51" t="s">
        <v>147</v>
      </c>
      <c r="AT246" s="51" t="s">
        <v>147</v>
      </c>
      <c r="AU246" s="50">
        <v>3</v>
      </c>
      <c r="AV246" s="51" t="s">
        <v>146</v>
      </c>
      <c r="AW246" s="51" t="s">
        <v>151</v>
      </c>
      <c r="AX246" s="50">
        <v>5</v>
      </c>
      <c r="AY246" s="51" t="s">
        <v>147</v>
      </c>
      <c r="AZ246" s="51" t="s">
        <v>143</v>
      </c>
      <c r="BA246" s="50">
        <v>2</v>
      </c>
      <c r="BB246" s="49" t="s">
        <v>142</v>
      </c>
      <c r="BC246" s="49" t="s">
        <v>147</v>
      </c>
      <c r="BD246" s="49" t="s">
        <v>146</v>
      </c>
      <c r="BE246" s="49" t="s">
        <v>147</v>
      </c>
      <c r="BF246" s="54">
        <v>10</v>
      </c>
      <c r="BG246" s="54">
        <v>1</v>
      </c>
      <c r="BH246" s="54">
        <v>3</v>
      </c>
      <c r="BI246" s="54">
        <v>9</v>
      </c>
      <c r="BJ246" s="54">
        <v>2</v>
      </c>
      <c r="BK246" s="54">
        <v>4</v>
      </c>
      <c r="BL246" s="54">
        <v>11</v>
      </c>
      <c r="BM246" s="54">
        <v>5</v>
      </c>
      <c r="BN246" s="54">
        <v>8</v>
      </c>
      <c r="BO246" s="54">
        <v>7</v>
      </c>
      <c r="BP246" s="54">
        <v>6</v>
      </c>
      <c r="BQ246" s="49" t="s">
        <v>146</v>
      </c>
      <c r="BR246" s="49" t="s">
        <v>151</v>
      </c>
      <c r="BS246" s="49" t="s">
        <v>146</v>
      </c>
      <c r="BT246" s="49" t="s">
        <v>142</v>
      </c>
      <c r="BU246" s="49" t="s">
        <v>145</v>
      </c>
      <c r="BV246" s="49" t="s">
        <v>142</v>
      </c>
      <c r="BW246" s="48"/>
    </row>
    <row r="247" spans="1:75" s="47" customFormat="1" ht="18" customHeight="1">
      <c r="A247" s="59" t="s">
        <v>792</v>
      </c>
      <c r="B247" s="56" t="s">
        <v>791</v>
      </c>
      <c r="C247" s="61"/>
      <c r="D247" s="208"/>
      <c r="E247" s="205"/>
      <c r="F247" s="203"/>
      <c r="G247" s="57" t="s">
        <v>160</v>
      </c>
      <c r="H247" s="56" t="s">
        <v>370</v>
      </c>
      <c r="I247" s="55" t="s">
        <v>140</v>
      </c>
      <c r="J247" s="54" t="s">
        <v>141</v>
      </c>
      <c r="K247" s="53" t="s">
        <v>143</v>
      </c>
      <c r="L247" s="53"/>
      <c r="M247" s="53"/>
      <c r="N247" s="49" t="s">
        <v>174</v>
      </c>
      <c r="O247" s="49" t="s">
        <v>174</v>
      </c>
      <c r="P247" s="49" t="s">
        <v>206</v>
      </c>
      <c r="Q247" s="49" t="s">
        <v>206</v>
      </c>
      <c r="R247" s="49" t="s">
        <v>143</v>
      </c>
      <c r="S247" s="49" t="s">
        <v>144</v>
      </c>
      <c r="T247" s="49" t="s">
        <v>151</v>
      </c>
      <c r="U247" s="52" t="s">
        <v>153</v>
      </c>
      <c r="V247" s="52" t="s">
        <v>154</v>
      </c>
      <c r="W247" s="50">
        <v>3</v>
      </c>
      <c r="X247" s="52" t="s">
        <v>153</v>
      </c>
      <c r="Y247" s="52" t="s">
        <v>154</v>
      </c>
      <c r="Z247" s="50">
        <v>3</v>
      </c>
      <c r="AA247" s="52" t="s">
        <v>154</v>
      </c>
      <c r="AB247" s="52" t="s">
        <v>153</v>
      </c>
      <c r="AC247" s="50">
        <v>3</v>
      </c>
      <c r="AD247" s="52" t="s">
        <v>154</v>
      </c>
      <c r="AE247" s="52" t="s">
        <v>154</v>
      </c>
      <c r="AF247" s="50">
        <v>2</v>
      </c>
      <c r="AG247" s="52" t="s">
        <v>151</v>
      </c>
      <c r="AH247" s="52" t="s">
        <v>151</v>
      </c>
      <c r="AI247" s="50">
        <v>1</v>
      </c>
      <c r="AJ247" s="52" t="s">
        <v>154</v>
      </c>
      <c r="AK247" s="52" t="s">
        <v>154</v>
      </c>
      <c r="AL247" s="50">
        <v>2</v>
      </c>
      <c r="AM247" s="52" t="s">
        <v>154</v>
      </c>
      <c r="AN247" s="52" t="s">
        <v>154</v>
      </c>
      <c r="AO247" s="50">
        <v>2</v>
      </c>
      <c r="AP247" s="51" t="s">
        <v>154</v>
      </c>
      <c r="AQ247" s="51" t="s">
        <v>154</v>
      </c>
      <c r="AR247" s="50">
        <v>2</v>
      </c>
      <c r="AS247" s="51" t="s">
        <v>154</v>
      </c>
      <c r="AT247" s="51" t="s">
        <v>154</v>
      </c>
      <c r="AU247" s="50">
        <v>2</v>
      </c>
      <c r="AV247" s="51" t="s">
        <v>153</v>
      </c>
      <c r="AW247" s="51" t="s">
        <v>154</v>
      </c>
      <c r="AX247" s="50">
        <v>3</v>
      </c>
      <c r="AY247" s="51" t="s">
        <v>154</v>
      </c>
      <c r="AZ247" s="51" t="s">
        <v>154</v>
      </c>
      <c r="BA247" s="60">
        <v>2</v>
      </c>
      <c r="BB247" s="49" t="s">
        <v>152</v>
      </c>
      <c r="BC247" s="49" t="s">
        <v>168</v>
      </c>
      <c r="BD247" s="49" t="s">
        <v>168</v>
      </c>
      <c r="BE247" s="49" t="s">
        <v>152</v>
      </c>
      <c r="BF247" s="54">
        <v>4</v>
      </c>
      <c r="BG247" s="54">
        <v>4</v>
      </c>
      <c r="BH247" s="54">
        <v>4</v>
      </c>
      <c r="BI247" s="54">
        <v>5</v>
      </c>
      <c r="BJ247" s="54">
        <v>4</v>
      </c>
      <c r="BK247" s="54">
        <v>6</v>
      </c>
      <c r="BL247" s="54">
        <v>7</v>
      </c>
      <c r="BM247" s="54">
        <v>5</v>
      </c>
      <c r="BN247" s="54">
        <v>5</v>
      </c>
      <c r="BO247" s="54">
        <v>6</v>
      </c>
      <c r="BP247" s="54">
        <v>8</v>
      </c>
      <c r="BQ247" s="49" t="s">
        <v>167</v>
      </c>
      <c r="BR247" s="49" t="s">
        <v>151</v>
      </c>
      <c r="BS247" s="49" t="s">
        <v>169</v>
      </c>
      <c r="BT247" s="49" t="s">
        <v>153</v>
      </c>
      <c r="BU247" s="49" t="s">
        <v>145</v>
      </c>
      <c r="BV247" s="49" t="s">
        <v>191</v>
      </c>
      <c r="BW247" s="48"/>
    </row>
    <row r="248" spans="1:75" s="47" customFormat="1" ht="18" customHeight="1">
      <c r="A248" s="59" t="s">
        <v>418</v>
      </c>
      <c r="B248" s="56" t="s">
        <v>417</v>
      </c>
      <c r="C248" s="61" t="s">
        <v>182</v>
      </c>
      <c r="D248" s="208"/>
      <c r="E248" s="58" t="s">
        <v>135</v>
      </c>
      <c r="F248" s="203" t="s">
        <v>141</v>
      </c>
      <c r="G248" s="57" t="s">
        <v>243</v>
      </c>
      <c r="H248" s="56" t="s">
        <v>244</v>
      </c>
      <c r="I248" s="55" t="s">
        <v>196</v>
      </c>
      <c r="J248" s="54" t="s">
        <v>141</v>
      </c>
      <c r="K248" s="53" t="s">
        <v>143</v>
      </c>
      <c r="L248" s="53"/>
      <c r="M248" s="53"/>
      <c r="N248" s="49" t="s">
        <v>144</v>
      </c>
      <c r="O248" s="49" t="s">
        <v>174</v>
      </c>
      <c r="P248" s="49" t="s">
        <v>144</v>
      </c>
      <c r="Q248" s="49" t="s">
        <v>143</v>
      </c>
      <c r="R248" s="49" t="s">
        <v>147</v>
      </c>
      <c r="S248" s="49" t="s">
        <v>144</v>
      </c>
      <c r="T248" s="49" t="s">
        <v>152</v>
      </c>
      <c r="U248" s="52" t="s">
        <v>153</v>
      </c>
      <c r="V248" s="52" t="s">
        <v>147</v>
      </c>
      <c r="W248" s="50">
        <v>4</v>
      </c>
      <c r="X248" s="52" t="s">
        <v>146</v>
      </c>
      <c r="Y248" s="52" t="s">
        <v>152</v>
      </c>
      <c r="Z248" s="50">
        <v>8</v>
      </c>
      <c r="AA248" s="52" t="s">
        <v>168</v>
      </c>
      <c r="AB248" s="52" t="s">
        <v>153</v>
      </c>
      <c r="AC248" s="50">
        <v>5</v>
      </c>
      <c r="AD248" s="52" t="s">
        <v>151</v>
      </c>
      <c r="AE248" s="52" t="s">
        <v>154</v>
      </c>
      <c r="AF248" s="50">
        <v>2</v>
      </c>
      <c r="AG248" s="52" t="s">
        <v>165</v>
      </c>
      <c r="AH248" s="52" t="s">
        <v>154</v>
      </c>
      <c r="AI248" s="50">
        <v>6</v>
      </c>
      <c r="AJ248" s="52" t="s">
        <v>154</v>
      </c>
      <c r="AK248" s="52" t="s">
        <v>154</v>
      </c>
      <c r="AL248" s="50">
        <v>2</v>
      </c>
      <c r="AM248" s="52" t="s">
        <v>147</v>
      </c>
      <c r="AN248" s="52" t="s">
        <v>147</v>
      </c>
      <c r="AO248" s="50">
        <v>3</v>
      </c>
      <c r="AP248" s="51" t="s">
        <v>151</v>
      </c>
      <c r="AQ248" s="51" t="s">
        <v>151</v>
      </c>
      <c r="AR248" s="50">
        <v>1</v>
      </c>
      <c r="AS248" s="51" t="s">
        <v>154</v>
      </c>
      <c r="AT248" s="51" t="s">
        <v>154</v>
      </c>
      <c r="AU248" s="50">
        <v>2</v>
      </c>
      <c r="AV248" s="51" t="s">
        <v>147</v>
      </c>
      <c r="AW248" s="51" t="s">
        <v>153</v>
      </c>
      <c r="AX248" s="50">
        <v>4</v>
      </c>
      <c r="AY248" s="51" t="s">
        <v>154</v>
      </c>
      <c r="AZ248" s="51" t="s">
        <v>154</v>
      </c>
      <c r="BA248" s="60">
        <v>2</v>
      </c>
      <c r="BB248" s="49" t="s">
        <v>142</v>
      </c>
      <c r="BC248" s="49" t="s">
        <v>153</v>
      </c>
      <c r="BD248" s="49" t="s">
        <v>142</v>
      </c>
      <c r="BE248" s="49" t="s">
        <v>147</v>
      </c>
      <c r="BF248" s="54">
        <v>9</v>
      </c>
      <c r="BG248" s="54">
        <v>10</v>
      </c>
      <c r="BH248" s="54">
        <v>11</v>
      </c>
      <c r="BI248" s="54">
        <v>6</v>
      </c>
      <c r="BJ248" s="54">
        <v>9</v>
      </c>
      <c r="BK248" s="54">
        <v>7</v>
      </c>
      <c r="BL248" s="54">
        <v>6</v>
      </c>
      <c r="BM248" s="54">
        <v>3</v>
      </c>
      <c r="BN248" s="54">
        <v>5</v>
      </c>
      <c r="BO248" s="54">
        <v>5</v>
      </c>
      <c r="BP248" s="54">
        <v>3</v>
      </c>
      <c r="BQ248" s="49" t="s">
        <v>146</v>
      </c>
      <c r="BR248" s="49" t="s">
        <v>147</v>
      </c>
      <c r="BS248" s="49" t="s">
        <v>164</v>
      </c>
      <c r="BT248" s="49" t="s">
        <v>145</v>
      </c>
      <c r="BU248" s="49" t="s">
        <v>142</v>
      </c>
      <c r="BV248" s="49" t="s">
        <v>153</v>
      </c>
      <c r="BW248" s="48"/>
    </row>
    <row r="249" spans="1:75" s="47" customFormat="1" ht="18" customHeight="1">
      <c r="A249" s="59" t="s">
        <v>719</v>
      </c>
      <c r="B249" s="56" t="s">
        <v>718</v>
      </c>
      <c r="C249" s="61"/>
      <c r="D249" s="208"/>
      <c r="E249" s="205"/>
      <c r="F249" s="203"/>
      <c r="G249" s="57" t="s">
        <v>293</v>
      </c>
      <c r="H249" s="56" t="s">
        <v>575</v>
      </c>
      <c r="I249" s="55" t="s">
        <v>140</v>
      </c>
      <c r="J249" s="54" t="s">
        <v>141</v>
      </c>
      <c r="K249" s="53" t="s">
        <v>143</v>
      </c>
      <c r="L249" s="53"/>
      <c r="M249" s="53"/>
      <c r="N249" s="49" t="s">
        <v>174</v>
      </c>
      <c r="O249" s="49" t="s">
        <v>174</v>
      </c>
      <c r="P249" s="49" t="s">
        <v>144</v>
      </c>
      <c r="Q249" s="49" t="s">
        <v>162</v>
      </c>
      <c r="R249" s="49" t="s">
        <v>143</v>
      </c>
      <c r="S249" s="49" t="s">
        <v>144</v>
      </c>
      <c r="T249" s="49" t="s">
        <v>151</v>
      </c>
      <c r="U249" s="52" t="s">
        <v>153</v>
      </c>
      <c r="V249" s="52" t="s">
        <v>153</v>
      </c>
      <c r="W249" s="50">
        <v>4</v>
      </c>
      <c r="X249" s="52" t="s">
        <v>142</v>
      </c>
      <c r="Y249" s="52" t="s">
        <v>154</v>
      </c>
      <c r="Z249" s="50">
        <v>4</v>
      </c>
      <c r="AA249" s="52" t="s">
        <v>154</v>
      </c>
      <c r="AB249" s="52" t="s">
        <v>154</v>
      </c>
      <c r="AC249" s="50">
        <v>2</v>
      </c>
      <c r="AD249" s="52" t="s">
        <v>153</v>
      </c>
      <c r="AE249" s="52" t="s">
        <v>153</v>
      </c>
      <c r="AF249" s="50">
        <v>4</v>
      </c>
      <c r="AG249" s="52" t="s">
        <v>154</v>
      </c>
      <c r="AH249" s="52" t="s">
        <v>154</v>
      </c>
      <c r="AI249" s="50">
        <v>2</v>
      </c>
      <c r="AJ249" s="52" t="s">
        <v>154</v>
      </c>
      <c r="AK249" s="52" t="s">
        <v>154</v>
      </c>
      <c r="AL249" s="50">
        <v>2</v>
      </c>
      <c r="AM249" s="52" t="s">
        <v>154</v>
      </c>
      <c r="AN249" s="52" t="s">
        <v>153</v>
      </c>
      <c r="AO249" s="50">
        <v>3</v>
      </c>
      <c r="AP249" s="51" t="s">
        <v>154</v>
      </c>
      <c r="AQ249" s="51" t="s">
        <v>154</v>
      </c>
      <c r="AR249" s="50">
        <v>2</v>
      </c>
      <c r="AS249" s="51" t="s">
        <v>154</v>
      </c>
      <c r="AT249" s="51" t="s">
        <v>154</v>
      </c>
      <c r="AU249" s="50">
        <v>2</v>
      </c>
      <c r="AV249" s="51" t="s">
        <v>154</v>
      </c>
      <c r="AW249" s="51" t="s">
        <v>154</v>
      </c>
      <c r="AX249" s="50">
        <v>2</v>
      </c>
      <c r="AY249" s="51" t="s">
        <v>153</v>
      </c>
      <c r="AZ249" s="51" t="s">
        <v>153</v>
      </c>
      <c r="BA249" s="60">
        <v>4</v>
      </c>
      <c r="BB249" s="49" t="s">
        <v>152</v>
      </c>
      <c r="BC249" s="49" t="s">
        <v>168</v>
      </c>
      <c r="BD249" s="49" t="s">
        <v>152</v>
      </c>
      <c r="BE249" s="49" t="s">
        <v>146</v>
      </c>
      <c r="BF249" s="54">
        <v>6</v>
      </c>
      <c r="BG249" s="54">
        <v>6</v>
      </c>
      <c r="BH249" s="54">
        <v>6</v>
      </c>
      <c r="BI249" s="54">
        <v>8</v>
      </c>
      <c r="BJ249" s="54">
        <v>5</v>
      </c>
      <c r="BK249" s="54">
        <v>8</v>
      </c>
      <c r="BL249" s="54">
        <v>9</v>
      </c>
      <c r="BM249" s="54">
        <v>6</v>
      </c>
      <c r="BN249" s="54">
        <v>7</v>
      </c>
      <c r="BO249" s="54">
        <v>9</v>
      </c>
      <c r="BP249" s="54">
        <v>10</v>
      </c>
      <c r="BQ249" s="49" t="s">
        <v>152</v>
      </c>
      <c r="BR249" s="49" t="s">
        <v>151</v>
      </c>
      <c r="BS249" s="49" t="s">
        <v>151</v>
      </c>
      <c r="BT249" s="49" t="s">
        <v>153</v>
      </c>
      <c r="BU249" s="49" t="s">
        <v>145</v>
      </c>
      <c r="BV249" s="49" t="s">
        <v>192</v>
      </c>
      <c r="BW249" s="48"/>
    </row>
    <row r="250" spans="1:75" s="47" customFormat="1" ht="18" customHeight="1">
      <c r="A250" s="59" t="s">
        <v>434</v>
      </c>
      <c r="B250" s="56" t="s">
        <v>433</v>
      </c>
      <c r="C250" s="61"/>
      <c r="D250" s="208"/>
      <c r="E250" s="205"/>
      <c r="F250" s="203"/>
      <c r="G250" s="57" t="s">
        <v>138</v>
      </c>
      <c r="H250" s="56" t="s">
        <v>195</v>
      </c>
      <c r="I250" s="55" t="s">
        <v>196</v>
      </c>
      <c r="J250" s="54" t="s">
        <v>141</v>
      </c>
      <c r="K250" s="53" t="s">
        <v>143</v>
      </c>
      <c r="L250" s="53"/>
      <c r="M250" s="53"/>
      <c r="N250" s="49" t="s">
        <v>144</v>
      </c>
      <c r="O250" s="49" t="s">
        <v>174</v>
      </c>
      <c r="P250" s="49" t="s">
        <v>143</v>
      </c>
      <c r="Q250" s="49" t="s">
        <v>154</v>
      </c>
      <c r="R250" s="49" t="s">
        <v>147</v>
      </c>
      <c r="S250" s="49" t="s">
        <v>143</v>
      </c>
      <c r="T250" s="49" t="s">
        <v>151</v>
      </c>
      <c r="U250" s="52" t="s">
        <v>143</v>
      </c>
      <c r="V250" s="52" t="s">
        <v>147</v>
      </c>
      <c r="W250" s="50">
        <v>2</v>
      </c>
      <c r="X250" s="52" t="s">
        <v>143</v>
      </c>
      <c r="Y250" s="52" t="s">
        <v>151</v>
      </c>
      <c r="Z250" s="50">
        <v>1</v>
      </c>
      <c r="AA250" s="52" t="s">
        <v>143</v>
      </c>
      <c r="AB250" s="52" t="s">
        <v>143</v>
      </c>
      <c r="AC250" s="50">
        <v>0</v>
      </c>
      <c r="AD250" s="52" t="s">
        <v>143</v>
      </c>
      <c r="AE250" s="52" t="s">
        <v>142</v>
      </c>
      <c r="AF250" s="50">
        <v>3</v>
      </c>
      <c r="AG250" s="52" t="s">
        <v>154</v>
      </c>
      <c r="AH250" s="52" t="s">
        <v>151</v>
      </c>
      <c r="AI250" s="50">
        <v>2</v>
      </c>
      <c r="AJ250" s="52" t="s">
        <v>143</v>
      </c>
      <c r="AK250" s="52" t="s">
        <v>147</v>
      </c>
      <c r="AL250" s="50">
        <v>2</v>
      </c>
      <c r="AM250" s="52" t="s">
        <v>147</v>
      </c>
      <c r="AN250" s="52" t="s">
        <v>147</v>
      </c>
      <c r="AO250" s="50">
        <v>3</v>
      </c>
      <c r="AP250" s="51" t="s">
        <v>143</v>
      </c>
      <c r="AQ250" s="51" t="s">
        <v>143</v>
      </c>
      <c r="AR250" s="50">
        <v>0</v>
      </c>
      <c r="AS250" s="51" t="s">
        <v>147</v>
      </c>
      <c r="AT250" s="51" t="s">
        <v>147</v>
      </c>
      <c r="AU250" s="50">
        <v>3</v>
      </c>
      <c r="AV250" s="51" t="s">
        <v>142</v>
      </c>
      <c r="AW250" s="51" t="s">
        <v>142</v>
      </c>
      <c r="AX250" s="50">
        <v>5</v>
      </c>
      <c r="AY250" s="51" t="s">
        <v>147</v>
      </c>
      <c r="AZ250" s="51" t="s">
        <v>151</v>
      </c>
      <c r="BA250" s="50">
        <v>2</v>
      </c>
      <c r="BB250" s="49" t="s">
        <v>146</v>
      </c>
      <c r="BC250" s="49" t="s">
        <v>146</v>
      </c>
      <c r="BD250" s="49" t="s">
        <v>142</v>
      </c>
      <c r="BE250" s="49" t="s">
        <v>147</v>
      </c>
      <c r="BF250" s="54">
        <v>8</v>
      </c>
      <c r="BG250" s="54">
        <v>4</v>
      </c>
      <c r="BH250" s="54">
        <v>2</v>
      </c>
      <c r="BI250" s="54">
        <v>5</v>
      </c>
      <c r="BJ250" s="54">
        <v>7</v>
      </c>
      <c r="BK250" s="54">
        <v>9</v>
      </c>
      <c r="BL250" s="54">
        <v>10</v>
      </c>
      <c r="BM250" s="54">
        <v>1</v>
      </c>
      <c r="BN250" s="54">
        <v>6</v>
      </c>
      <c r="BO250" s="54">
        <v>11</v>
      </c>
      <c r="BP250" s="54">
        <v>3</v>
      </c>
      <c r="BQ250" s="49" t="s">
        <v>146</v>
      </c>
      <c r="BR250" s="49" t="s">
        <v>151</v>
      </c>
      <c r="BS250" s="49" t="s">
        <v>146</v>
      </c>
      <c r="BT250" s="49" t="s">
        <v>147</v>
      </c>
      <c r="BU250" s="49" t="s">
        <v>151</v>
      </c>
      <c r="BV250" s="49" t="s">
        <v>143</v>
      </c>
      <c r="BW250" s="48"/>
    </row>
    <row r="251" spans="1:75" s="47" customFormat="1" ht="18" customHeight="1">
      <c r="A251" s="59" t="s">
        <v>351</v>
      </c>
      <c r="B251" s="56" t="s">
        <v>350</v>
      </c>
      <c r="C251" s="61" t="s">
        <v>135</v>
      </c>
      <c r="D251" s="209" t="s">
        <v>135</v>
      </c>
      <c r="E251" s="205"/>
      <c r="F251" s="203"/>
      <c r="G251" s="57" t="s">
        <v>160</v>
      </c>
      <c r="H251" s="56" t="s">
        <v>352</v>
      </c>
      <c r="I251" s="55" t="s">
        <v>157</v>
      </c>
      <c r="J251" s="54" t="s">
        <v>141</v>
      </c>
      <c r="K251" s="53" t="s">
        <v>143</v>
      </c>
      <c r="L251" s="53"/>
      <c r="M251" s="53"/>
      <c r="N251" s="49" t="s">
        <v>174</v>
      </c>
      <c r="O251" s="49" t="s">
        <v>206</v>
      </c>
      <c r="P251" s="49" t="s">
        <v>147</v>
      </c>
      <c r="Q251" s="49" t="s">
        <v>187</v>
      </c>
      <c r="R251" s="49" t="s">
        <v>147</v>
      </c>
      <c r="S251" s="49" t="s">
        <v>144</v>
      </c>
      <c r="T251" s="49" t="s">
        <v>151</v>
      </c>
      <c r="U251" s="52" t="s">
        <v>142</v>
      </c>
      <c r="V251" s="52" t="s">
        <v>142</v>
      </c>
      <c r="W251" s="50">
        <v>5</v>
      </c>
      <c r="X251" s="52" t="s">
        <v>142</v>
      </c>
      <c r="Y251" s="52" t="s">
        <v>142</v>
      </c>
      <c r="Z251" s="50">
        <v>5</v>
      </c>
      <c r="AA251" s="52" t="s">
        <v>143</v>
      </c>
      <c r="AB251" s="52" t="s">
        <v>143</v>
      </c>
      <c r="AC251" s="50">
        <v>0</v>
      </c>
      <c r="AD251" s="52" t="s">
        <v>145</v>
      </c>
      <c r="AE251" s="52" t="s">
        <v>145</v>
      </c>
      <c r="AF251" s="50">
        <v>10</v>
      </c>
      <c r="AG251" s="52" t="s">
        <v>142</v>
      </c>
      <c r="AH251" s="52" t="s">
        <v>151</v>
      </c>
      <c r="AI251" s="50">
        <v>3</v>
      </c>
      <c r="AJ251" s="52" t="s">
        <v>146</v>
      </c>
      <c r="AK251" s="52" t="s">
        <v>151</v>
      </c>
      <c r="AL251" s="50">
        <v>5</v>
      </c>
      <c r="AM251" s="52" t="s">
        <v>147</v>
      </c>
      <c r="AN251" s="52" t="s">
        <v>151</v>
      </c>
      <c r="AO251" s="50">
        <v>2</v>
      </c>
      <c r="AP251" s="51" t="s">
        <v>143</v>
      </c>
      <c r="AQ251" s="51" t="s">
        <v>143</v>
      </c>
      <c r="AR251" s="50">
        <v>0</v>
      </c>
      <c r="AS251" s="51" t="s">
        <v>145</v>
      </c>
      <c r="AT251" s="51" t="s">
        <v>151</v>
      </c>
      <c r="AU251" s="50">
        <v>6</v>
      </c>
      <c r="AV251" s="51" t="s">
        <v>145</v>
      </c>
      <c r="AW251" s="51" t="s">
        <v>151</v>
      </c>
      <c r="AX251" s="50">
        <v>6</v>
      </c>
      <c r="AY251" s="51" t="s">
        <v>151</v>
      </c>
      <c r="AZ251" s="51" t="s">
        <v>151</v>
      </c>
      <c r="BA251" s="50">
        <v>1</v>
      </c>
      <c r="BB251" s="49" t="s">
        <v>142</v>
      </c>
      <c r="BC251" s="49" t="s">
        <v>145</v>
      </c>
      <c r="BD251" s="49" t="s">
        <v>142</v>
      </c>
      <c r="BE251" s="49" t="s">
        <v>145</v>
      </c>
      <c r="BF251" s="54">
        <v>6</v>
      </c>
      <c r="BG251" s="48"/>
      <c r="BH251" s="48"/>
      <c r="BI251" s="48"/>
      <c r="BJ251" s="54">
        <v>7</v>
      </c>
      <c r="BK251" s="54">
        <v>3</v>
      </c>
      <c r="BL251" s="54">
        <v>8</v>
      </c>
      <c r="BM251" s="54">
        <v>1</v>
      </c>
      <c r="BN251" s="54">
        <v>10</v>
      </c>
      <c r="BO251" s="54">
        <v>10</v>
      </c>
      <c r="BP251" s="54">
        <v>1</v>
      </c>
      <c r="BQ251" s="49" t="s">
        <v>151</v>
      </c>
      <c r="BR251" s="49" t="s">
        <v>151</v>
      </c>
      <c r="BS251" s="49" t="s">
        <v>142</v>
      </c>
      <c r="BT251" s="49" t="s">
        <v>142</v>
      </c>
      <c r="BU251" s="49" t="s">
        <v>146</v>
      </c>
      <c r="BV251" s="49" t="s">
        <v>146</v>
      </c>
      <c r="BW251" s="48"/>
    </row>
    <row r="252" spans="1:75" s="47" customFormat="1" ht="18" customHeight="1">
      <c r="A252" s="59" t="s">
        <v>231</v>
      </c>
      <c r="B252" s="56" t="s">
        <v>230</v>
      </c>
      <c r="C252" s="61" t="s">
        <v>212</v>
      </c>
      <c r="D252" s="208"/>
      <c r="E252" s="205"/>
      <c r="F252" s="203" t="s">
        <v>217</v>
      </c>
      <c r="G252" s="57" t="s">
        <v>160</v>
      </c>
      <c r="H252" s="56" t="s">
        <v>161</v>
      </c>
      <c r="I252" s="55" t="s">
        <v>140</v>
      </c>
      <c r="J252" s="54" t="s">
        <v>141</v>
      </c>
      <c r="K252" s="53" t="s">
        <v>151</v>
      </c>
      <c r="L252" s="53"/>
      <c r="M252" s="209" t="s">
        <v>907</v>
      </c>
      <c r="N252" s="49" t="s">
        <v>174</v>
      </c>
      <c r="O252" s="49" t="s">
        <v>174</v>
      </c>
      <c r="P252" s="49" t="s">
        <v>146</v>
      </c>
      <c r="Q252" s="49" t="s">
        <v>146</v>
      </c>
      <c r="R252" s="49" t="s">
        <v>164</v>
      </c>
      <c r="S252" s="49" t="s">
        <v>144</v>
      </c>
      <c r="T252" s="49" t="s">
        <v>151</v>
      </c>
      <c r="U252" s="52" t="s">
        <v>147</v>
      </c>
      <c r="V252" s="52" t="s">
        <v>151</v>
      </c>
      <c r="W252" s="50">
        <v>2</v>
      </c>
      <c r="X252" s="52" t="s">
        <v>147</v>
      </c>
      <c r="Y252" s="52" t="s">
        <v>151</v>
      </c>
      <c r="Z252" s="50">
        <v>2</v>
      </c>
      <c r="AA252" s="52" t="s">
        <v>143</v>
      </c>
      <c r="AB252" s="52" t="s">
        <v>143</v>
      </c>
      <c r="AC252" s="50">
        <v>0</v>
      </c>
      <c r="AD252" s="52" t="s">
        <v>142</v>
      </c>
      <c r="AE252" s="52" t="s">
        <v>151</v>
      </c>
      <c r="AF252" s="50">
        <v>3</v>
      </c>
      <c r="AG252" s="52" t="s">
        <v>143</v>
      </c>
      <c r="AH252" s="52" t="s">
        <v>143</v>
      </c>
      <c r="AI252" s="50">
        <v>0</v>
      </c>
      <c r="AJ252" s="52" t="s">
        <v>146</v>
      </c>
      <c r="AK252" s="52" t="s">
        <v>151</v>
      </c>
      <c r="AL252" s="50">
        <v>5</v>
      </c>
      <c r="AM252" s="52" t="s">
        <v>146</v>
      </c>
      <c r="AN252" s="52" t="s">
        <v>142</v>
      </c>
      <c r="AO252" s="50">
        <v>7</v>
      </c>
      <c r="AP252" s="51" t="s">
        <v>143</v>
      </c>
      <c r="AQ252" s="51" t="s">
        <v>143</v>
      </c>
      <c r="AR252" s="50">
        <v>0</v>
      </c>
      <c r="AS252" s="51" t="s">
        <v>151</v>
      </c>
      <c r="AT252" s="51" t="s">
        <v>151</v>
      </c>
      <c r="AU252" s="50">
        <v>1</v>
      </c>
      <c r="AV252" s="51" t="s">
        <v>145</v>
      </c>
      <c r="AW252" s="51" t="s">
        <v>146</v>
      </c>
      <c r="AX252" s="50">
        <v>9</v>
      </c>
      <c r="AY252" s="51" t="s">
        <v>151</v>
      </c>
      <c r="AZ252" s="51" t="s">
        <v>151</v>
      </c>
      <c r="BA252" s="50">
        <v>1</v>
      </c>
      <c r="BB252" s="49" t="s">
        <v>142</v>
      </c>
      <c r="BC252" s="49" t="s">
        <v>146</v>
      </c>
      <c r="BD252" s="49" t="s">
        <v>142</v>
      </c>
      <c r="BE252" s="49" t="s">
        <v>145</v>
      </c>
      <c r="BF252" s="48"/>
      <c r="BG252" s="48"/>
      <c r="BH252" s="48"/>
      <c r="BI252" s="48"/>
      <c r="BJ252" s="48"/>
      <c r="BK252" s="48"/>
      <c r="BL252" s="48"/>
      <c r="BM252" s="48"/>
      <c r="BN252" s="48"/>
      <c r="BO252" s="48"/>
      <c r="BP252" s="48"/>
      <c r="BQ252" s="49" t="s">
        <v>151</v>
      </c>
      <c r="BR252" s="49" t="s">
        <v>151</v>
      </c>
      <c r="BS252" s="49" t="s">
        <v>142</v>
      </c>
      <c r="BT252" s="49" t="s">
        <v>142</v>
      </c>
      <c r="BU252" s="49" t="s">
        <v>146</v>
      </c>
      <c r="BV252" s="49" t="s">
        <v>145</v>
      </c>
      <c r="BW252" s="48" t="s">
        <v>974</v>
      </c>
    </row>
    <row r="253" spans="1:75" s="47" customFormat="1" ht="18" customHeight="1">
      <c r="A253" s="59" t="s">
        <v>250</v>
      </c>
      <c r="B253" s="56" t="s">
        <v>249</v>
      </c>
      <c r="C253" s="61" t="s">
        <v>135</v>
      </c>
      <c r="D253" s="209" t="s">
        <v>135</v>
      </c>
      <c r="E253" s="205"/>
      <c r="F253" s="203"/>
      <c r="G253" s="57" t="s">
        <v>179</v>
      </c>
      <c r="H253" s="56" t="s">
        <v>180</v>
      </c>
      <c r="I253" s="55" t="s">
        <v>140</v>
      </c>
      <c r="J253" s="54" t="s">
        <v>141</v>
      </c>
      <c r="K253" s="53" t="s">
        <v>143</v>
      </c>
      <c r="L253" s="53"/>
      <c r="M253" s="53"/>
      <c r="N253" s="49" t="s">
        <v>144</v>
      </c>
      <c r="O253" s="49" t="s">
        <v>174</v>
      </c>
      <c r="P253" s="49" t="s">
        <v>144</v>
      </c>
      <c r="Q253" s="49" t="s">
        <v>146</v>
      </c>
      <c r="R253" s="49" t="s">
        <v>146</v>
      </c>
      <c r="S253" s="49" t="s">
        <v>151</v>
      </c>
      <c r="T253" s="49" t="s">
        <v>151</v>
      </c>
      <c r="U253" s="52" t="s">
        <v>147</v>
      </c>
      <c r="V253" s="52" t="s">
        <v>142</v>
      </c>
      <c r="W253" s="50">
        <v>4</v>
      </c>
      <c r="X253" s="52" t="s">
        <v>147</v>
      </c>
      <c r="Y253" s="52" t="s">
        <v>142</v>
      </c>
      <c r="Z253" s="50">
        <v>4</v>
      </c>
      <c r="AA253" s="52" t="s">
        <v>147</v>
      </c>
      <c r="AB253" s="52" t="s">
        <v>147</v>
      </c>
      <c r="AC253" s="50">
        <v>3</v>
      </c>
      <c r="AD253" s="52" t="s">
        <v>147</v>
      </c>
      <c r="AE253" s="52" t="s">
        <v>147</v>
      </c>
      <c r="AF253" s="50">
        <v>3</v>
      </c>
      <c r="AG253" s="52" t="s">
        <v>147</v>
      </c>
      <c r="AH253" s="52" t="s">
        <v>147</v>
      </c>
      <c r="AI253" s="50">
        <v>3</v>
      </c>
      <c r="AJ253" s="52" t="s">
        <v>143</v>
      </c>
      <c r="AK253" s="52" t="s">
        <v>151</v>
      </c>
      <c r="AL253" s="50">
        <v>1</v>
      </c>
      <c r="AM253" s="52" t="s">
        <v>142</v>
      </c>
      <c r="AN253" s="52" t="s">
        <v>147</v>
      </c>
      <c r="AO253" s="50">
        <v>4</v>
      </c>
      <c r="AP253" s="51" t="s">
        <v>142</v>
      </c>
      <c r="AQ253" s="51" t="s">
        <v>142</v>
      </c>
      <c r="AR253" s="50">
        <v>5</v>
      </c>
      <c r="AS253" s="51" t="s">
        <v>151</v>
      </c>
      <c r="AT253" s="51" t="s">
        <v>151</v>
      </c>
      <c r="AU253" s="50">
        <v>1</v>
      </c>
      <c r="AV253" s="51" t="s">
        <v>146</v>
      </c>
      <c r="AW253" s="51" t="s">
        <v>142</v>
      </c>
      <c r="AX253" s="50">
        <v>7</v>
      </c>
      <c r="AY253" s="51" t="s">
        <v>151</v>
      </c>
      <c r="AZ253" s="51" t="s">
        <v>151</v>
      </c>
      <c r="BA253" s="50">
        <v>1</v>
      </c>
      <c r="BB253" s="49" t="s">
        <v>145</v>
      </c>
      <c r="BC253" s="49" t="s">
        <v>145</v>
      </c>
      <c r="BD253" s="49" t="s">
        <v>145</v>
      </c>
      <c r="BE253" s="49" t="s">
        <v>145</v>
      </c>
      <c r="BF253" s="54">
        <v>7</v>
      </c>
      <c r="BG253" s="54">
        <v>10</v>
      </c>
      <c r="BH253" s="54">
        <v>5</v>
      </c>
      <c r="BI253" s="54">
        <v>4</v>
      </c>
      <c r="BJ253" s="54">
        <v>6</v>
      </c>
      <c r="BK253" s="54">
        <v>3</v>
      </c>
      <c r="BL253" s="54">
        <v>8</v>
      </c>
      <c r="BM253" s="54">
        <v>9</v>
      </c>
      <c r="BN253" s="54">
        <v>2</v>
      </c>
      <c r="BO253" s="54">
        <v>11</v>
      </c>
      <c r="BP253" s="54">
        <v>1</v>
      </c>
      <c r="BQ253" s="49" t="s">
        <v>142</v>
      </c>
      <c r="BR253" s="49" t="s">
        <v>151</v>
      </c>
      <c r="BS253" s="49" t="s">
        <v>142</v>
      </c>
      <c r="BT253" s="49" t="s">
        <v>147</v>
      </c>
      <c r="BU253" s="49" t="s">
        <v>145</v>
      </c>
      <c r="BV253" s="49" t="s">
        <v>146</v>
      </c>
      <c r="BW253" s="48"/>
    </row>
    <row r="254" spans="1:75" s="47" customFormat="1" ht="18" customHeight="1">
      <c r="A254" s="59" t="s">
        <v>538</v>
      </c>
      <c r="B254" s="56" t="s">
        <v>537</v>
      </c>
      <c r="C254" s="61"/>
      <c r="D254" s="209" t="s">
        <v>135</v>
      </c>
      <c r="E254" s="58" t="s">
        <v>135</v>
      </c>
      <c r="F254" s="203"/>
      <c r="G254" s="57" t="s">
        <v>160</v>
      </c>
      <c r="H254" s="56" t="s">
        <v>539</v>
      </c>
      <c r="I254" s="55" t="s">
        <v>157</v>
      </c>
      <c r="J254" s="54" t="s">
        <v>141</v>
      </c>
      <c r="K254" s="53" t="s">
        <v>143</v>
      </c>
      <c r="L254" s="53"/>
      <c r="M254" s="53"/>
      <c r="N254" s="49" t="s">
        <v>174</v>
      </c>
      <c r="O254" s="49" t="s">
        <v>174</v>
      </c>
      <c r="P254" s="49" t="s">
        <v>174</v>
      </c>
      <c r="Q254" s="49" t="s">
        <v>191</v>
      </c>
      <c r="R254" s="49" t="s">
        <v>147</v>
      </c>
      <c r="S254" s="49" t="s">
        <v>144</v>
      </c>
      <c r="T254" s="49" t="s">
        <v>151</v>
      </c>
      <c r="U254" s="52" t="s">
        <v>152</v>
      </c>
      <c r="V254" s="52" t="s">
        <v>152</v>
      </c>
      <c r="W254" s="50">
        <v>7</v>
      </c>
      <c r="X254" s="52" t="s">
        <v>146</v>
      </c>
      <c r="Y254" s="52" t="s">
        <v>146</v>
      </c>
      <c r="Z254" s="50">
        <v>8</v>
      </c>
      <c r="AA254" s="52" t="s">
        <v>153</v>
      </c>
      <c r="AB254" s="52" t="s">
        <v>153</v>
      </c>
      <c r="AC254" s="50">
        <v>4</v>
      </c>
      <c r="AD254" s="52" t="s">
        <v>153</v>
      </c>
      <c r="AE254" s="52" t="s">
        <v>153</v>
      </c>
      <c r="AF254" s="50">
        <v>4</v>
      </c>
      <c r="AG254" s="52" t="s">
        <v>153</v>
      </c>
      <c r="AH254" s="52" t="s">
        <v>153</v>
      </c>
      <c r="AI254" s="50">
        <v>4</v>
      </c>
      <c r="AJ254" s="52" t="s">
        <v>153</v>
      </c>
      <c r="AK254" s="52" t="s">
        <v>153</v>
      </c>
      <c r="AL254" s="50">
        <v>4</v>
      </c>
      <c r="AM254" s="52" t="s">
        <v>142</v>
      </c>
      <c r="AN254" s="52" t="s">
        <v>142</v>
      </c>
      <c r="AO254" s="50">
        <v>5</v>
      </c>
      <c r="AP254" s="51" t="s">
        <v>152</v>
      </c>
      <c r="AQ254" s="51" t="s">
        <v>152</v>
      </c>
      <c r="AR254" s="50">
        <v>7</v>
      </c>
      <c r="AS254" s="51" t="s">
        <v>147</v>
      </c>
      <c r="AT254" s="51" t="s">
        <v>147</v>
      </c>
      <c r="AU254" s="50">
        <v>3</v>
      </c>
      <c r="AV254" s="51" t="s">
        <v>153</v>
      </c>
      <c r="AW254" s="51" t="s">
        <v>153</v>
      </c>
      <c r="AX254" s="50">
        <v>4</v>
      </c>
      <c r="AY254" s="51" t="s">
        <v>147</v>
      </c>
      <c r="AZ254" s="51" t="s">
        <v>147</v>
      </c>
      <c r="BA254" s="50">
        <v>3</v>
      </c>
      <c r="BB254" s="49" t="s">
        <v>165</v>
      </c>
      <c r="BC254" s="49" t="s">
        <v>152</v>
      </c>
      <c r="BD254" s="49" t="s">
        <v>152</v>
      </c>
      <c r="BE254" s="49" t="s">
        <v>146</v>
      </c>
      <c r="BF254" s="48"/>
      <c r="BG254" s="48"/>
      <c r="BH254" s="48"/>
      <c r="BI254" s="48"/>
      <c r="BJ254" s="48"/>
      <c r="BK254" s="48"/>
      <c r="BL254" s="48"/>
      <c r="BM254" s="48"/>
      <c r="BN254" s="48"/>
      <c r="BO254" s="48"/>
      <c r="BP254" s="48"/>
      <c r="BQ254" s="49" t="s">
        <v>152</v>
      </c>
      <c r="BR254" s="49" t="s">
        <v>151</v>
      </c>
      <c r="BS254" s="49" t="s">
        <v>152</v>
      </c>
      <c r="BT254" s="49" t="s">
        <v>153</v>
      </c>
      <c r="BU254" s="49" t="s">
        <v>145</v>
      </c>
      <c r="BV254" s="49" t="s">
        <v>142</v>
      </c>
      <c r="BW254" s="48"/>
    </row>
    <row r="255" spans="1:75" s="47" customFormat="1" ht="18" customHeight="1">
      <c r="A255" s="59" t="s">
        <v>189</v>
      </c>
      <c r="B255" s="56" t="s">
        <v>188</v>
      </c>
      <c r="C255" s="61" t="s">
        <v>135</v>
      </c>
      <c r="D255" s="209" t="s">
        <v>135</v>
      </c>
      <c r="E255" s="205"/>
      <c r="F255" s="203"/>
      <c r="G255" s="57" t="s">
        <v>160</v>
      </c>
      <c r="H255" s="56" t="s">
        <v>190</v>
      </c>
      <c r="I255" s="55" t="s">
        <v>157</v>
      </c>
      <c r="J255" s="54" t="s">
        <v>141</v>
      </c>
      <c r="K255" s="53" t="s">
        <v>143</v>
      </c>
      <c r="L255" s="53"/>
      <c r="M255" s="53"/>
      <c r="N255" s="49" t="s">
        <v>191</v>
      </c>
      <c r="O255" s="49" t="s">
        <v>163</v>
      </c>
      <c r="P255" s="49" t="s">
        <v>192</v>
      </c>
      <c r="Q255" s="49" t="s">
        <v>153</v>
      </c>
      <c r="R255" s="49" t="s">
        <v>142</v>
      </c>
      <c r="S255" s="49" t="s">
        <v>143</v>
      </c>
      <c r="T255" s="49" t="s">
        <v>169</v>
      </c>
      <c r="U255" s="52" t="s">
        <v>152</v>
      </c>
      <c r="V255" s="52" t="s">
        <v>152</v>
      </c>
      <c r="W255" s="50">
        <v>7</v>
      </c>
      <c r="X255" s="52" t="s">
        <v>152</v>
      </c>
      <c r="Y255" s="52" t="s">
        <v>152</v>
      </c>
      <c r="Z255" s="50">
        <v>7</v>
      </c>
      <c r="AA255" s="52" t="s">
        <v>151</v>
      </c>
      <c r="AB255" s="52" t="s">
        <v>151</v>
      </c>
      <c r="AC255" s="50">
        <v>1</v>
      </c>
      <c r="AD255" s="52" t="s">
        <v>153</v>
      </c>
      <c r="AE255" s="52" t="s">
        <v>147</v>
      </c>
      <c r="AF255" s="50">
        <v>4</v>
      </c>
      <c r="AG255" s="52" t="s">
        <v>153</v>
      </c>
      <c r="AH255" s="52" t="s">
        <v>153</v>
      </c>
      <c r="AI255" s="50">
        <v>4</v>
      </c>
      <c r="AJ255" s="52" t="s">
        <v>154</v>
      </c>
      <c r="AK255" s="52" t="s">
        <v>154</v>
      </c>
      <c r="AL255" s="50">
        <v>2</v>
      </c>
      <c r="AM255" s="52" t="s">
        <v>142</v>
      </c>
      <c r="AN255" s="52" t="s">
        <v>153</v>
      </c>
      <c r="AO255" s="50">
        <v>5</v>
      </c>
      <c r="AP255" s="51" t="s">
        <v>153</v>
      </c>
      <c r="AQ255" s="51" t="s">
        <v>153</v>
      </c>
      <c r="AR255" s="50">
        <v>4</v>
      </c>
      <c r="AS255" s="51" t="s">
        <v>154</v>
      </c>
      <c r="AT255" s="51" t="s">
        <v>154</v>
      </c>
      <c r="AU255" s="50">
        <v>2</v>
      </c>
      <c r="AV255" s="51" t="s">
        <v>153</v>
      </c>
      <c r="AW255" s="51" t="s">
        <v>152</v>
      </c>
      <c r="AX255" s="50">
        <v>6</v>
      </c>
      <c r="AY255" s="51" t="s">
        <v>151</v>
      </c>
      <c r="AZ255" s="51" t="s">
        <v>151</v>
      </c>
      <c r="BA255" s="50">
        <v>1</v>
      </c>
      <c r="BB255" s="49" t="s">
        <v>165</v>
      </c>
      <c r="BC255" s="49" t="s">
        <v>145</v>
      </c>
      <c r="BD255" s="49" t="s">
        <v>165</v>
      </c>
      <c r="BE255" s="49" t="s">
        <v>146</v>
      </c>
      <c r="BF255" s="54">
        <v>8</v>
      </c>
      <c r="BG255" s="54">
        <v>6</v>
      </c>
      <c r="BH255" s="54">
        <v>7</v>
      </c>
      <c r="BI255" s="54">
        <v>7</v>
      </c>
      <c r="BJ255" s="54">
        <v>5</v>
      </c>
      <c r="BK255" s="54">
        <v>3</v>
      </c>
      <c r="BL255" s="54">
        <v>10</v>
      </c>
      <c r="BM255" s="54">
        <v>11</v>
      </c>
      <c r="BN255" s="54">
        <v>7</v>
      </c>
      <c r="BO255" s="54">
        <v>10</v>
      </c>
      <c r="BP255" s="54">
        <v>9</v>
      </c>
      <c r="BQ255" s="49" t="s">
        <v>167</v>
      </c>
      <c r="BR255" s="49" t="s">
        <v>151</v>
      </c>
      <c r="BS255" s="49" t="s">
        <v>152</v>
      </c>
      <c r="BT255" s="49" t="s">
        <v>153</v>
      </c>
      <c r="BU255" s="49" t="s">
        <v>146</v>
      </c>
      <c r="BV255" s="49" t="s">
        <v>165</v>
      </c>
      <c r="BW255" s="48" t="s">
        <v>975</v>
      </c>
    </row>
    <row r="256" spans="1:75" s="47" customFormat="1" ht="18" customHeight="1">
      <c r="A256" s="59" t="s">
        <v>470</v>
      </c>
      <c r="B256" s="56" t="s">
        <v>469</v>
      </c>
      <c r="C256" s="61"/>
      <c r="D256" s="208"/>
      <c r="E256" s="205"/>
      <c r="F256" s="203"/>
      <c r="G256" s="57" t="s">
        <v>138</v>
      </c>
      <c r="H256" s="56" t="s">
        <v>195</v>
      </c>
      <c r="I256" s="55" t="s">
        <v>196</v>
      </c>
      <c r="J256" s="54" t="s">
        <v>141</v>
      </c>
      <c r="K256" s="53" t="s">
        <v>143</v>
      </c>
      <c r="L256" s="53"/>
      <c r="M256" s="53"/>
      <c r="N256" s="49" t="s">
        <v>174</v>
      </c>
      <c r="O256" s="49" t="s">
        <v>206</v>
      </c>
      <c r="P256" s="49" t="s">
        <v>144</v>
      </c>
      <c r="Q256" s="49" t="s">
        <v>143</v>
      </c>
      <c r="R256" s="49" t="s">
        <v>147</v>
      </c>
      <c r="S256" s="49" t="s">
        <v>144</v>
      </c>
      <c r="T256" s="49" t="s">
        <v>147</v>
      </c>
      <c r="U256" s="52" t="s">
        <v>146</v>
      </c>
      <c r="V256" s="52" t="s">
        <v>142</v>
      </c>
      <c r="W256" s="50">
        <v>7</v>
      </c>
      <c r="X256" s="52" t="s">
        <v>143</v>
      </c>
      <c r="Y256" s="52" t="s">
        <v>143</v>
      </c>
      <c r="Z256" s="50">
        <v>0</v>
      </c>
      <c r="AA256" s="52" t="s">
        <v>147</v>
      </c>
      <c r="AB256" s="52" t="s">
        <v>143</v>
      </c>
      <c r="AC256" s="50">
        <v>2</v>
      </c>
      <c r="AD256" s="52" t="s">
        <v>147</v>
      </c>
      <c r="AE256" s="52" t="s">
        <v>147</v>
      </c>
      <c r="AF256" s="50">
        <v>3</v>
      </c>
      <c r="AG256" s="52" t="s">
        <v>143</v>
      </c>
      <c r="AH256" s="52" t="s">
        <v>143</v>
      </c>
      <c r="AI256" s="50">
        <v>0</v>
      </c>
      <c r="AJ256" s="52" t="s">
        <v>143</v>
      </c>
      <c r="AK256" s="52" t="s">
        <v>143</v>
      </c>
      <c r="AL256" s="50">
        <v>0</v>
      </c>
      <c r="AM256" s="52" t="s">
        <v>146</v>
      </c>
      <c r="AN256" s="52" t="s">
        <v>142</v>
      </c>
      <c r="AO256" s="50">
        <v>7</v>
      </c>
      <c r="AP256" s="51" t="s">
        <v>147</v>
      </c>
      <c r="AQ256" s="51" t="s">
        <v>147</v>
      </c>
      <c r="AR256" s="50">
        <v>3</v>
      </c>
      <c r="AS256" s="51" t="s">
        <v>142</v>
      </c>
      <c r="AT256" s="51" t="s">
        <v>147</v>
      </c>
      <c r="AU256" s="50">
        <v>4</v>
      </c>
      <c r="AV256" s="51" t="s">
        <v>145</v>
      </c>
      <c r="AW256" s="51" t="s">
        <v>146</v>
      </c>
      <c r="AX256" s="50">
        <v>9</v>
      </c>
      <c r="AY256" s="51" t="s">
        <v>147</v>
      </c>
      <c r="AZ256" s="51" t="s">
        <v>151</v>
      </c>
      <c r="BA256" s="50">
        <v>2</v>
      </c>
      <c r="BB256" s="49" t="s">
        <v>142</v>
      </c>
      <c r="BC256" s="49" t="s">
        <v>146</v>
      </c>
      <c r="BD256" s="49" t="s">
        <v>142</v>
      </c>
      <c r="BE256" s="49" t="s">
        <v>145</v>
      </c>
      <c r="BF256" s="54">
        <v>7</v>
      </c>
      <c r="BG256" s="54">
        <v>1</v>
      </c>
      <c r="BH256" s="54">
        <v>2</v>
      </c>
      <c r="BI256" s="54">
        <v>6</v>
      </c>
      <c r="BJ256" s="54">
        <v>3</v>
      </c>
      <c r="BK256" s="54">
        <v>9</v>
      </c>
      <c r="BL256" s="54">
        <v>11</v>
      </c>
      <c r="BM256" s="54">
        <v>4</v>
      </c>
      <c r="BN256" s="54">
        <v>8</v>
      </c>
      <c r="BO256" s="54">
        <v>10</v>
      </c>
      <c r="BP256" s="54">
        <v>5</v>
      </c>
      <c r="BQ256" s="49" t="s">
        <v>146</v>
      </c>
      <c r="BR256" s="49" t="s">
        <v>151</v>
      </c>
      <c r="BS256" s="49" t="s">
        <v>142</v>
      </c>
      <c r="BT256" s="49" t="s">
        <v>147</v>
      </c>
      <c r="BU256" s="49" t="s">
        <v>142</v>
      </c>
      <c r="BV256" s="49" t="s">
        <v>146</v>
      </c>
      <c r="BW256" s="48"/>
    </row>
    <row r="257" spans="1:75" s="47" customFormat="1" ht="18" customHeight="1">
      <c r="A257" s="59" t="s">
        <v>279</v>
      </c>
      <c r="B257" s="56" t="s">
        <v>278</v>
      </c>
      <c r="C257" s="61" t="s">
        <v>135</v>
      </c>
      <c r="D257" s="208"/>
      <c r="E257" s="58" t="s">
        <v>135</v>
      </c>
      <c r="F257" s="203"/>
      <c r="G257" s="57" t="s">
        <v>138</v>
      </c>
      <c r="H257" s="56" t="s">
        <v>195</v>
      </c>
      <c r="I257" s="55" t="s">
        <v>196</v>
      </c>
      <c r="J257" s="54" t="s">
        <v>141</v>
      </c>
      <c r="K257" s="53" t="s">
        <v>143</v>
      </c>
      <c r="L257" s="53"/>
      <c r="M257" s="53"/>
      <c r="N257" s="49" t="s">
        <v>144</v>
      </c>
      <c r="O257" s="49" t="s">
        <v>144</v>
      </c>
      <c r="P257" s="49" t="s">
        <v>143</v>
      </c>
      <c r="Q257" s="49" t="s">
        <v>142</v>
      </c>
      <c r="R257" s="49" t="s">
        <v>147</v>
      </c>
      <c r="S257" s="49" t="s">
        <v>143</v>
      </c>
      <c r="T257" s="49" t="s">
        <v>142</v>
      </c>
      <c r="U257" s="52" t="s">
        <v>145</v>
      </c>
      <c r="V257" s="52" t="s">
        <v>146</v>
      </c>
      <c r="W257" s="50">
        <v>9</v>
      </c>
      <c r="X257" s="52" t="s">
        <v>143</v>
      </c>
      <c r="Y257" s="52" t="s">
        <v>143</v>
      </c>
      <c r="Z257" s="50">
        <v>0</v>
      </c>
      <c r="AA257" s="52" t="s">
        <v>147</v>
      </c>
      <c r="AB257" s="52" t="s">
        <v>143</v>
      </c>
      <c r="AC257" s="50">
        <v>2</v>
      </c>
      <c r="AD257" s="52" t="s">
        <v>147</v>
      </c>
      <c r="AE257" s="52" t="s">
        <v>147</v>
      </c>
      <c r="AF257" s="50">
        <v>3</v>
      </c>
      <c r="AG257" s="52" t="s">
        <v>142</v>
      </c>
      <c r="AH257" s="52" t="s">
        <v>142</v>
      </c>
      <c r="AI257" s="50">
        <v>5</v>
      </c>
      <c r="AJ257" s="52" t="s">
        <v>147</v>
      </c>
      <c r="AK257" s="52" t="s">
        <v>147</v>
      </c>
      <c r="AL257" s="50">
        <v>3</v>
      </c>
      <c r="AM257" s="52" t="s">
        <v>145</v>
      </c>
      <c r="AN257" s="52" t="s">
        <v>142</v>
      </c>
      <c r="AO257" s="50">
        <v>8</v>
      </c>
      <c r="AP257" s="51" t="s">
        <v>147</v>
      </c>
      <c r="AQ257" s="51" t="s">
        <v>147</v>
      </c>
      <c r="AR257" s="50">
        <v>3</v>
      </c>
      <c r="AS257" s="51" t="s">
        <v>146</v>
      </c>
      <c r="AT257" s="51" t="s">
        <v>147</v>
      </c>
      <c r="AU257" s="50">
        <v>6</v>
      </c>
      <c r="AV257" s="51" t="s">
        <v>145</v>
      </c>
      <c r="AW257" s="51" t="s">
        <v>146</v>
      </c>
      <c r="AX257" s="50">
        <v>9</v>
      </c>
      <c r="AY257" s="51" t="s">
        <v>147</v>
      </c>
      <c r="AZ257" s="51" t="s">
        <v>151</v>
      </c>
      <c r="BA257" s="50">
        <v>2</v>
      </c>
      <c r="BB257" s="49" t="s">
        <v>142</v>
      </c>
      <c r="BC257" s="49" t="s">
        <v>146</v>
      </c>
      <c r="BD257" s="49" t="s">
        <v>146</v>
      </c>
      <c r="BE257" s="49" t="s">
        <v>145</v>
      </c>
      <c r="BF257" s="54">
        <v>6</v>
      </c>
      <c r="BG257" s="54">
        <v>1</v>
      </c>
      <c r="BH257" s="54">
        <v>2</v>
      </c>
      <c r="BI257" s="54">
        <v>5</v>
      </c>
      <c r="BJ257" s="54">
        <v>9</v>
      </c>
      <c r="BK257" s="54">
        <v>8</v>
      </c>
      <c r="BL257" s="54">
        <v>11</v>
      </c>
      <c r="BM257" s="54">
        <v>3</v>
      </c>
      <c r="BN257" s="54">
        <v>7</v>
      </c>
      <c r="BO257" s="54">
        <v>10</v>
      </c>
      <c r="BP257" s="54">
        <v>4</v>
      </c>
      <c r="BQ257" s="49" t="s">
        <v>146</v>
      </c>
      <c r="BR257" s="49" t="s">
        <v>151</v>
      </c>
      <c r="BS257" s="49" t="s">
        <v>146</v>
      </c>
      <c r="BT257" s="49" t="s">
        <v>142</v>
      </c>
      <c r="BU257" s="49" t="s">
        <v>142</v>
      </c>
      <c r="BV257" s="49" t="s">
        <v>146</v>
      </c>
      <c r="BW257" s="48"/>
    </row>
    <row r="258" spans="1:75" s="47" customFormat="1" ht="18" customHeight="1">
      <c r="A258" s="59" t="s">
        <v>420</v>
      </c>
      <c r="B258" s="56" t="s">
        <v>419</v>
      </c>
      <c r="C258" s="61"/>
      <c r="D258" s="208"/>
      <c r="E258" s="205"/>
      <c r="F258" s="203"/>
      <c r="G258" s="57" t="s">
        <v>407</v>
      </c>
      <c r="H258" s="56" t="s">
        <v>408</v>
      </c>
      <c r="I258" s="55" t="s">
        <v>157</v>
      </c>
      <c r="J258" s="54" t="s">
        <v>141</v>
      </c>
      <c r="K258" s="53" t="s">
        <v>143</v>
      </c>
      <c r="L258" s="53"/>
      <c r="M258" s="53"/>
      <c r="N258" s="49" t="s">
        <v>206</v>
      </c>
      <c r="O258" s="49" t="s">
        <v>174</v>
      </c>
      <c r="P258" s="49" t="s">
        <v>187</v>
      </c>
      <c r="Q258" s="49" t="s">
        <v>162</v>
      </c>
      <c r="R258" s="49" t="s">
        <v>191</v>
      </c>
      <c r="S258" s="49" t="s">
        <v>143</v>
      </c>
      <c r="T258" s="49" t="s">
        <v>151</v>
      </c>
      <c r="U258" s="52" t="s">
        <v>152</v>
      </c>
      <c r="V258" s="52" t="s">
        <v>152</v>
      </c>
      <c r="W258" s="50">
        <v>7</v>
      </c>
      <c r="X258" s="52" t="s">
        <v>152</v>
      </c>
      <c r="Y258" s="52" t="s">
        <v>152</v>
      </c>
      <c r="Z258" s="50">
        <v>7</v>
      </c>
      <c r="AA258" s="52" t="s">
        <v>154</v>
      </c>
      <c r="AB258" s="52" t="s">
        <v>151</v>
      </c>
      <c r="AC258" s="50">
        <v>2</v>
      </c>
      <c r="AD258" s="52" t="s">
        <v>153</v>
      </c>
      <c r="AE258" s="52" t="s">
        <v>153</v>
      </c>
      <c r="AF258" s="50">
        <v>4</v>
      </c>
      <c r="AG258" s="52" t="s">
        <v>153</v>
      </c>
      <c r="AH258" s="52" t="s">
        <v>153</v>
      </c>
      <c r="AI258" s="50">
        <v>4</v>
      </c>
      <c r="AJ258" s="52" t="s">
        <v>153</v>
      </c>
      <c r="AK258" s="52" t="s">
        <v>154</v>
      </c>
      <c r="AL258" s="50">
        <v>3</v>
      </c>
      <c r="AM258" s="52" t="s">
        <v>146</v>
      </c>
      <c r="AN258" s="52" t="s">
        <v>152</v>
      </c>
      <c r="AO258" s="50">
        <v>8</v>
      </c>
      <c r="AP258" s="51" t="s">
        <v>153</v>
      </c>
      <c r="AQ258" s="51" t="s">
        <v>154</v>
      </c>
      <c r="AR258" s="50">
        <v>3</v>
      </c>
      <c r="AS258" s="51" t="s">
        <v>146</v>
      </c>
      <c r="AT258" s="51" t="s">
        <v>146</v>
      </c>
      <c r="AU258" s="50">
        <v>8</v>
      </c>
      <c r="AV258" s="51" t="s">
        <v>152</v>
      </c>
      <c r="AW258" s="51" t="s">
        <v>153</v>
      </c>
      <c r="AX258" s="50">
        <v>6</v>
      </c>
      <c r="AY258" s="51" t="s">
        <v>153</v>
      </c>
      <c r="AZ258" s="51" t="s">
        <v>153</v>
      </c>
      <c r="BA258" s="60">
        <v>4</v>
      </c>
      <c r="BB258" s="49" t="s">
        <v>164</v>
      </c>
      <c r="BC258" s="49" t="s">
        <v>152</v>
      </c>
      <c r="BD258" s="49" t="s">
        <v>165</v>
      </c>
      <c r="BE258" s="49" t="s">
        <v>146</v>
      </c>
      <c r="BF258" s="54">
        <v>8</v>
      </c>
      <c r="BG258" s="54">
        <v>8</v>
      </c>
      <c r="BH258" s="54">
        <v>5</v>
      </c>
      <c r="BI258" s="54">
        <v>7</v>
      </c>
      <c r="BJ258" s="54">
        <v>7</v>
      </c>
      <c r="BK258" s="54">
        <v>3</v>
      </c>
      <c r="BL258" s="54">
        <v>6</v>
      </c>
      <c r="BM258" s="54">
        <v>9</v>
      </c>
      <c r="BN258" s="54">
        <v>9</v>
      </c>
      <c r="BO258" s="54">
        <v>7</v>
      </c>
      <c r="BP258" s="54">
        <v>11</v>
      </c>
      <c r="BQ258" s="49" t="s">
        <v>147</v>
      </c>
      <c r="BR258" s="49" t="s">
        <v>151</v>
      </c>
      <c r="BS258" s="49" t="s">
        <v>152</v>
      </c>
      <c r="BT258" s="49" t="s">
        <v>152</v>
      </c>
      <c r="BU258" s="49" t="s">
        <v>146</v>
      </c>
      <c r="BV258" s="49" t="s">
        <v>168</v>
      </c>
      <c r="BW258" s="48" t="s">
        <v>976</v>
      </c>
    </row>
    <row r="259" spans="1:75" s="47" customFormat="1" ht="18" customHeight="1">
      <c r="A259" s="59" t="s">
        <v>320</v>
      </c>
      <c r="B259" s="56" t="s">
        <v>319</v>
      </c>
      <c r="C259" s="61" t="s">
        <v>135</v>
      </c>
      <c r="D259" s="208"/>
      <c r="E259" s="58" t="s">
        <v>135</v>
      </c>
      <c r="F259" s="203"/>
      <c r="G259" s="57" t="s">
        <v>172</v>
      </c>
      <c r="H259" s="56" t="s">
        <v>229</v>
      </c>
      <c r="I259" s="55" t="s">
        <v>140</v>
      </c>
      <c r="J259" s="54" t="s">
        <v>141</v>
      </c>
      <c r="K259" s="53" t="s">
        <v>143</v>
      </c>
      <c r="L259" s="53"/>
      <c r="M259" s="53"/>
      <c r="N259" s="49" t="s">
        <v>144</v>
      </c>
      <c r="O259" s="49" t="s">
        <v>174</v>
      </c>
      <c r="P259" s="49" t="s">
        <v>144</v>
      </c>
      <c r="Q259" s="49" t="s">
        <v>143</v>
      </c>
      <c r="R259" s="49" t="s">
        <v>146</v>
      </c>
      <c r="S259" s="49" t="s">
        <v>144</v>
      </c>
      <c r="T259" s="49" t="s">
        <v>146</v>
      </c>
      <c r="U259" s="52" t="s">
        <v>147</v>
      </c>
      <c r="V259" s="52" t="s">
        <v>147</v>
      </c>
      <c r="W259" s="50">
        <v>3</v>
      </c>
      <c r="X259" s="52" t="s">
        <v>147</v>
      </c>
      <c r="Y259" s="52" t="s">
        <v>143</v>
      </c>
      <c r="Z259" s="50">
        <v>2</v>
      </c>
      <c r="AA259" s="52" t="s">
        <v>143</v>
      </c>
      <c r="AB259" s="52" t="s">
        <v>143</v>
      </c>
      <c r="AC259" s="50">
        <v>0</v>
      </c>
      <c r="AD259" s="52" t="s">
        <v>147</v>
      </c>
      <c r="AE259" s="52" t="s">
        <v>147</v>
      </c>
      <c r="AF259" s="50">
        <v>3</v>
      </c>
      <c r="AG259" s="52" t="s">
        <v>143</v>
      </c>
      <c r="AH259" s="52" t="s">
        <v>143</v>
      </c>
      <c r="AI259" s="50">
        <v>0</v>
      </c>
      <c r="AJ259" s="52" t="s">
        <v>147</v>
      </c>
      <c r="AK259" s="52" t="s">
        <v>147</v>
      </c>
      <c r="AL259" s="50">
        <v>3</v>
      </c>
      <c r="AM259" s="52" t="s">
        <v>142</v>
      </c>
      <c r="AN259" s="52" t="s">
        <v>142</v>
      </c>
      <c r="AO259" s="50">
        <v>5</v>
      </c>
      <c r="AP259" s="51" t="s">
        <v>147</v>
      </c>
      <c r="AQ259" s="51" t="s">
        <v>147</v>
      </c>
      <c r="AR259" s="50">
        <v>3</v>
      </c>
      <c r="AS259" s="51" t="s">
        <v>147</v>
      </c>
      <c r="AT259" s="51" t="s">
        <v>143</v>
      </c>
      <c r="AU259" s="50">
        <v>2</v>
      </c>
      <c r="AV259" s="51" t="s">
        <v>142</v>
      </c>
      <c r="AW259" s="51" t="s">
        <v>142</v>
      </c>
      <c r="AX259" s="50">
        <v>5</v>
      </c>
      <c r="AY259" s="51" t="s">
        <v>147</v>
      </c>
      <c r="AZ259" s="51" t="s">
        <v>147</v>
      </c>
      <c r="BA259" s="50">
        <v>3</v>
      </c>
      <c r="BB259" s="49" t="s">
        <v>142</v>
      </c>
      <c r="BC259" s="49" t="s">
        <v>147</v>
      </c>
      <c r="BD259" s="49" t="s">
        <v>142</v>
      </c>
      <c r="BE259" s="49" t="s">
        <v>147</v>
      </c>
      <c r="BF259" s="54">
        <v>7</v>
      </c>
      <c r="BG259" s="54">
        <v>6</v>
      </c>
      <c r="BH259" s="54">
        <v>2</v>
      </c>
      <c r="BI259" s="54">
        <v>3</v>
      </c>
      <c r="BJ259" s="54">
        <v>1</v>
      </c>
      <c r="BK259" s="54">
        <v>11</v>
      </c>
      <c r="BL259" s="54">
        <v>9</v>
      </c>
      <c r="BM259" s="54">
        <v>8</v>
      </c>
      <c r="BN259" s="54">
        <v>4</v>
      </c>
      <c r="BO259" s="54">
        <v>10</v>
      </c>
      <c r="BP259" s="54">
        <v>5</v>
      </c>
      <c r="BQ259" s="49" t="s">
        <v>146</v>
      </c>
      <c r="BR259" s="49" t="s">
        <v>151</v>
      </c>
      <c r="BS259" s="49" t="s">
        <v>146</v>
      </c>
      <c r="BT259" s="49" t="s">
        <v>146</v>
      </c>
      <c r="BU259" s="49" t="s">
        <v>145</v>
      </c>
      <c r="BV259" s="49" t="s">
        <v>142</v>
      </c>
      <c r="BW259" s="48"/>
    </row>
    <row r="260" spans="1:75" s="47" customFormat="1" ht="18" customHeight="1">
      <c r="A260" s="59" t="s">
        <v>732</v>
      </c>
      <c r="B260" s="56" t="s">
        <v>731</v>
      </c>
      <c r="C260" s="61"/>
      <c r="D260" s="208"/>
      <c r="E260" s="205"/>
      <c r="F260" s="203"/>
      <c r="G260" s="57" t="s">
        <v>160</v>
      </c>
      <c r="H260" s="56" t="s">
        <v>398</v>
      </c>
      <c r="I260" s="55" t="s">
        <v>140</v>
      </c>
      <c r="J260" s="54" t="s">
        <v>141</v>
      </c>
      <c r="K260" s="53" t="s">
        <v>143</v>
      </c>
      <c r="L260" s="53"/>
      <c r="M260" s="53"/>
      <c r="N260" s="49" t="s">
        <v>174</v>
      </c>
      <c r="O260" s="49" t="s">
        <v>174</v>
      </c>
      <c r="P260" s="49" t="s">
        <v>144</v>
      </c>
      <c r="Q260" s="49" t="s">
        <v>144</v>
      </c>
      <c r="R260" s="49" t="s">
        <v>143</v>
      </c>
      <c r="S260" s="49" t="s">
        <v>144</v>
      </c>
      <c r="T260" s="49" t="s">
        <v>151</v>
      </c>
      <c r="U260" s="52" t="s">
        <v>147</v>
      </c>
      <c r="V260" s="52" t="s">
        <v>147</v>
      </c>
      <c r="W260" s="50">
        <v>3</v>
      </c>
      <c r="X260" s="52" t="s">
        <v>142</v>
      </c>
      <c r="Y260" s="52" t="s">
        <v>147</v>
      </c>
      <c r="Z260" s="50">
        <v>4</v>
      </c>
      <c r="AA260" s="52" t="s">
        <v>143</v>
      </c>
      <c r="AB260" s="52" t="s">
        <v>143</v>
      </c>
      <c r="AC260" s="50">
        <v>0</v>
      </c>
      <c r="AD260" s="52" t="s">
        <v>147</v>
      </c>
      <c r="AE260" s="52" t="s">
        <v>147</v>
      </c>
      <c r="AF260" s="50">
        <v>3</v>
      </c>
      <c r="AG260" s="52" t="s">
        <v>143</v>
      </c>
      <c r="AH260" s="52" t="s">
        <v>143</v>
      </c>
      <c r="AI260" s="50">
        <v>0</v>
      </c>
      <c r="AJ260" s="52" t="s">
        <v>147</v>
      </c>
      <c r="AK260" s="52" t="s">
        <v>143</v>
      </c>
      <c r="AL260" s="50">
        <v>2</v>
      </c>
      <c r="AM260" s="52" t="s">
        <v>147</v>
      </c>
      <c r="AN260" s="52" t="s">
        <v>143</v>
      </c>
      <c r="AO260" s="50">
        <v>2</v>
      </c>
      <c r="AP260" s="51" t="s">
        <v>143</v>
      </c>
      <c r="AQ260" s="51" t="s">
        <v>143</v>
      </c>
      <c r="AR260" s="50">
        <v>0</v>
      </c>
      <c r="AS260" s="51" t="s">
        <v>143</v>
      </c>
      <c r="AT260" s="51" t="s">
        <v>143</v>
      </c>
      <c r="AU260" s="50">
        <v>0</v>
      </c>
      <c r="AV260" s="51" t="s">
        <v>143</v>
      </c>
      <c r="AW260" s="51" t="s">
        <v>143</v>
      </c>
      <c r="AX260" s="50">
        <v>0</v>
      </c>
      <c r="AY260" s="51" t="s">
        <v>143</v>
      </c>
      <c r="AZ260" s="51" t="s">
        <v>143</v>
      </c>
      <c r="BA260" s="50">
        <v>0</v>
      </c>
      <c r="BB260" s="49" t="s">
        <v>142</v>
      </c>
      <c r="BC260" s="49" t="s">
        <v>147</v>
      </c>
      <c r="BD260" s="49" t="s">
        <v>142</v>
      </c>
      <c r="BE260" s="49" t="s">
        <v>146</v>
      </c>
      <c r="BF260" s="54">
        <v>8</v>
      </c>
      <c r="BG260" s="54">
        <v>7</v>
      </c>
      <c r="BH260" s="54">
        <v>1</v>
      </c>
      <c r="BI260" s="54">
        <v>11</v>
      </c>
      <c r="BJ260" s="54">
        <v>2</v>
      </c>
      <c r="BK260" s="54">
        <v>8</v>
      </c>
      <c r="BL260" s="54">
        <v>10</v>
      </c>
      <c r="BM260" s="54">
        <v>4</v>
      </c>
      <c r="BN260" s="54">
        <v>5</v>
      </c>
      <c r="BO260" s="54">
        <v>6</v>
      </c>
      <c r="BP260" s="54">
        <v>9</v>
      </c>
      <c r="BQ260" s="49" t="s">
        <v>146</v>
      </c>
      <c r="BR260" s="49" t="s">
        <v>151</v>
      </c>
      <c r="BS260" s="49" t="s">
        <v>142</v>
      </c>
      <c r="BT260" s="49" t="s">
        <v>147</v>
      </c>
      <c r="BU260" s="49" t="s">
        <v>145</v>
      </c>
      <c r="BV260" s="49" t="s">
        <v>147</v>
      </c>
      <c r="BW260" s="48"/>
    </row>
    <row r="261" spans="1:75" s="47" customFormat="1" ht="18" customHeight="1">
      <c r="A261" s="59" t="s">
        <v>758</v>
      </c>
      <c r="B261" s="56" t="s">
        <v>757</v>
      </c>
      <c r="C261" s="61"/>
      <c r="D261" s="208"/>
      <c r="E261" s="205"/>
      <c r="F261" s="203"/>
      <c r="G261" s="57" t="s">
        <v>160</v>
      </c>
      <c r="H261" s="56" t="s">
        <v>161</v>
      </c>
      <c r="I261" s="55" t="s">
        <v>196</v>
      </c>
      <c r="J261" s="54" t="s">
        <v>141</v>
      </c>
      <c r="K261" s="53" t="s">
        <v>143</v>
      </c>
      <c r="L261" s="53"/>
      <c r="M261" s="53"/>
      <c r="N261" s="49" t="s">
        <v>174</v>
      </c>
      <c r="O261" s="49" t="s">
        <v>174</v>
      </c>
      <c r="P261" s="49" t="s">
        <v>174</v>
      </c>
      <c r="Q261" s="49" t="s">
        <v>143</v>
      </c>
      <c r="R261" s="49" t="s">
        <v>143</v>
      </c>
      <c r="S261" s="49" t="s">
        <v>144</v>
      </c>
      <c r="T261" s="49" t="s">
        <v>151</v>
      </c>
      <c r="U261" s="52" t="s">
        <v>153</v>
      </c>
      <c r="V261" s="52" t="s">
        <v>147</v>
      </c>
      <c r="W261" s="50">
        <v>4</v>
      </c>
      <c r="X261" s="52" t="s">
        <v>152</v>
      </c>
      <c r="Y261" s="52" t="s">
        <v>147</v>
      </c>
      <c r="Z261" s="50">
        <v>5</v>
      </c>
      <c r="AA261" s="52" t="s">
        <v>154</v>
      </c>
      <c r="AB261" s="52" t="s">
        <v>147</v>
      </c>
      <c r="AC261" s="50">
        <v>3</v>
      </c>
      <c r="AD261" s="52" t="s">
        <v>153</v>
      </c>
      <c r="AE261" s="52" t="s">
        <v>153</v>
      </c>
      <c r="AF261" s="50">
        <v>4</v>
      </c>
      <c r="AG261" s="52" t="s">
        <v>147</v>
      </c>
      <c r="AH261" s="52" t="s">
        <v>153</v>
      </c>
      <c r="AI261" s="50">
        <v>4</v>
      </c>
      <c r="AJ261" s="52" t="s">
        <v>147</v>
      </c>
      <c r="AK261" s="52" t="s">
        <v>147</v>
      </c>
      <c r="AL261" s="50">
        <v>3</v>
      </c>
      <c r="AM261" s="52" t="s">
        <v>146</v>
      </c>
      <c r="AN261" s="52" t="s">
        <v>142</v>
      </c>
      <c r="AO261" s="50">
        <v>7</v>
      </c>
      <c r="AP261" s="51" t="s">
        <v>153</v>
      </c>
      <c r="AQ261" s="51" t="s">
        <v>147</v>
      </c>
      <c r="AR261" s="50">
        <v>4</v>
      </c>
      <c r="AS261" s="51" t="s">
        <v>153</v>
      </c>
      <c r="AT261" s="51" t="s">
        <v>153</v>
      </c>
      <c r="AU261" s="50">
        <v>4</v>
      </c>
      <c r="AV261" s="51" t="s">
        <v>142</v>
      </c>
      <c r="AW261" s="51" t="s">
        <v>153</v>
      </c>
      <c r="AX261" s="50">
        <v>5</v>
      </c>
      <c r="AY261" s="51" t="s">
        <v>151</v>
      </c>
      <c r="AZ261" s="51" t="s">
        <v>151</v>
      </c>
      <c r="BA261" s="50">
        <v>1</v>
      </c>
      <c r="BB261" s="49" t="s">
        <v>146</v>
      </c>
      <c r="BC261" s="49" t="s">
        <v>142</v>
      </c>
      <c r="BD261" s="49" t="s">
        <v>152</v>
      </c>
      <c r="BE261" s="49" t="s">
        <v>146</v>
      </c>
      <c r="BF261" s="48"/>
      <c r="BG261" s="48"/>
      <c r="BH261" s="48"/>
      <c r="BI261" s="48"/>
      <c r="BJ261" s="48"/>
      <c r="BK261" s="48"/>
      <c r="BL261" s="48"/>
      <c r="BM261" s="48"/>
      <c r="BN261" s="48"/>
      <c r="BO261" s="48"/>
      <c r="BP261" s="48"/>
      <c r="BQ261" s="49" t="s">
        <v>147</v>
      </c>
      <c r="BR261" s="49" t="s">
        <v>151</v>
      </c>
      <c r="BS261" s="49" t="s">
        <v>142</v>
      </c>
      <c r="BT261" s="49" t="s">
        <v>153</v>
      </c>
      <c r="BU261" s="49" t="s">
        <v>142</v>
      </c>
      <c r="BV261" s="49" t="s">
        <v>152</v>
      </c>
      <c r="BW261" s="48"/>
    </row>
    <row r="262" spans="1:75" s="47" customFormat="1" ht="18" customHeight="1">
      <c r="A262" s="59" t="s">
        <v>748</v>
      </c>
      <c r="B262" s="56" t="s">
        <v>747</v>
      </c>
      <c r="C262" s="61"/>
      <c r="D262" s="208"/>
      <c r="E262" s="205"/>
      <c r="F262" s="203"/>
      <c r="G262" s="57" t="s">
        <v>160</v>
      </c>
      <c r="H262" s="56" t="s">
        <v>539</v>
      </c>
      <c r="I262" s="55" t="s">
        <v>140</v>
      </c>
      <c r="J262" s="54" t="s">
        <v>141</v>
      </c>
      <c r="K262" s="53" t="s">
        <v>143</v>
      </c>
      <c r="L262" s="53"/>
      <c r="M262" s="53"/>
      <c r="N262" s="49" t="s">
        <v>174</v>
      </c>
      <c r="O262" s="49" t="s">
        <v>174</v>
      </c>
      <c r="P262" s="49" t="s">
        <v>206</v>
      </c>
      <c r="Q262" s="49" t="s">
        <v>206</v>
      </c>
      <c r="R262" s="49" t="s">
        <v>143</v>
      </c>
      <c r="S262" s="49" t="s">
        <v>144</v>
      </c>
      <c r="T262" s="49" t="s">
        <v>151</v>
      </c>
      <c r="U262" s="52" t="s">
        <v>153</v>
      </c>
      <c r="V262" s="52" t="s">
        <v>147</v>
      </c>
      <c r="W262" s="50">
        <v>4</v>
      </c>
      <c r="X262" s="52" t="s">
        <v>152</v>
      </c>
      <c r="Y262" s="52" t="s">
        <v>147</v>
      </c>
      <c r="Z262" s="50">
        <v>5</v>
      </c>
      <c r="AA262" s="52" t="s">
        <v>154</v>
      </c>
      <c r="AB262" s="52" t="s">
        <v>153</v>
      </c>
      <c r="AC262" s="50">
        <v>3</v>
      </c>
      <c r="AD262" s="52" t="s">
        <v>147</v>
      </c>
      <c r="AE262" s="52" t="s">
        <v>153</v>
      </c>
      <c r="AF262" s="50">
        <v>4</v>
      </c>
      <c r="AG262" s="52" t="s">
        <v>143</v>
      </c>
      <c r="AH262" s="52" t="s">
        <v>154</v>
      </c>
      <c r="AI262" s="50">
        <v>1</v>
      </c>
      <c r="AJ262" s="52" t="s">
        <v>154</v>
      </c>
      <c r="AK262" s="52" t="s">
        <v>154</v>
      </c>
      <c r="AL262" s="50">
        <v>2</v>
      </c>
      <c r="AM262" s="52" t="s">
        <v>153</v>
      </c>
      <c r="AN262" s="52" t="s">
        <v>154</v>
      </c>
      <c r="AO262" s="50">
        <v>3</v>
      </c>
      <c r="AP262" s="51" t="s">
        <v>147</v>
      </c>
      <c r="AQ262" s="51" t="s">
        <v>154</v>
      </c>
      <c r="AR262" s="50">
        <v>3</v>
      </c>
      <c r="AS262" s="51" t="s">
        <v>154</v>
      </c>
      <c r="AT262" s="51" t="s">
        <v>151</v>
      </c>
      <c r="AU262" s="50">
        <v>2</v>
      </c>
      <c r="AV262" s="51" t="s">
        <v>142</v>
      </c>
      <c r="AW262" s="51" t="s">
        <v>154</v>
      </c>
      <c r="AX262" s="50">
        <v>4</v>
      </c>
      <c r="AY262" s="51" t="s">
        <v>151</v>
      </c>
      <c r="AZ262" s="51" t="s">
        <v>154</v>
      </c>
      <c r="BA262" s="60">
        <v>2</v>
      </c>
      <c r="BB262" s="49" t="s">
        <v>142</v>
      </c>
      <c r="BC262" s="49" t="s">
        <v>147</v>
      </c>
      <c r="BD262" s="49" t="s">
        <v>142</v>
      </c>
      <c r="BE262" s="49" t="s">
        <v>165</v>
      </c>
      <c r="BF262" s="54">
        <v>4</v>
      </c>
      <c r="BG262" s="54">
        <v>7</v>
      </c>
      <c r="BH262" s="54">
        <v>4</v>
      </c>
      <c r="BI262" s="54">
        <v>5</v>
      </c>
      <c r="BJ262" s="54">
        <v>1</v>
      </c>
      <c r="BK262" s="54">
        <v>2</v>
      </c>
      <c r="BL262" s="54">
        <v>7</v>
      </c>
      <c r="BM262" s="54">
        <v>8</v>
      </c>
      <c r="BN262" s="54">
        <v>3</v>
      </c>
      <c r="BO262" s="54">
        <v>5</v>
      </c>
      <c r="BP262" s="54">
        <v>5</v>
      </c>
      <c r="BQ262" s="49" t="s">
        <v>169</v>
      </c>
      <c r="BR262" s="49" t="s">
        <v>151</v>
      </c>
      <c r="BS262" s="49" t="s">
        <v>142</v>
      </c>
      <c r="BT262" s="49" t="s">
        <v>147</v>
      </c>
      <c r="BU262" s="49" t="s">
        <v>165</v>
      </c>
      <c r="BV262" s="49" t="s">
        <v>166</v>
      </c>
      <c r="BW262" s="48"/>
    </row>
    <row r="263" spans="1:75" s="47" customFormat="1" ht="18" customHeight="1">
      <c r="A263" s="59" t="s">
        <v>483</v>
      </c>
      <c r="B263" s="56" t="s">
        <v>482</v>
      </c>
      <c r="C263" s="61"/>
      <c r="D263" s="208"/>
      <c r="E263" s="205"/>
      <c r="F263" s="203"/>
      <c r="G263" s="57" t="s">
        <v>138</v>
      </c>
      <c r="H263" s="56" t="s">
        <v>195</v>
      </c>
      <c r="I263" s="55" t="s">
        <v>196</v>
      </c>
      <c r="J263" s="54" t="s">
        <v>141</v>
      </c>
      <c r="K263" s="53" t="s">
        <v>143</v>
      </c>
      <c r="L263" s="53"/>
      <c r="M263" s="53"/>
      <c r="N263" s="49" t="s">
        <v>144</v>
      </c>
      <c r="O263" s="49" t="s">
        <v>144</v>
      </c>
      <c r="P263" s="49" t="s">
        <v>144</v>
      </c>
      <c r="Q263" s="49" t="s">
        <v>153</v>
      </c>
      <c r="R263" s="49" t="s">
        <v>147</v>
      </c>
      <c r="S263" s="49" t="s">
        <v>144</v>
      </c>
      <c r="T263" s="49" t="s">
        <v>151</v>
      </c>
      <c r="U263" s="52" t="s">
        <v>143</v>
      </c>
      <c r="V263" s="52" t="s">
        <v>142</v>
      </c>
      <c r="W263" s="50">
        <v>3</v>
      </c>
      <c r="X263" s="52" t="s">
        <v>143</v>
      </c>
      <c r="Y263" s="52" t="s">
        <v>143</v>
      </c>
      <c r="Z263" s="50">
        <v>0</v>
      </c>
      <c r="AA263" s="52" t="s">
        <v>143</v>
      </c>
      <c r="AB263" s="52" t="s">
        <v>143</v>
      </c>
      <c r="AC263" s="50">
        <v>0</v>
      </c>
      <c r="AD263" s="52" t="s">
        <v>143</v>
      </c>
      <c r="AE263" s="52" t="s">
        <v>142</v>
      </c>
      <c r="AF263" s="50">
        <v>3</v>
      </c>
      <c r="AG263" s="52" t="s">
        <v>143</v>
      </c>
      <c r="AH263" s="52" t="s">
        <v>151</v>
      </c>
      <c r="AI263" s="50">
        <v>1</v>
      </c>
      <c r="AJ263" s="52" t="s">
        <v>143</v>
      </c>
      <c r="AK263" s="52" t="s">
        <v>147</v>
      </c>
      <c r="AL263" s="50">
        <v>2</v>
      </c>
      <c r="AM263" s="52" t="s">
        <v>147</v>
      </c>
      <c r="AN263" s="52" t="s">
        <v>147</v>
      </c>
      <c r="AO263" s="50">
        <v>3</v>
      </c>
      <c r="AP263" s="51" t="s">
        <v>143</v>
      </c>
      <c r="AQ263" s="51" t="s">
        <v>143</v>
      </c>
      <c r="AR263" s="50">
        <v>0</v>
      </c>
      <c r="AS263" s="51" t="s">
        <v>147</v>
      </c>
      <c r="AT263" s="51" t="s">
        <v>147</v>
      </c>
      <c r="AU263" s="50">
        <v>3</v>
      </c>
      <c r="AV263" s="51" t="s">
        <v>142</v>
      </c>
      <c r="AW263" s="51" t="s">
        <v>142</v>
      </c>
      <c r="AX263" s="50">
        <v>5</v>
      </c>
      <c r="AY263" s="51" t="s">
        <v>147</v>
      </c>
      <c r="AZ263" s="51" t="s">
        <v>151</v>
      </c>
      <c r="BA263" s="50">
        <v>2</v>
      </c>
      <c r="BB263" s="49" t="s">
        <v>146</v>
      </c>
      <c r="BC263" s="49" t="s">
        <v>146</v>
      </c>
      <c r="BD263" s="49" t="s">
        <v>142</v>
      </c>
      <c r="BE263" s="49" t="s">
        <v>147</v>
      </c>
      <c r="BF263" s="54">
        <v>8</v>
      </c>
      <c r="BG263" s="54">
        <v>4</v>
      </c>
      <c r="BH263" s="54">
        <v>2</v>
      </c>
      <c r="BI263" s="54">
        <v>5</v>
      </c>
      <c r="BJ263" s="54">
        <v>7</v>
      </c>
      <c r="BK263" s="54">
        <v>9</v>
      </c>
      <c r="BL263" s="54">
        <v>10</v>
      </c>
      <c r="BM263" s="54">
        <v>1</v>
      </c>
      <c r="BN263" s="54">
        <v>6</v>
      </c>
      <c r="BO263" s="54">
        <v>11</v>
      </c>
      <c r="BP263" s="54">
        <v>3</v>
      </c>
      <c r="BQ263" s="49" t="s">
        <v>146</v>
      </c>
      <c r="BR263" s="49" t="s">
        <v>151</v>
      </c>
      <c r="BS263" s="49" t="s">
        <v>146</v>
      </c>
      <c r="BT263" s="49" t="s">
        <v>147</v>
      </c>
      <c r="BU263" s="49" t="s">
        <v>151</v>
      </c>
      <c r="BV263" s="49" t="s">
        <v>143</v>
      </c>
      <c r="BW263" s="48"/>
    </row>
    <row r="264" spans="1:75" s="47" customFormat="1" ht="18" customHeight="1">
      <c r="A264" s="59" t="s">
        <v>770</v>
      </c>
      <c r="B264" s="56" t="s">
        <v>769</v>
      </c>
      <c r="C264" s="61"/>
      <c r="D264" s="208"/>
      <c r="E264" s="205"/>
      <c r="F264" s="203"/>
      <c r="G264" s="57" t="s">
        <v>160</v>
      </c>
      <c r="H264" s="56" t="s">
        <v>161</v>
      </c>
      <c r="I264" s="55" t="s">
        <v>196</v>
      </c>
      <c r="J264" s="54" t="s">
        <v>141</v>
      </c>
      <c r="K264" s="53" t="s">
        <v>143</v>
      </c>
      <c r="L264" s="53"/>
      <c r="M264" s="53"/>
      <c r="N264" s="49" t="s">
        <v>174</v>
      </c>
      <c r="O264" s="49" t="s">
        <v>174</v>
      </c>
      <c r="P264" s="49" t="s">
        <v>174</v>
      </c>
      <c r="Q264" s="49" t="s">
        <v>163</v>
      </c>
      <c r="R264" s="49" t="s">
        <v>143</v>
      </c>
      <c r="S264" s="49" t="s">
        <v>144</v>
      </c>
      <c r="T264" s="49" t="s">
        <v>151</v>
      </c>
      <c r="U264" s="52" t="s">
        <v>142</v>
      </c>
      <c r="V264" s="52" t="s">
        <v>143</v>
      </c>
      <c r="W264" s="50">
        <v>3</v>
      </c>
      <c r="X264" s="52" t="s">
        <v>145</v>
      </c>
      <c r="Y264" s="52" t="s">
        <v>142</v>
      </c>
      <c r="Z264" s="50">
        <v>8</v>
      </c>
      <c r="AA264" s="52" t="s">
        <v>143</v>
      </c>
      <c r="AB264" s="52" t="s">
        <v>145</v>
      </c>
      <c r="AC264" s="50">
        <v>5</v>
      </c>
      <c r="AD264" s="52" t="s">
        <v>147</v>
      </c>
      <c r="AE264" s="52" t="s">
        <v>147</v>
      </c>
      <c r="AF264" s="50">
        <v>3</v>
      </c>
      <c r="AG264" s="52" t="s">
        <v>143</v>
      </c>
      <c r="AH264" s="52" t="s">
        <v>147</v>
      </c>
      <c r="AI264" s="50">
        <v>2</v>
      </c>
      <c r="AJ264" s="52" t="s">
        <v>147</v>
      </c>
      <c r="AK264" s="52" t="s">
        <v>147</v>
      </c>
      <c r="AL264" s="50">
        <v>3</v>
      </c>
      <c r="AM264" s="52" t="s">
        <v>142</v>
      </c>
      <c r="AN264" s="52" t="s">
        <v>147</v>
      </c>
      <c r="AO264" s="50">
        <v>4</v>
      </c>
      <c r="AP264" s="51" t="s">
        <v>147</v>
      </c>
      <c r="AQ264" s="51" t="s">
        <v>151</v>
      </c>
      <c r="AR264" s="50">
        <v>2</v>
      </c>
      <c r="AS264" s="51" t="s">
        <v>142</v>
      </c>
      <c r="AT264" s="51" t="s">
        <v>147</v>
      </c>
      <c r="AU264" s="50">
        <v>4</v>
      </c>
      <c r="AV264" s="51" t="s">
        <v>145</v>
      </c>
      <c r="AW264" s="51" t="s">
        <v>151</v>
      </c>
      <c r="AX264" s="50">
        <v>6</v>
      </c>
      <c r="AY264" s="51" t="s">
        <v>151</v>
      </c>
      <c r="AZ264" s="51" t="s">
        <v>151</v>
      </c>
      <c r="BA264" s="50">
        <v>1</v>
      </c>
      <c r="BB264" s="49" t="s">
        <v>142</v>
      </c>
      <c r="BC264" s="49" t="s">
        <v>145</v>
      </c>
      <c r="BD264" s="49" t="s">
        <v>142</v>
      </c>
      <c r="BE264" s="49" t="s">
        <v>146</v>
      </c>
      <c r="BF264" s="54">
        <v>1</v>
      </c>
      <c r="BG264" s="54">
        <v>1</v>
      </c>
      <c r="BH264" s="54">
        <v>1</v>
      </c>
      <c r="BI264" s="54">
        <v>1</v>
      </c>
      <c r="BJ264" s="54">
        <v>1</v>
      </c>
      <c r="BK264" s="54">
        <v>1</v>
      </c>
      <c r="BL264" s="54">
        <v>1</v>
      </c>
      <c r="BM264" s="54">
        <v>1</v>
      </c>
      <c r="BN264" s="54">
        <v>1</v>
      </c>
      <c r="BO264" s="54">
        <v>5</v>
      </c>
      <c r="BP264" s="54">
        <v>1</v>
      </c>
      <c r="BQ264" s="49" t="s">
        <v>151</v>
      </c>
      <c r="BR264" s="49" t="s">
        <v>151</v>
      </c>
      <c r="BS264" s="49" t="s">
        <v>151</v>
      </c>
      <c r="BT264" s="49" t="s">
        <v>147</v>
      </c>
      <c r="BU264" s="49" t="s">
        <v>142</v>
      </c>
      <c r="BV264" s="49" t="s">
        <v>147</v>
      </c>
      <c r="BW264" s="48"/>
    </row>
    <row r="265" spans="1:75" s="47" customFormat="1" ht="18" customHeight="1">
      <c r="A265" s="59" t="s">
        <v>338</v>
      </c>
      <c r="B265" s="56" t="s">
        <v>337</v>
      </c>
      <c r="C265" s="61" t="s">
        <v>135</v>
      </c>
      <c r="D265" s="208"/>
      <c r="E265" s="58" t="s">
        <v>135</v>
      </c>
      <c r="F265" s="203"/>
      <c r="G265" s="57" t="s">
        <v>243</v>
      </c>
      <c r="H265" s="56" t="s">
        <v>244</v>
      </c>
      <c r="I265" s="55" t="s">
        <v>196</v>
      </c>
      <c r="J265" s="54" t="s">
        <v>141</v>
      </c>
      <c r="K265" s="53" t="s">
        <v>143</v>
      </c>
      <c r="L265" s="53"/>
      <c r="M265" s="53"/>
      <c r="N265" s="49" t="s">
        <v>144</v>
      </c>
      <c r="O265" s="49" t="s">
        <v>174</v>
      </c>
      <c r="P265" s="49" t="s">
        <v>143</v>
      </c>
      <c r="Q265" s="49" t="s">
        <v>142</v>
      </c>
      <c r="R265" s="49" t="s">
        <v>142</v>
      </c>
      <c r="S265" s="49" t="s">
        <v>144</v>
      </c>
      <c r="T265" s="49" t="s">
        <v>142</v>
      </c>
      <c r="U265" s="52" t="s">
        <v>147</v>
      </c>
      <c r="V265" s="52" t="s">
        <v>147</v>
      </c>
      <c r="W265" s="50">
        <v>3</v>
      </c>
      <c r="X265" s="52" t="s">
        <v>143</v>
      </c>
      <c r="Y265" s="52" t="s">
        <v>143</v>
      </c>
      <c r="Z265" s="50">
        <v>0</v>
      </c>
      <c r="AA265" s="52" t="s">
        <v>142</v>
      </c>
      <c r="AB265" s="52" t="s">
        <v>151</v>
      </c>
      <c r="AC265" s="50">
        <v>3</v>
      </c>
      <c r="AD265" s="52" t="s">
        <v>143</v>
      </c>
      <c r="AE265" s="52" t="s">
        <v>143</v>
      </c>
      <c r="AF265" s="50">
        <v>0</v>
      </c>
      <c r="AG265" s="52" t="s">
        <v>145</v>
      </c>
      <c r="AH265" s="52" t="s">
        <v>151</v>
      </c>
      <c r="AI265" s="50">
        <v>6</v>
      </c>
      <c r="AJ265" s="52" t="s">
        <v>151</v>
      </c>
      <c r="AK265" s="52" t="s">
        <v>151</v>
      </c>
      <c r="AL265" s="50">
        <v>1</v>
      </c>
      <c r="AM265" s="52" t="s">
        <v>147</v>
      </c>
      <c r="AN265" s="52" t="s">
        <v>147</v>
      </c>
      <c r="AO265" s="50">
        <v>3</v>
      </c>
      <c r="AP265" s="51" t="s">
        <v>151</v>
      </c>
      <c r="AQ265" s="51" t="s">
        <v>151</v>
      </c>
      <c r="AR265" s="50">
        <v>1</v>
      </c>
      <c r="AS265" s="51" t="s">
        <v>142</v>
      </c>
      <c r="AT265" s="51" t="s">
        <v>151</v>
      </c>
      <c r="AU265" s="50">
        <v>3</v>
      </c>
      <c r="AV265" s="51" t="s">
        <v>151</v>
      </c>
      <c r="AW265" s="51" t="s">
        <v>151</v>
      </c>
      <c r="AX265" s="50">
        <v>1</v>
      </c>
      <c r="AY265" s="51" t="s">
        <v>151</v>
      </c>
      <c r="AZ265" s="51" t="s">
        <v>151</v>
      </c>
      <c r="BA265" s="50">
        <v>1</v>
      </c>
      <c r="BB265" s="49" t="s">
        <v>142</v>
      </c>
      <c r="BC265" s="49" t="s">
        <v>142</v>
      </c>
      <c r="BD265" s="49" t="s">
        <v>142</v>
      </c>
      <c r="BE265" s="49" t="s">
        <v>146</v>
      </c>
      <c r="BF265" s="54">
        <v>6</v>
      </c>
      <c r="BG265" s="54">
        <v>3</v>
      </c>
      <c r="BH265" s="54">
        <v>8</v>
      </c>
      <c r="BI265" s="54">
        <v>2</v>
      </c>
      <c r="BJ265" s="54">
        <v>9</v>
      </c>
      <c r="BK265" s="54">
        <v>4</v>
      </c>
      <c r="BL265" s="54">
        <v>7</v>
      </c>
      <c r="BM265" s="54">
        <v>1</v>
      </c>
      <c r="BN265" s="54">
        <v>11</v>
      </c>
      <c r="BO265" s="54">
        <v>10</v>
      </c>
      <c r="BP265" s="54">
        <v>5</v>
      </c>
      <c r="BQ265" s="49" t="s">
        <v>146</v>
      </c>
      <c r="BR265" s="49" t="s">
        <v>151</v>
      </c>
      <c r="BS265" s="49" t="s">
        <v>146</v>
      </c>
      <c r="BT265" s="49" t="s">
        <v>142</v>
      </c>
      <c r="BU265" s="49" t="s">
        <v>142</v>
      </c>
      <c r="BV265" s="49" t="s">
        <v>146</v>
      </c>
      <c r="BW265" s="48"/>
    </row>
    <row r="266" spans="1:75" s="47" customFormat="1" ht="18" customHeight="1">
      <c r="A266" s="59" t="s">
        <v>589</v>
      </c>
      <c r="B266" s="56" t="s">
        <v>588</v>
      </c>
      <c r="C266" s="61"/>
      <c r="D266" s="208"/>
      <c r="E266" s="58" t="s">
        <v>135</v>
      </c>
      <c r="F266" s="203"/>
      <c r="G266" s="57" t="s">
        <v>317</v>
      </c>
      <c r="H266" s="56" t="s">
        <v>318</v>
      </c>
      <c r="I266" s="55" t="s">
        <v>140</v>
      </c>
      <c r="J266" s="54" t="s">
        <v>141</v>
      </c>
      <c r="K266" s="53" t="s">
        <v>143</v>
      </c>
      <c r="L266" s="53"/>
      <c r="M266" s="53"/>
      <c r="N266" s="49" t="s">
        <v>206</v>
      </c>
      <c r="O266" s="49" t="s">
        <v>174</v>
      </c>
      <c r="P266" s="49" t="s">
        <v>206</v>
      </c>
      <c r="Q266" s="49" t="s">
        <v>143</v>
      </c>
      <c r="R266" s="49" t="s">
        <v>143</v>
      </c>
      <c r="S266" s="49" t="s">
        <v>144</v>
      </c>
      <c r="T266" s="49" t="s">
        <v>151</v>
      </c>
      <c r="U266" s="52" t="s">
        <v>152</v>
      </c>
      <c r="V266" s="52" t="s">
        <v>152</v>
      </c>
      <c r="W266" s="50">
        <v>7</v>
      </c>
      <c r="X266" s="52" t="s">
        <v>152</v>
      </c>
      <c r="Y266" s="52" t="s">
        <v>153</v>
      </c>
      <c r="Z266" s="50">
        <v>6</v>
      </c>
      <c r="AA266" s="52" t="s">
        <v>151</v>
      </c>
      <c r="AB266" s="52" t="s">
        <v>151</v>
      </c>
      <c r="AC266" s="50">
        <v>1</v>
      </c>
      <c r="AD266" s="52" t="s">
        <v>153</v>
      </c>
      <c r="AE266" s="52" t="s">
        <v>153</v>
      </c>
      <c r="AF266" s="50">
        <v>4</v>
      </c>
      <c r="AG266" s="52" t="s">
        <v>152</v>
      </c>
      <c r="AH266" s="52" t="s">
        <v>152</v>
      </c>
      <c r="AI266" s="50">
        <v>7</v>
      </c>
      <c r="AJ266" s="52" t="s">
        <v>153</v>
      </c>
      <c r="AK266" s="52" t="s">
        <v>153</v>
      </c>
      <c r="AL266" s="50">
        <v>4</v>
      </c>
      <c r="AM266" s="52" t="s">
        <v>152</v>
      </c>
      <c r="AN266" s="52" t="s">
        <v>153</v>
      </c>
      <c r="AO266" s="50">
        <v>6</v>
      </c>
      <c r="AP266" s="51" t="s">
        <v>152</v>
      </c>
      <c r="AQ266" s="51" t="s">
        <v>152</v>
      </c>
      <c r="AR266" s="50">
        <v>7</v>
      </c>
      <c r="AS266" s="51" t="s">
        <v>153</v>
      </c>
      <c r="AT266" s="51" t="s">
        <v>153</v>
      </c>
      <c r="AU266" s="50">
        <v>4</v>
      </c>
      <c r="AV266" s="51" t="s">
        <v>153</v>
      </c>
      <c r="AW266" s="51" t="s">
        <v>153</v>
      </c>
      <c r="AX266" s="50">
        <v>4</v>
      </c>
      <c r="AY266" s="51" t="s">
        <v>154</v>
      </c>
      <c r="AZ266" s="51" t="s">
        <v>154</v>
      </c>
      <c r="BA266" s="60">
        <v>2</v>
      </c>
      <c r="BB266" s="49" t="s">
        <v>152</v>
      </c>
      <c r="BC266" s="49" t="s">
        <v>152</v>
      </c>
      <c r="BD266" s="49" t="s">
        <v>153</v>
      </c>
      <c r="BE266" s="49" t="s">
        <v>142</v>
      </c>
      <c r="BF266" s="54">
        <v>9</v>
      </c>
      <c r="BG266" s="54">
        <v>8</v>
      </c>
      <c r="BH266" s="54">
        <v>6</v>
      </c>
      <c r="BI266" s="54">
        <v>7</v>
      </c>
      <c r="BJ266" s="54">
        <v>10</v>
      </c>
      <c r="BK266" s="54">
        <v>6</v>
      </c>
      <c r="BL266" s="54">
        <v>7</v>
      </c>
      <c r="BM266" s="54">
        <v>8</v>
      </c>
      <c r="BN266" s="54">
        <v>5</v>
      </c>
      <c r="BO266" s="54">
        <v>7</v>
      </c>
      <c r="BP266" s="54">
        <v>8</v>
      </c>
      <c r="BQ266" s="49" t="s">
        <v>210</v>
      </c>
      <c r="BR266" s="49" t="s">
        <v>151</v>
      </c>
      <c r="BS266" s="49" t="s">
        <v>145</v>
      </c>
      <c r="BT266" s="49" t="s">
        <v>164</v>
      </c>
      <c r="BU266" s="49" t="s">
        <v>145</v>
      </c>
      <c r="BV266" s="49" t="s">
        <v>168</v>
      </c>
      <c r="BW266" s="48"/>
    </row>
    <row r="267" spans="1:75" s="47" customFormat="1" ht="18" customHeight="1">
      <c r="A267" s="59" t="s">
        <v>310</v>
      </c>
      <c r="B267" s="56" t="s">
        <v>309</v>
      </c>
      <c r="C267" s="61" t="s">
        <v>182</v>
      </c>
      <c r="D267" s="208"/>
      <c r="E267" s="58" t="s">
        <v>135</v>
      </c>
      <c r="F267" s="203" t="s">
        <v>141</v>
      </c>
      <c r="G267" s="57" t="s">
        <v>138</v>
      </c>
      <c r="H267" s="56" t="s">
        <v>195</v>
      </c>
      <c r="I267" s="55" t="s">
        <v>140</v>
      </c>
      <c r="J267" s="54" t="s">
        <v>141</v>
      </c>
      <c r="K267" s="53" t="s">
        <v>143</v>
      </c>
      <c r="L267" s="53"/>
      <c r="M267" s="53"/>
      <c r="N267" s="49" t="s">
        <v>144</v>
      </c>
      <c r="O267" s="49" t="s">
        <v>144</v>
      </c>
      <c r="P267" s="49" t="s">
        <v>144</v>
      </c>
      <c r="Q267" s="49" t="s">
        <v>151</v>
      </c>
      <c r="R267" s="49" t="s">
        <v>142</v>
      </c>
      <c r="S267" s="49" t="s">
        <v>144</v>
      </c>
      <c r="T267" s="49" t="s">
        <v>151</v>
      </c>
      <c r="U267" s="52" t="s">
        <v>146</v>
      </c>
      <c r="V267" s="52" t="s">
        <v>142</v>
      </c>
      <c r="W267" s="50">
        <v>7</v>
      </c>
      <c r="X267" s="52" t="s">
        <v>143</v>
      </c>
      <c r="Y267" s="52" t="s">
        <v>143</v>
      </c>
      <c r="Z267" s="50">
        <v>0</v>
      </c>
      <c r="AA267" s="52" t="s">
        <v>147</v>
      </c>
      <c r="AB267" s="52" t="s">
        <v>143</v>
      </c>
      <c r="AC267" s="50">
        <v>2</v>
      </c>
      <c r="AD267" s="52" t="s">
        <v>147</v>
      </c>
      <c r="AE267" s="52" t="s">
        <v>147</v>
      </c>
      <c r="AF267" s="50">
        <v>3</v>
      </c>
      <c r="AG267" s="52" t="s">
        <v>147</v>
      </c>
      <c r="AH267" s="52" t="s">
        <v>147</v>
      </c>
      <c r="AI267" s="50">
        <v>3</v>
      </c>
      <c r="AJ267" s="52" t="s">
        <v>142</v>
      </c>
      <c r="AK267" s="52" t="s">
        <v>147</v>
      </c>
      <c r="AL267" s="50">
        <v>4</v>
      </c>
      <c r="AM267" s="52" t="s">
        <v>146</v>
      </c>
      <c r="AN267" s="52" t="s">
        <v>142</v>
      </c>
      <c r="AO267" s="50">
        <v>7</v>
      </c>
      <c r="AP267" s="51" t="s">
        <v>142</v>
      </c>
      <c r="AQ267" s="51" t="s">
        <v>147</v>
      </c>
      <c r="AR267" s="50">
        <v>4</v>
      </c>
      <c r="AS267" s="51" t="s">
        <v>146</v>
      </c>
      <c r="AT267" s="51" t="s">
        <v>147</v>
      </c>
      <c r="AU267" s="50">
        <v>6</v>
      </c>
      <c r="AV267" s="51" t="s">
        <v>145</v>
      </c>
      <c r="AW267" s="51" t="s">
        <v>146</v>
      </c>
      <c r="AX267" s="50">
        <v>9</v>
      </c>
      <c r="AY267" s="51" t="s">
        <v>147</v>
      </c>
      <c r="AZ267" s="51" t="s">
        <v>151</v>
      </c>
      <c r="BA267" s="50">
        <v>2</v>
      </c>
      <c r="BB267" s="49" t="s">
        <v>142</v>
      </c>
      <c r="BC267" s="49" t="s">
        <v>146</v>
      </c>
      <c r="BD267" s="49" t="s">
        <v>142</v>
      </c>
      <c r="BE267" s="49" t="s">
        <v>145</v>
      </c>
      <c r="BF267" s="54">
        <v>7</v>
      </c>
      <c r="BG267" s="54">
        <v>3</v>
      </c>
      <c r="BH267" s="54">
        <v>2</v>
      </c>
      <c r="BI267" s="54">
        <v>5</v>
      </c>
      <c r="BJ267" s="54">
        <v>1</v>
      </c>
      <c r="BK267" s="54">
        <v>9</v>
      </c>
      <c r="BL267" s="54">
        <v>10</v>
      </c>
      <c r="BM267" s="54">
        <v>7</v>
      </c>
      <c r="BN267" s="54">
        <v>8</v>
      </c>
      <c r="BO267" s="54">
        <v>10</v>
      </c>
      <c r="BP267" s="54">
        <v>4</v>
      </c>
      <c r="BQ267" s="49" t="s">
        <v>146</v>
      </c>
      <c r="BR267" s="49" t="s">
        <v>151</v>
      </c>
      <c r="BS267" s="49" t="s">
        <v>146</v>
      </c>
      <c r="BT267" s="49" t="s">
        <v>147</v>
      </c>
      <c r="BU267" s="49" t="s">
        <v>145</v>
      </c>
      <c r="BV267" s="49" t="s">
        <v>146</v>
      </c>
      <c r="BW267" s="48"/>
    </row>
    <row r="268" spans="1:75" s="47" customFormat="1" ht="18" customHeight="1">
      <c r="A268" s="59" t="s">
        <v>480</v>
      </c>
      <c r="B268" s="56" t="s">
        <v>479</v>
      </c>
      <c r="C268" s="61"/>
      <c r="D268" s="209" t="s">
        <v>135</v>
      </c>
      <c r="E268" s="205"/>
      <c r="F268" s="203"/>
      <c r="G268" s="57" t="s">
        <v>160</v>
      </c>
      <c r="H268" s="56" t="s">
        <v>481</v>
      </c>
      <c r="I268" s="55" t="s">
        <v>157</v>
      </c>
      <c r="J268" s="54" t="s">
        <v>141</v>
      </c>
      <c r="K268" s="53" t="s">
        <v>143</v>
      </c>
      <c r="L268" s="53"/>
      <c r="M268" s="53"/>
      <c r="N268" s="49" t="s">
        <v>174</v>
      </c>
      <c r="O268" s="49" t="s">
        <v>174</v>
      </c>
      <c r="P268" s="49" t="s">
        <v>143</v>
      </c>
      <c r="Q268" s="49" t="s">
        <v>187</v>
      </c>
      <c r="R268" s="49" t="s">
        <v>147</v>
      </c>
      <c r="S268" s="49" t="s">
        <v>151</v>
      </c>
      <c r="T268" s="49" t="s">
        <v>151</v>
      </c>
      <c r="U268" s="52" t="s">
        <v>147</v>
      </c>
      <c r="V268" s="52" t="s">
        <v>151</v>
      </c>
      <c r="W268" s="50">
        <v>2</v>
      </c>
      <c r="X268" s="52" t="s">
        <v>151</v>
      </c>
      <c r="Y268" s="52" t="s">
        <v>151</v>
      </c>
      <c r="Z268" s="50">
        <v>1</v>
      </c>
      <c r="AA268" s="52" t="s">
        <v>143</v>
      </c>
      <c r="AB268" s="52" t="s">
        <v>143</v>
      </c>
      <c r="AC268" s="50">
        <v>0</v>
      </c>
      <c r="AD268" s="52" t="s">
        <v>143</v>
      </c>
      <c r="AE268" s="52" t="s">
        <v>143</v>
      </c>
      <c r="AF268" s="50">
        <v>0</v>
      </c>
      <c r="AG268" s="52" t="s">
        <v>151</v>
      </c>
      <c r="AH268" s="52" t="s">
        <v>151</v>
      </c>
      <c r="AI268" s="50">
        <v>1</v>
      </c>
      <c r="AJ268" s="52" t="s">
        <v>151</v>
      </c>
      <c r="AK268" s="52" t="s">
        <v>151</v>
      </c>
      <c r="AL268" s="50">
        <v>1</v>
      </c>
      <c r="AM268" s="52" t="s">
        <v>151</v>
      </c>
      <c r="AN268" s="52" t="s">
        <v>151</v>
      </c>
      <c r="AO268" s="50">
        <v>1</v>
      </c>
      <c r="AP268" s="51" t="s">
        <v>143</v>
      </c>
      <c r="AQ268" s="51" t="s">
        <v>143</v>
      </c>
      <c r="AR268" s="50">
        <v>0</v>
      </c>
      <c r="AS268" s="51" t="s">
        <v>151</v>
      </c>
      <c r="AT268" s="51" t="s">
        <v>151</v>
      </c>
      <c r="AU268" s="50">
        <v>1</v>
      </c>
      <c r="AV268" s="51" t="s">
        <v>151</v>
      </c>
      <c r="AW268" s="51" t="s">
        <v>151</v>
      </c>
      <c r="AX268" s="50">
        <v>1</v>
      </c>
      <c r="AY268" s="51" t="s">
        <v>151</v>
      </c>
      <c r="AZ268" s="51" t="s">
        <v>151</v>
      </c>
      <c r="BA268" s="50">
        <v>1</v>
      </c>
      <c r="BB268" s="49" t="s">
        <v>145</v>
      </c>
      <c r="BC268" s="49" t="s">
        <v>145</v>
      </c>
      <c r="BD268" s="49" t="s">
        <v>145</v>
      </c>
      <c r="BE268" s="49" t="s">
        <v>145</v>
      </c>
      <c r="BF268" s="48"/>
      <c r="BG268" s="48"/>
      <c r="BH268" s="48"/>
      <c r="BI268" s="48"/>
      <c r="BJ268" s="48"/>
      <c r="BK268" s="48"/>
      <c r="BL268" s="48"/>
      <c r="BM268" s="48"/>
      <c r="BN268" s="48"/>
      <c r="BO268" s="48"/>
      <c r="BP268" s="48"/>
      <c r="BQ268" s="49" t="s">
        <v>151</v>
      </c>
      <c r="BR268" s="49" t="s">
        <v>151</v>
      </c>
      <c r="BS268" s="49" t="s">
        <v>142</v>
      </c>
      <c r="BT268" s="49" t="s">
        <v>147</v>
      </c>
      <c r="BU268" s="49" t="s">
        <v>146</v>
      </c>
      <c r="BV268" s="49" t="s">
        <v>143</v>
      </c>
      <c r="BW268" s="48" t="s">
        <v>977</v>
      </c>
    </row>
    <row r="269" spans="1:75" s="47" customFormat="1" ht="18" customHeight="1">
      <c r="A269" s="59" t="s">
        <v>156</v>
      </c>
      <c r="B269" s="56" t="s">
        <v>155</v>
      </c>
      <c r="C269" s="61" t="s">
        <v>135</v>
      </c>
      <c r="D269" s="208"/>
      <c r="E269" s="58" t="s">
        <v>135</v>
      </c>
      <c r="F269" s="203"/>
      <c r="G269" s="57" t="s">
        <v>138</v>
      </c>
      <c r="H269" s="56" t="s">
        <v>150</v>
      </c>
      <c r="I269" s="55" t="s">
        <v>157</v>
      </c>
      <c r="J269" s="54" t="s">
        <v>141</v>
      </c>
      <c r="K269" s="53" t="s">
        <v>151</v>
      </c>
      <c r="L269" s="53"/>
      <c r="M269" s="209" t="s">
        <v>907</v>
      </c>
      <c r="N269" s="49" t="s">
        <v>151</v>
      </c>
      <c r="O269" s="49" t="s">
        <v>151</v>
      </c>
      <c r="P269" s="49" t="s">
        <v>151</v>
      </c>
      <c r="Q269" s="49" t="s">
        <v>142</v>
      </c>
      <c r="R269" s="49" t="s">
        <v>142</v>
      </c>
      <c r="S269" s="49" t="s">
        <v>151</v>
      </c>
      <c r="T269" s="49" t="s">
        <v>142</v>
      </c>
      <c r="U269" s="52" t="s">
        <v>146</v>
      </c>
      <c r="V269" s="52" t="s">
        <v>146</v>
      </c>
      <c r="W269" s="50">
        <v>8</v>
      </c>
      <c r="X269" s="52" t="s">
        <v>143</v>
      </c>
      <c r="Y269" s="52" t="s">
        <v>143</v>
      </c>
      <c r="Z269" s="50">
        <v>0</v>
      </c>
      <c r="AA269" s="52" t="s">
        <v>147</v>
      </c>
      <c r="AB269" s="52" t="s">
        <v>151</v>
      </c>
      <c r="AC269" s="50">
        <v>2</v>
      </c>
      <c r="AD269" s="52" t="s">
        <v>142</v>
      </c>
      <c r="AE269" s="52" t="s">
        <v>146</v>
      </c>
      <c r="AF269" s="50">
        <v>7</v>
      </c>
      <c r="AG269" s="52" t="s">
        <v>143</v>
      </c>
      <c r="AH269" s="52" t="s">
        <v>143</v>
      </c>
      <c r="AI269" s="50">
        <v>0</v>
      </c>
      <c r="AJ269" s="52" t="s">
        <v>145</v>
      </c>
      <c r="AK269" s="52" t="s">
        <v>145</v>
      </c>
      <c r="AL269" s="50">
        <v>10</v>
      </c>
      <c r="AM269" s="52" t="s">
        <v>145</v>
      </c>
      <c r="AN269" s="52" t="s">
        <v>145</v>
      </c>
      <c r="AO269" s="50">
        <v>10</v>
      </c>
      <c r="AP269" s="51" t="s">
        <v>146</v>
      </c>
      <c r="AQ269" s="51" t="s">
        <v>145</v>
      </c>
      <c r="AR269" s="50">
        <v>9</v>
      </c>
      <c r="AS269" s="51" t="s">
        <v>147</v>
      </c>
      <c r="AT269" s="51" t="s">
        <v>147</v>
      </c>
      <c r="AU269" s="50">
        <v>3</v>
      </c>
      <c r="AV269" s="51" t="s">
        <v>145</v>
      </c>
      <c r="AW269" s="51" t="s">
        <v>146</v>
      </c>
      <c r="AX269" s="50">
        <v>9</v>
      </c>
      <c r="AY269" s="51" t="s">
        <v>151</v>
      </c>
      <c r="AZ269" s="51" t="s">
        <v>147</v>
      </c>
      <c r="BA269" s="50">
        <v>2</v>
      </c>
      <c r="BB269" s="49" t="s">
        <v>142</v>
      </c>
      <c r="BC269" s="49" t="s">
        <v>147</v>
      </c>
      <c r="BD269" s="49" t="s">
        <v>146</v>
      </c>
      <c r="BE269" s="49" t="s">
        <v>147</v>
      </c>
      <c r="BF269" s="54">
        <v>9</v>
      </c>
      <c r="BG269" s="54">
        <v>2</v>
      </c>
      <c r="BH269" s="54">
        <v>6</v>
      </c>
      <c r="BI269" s="54">
        <v>8</v>
      </c>
      <c r="BJ269" s="54">
        <v>1</v>
      </c>
      <c r="BK269" s="54">
        <v>11</v>
      </c>
      <c r="BL269" s="54">
        <v>10</v>
      </c>
      <c r="BM269" s="54">
        <v>7</v>
      </c>
      <c r="BN269" s="54">
        <v>5</v>
      </c>
      <c r="BO269" s="54">
        <v>6</v>
      </c>
      <c r="BP269" s="54">
        <v>4</v>
      </c>
      <c r="BQ269" s="49" t="s">
        <v>146</v>
      </c>
      <c r="BR269" s="49" t="s">
        <v>151</v>
      </c>
      <c r="BS269" s="49" t="s">
        <v>146</v>
      </c>
      <c r="BT269" s="49" t="s">
        <v>146</v>
      </c>
      <c r="BU269" s="49" t="s">
        <v>146</v>
      </c>
      <c r="BV269" s="49" t="s">
        <v>145</v>
      </c>
      <c r="BW269" s="48"/>
    </row>
    <row r="270" spans="1:75" s="47" customFormat="1" ht="18" customHeight="1">
      <c r="A270" s="59" t="s">
        <v>760</v>
      </c>
      <c r="B270" s="56" t="s">
        <v>759</v>
      </c>
      <c r="C270" s="61"/>
      <c r="D270" s="208"/>
      <c r="E270" s="58" t="s">
        <v>135</v>
      </c>
      <c r="F270" s="203"/>
      <c r="G270" s="57" t="s">
        <v>138</v>
      </c>
      <c r="H270" s="56" t="s">
        <v>195</v>
      </c>
      <c r="I270" s="55" t="s">
        <v>196</v>
      </c>
      <c r="J270" s="54" t="s">
        <v>141</v>
      </c>
      <c r="K270" s="53" t="s">
        <v>143</v>
      </c>
      <c r="L270" s="53"/>
      <c r="M270" s="53"/>
      <c r="N270" s="49" t="s">
        <v>174</v>
      </c>
      <c r="O270" s="49" t="s">
        <v>174</v>
      </c>
      <c r="P270" s="49" t="s">
        <v>144</v>
      </c>
      <c r="Q270" s="49" t="s">
        <v>143</v>
      </c>
      <c r="R270" s="49" t="s">
        <v>143</v>
      </c>
      <c r="S270" s="49" t="s">
        <v>144</v>
      </c>
      <c r="T270" s="49" t="s">
        <v>151</v>
      </c>
      <c r="U270" s="52" t="s">
        <v>153</v>
      </c>
      <c r="V270" s="52" t="s">
        <v>154</v>
      </c>
      <c r="W270" s="50">
        <v>3</v>
      </c>
      <c r="X270" s="52" t="s">
        <v>153</v>
      </c>
      <c r="Y270" s="52" t="s">
        <v>154</v>
      </c>
      <c r="Z270" s="50">
        <v>3</v>
      </c>
      <c r="AA270" s="52" t="s">
        <v>154</v>
      </c>
      <c r="AB270" s="52" t="s">
        <v>151</v>
      </c>
      <c r="AC270" s="50">
        <v>2</v>
      </c>
      <c r="AD270" s="52" t="s">
        <v>154</v>
      </c>
      <c r="AE270" s="52" t="s">
        <v>154</v>
      </c>
      <c r="AF270" s="50">
        <v>2</v>
      </c>
      <c r="AG270" s="52" t="s">
        <v>152</v>
      </c>
      <c r="AH270" s="52" t="s">
        <v>154</v>
      </c>
      <c r="AI270" s="50">
        <v>5</v>
      </c>
      <c r="AJ270" s="52" t="s">
        <v>154</v>
      </c>
      <c r="AK270" s="52" t="s">
        <v>151</v>
      </c>
      <c r="AL270" s="50">
        <v>2</v>
      </c>
      <c r="AM270" s="52" t="s">
        <v>153</v>
      </c>
      <c r="AN270" s="52" t="s">
        <v>147</v>
      </c>
      <c r="AO270" s="50">
        <v>4</v>
      </c>
      <c r="AP270" s="51" t="s">
        <v>154</v>
      </c>
      <c r="AQ270" s="51" t="s">
        <v>151</v>
      </c>
      <c r="AR270" s="50">
        <v>2</v>
      </c>
      <c r="AS270" s="51" t="s">
        <v>154</v>
      </c>
      <c r="AT270" s="51" t="s">
        <v>151</v>
      </c>
      <c r="AU270" s="50">
        <v>2</v>
      </c>
      <c r="AV270" s="51" t="s">
        <v>154</v>
      </c>
      <c r="AW270" s="51" t="s">
        <v>154</v>
      </c>
      <c r="AX270" s="50">
        <v>2</v>
      </c>
      <c r="AY270" s="51" t="s">
        <v>154</v>
      </c>
      <c r="AZ270" s="51" t="s">
        <v>151</v>
      </c>
      <c r="BA270" s="60">
        <v>2</v>
      </c>
      <c r="BB270" s="49" t="s">
        <v>142</v>
      </c>
      <c r="BC270" s="49" t="s">
        <v>164</v>
      </c>
      <c r="BD270" s="49" t="s">
        <v>142</v>
      </c>
      <c r="BE270" s="49" t="s">
        <v>145</v>
      </c>
      <c r="BF270" s="54">
        <v>7</v>
      </c>
      <c r="BG270" s="54">
        <v>6</v>
      </c>
      <c r="BH270" s="54">
        <v>5</v>
      </c>
      <c r="BI270" s="54">
        <v>8</v>
      </c>
      <c r="BJ270" s="54">
        <v>7</v>
      </c>
      <c r="BK270" s="54">
        <v>5</v>
      </c>
      <c r="BL270" s="54">
        <v>10</v>
      </c>
      <c r="BM270" s="54">
        <v>4</v>
      </c>
      <c r="BN270" s="54">
        <v>6</v>
      </c>
      <c r="BO270" s="54">
        <v>7</v>
      </c>
      <c r="BP270" s="54">
        <v>3</v>
      </c>
      <c r="BQ270" s="49" t="s">
        <v>167</v>
      </c>
      <c r="BR270" s="49" t="s">
        <v>151</v>
      </c>
      <c r="BS270" s="49" t="s">
        <v>152</v>
      </c>
      <c r="BT270" s="49" t="s">
        <v>153</v>
      </c>
      <c r="BU270" s="49" t="s">
        <v>142</v>
      </c>
      <c r="BV270" s="49" t="s">
        <v>147</v>
      </c>
      <c r="BW270" s="48"/>
    </row>
    <row r="271" spans="1:75" s="47" customFormat="1" ht="18" customHeight="1">
      <c r="A271" s="59" t="s">
        <v>556</v>
      </c>
      <c r="B271" s="56" t="s">
        <v>555</v>
      </c>
      <c r="C271" s="61"/>
      <c r="D271" s="209" t="s">
        <v>135</v>
      </c>
      <c r="E271" s="205"/>
      <c r="F271" s="203"/>
      <c r="G271" s="57" t="s">
        <v>160</v>
      </c>
      <c r="H271" s="56" t="s">
        <v>519</v>
      </c>
      <c r="I271" s="55" t="s">
        <v>140</v>
      </c>
      <c r="J271" s="54" t="s">
        <v>141</v>
      </c>
      <c r="K271" s="53" t="s">
        <v>143</v>
      </c>
      <c r="L271" s="53"/>
      <c r="M271" s="53"/>
      <c r="N271" s="49" t="s">
        <v>174</v>
      </c>
      <c r="O271" s="49" t="s">
        <v>174</v>
      </c>
      <c r="P271" s="49" t="s">
        <v>144</v>
      </c>
      <c r="Q271" s="49" t="s">
        <v>151</v>
      </c>
      <c r="R271" s="49" t="s">
        <v>147</v>
      </c>
      <c r="S271" s="49" t="s">
        <v>144</v>
      </c>
      <c r="T271" s="49" t="s">
        <v>151</v>
      </c>
      <c r="U271" s="52" t="s">
        <v>154</v>
      </c>
      <c r="V271" s="52" t="s">
        <v>154</v>
      </c>
      <c r="W271" s="50">
        <v>2</v>
      </c>
      <c r="X271" s="52" t="s">
        <v>147</v>
      </c>
      <c r="Y271" s="52" t="s">
        <v>147</v>
      </c>
      <c r="Z271" s="50">
        <v>3</v>
      </c>
      <c r="AA271" s="52" t="s">
        <v>147</v>
      </c>
      <c r="AB271" s="52" t="s">
        <v>147</v>
      </c>
      <c r="AC271" s="50">
        <v>3</v>
      </c>
      <c r="AD271" s="52" t="s">
        <v>147</v>
      </c>
      <c r="AE271" s="52" t="s">
        <v>147</v>
      </c>
      <c r="AF271" s="50">
        <v>3</v>
      </c>
      <c r="AG271" s="52" t="s">
        <v>147</v>
      </c>
      <c r="AH271" s="52" t="s">
        <v>147</v>
      </c>
      <c r="AI271" s="50">
        <v>3</v>
      </c>
      <c r="AJ271" s="52" t="s">
        <v>147</v>
      </c>
      <c r="AK271" s="52" t="s">
        <v>147</v>
      </c>
      <c r="AL271" s="50">
        <v>3</v>
      </c>
      <c r="AM271" s="52" t="s">
        <v>147</v>
      </c>
      <c r="AN271" s="52" t="s">
        <v>147</v>
      </c>
      <c r="AO271" s="50">
        <v>3</v>
      </c>
      <c r="AP271" s="51" t="s">
        <v>143</v>
      </c>
      <c r="AQ271" s="51" t="s">
        <v>143</v>
      </c>
      <c r="AR271" s="50">
        <v>0</v>
      </c>
      <c r="AS271" s="51" t="s">
        <v>147</v>
      </c>
      <c r="AT271" s="51" t="s">
        <v>147</v>
      </c>
      <c r="AU271" s="50">
        <v>3</v>
      </c>
      <c r="AV271" s="51" t="s">
        <v>147</v>
      </c>
      <c r="AW271" s="51" t="s">
        <v>147</v>
      </c>
      <c r="AX271" s="50">
        <v>3</v>
      </c>
      <c r="AY271" s="51" t="s">
        <v>151</v>
      </c>
      <c r="AZ271" s="51" t="s">
        <v>151</v>
      </c>
      <c r="BA271" s="50">
        <v>1</v>
      </c>
      <c r="BB271" s="49" t="s">
        <v>146</v>
      </c>
      <c r="BC271" s="49" t="s">
        <v>145</v>
      </c>
      <c r="BD271" s="49" t="s">
        <v>146</v>
      </c>
      <c r="BE271" s="49" t="s">
        <v>145</v>
      </c>
      <c r="BF271" s="48"/>
      <c r="BG271" s="48"/>
      <c r="BH271" s="48"/>
      <c r="BI271" s="48"/>
      <c r="BJ271" s="48"/>
      <c r="BK271" s="48"/>
      <c r="BL271" s="48"/>
      <c r="BM271" s="48"/>
      <c r="BN271" s="48"/>
      <c r="BO271" s="48"/>
      <c r="BP271" s="48"/>
      <c r="BQ271" s="49" t="s">
        <v>146</v>
      </c>
      <c r="BR271" s="49" t="s">
        <v>151</v>
      </c>
      <c r="BS271" s="49" t="s">
        <v>142</v>
      </c>
      <c r="BT271" s="49" t="s">
        <v>147</v>
      </c>
      <c r="BU271" s="49" t="s">
        <v>145</v>
      </c>
      <c r="BV271" s="49" t="s">
        <v>147</v>
      </c>
      <c r="BW271" s="48"/>
    </row>
    <row r="272" spans="1:75" s="47" customFormat="1" ht="18" customHeight="1">
      <c r="A272" s="59" t="s">
        <v>675</v>
      </c>
      <c r="B272" s="56" t="s">
        <v>674</v>
      </c>
      <c r="C272" s="61"/>
      <c r="D272" s="208"/>
      <c r="E272" s="58" t="s">
        <v>135</v>
      </c>
      <c r="F272" s="203"/>
      <c r="G272" s="57" t="s">
        <v>243</v>
      </c>
      <c r="H272" s="56" t="s">
        <v>244</v>
      </c>
      <c r="I272" s="55" t="s">
        <v>140</v>
      </c>
      <c r="J272" s="54" t="s">
        <v>141</v>
      </c>
      <c r="K272" s="53" t="s">
        <v>143</v>
      </c>
      <c r="L272" s="53"/>
      <c r="M272" s="53"/>
      <c r="N272" s="49" t="s">
        <v>174</v>
      </c>
      <c r="O272" s="49" t="s">
        <v>174</v>
      </c>
      <c r="P272" s="49" t="s">
        <v>187</v>
      </c>
      <c r="Q272" s="49" t="s">
        <v>144</v>
      </c>
      <c r="R272" s="49" t="s">
        <v>143</v>
      </c>
      <c r="S272" s="49" t="s">
        <v>144</v>
      </c>
      <c r="T272" s="49" t="s">
        <v>151</v>
      </c>
      <c r="U272" s="52" t="s">
        <v>147</v>
      </c>
      <c r="V272" s="52" t="s">
        <v>147</v>
      </c>
      <c r="W272" s="50">
        <v>3</v>
      </c>
      <c r="X272" s="52" t="s">
        <v>147</v>
      </c>
      <c r="Y272" s="52" t="s">
        <v>147</v>
      </c>
      <c r="Z272" s="50">
        <v>3</v>
      </c>
      <c r="AA272" s="52" t="s">
        <v>147</v>
      </c>
      <c r="AB272" s="52" t="s">
        <v>147</v>
      </c>
      <c r="AC272" s="50">
        <v>3</v>
      </c>
      <c r="AD272" s="52" t="s">
        <v>147</v>
      </c>
      <c r="AE272" s="52" t="s">
        <v>147</v>
      </c>
      <c r="AF272" s="50">
        <v>3</v>
      </c>
      <c r="AG272" s="52" t="s">
        <v>145</v>
      </c>
      <c r="AH272" s="52" t="s">
        <v>151</v>
      </c>
      <c r="AI272" s="50">
        <v>6</v>
      </c>
      <c r="AJ272" s="52" t="s">
        <v>151</v>
      </c>
      <c r="AK272" s="52" t="s">
        <v>151</v>
      </c>
      <c r="AL272" s="50">
        <v>1</v>
      </c>
      <c r="AM272" s="52" t="s">
        <v>147</v>
      </c>
      <c r="AN272" s="52" t="s">
        <v>147</v>
      </c>
      <c r="AO272" s="50">
        <v>3</v>
      </c>
      <c r="AP272" s="51" t="s">
        <v>151</v>
      </c>
      <c r="AQ272" s="51" t="s">
        <v>151</v>
      </c>
      <c r="AR272" s="50">
        <v>1</v>
      </c>
      <c r="AS272" s="51" t="s">
        <v>151</v>
      </c>
      <c r="AT272" s="51" t="s">
        <v>151</v>
      </c>
      <c r="AU272" s="50">
        <v>1</v>
      </c>
      <c r="AV272" s="51" t="s">
        <v>151</v>
      </c>
      <c r="AW272" s="51" t="s">
        <v>151</v>
      </c>
      <c r="AX272" s="50">
        <v>1</v>
      </c>
      <c r="AY272" s="51" t="s">
        <v>151</v>
      </c>
      <c r="AZ272" s="51" t="s">
        <v>151</v>
      </c>
      <c r="BA272" s="50">
        <v>1</v>
      </c>
      <c r="BB272" s="49" t="s">
        <v>142</v>
      </c>
      <c r="BC272" s="49" t="s">
        <v>142</v>
      </c>
      <c r="BD272" s="49" t="s">
        <v>142</v>
      </c>
      <c r="BE272" s="49" t="s">
        <v>152</v>
      </c>
      <c r="BF272" s="54">
        <v>9</v>
      </c>
      <c r="BG272" s="54">
        <v>10</v>
      </c>
      <c r="BH272" s="54">
        <v>1</v>
      </c>
      <c r="BI272" s="54">
        <v>2</v>
      </c>
      <c r="BJ272" s="54">
        <v>11</v>
      </c>
      <c r="BK272" s="54">
        <v>3</v>
      </c>
      <c r="BL272" s="54">
        <v>7</v>
      </c>
      <c r="BM272" s="54">
        <v>2</v>
      </c>
      <c r="BN272" s="54">
        <v>5</v>
      </c>
      <c r="BO272" s="54">
        <v>6</v>
      </c>
      <c r="BP272" s="54">
        <v>4</v>
      </c>
      <c r="BQ272" s="49" t="s">
        <v>167</v>
      </c>
      <c r="BR272" s="49" t="s">
        <v>151</v>
      </c>
      <c r="BS272" s="49" t="s">
        <v>165</v>
      </c>
      <c r="BT272" s="49" t="s">
        <v>165</v>
      </c>
      <c r="BU272" s="49" t="s">
        <v>145</v>
      </c>
      <c r="BV272" s="49" t="s">
        <v>142</v>
      </c>
      <c r="BW272" s="48"/>
    </row>
    <row r="273" spans="1:75" s="47" customFormat="1" ht="18" customHeight="1">
      <c r="A273" s="59" t="s">
        <v>171</v>
      </c>
      <c r="B273" s="56" t="s">
        <v>170</v>
      </c>
      <c r="C273" s="61" t="s">
        <v>135</v>
      </c>
      <c r="D273" s="208"/>
      <c r="E273" s="205"/>
      <c r="F273" s="203"/>
      <c r="G273" s="57" t="s">
        <v>172</v>
      </c>
      <c r="H273" s="56" t="s">
        <v>173</v>
      </c>
      <c r="I273" s="55" t="s">
        <v>157</v>
      </c>
      <c r="J273" s="54" t="s">
        <v>141</v>
      </c>
      <c r="K273" s="53" t="s">
        <v>145</v>
      </c>
      <c r="L273" s="207" t="s">
        <v>912</v>
      </c>
      <c r="M273" s="209" t="s">
        <v>957</v>
      </c>
      <c r="N273" s="49" t="s">
        <v>143</v>
      </c>
      <c r="O273" s="49" t="s">
        <v>144</v>
      </c>
      <c r="P273" s="49" t="s">
        <v>151</v>
      </c>
      <c r="Q273" s="49" t="s">
        <v>142</v>
      </c>
      <c r="R273" s="49" t="s">
        <v>145</v>
      </c>
      <c r="S273" s="49" t="s">
        <v>174</v>
      </c>
      <c r="T273" s="49" t="s">
        <v>146</v>
      </c>
      <c r="U273" s="52" t="s">
        <v>147</v>
      </c>
      <c r="V273" s="52" t="s">
        <v>147</v>
      </c>
      <c r="W273" s="50">
        <v>3</v>
      </c>
      <c r="X273" s="52" t="s">
        <v>147</v>
      </c>
      <c r="Y273" s="52" t="s">
        <v>143</v>
      </c>
      <c r="Z273" s="50">
        <v>2</v>
      </c>
      <c r="AA273" s="52" t="s">
        <v>143</v>
      </c>
      <c r="AB273" s="52" t="s">
        <v>143</v>
      </c>
      <c r="AC273" s="50">
        <v>0</v>
      </c>
      <c r="AD273" s="52" t="s">
        <v>147</v>
      </c>
      <c r="AE273" s="52" t="s">
        <v>147</v>
      </c>
      <c r="AF273" s="50">
        <v>3</v>
      </c>
      <c r="AG273" s="52" t="s">
        <v>143</v>
      </c>
      <c r="AH273" s="52" t="s">
        <v>143</v>
      </c>
      <c r="AI273" s="50">
        <v>0</v>
      </c>
      <c r="AJ273" s="52" t="s">
        <v>147</v>
      </c>
      <c r="AK273" s="52" t="s">
        <v>147</v>
      </c>
      <c r="AL273" s="50">
        <v>3</v>
      </c>
      <c r="AM273" s="52" t="s">
        <v>145</v>
      </c>
      <c r="AN273" s="52" t="s">
        <v>145</v>
      </c>
      <c r="AO273" s="50">
        <v>10</v>
      </c>
      <c r="AP273" s="51" t="s">
        <v>147</v>
      </c>
      <c r="AQ273" s="51" t="s">
        <v>143</v>
      </c>
      <c r="AR273" s="50">
        <v>2</v>
      </c>
      <c r="AS273" s="51" t="s">
        <v>147</v>
      </c>
      <c r="AT273" s="51" t="s">
        <v>147</v>
      </c>
      <c r="AU273" s="50">
        <v>3</v>
      </c>
      <c r="AV273" s="51" t="s">
        <v>147</v>
      </c>
      <c r="AW273" s="51" t="s">
        <v>143</v>
      </c>
      <c r="AX273" s="50">
        <v>2</v>
      </c>
      <c r="AY273" s="51" t="s">
        <v>151</v>
      </c>
      <c r="AZ273" s="51" t="s">
        <v>151</v>
      </c>
      <c r="BA273" s="50">
        <v>1</v>
      </c>
      <c r="BB273" s="49" t="s">
        <v>142</v>
      </c>
      <c r="BC273" s="49" t="s">
        <v>147</v>
      </c>
      <c r="BD273" s="49" t="s">
        <v>142</v>
      </c>
      <c r="BE273" s="49" t="s">
        <v>147</v>
      </c>
      <c r="BF273" s="54">
        <v>7</v>
      </c>
      <c r="BG273" s="54">
        <v>9</v>
      </c>
      <c r="BH273" s="54">
        <v>1</v>
      </c>
      <c r="BI273" s="54">
        <v>8</v>
      </c>
      <c r="BJ273" s="54">
        <v>2</v>
      </c>
      <c r="BK273" s="54">
        <v>6</v>
      </c>
      <c r="BL273" s="54">
        <v>11</v>
      </c>
      <c r="BM273" s="54">
        <v>5</v>
      </c>
      <c r="BN273" s="54">
        <v>4</v>
      </c>
      <c r="BO273" s="54">
        <v>10</v>
      </c>
      <c r="BP273" s="54">
        <v>3</v>
      </c>
      <c r="BQ273" s="49" t="s">
        <v>142</v>
      </c>
      <c r="BR273" s="49" t="s">
        <v>151</v>
      </c>
      <c r="BS273" s="49" t="s">
        <v>146</v>
      </c>
      <c r="BT273" s="49" t="s">
        <v>147</v>
      </c>
      <c r="BU273" s="49" t="s">
        <v>146</v>
      </c>
      <c r="BV273" s="49" t="s">
        <v>142</v>
      </c>
      <c r="BW273" s="48" t="s">
        <v>978</v>
      </c>
    </row>
    <row r="274" spans="1:75" s="47" customFormat="1" ht="18" customHeight="1">
      <c r="A274" s="59" t="s">
        <v>476</v>
      </c>
      <c r="B274" s="56" t="s">
        <v>475</v>
      </c>
      <c r="C274" s="61"/>
      <c r="D274" s="208"/>
      <c r="E274" s="205"/>
      <c r="F274" s="203"/>
      <c r="G274" s="57" t="s">
        <v>160</v>
      </c>
      <c r="H274" s="56" t="s">
        <v>352</v>
      </c>
      <c r="I274" s="55" t="s">
        <v>157</v>
      </c>
      <c r="J274" s="54" t="s">
        <v>141</v>
      </c>
      <c r="K274" s="53" t="s">
        <v>143</v>
      </c>
      <c r="L274" s="53"/>
      <c r="M274" s="53"/>
      <c r="N274" s="49" t="s">
        <v>174</v>
      </c>
      <c r="O274" s="49" t="s">
        <v>174</v>
      </c>
      <c r="P274" s="49" t="s">
        <v>187</v>
      </c>
      <c r="Q274" s="49" t="s">
        <v>187</v>
      </c>
      <c r="R274" s="49" t="s">
        <v>143</v>
      </c>
      <c r="S274" s="49" t="s">
        <v>218</v>
      </c>
      <c r="T274" s="49" t="s">
        <v>151</v>
      </c>
      <c r="U274" s="52" t="s">
        <v>152</v>
      </c>
      <c r="V274" s="52" t="s">
        <v>152</v>
      </c>
      <c r="W274" s="50">
        <v>7</v>
      </c>
      <c r="X274" s="52" t="s">
        <v>146</v>
      </c>
      <c r="Y274" s="52" t="s">
        <v>152</v>
      </c>
      <c r="Z274" s="50">
        <v>8</v>
      </c>
      <c r="AA274" s="52" t="s">
        <v>154</v>
      </c>
      <c r="AB274" s="52" t="s">
        <v>153</v>
      </c>
      <c r="AC274" s="50">
        <v>3</v>
      </c>
      <c r="AD274" s="52" t="s">
        <v>168</v>
      </c>
      <c r="AE274" s="52" t="s">
        <v>142</v>
      </c>
      <c r="AF274" s="50">
        <v>5</v>
      </c>
      <c r="AG274" s="52" t="s">
        <v>154</v>
      </c>
      <c r="AH274" s="52" t="s">
        <v>154</v>
      </c>
      <c r="AI274" s="50">
        <v>2</v>
      </c>
      <c r="AJ274" s="52" t="s">
        <v>154</v>
      </c>
      <c r="AK274" s="52" t="s">
        <v>154</v>
      </c>
      <c r="AL274" s="50">
        <v>2</v>
      </c>
      <c r="AM274" s="52" t="s">
        <v>152</v>
      </c>
      <c r="AN274" s="52" t="s">
        <v>152</v>
      </c>
      <c r="AO274" s="50">
        <v>7</v>
      </c>
      <c r="AP274" s="51" t="s">
        <v>153</v>
      </c>
      <c r="AQ274" s="51" t="s">
        <v>153</v>
      </c>
      <c r="AR274" s="50">
        <v>4</v>
      </c>
      <c r="AS274" s="51" t="s">
        <v>147</v>
      </c>
      <c r="AT274" s="51" t="s">
        <v>153</v>
      </c>
      <c r="AU274" s="50">
        <v>4</v>
      </c>
      <c r="AV274" s="51" t="s">
        <v>152</v>
      </c>
      <c r="AW274" s="51" t="s">
        <v>153</v>
      </c>
      <c r="AX274" s="50">
        <v>6</v>
      </c>
      <c r="AY274" s="51" t="s">
        <v>151</v>
      </c>
      <c r="AZ274" s="51" t="s">
        <v>151</v>
      </c>
      <c r="BA274" s="50">
        <v>1</v>
      </c>
      <c r="BB274" s="49" t="s">
        <v>164</v>
      </c>
      <c r="BC274" s="49" t="s">
        <v>168</v>
      </c>
      <c r="BD274" s="49" t="s">
        <v>152</v>
      </c>
      <c r="BE274" s="49" t="s">
        <v>152</v>
      </c>
      <c r="BF274" s="54">
        <v>7</v>
      </c>
      <c r="BG274" s="54">
        <v>7</v>
      </c>
      <c r="BH274" s="54">
        <v>5</v>
      </c>
      <c r="BI274" s="54">
        <v>4</v>
      </c>
      <c r="BJ274" s="54">
        <v>5</v>
      </c>
      <c r="BK274" s="54">
        <v>3</v>
      </c>
      <c r="BL274" s="54">
        <v>6</v>
      </c>
      <c r="BM274" s="54">
        <v>7</v>
      </c>
      <c r="BN274" s="54">
        <v>7</v>
      </c>
      <c r="BO274" s="54">
        <v>7</v>
      </c>
      <c r="BP274" s="54">
        <v>8</v>
      </c>
      <c r="BQ274" s="49" t="s">
        <v>151</v>
      </c>
      <c r="BR274" s="49" t="s">
        <v>151</v>
      </c>
      <c r="BS274" s="49" t="s">
        <v>169</v>
      </c>
      <c r="BT274" s="49" t="s">
        <v>153</v>
      </c>
      <c r="BU274" s="49" t="s">
        <v>146</v>
      </c>
      <c r="BV274" s="49" t="s">
        <v>167</v>
      </c>
      <c r="BW274" s="48" t="s">
        <v>945</v>
      </c>
    </row>
    <row r="275" spans="1:75" s="47" customFormat="1" ht="18" customHeight="1">
      <c r="A275" s="59" t="s">
        <v>450</v>
      </c>
      <c r="B275" s="56" t="s">
        <v>449</v>
      </c>
      <c r="C275" s="61" t="s">
        <v>182</v>
      </c>
      <c r="D275" s="209" t="s">
        <v>135</v>
      </c>
      <c r="E275" s="205"/>
      <c r="F275" s="203" t="s">
        <v>141</v>
      </c>
      <c r="G275" s="57" t="s">
        <v>160</v>
      </c>
      <c r="H275" s="56" t="s">
        <v>190</v>
      </c>
      <c r="I275" s="55" t="s">
        <v>157</v>
      </c>
      <c r="J275" s="54" t="s">
        <v>141</v>
      </c>
      <c r="K275" s="53" t="s">
        <v>143</v>
      </c>
      <c r="L275" s="53"/>
      <c r="M275" s="53"/>
      <c r="N275" s="49" t="s">
        <v>144</v>
      </c>
      <c r="O275" s="49" t="s">
        <v>174</v>
      </c>
      <c r="P275" s="49" t="s">
        <v>143</v>
      </c>
      <c r="Q275" s="49" t="s">
        <v>191</v>
      </c>
      <c r="R275" s="49" t="s">
        <v>154</v>
      </c>
      <c r="S275" s="49" t="s">
        <v>144</v>
      </c>
      <c r="T275" s="49" t="s">
        <v>151</v>
      </c>
      <c r="U275" s="52" t="s">
        <v>152</v>
      </c>
      <c r="V275" s="52" t="s">
        <v>152</v>
      </c>
      <c r="W275" s="50">
        <v>7</v>
      </c>
      <c r="X275" s="52" t="s">
        <v>152</v>
      </c>
      <c r="Y275" s="52" t="s">
        <v>152</v>
      </c>
      <c r="Z275" s="50">
        <v>7</v>
      </c>
      <c r="AA275" s="52" t="s">
        <v>151</v>
      </c>
      <c r="AB275" s="52" t="s">
        <v>151</v>
      </c>
      <c r="AC275" s="50">
        <v>1</v>
      </c>
      <c r="AD275" s="52" t="s">
        <v>153</v>
      </c>
      <c r="AE275" s="52" t="s">
        <v>147</v>
      </c>
      <c r="AF275" s="50">
        <v>4</v>
      </c>
      <c r="AG275" s="52" t="s">
        <v>153</v>
      </c>
      <c r="AH275" s="52" t="s">
        <v>153</v>
      </c>
      <c r="AI275" s="50">
        <v>4</v>
      </c>
      <c r="AJ275" s="52" t="s">
        <v>154</v>
      </c>
      <c r="AK275" s="52" t="s">
        <v>154</v>
      </c>
      <c r="AL275" s="50">
        <v>2</v>
      </c>
      <c r="AM275" s="52" t="s">
        <v>153</v>
      </c>
      <c r="AN275" s="52" t="s">
        <v>153</v>
      </c>
      <c r="AO275" s="50">
        <v>4</v>
      </c>
      <c r="AP275" s="51" t="s">
        <v>153</v>
      </c>
      <c r="AQ275" s="51" t="s">
        <v>153</v>
      </c>
      <c r="AR275" s="50">
        <v>4</v>
      </c>
      <c r="AS275" s="51" t="s">
        <v>154</v>
      </c>
      <c r="AT275" s="51" t="s">
        <v>154</v>
      </c>
      <c r="AU275" s="50">
        <v>2</v>
      </c>
      <c r="AV275" s="51" t="s">
        <v>153</v>
      </c>
      <c r="AW275" s="51" t="s">
        <v>152</v>
      </c>
      <c r="AX275" s="50">
        <v>6</v>
      </c>
      <c r="AY275" s="51" t="s">
        <v>151</v>
      </c>
      <c r="AZ275" s="51" t="s">
        <v>151</v>
      </c>
      <c r="BA275" s="50">
        <v>1</v>
      </c>
      <c r="BB275" s="49" t="s">
        <v>165</v>
      </c>
      <c r="BC275" s="49" t="s">
        <v>164</v>
      </c>
      <c r="BD275" s="49" t="s">
        <v>146</v>
      </c>
      <c r="BE275" s="49" t="s">
        <v>146</v>
      </c>
      <c r="BF275" s="54">
        <v>8</v>
      </c>
      <c r="BG275" s="54">
        <v>4</v>
      </c>
      <c r="BH275" s="54">
        <v>3</v>
      </c>
      <c r="BI275" s="54">
        <v>9</v>
      </c>
      <c r="BJ275" s="54">
        <v>1</v>
      </c>
      <c r="BK275" s="54">
        <v>2</v>
      </c>
      <c r="BL275" s="54">
        <v>11</v>
      </c>
      <c r="BM275" s="54">
        <v>10</v>
      </c>
      <c r="BN275" s="54">
        <v>5</v>
      </c>
      <c r="BO275" s="54">
        <v>7</v>
      </c>
      <c r="BP275" s="54">
        <v>6</v>
      </c>
      <c r="BQ275" s="49" t="s">
        <v>167</v>
      </c>
      <c r="BR275" s="49" t="s">
        <v>151</v>
      </c>
      <c r="BS275" s="49" t="s">
        <v>142</v>
      </c>
      <c r="BT275" s="49" t="s">
        <v>153</v>
      </c>
      <c r="BU275" s="49" t="s">
        <v>146</v>
      </c>
      <c r="BV275" s="49" t="s">
        <v>168</v>
      </c>
      <c r="BW275" s="48" t="s">
        <v>979</v>
      </c>
    </row>
    <row r="276" spans="1:75" s="47" customFormat="1" ht="18" customHeight="1">
      <c r="A276" s="59" t="s">
        <v>269</v>
      </c>
      <c r="B276" s="56" t="s">
        <v>268</v>
      </c>
      <c r="C276" s="61" t="s">
        <v>135</v>
      </c>
      <c r="D276" s="209" t="s">
        <v>135</v>
      </c>
      <c r="E276" s="205"/>
      <c r="F276" s="203"/>
      <c r="G276" s="57" t="s">
        <v>179</v>
      </c>
      <c r="H276" s="56" t="s">
        <v>180</v>
      </c>
      <c r="I276" s="55" t="s">
        <v>196</v>
      </c>
      <c r="J276" s="54" t="s">
        <v>141</v>
      </c>
      <c r="K276" s="53" t="s">
        <v>143</v>
      </c>
      <c r="L276" s="53"/>
      <c r="M276" s="53"/>
      <c r="N276" s="49" t="s">
        <v>151</v>
      </c>
      <c r="O276" s="49" t="s">
        <v>143</v>
      </c>
      <c r="P276" s="49" t="s">
        <v>144</v>
      </c>
      <c r="Q276" s="49" t="s">
        <v>147</v>
      </c>
      <c r="R276" s="49" t="s">
        <v>147</v>
      </c>
      <c r="S276" s="49" t="s">
        <v>143</v>
      </c>
      <c r="T276" s="49" t="s">
        <v>151</v>
      </c>
      <c r="U276" s="52" t="s">
        <v>147</v>
      </c>
      <c r="V276" s="52" t="s">
        <v>142</v>
      </c>
      <c r="W276" s="50">
        <v>4</v>
      </c>
      <c r="X276" s="52" t="s">
        <v>147</v>
      </c>
      <c r="Y276" s="52" t="s">
        <v>142</v>
      </c>
      <c r="Z276" s="50">
        <v>4</v>
      </c>
      <c r="AA276" s="52" t="s">
        <v>147</v>
      </c>
      <c r="AB276" s="52" t="s">
        <v>147</v>
      </c>
      <c r="AC276" s="50">
        <v>3</v>
      </c>
      <c r="AD276" s="52" t="s">
        <v>147</v>
      </c>
      <c r="AE276" s="52" t="s">
        <v>147</v>
      </c>
      <c r="AF276" s="50">
        <v>3</v>
      </c>
      <c r="AG276" s="52" t="s">
        <v>147</v>
      </c>
      <c r="AH276" s="52" t="s">
        <v>147</v>
      </c>
      <c r="AI276" s="50">
        <v>3</v>
      </c>
      <c r="AJ276" s="52" t="s">
        <v>143</v>
      </c>
      <c r="AK276" s="52" t="s">
        <v>143</v>
      </c>
      <c r="AL276" s="50">
        <v>0</v>
      </c>
      <c r="AM276" s="52" t="s">
        <v>142</v>
      </c>
      <c r="AN276" s="52" t="s">
        <v>147</v>
      </c>
      <c r="AO276" s="50">
        <v>4</v>
      </c>
      <c r="AP276" s="51" t="s">
        <v>142</v>
      </c>
      <c r="AQ276" s="51" t="s">
        <v>142</v>
      </c>
      <c r="AR276" s="50">
        <v>5</v>
      </c>
      <c r="AS276" s="51" t="s">
        <v>151</v>
      </c>
      <c r="AT276" s="51" t="s">
        <v>151</v>
      </c>
      <c r="AU276" s="50">
        <v>1</v>
      </c>
      <c r="AV276" s="51" t="s">
        <v>146</v>
      </c>
      <c r="AW276" s="51" t="s">
        <v>142</v>
      </c>
      <c r="AX276" s="50">
        <v>7</v>
      </c>
      <c r="AY276" s="51" t="s">
        <v>143</v>
      </c>
      <c r="AZ276" s="51" t="s">
        <v>143</v>
      </c>
      <c r="BA276" s="50">
        <v>0</v>
      </c>
      <c r="BB276" s="49" t="s">
        <v>145</v>
      </c>
      <c r="BC276" s="49" t="s">
        <v>145</v>
      </c>
      <c r="BD276" s="49" t="s">
        <v>145</v>
      </c>
      <c r="BE276" s="49" t="s">
        <v>145</v>
      </c>
      <c r="BF276" s="54">
        <v>7</v>
      </c>
      <c r="BG276" s="54">
        <v>10</v>
      </c>
      <c r="BH276" s="54">
        <v>5</v>
      </c>
      <c r="BI276" s="54">
        <v>4</v>
      </c>
      <c r="BJ276" s="54">
        <v>6</v>
      </c>
      <c r="BK276" s="54">
        <v>3</v>
      </c>
      <c r="BL276" s="54">
        <v>8</v>
      </c>
      <c r="BM276" s="54">
        <v>9</v>
      </c>
      <c r="BN276" s="54">
        <v>2</v>
      </c>
      <c r="BO276" s="54">
        <v>11</v>
      </c>
      <c r="BP276" s="54">
        <v>1</v>
      </c>
      <c r="BQ276" s="49" t="s">
        <v>142</v>
      </c>
      <c r="BR276" s="49" t="s">
        <v>151</v>
      </c>
      <c r="BS276" s="49" t="s">
        <v>142</v>
      </c>
      <c r="BT276" s="49" t="s">
        <v>147</v>
      </c>
      <c r="BU276" s="49" t="s">
        <v>142</v>
      </c>
      <c r="BV276" s="49" t="s">
        <v>146</v>
      </c>
      <c r="BW276" s="48"/>
    </row>
    <row r="277" spans="1:75" s="47" customFormat="1" ht="18" customHeight="1">
      <c r="A277" s="59" t="s">
        <v>472</v>
      </c>
      <c r="B277" s="56" t="s">
        <v>471</v>
      </c>
      <c r="C277" s="61"/>
      <c r="D277" s="208"/>
      <c r="E277" s="205"/>
      <c r="F277" s="203"/>
      <c r="G277" s="57" t="s">
        <v>160</v>
      </c>
      <c r="H277" s="56" t="s">
        <v>190</v>
      </c>
      <c r="I277" s="55" t="s">
        <v>157</v>
      </c>
      <c r="J277" s="54" t="s">
        <v>141</v>
      </c>
      <c r="K277" s="53" t="s">
        <v>143</v>
      </c>
      <c r="L277" s="53"/>
      <c r="M277" s="53"/>
      <c r="N277" s="49" t="s">
        <v>174</v>
      </c>
      <c r="O277" s="49" t="s">
        <v>174</v>
      </c>
      <c r="P277" s="49" t="s">
        <v>144</v>
      </c>
      <c r="Q277" s="49" t="s">
        <v>187</v>
      </c>
      <c r="R277" s="49" t="s">
        <v>191</v>
      </c>
      <c r="S277" s="49" t="s">
        <v>151</v>
      </c>
      <c r="T277" s="49" t="s">
        <v>151</v>
      </c>
      <c r="U277" s="52" t="s">
        <v>142</v>
      </c>
      <c r="V277" s="52" t="s">
        <v>152</v>
      </c>
      <c r="W277" s="50">
        <v>6</v>
      </c>
      <c r="X277" s="52" t="s">
        <v>146</v>
      </c>
      <c r="Y277" s="52" t="s">
        <v>152</v>
      </c>
      <c r="Z277" s="50">
        <v>8</v>
      </c>
      <c r="AA277" s="52" t="s">
        <v>147</v>
      </c>
      <c r="AB277" s="52" t="s">
        <v>147</v>
      </c>
      <c r="AC277" s="50">
        <v>3</v>
      </c>
      <c r="AD277" s="52" t="s">
        <v>147</v>
      </c>
      <c r="AE277" s="52" t="s">
        <v>153</v>
      </c>
      <c r="AF277" s="50">
        <v>4</v>
      </c>
      <c r="AG277" s="52" t="s">
        <v>147</v>
      </c>
      <c r="AH277" s="52" t="s">
        <v>153</v>
      </c>
      <c r="AI277" s="50">
        <v>4</v>
      </c>
      <c r="AJ277" s="52" t="s">
        <v>147</v>
      </c>
      <c r="AK277" s="52" t="s">
        <v>147</v>
      </c>
      <c r="AL277" s="50">
        <v>3</v>
      </c>
      <c r="AM277" s="52" t="s">
        <v>146</v>
      </c>
      <c r="AN277" s="52" t="s">
        <v>142</v>
      </c>
      <c r="AO277" s="50">
        <v>7</v>
      </c>
      <c r="AP277" s="51" t="s">
        <v>153</v>
      </c>
      <c r="AQ277" s="51" t="s">
        <v>147</v>
      </c>
      <c r="AR277" s="50">
        <v>4</v>
      </c>
      <c r="AS277" s="51" t="s">
        <v>153</v>
      </c>
      <c r="AT277" s="51" t="s">
        <v>153</v>
      </c>
      <c r="AU277" s="50">
        <v>4</v>
      </c>
      <c r="AV277" s="51" t="s">
        <v>142</v>
      </c>
      <c r="AW277" s="51" t="s">
        <v>153</v>
      </c>
      <c r="AX277" s="50">
        <v>5</v>
      </c>
      <c r="AY277" s="51" t="s">
        <v>151</v>
      </c>
      <c r="AZ277" s="51" t="s">
        <v>151</v>
      </c>
      <c r="BA277" s="50">
        <v>1</v>
      </c>
      <c r="BB277" s="49" t="s">
        <v>146</v>
      </c>
      <c r="BC277" s="49" t="s">
        <v>142</v>
      </c>
      <c r="BD277" s="49" t="s">
        <v>152</v>
      </c>
      <c r="BE277" s="49" t="s">
        <v>146</v>
      </c>
      <c r="BF277" s="48"/>
      <c r="BG277" s="48"/>
      <c r="BH277" s="48"/>
      <c r="BI277" s="48"/>
      <c r="BJ277" s="48"/>
      <c r="BK277" s="48"/>
      <c r="BL277" s="48"/>
      <c r="BM277" s="48"/>
      <c r="BN277" s="48"/>
      <c r="BO277" s="48"/>
      <c r="BP277" s="48"/>
      <c r="BQ277" s="49" t="s">
        <v>147</v>
      </c>
      <c r="BR277" s="49" t="s">
        <v>151</v>
      </c>
      <c r="BS277" s="49" t="s">
        <v>142</v>
      </c>
      <c r="BT277" s="49" t="s">
        <v>153</v>
      </c>
      <c r="BU277" s="49" t="s">
        <v>145</v>
      </c>
      <c r="BV277" s="49" t="s">
        <v>152</v>
      </c>
      <c r="BW277" s="48"/>
    </row>
    <row r="278" spans="1:75" s="47" customFormat="1" ht="18" customHeight="1">
      <c r="A278" s="59" t="s">
        <v>527</v>
      </c>
      <c r="B278" s="56" t="s">
        <v>526</v>
      </c>
      <c r="C278" s="61"/>
      <c r="D278" s="209" t="s">
        <v>135</v>
      </c>
      <c r="E278" s="58" t="s">
        <v>135</v>
      </c>
      <c r="F278" s="203"/>
      <c r="G278" s="57" t="s">
        <v>185</v>
      </c>
      <c r="H278" s="56" t="s">
        <v>186</v>
      </c>
      <c r="I278" s="55" t="s">
        <v>140</v>
      </c>
      <c r="J278" s="54" t="s">
        <v>141</v>
      </c>
      <c r="K278" s="53" t="s">
        <v>143</v>
      </c>
      <c r="L278" s="53"/>
      <c r="M278" s="53"/>
      <c r="N278" s="49" t="s">
        <v>174</v>
      </c>
      <c r="O278" s="49" t="s">
        <v>174</v>
      </c>
      <c r="P278" s="49" t="s">
        <v>206</v>
      </c>
      <c r="Q278" s="49" t="s">
        <v>147</v>
      </c>
      <c r="R278" s="49" t="s">
        <v>147</v>
      </c>
      <c r="S278" s="49" t="s">
        <v>144</v>
      </c>
      <c r="T278" s="49" t="s">
        <v>151</v>
      </c>
      <c r="U278" s="52" t="s">
        <v>151</v>
      </c>
      <c r="V278" s="52" t="s">
        <v>151</v>
      </c>
      <c r="W278" s="50">
        <v>1</v>
      </c>
      <c r="X278" s="52" t="s">
        <v>147</v>
      </c>
      <c r="Y278" s="52" t="s">
        <v>151</v>
      </c>
      <c r="Z278" s="50">
        <v>2</v>
      </c>
      <c r="AA278" s="52" t="s">
        <v>143</v>
      </c>
      <c r="AB278" s="52" t="s">
        <v>143</v>
      </c>
      <c r="AC278" s="50">
        <v>0</v>
      </c>
      <c r="AD278" s="52" t="s">
        <v>151</v>
      </c>
      <c r="AE278" s="52" t="s">
        <v>151</v>
      </c>
      <c r="AF278" s="50">
        <v>1</v>
      </c>
      <c r="AG278" s="52" t="s">
        <v>147</v>
      </c>
      <c r="AH278" s="52" t="s">
        <v>151</v>
      </c>
      <c r="AI278" s="50">
        <v>2</v>
      </c>
      <c r="AJ278" s="52" t="s">
        <v>143</v>
      </c>
      <c r="AK278" s="52" t="s">
        <v>143</v>
      </c>
      <c r="AL278" s="50">
        <v>0</v>
      </c>
      <c r="AM278" s="52" t="s">
        <v>146</v>
      </c>
      <c r="AN278" s="52" t="s">
        <v>147</v>
      </c>
      <c r="AO278" s="50">
        <v>6</v>
      </c>
      <c r="AP278" s="51" t="s">
        <v>143</v>
      </c>
      <c r="AQ278" s="51" t="s">
        <v>143</v>
      </c>
      <c r="AR278" s="50">
        <v>0</v>
      </c>
      <c r="AS278" s="51" t="s">
        <v>151</v>
      </c>
      <c r="AT278" s="51" t="s">
        <v>151</v>
      </c>
      <c r="AU278" s="50">
        <v>1</v>
      </c>
      <c r="AV278" s="51" t="s">
        <v>151</v>
      </c>
      <c r="AW278" s="51" t="s">
        <v>151</v>
      </c>
      <c r="AX278" s="50">
        <v>1</v>
      </c>
      <c r="AY278" s="51" t="s">
        <v>151</v>
      </c>
      <c r="AZ278" s="51" t="s">
        <v>151</v>
      </c>
      <c r="BA278" s="50">
        <v>1</v>
      </c>
      <c r="BB278" s="49" t="s">
        <v>146</v>
      </c>
      <c r="BC278" s="49" t="s">
        <v>145</v>
      </c>
      <c r="BD278" s="49" t="s">
        <v>146</v>
      </c>
      <c r="BE278" s="49" t="s">
        <v>142</v>
      </c>
      <c r="BF278" s="54">
        <v>2</v>
      </c>
      <c r="BG278" s="54">
        <v>5</v>
      </c>
      <c r="BH278" s="54">
        <v>1</v>
      </c>
      <c r="BI278" s="54">
        <v>1</v>
      </c>
      <c r="BJ278" s="54">
        <v>8</v>
      </c>
      <c r="BK278" s="54">
        <v>1</v>
      </c>
      <c r="BL278" s="54">
        <v>8</v>
      </c>
      <c r="BM278" s="54">
        <v>1</v>
      </c>
      <c r="BN278" s="54">
        <v>3</v>
      </c>
      <c r="BO278" s="54">
        <v>3</v>
      </c>
      <c r="BP278" s="54">
        <v>1</v>
      </c>
      <c r="BQ278" s="49" t="s">
        <v>146</v>
      </c>
      <c r="BR278" s="49" t="s">
        <v>151</v>
      </c>
      <c r="BS278" s="49" t="s">
        <v>146</v>
      </c>
      <c r="BT278" s="49" t="s">
        <v>142</v>
      </c>
      <c r="BU278" s="49" t="s">
        <v>146</v>
      </c>
      <c r="BV278" s="49" t="s">
        <v>147</v>
      </c>
      <c r="BW278" s="48" t="s">
        <v>980</v>
      </c>
    </row>
    <row r="279" spans="1:75" s="47" customFormat="1" ht="18" customHeight="1">
      <c r="A279" s="59" t="s">
        <v>566</v>
      </c>
      <c r="B279" s="56" t="s">
        <v>565</v>
      </c>
      <c r="C279" s="61"/>
      <c r="D279" s="208"/>
      <c r="E279" s="205"/>
      <c r="F279" s="203"/>
      <c r="G279" s="57" t="s">
        <v>423</v>
      </c>
      <c r="H279" s="56" t="s">
        <v>424</v>
      </c>
      <c r="I279" s="55" t="s">
        <v>157</v>
      </c>
      <c r="J279" s="54" t="s">
        <v>141</v>
      </c>
      <c r="K279" s="53" t="s">
        <v>143</v>
      </c>
      <c r="L279" s="53"/>
      <c r="M279" s="53"/>
      <c r="N279" s="49" t="s">
        <v>206</v>
      </c>
      <c r="O279" s="49" t="s">
        <v>174</v>
      </c>
      <c r="P279" s="49" t="s">
        <v>191</v>
      </c>
      <c r="Q279" s="49" t="s">
        <v>162</v>
      </c>
      <c r="R279" s="49" t="s">
        <v>191</v>
      </c>
      <c r="S279" s="49" t="s">
        <v>187</v>
      </c>
      <c r="T279" s="49" t="s">
        <v>151</v>
      </c>
      <c r="U279" s="52" t="s">
        <v>152</v>
      </c>
      <c r="V279" s="52" t="s">
        <v>152</v>
      </c>
      <c r="W279" s="50">
        <v>7</v>
      </c>
      <c r="X279" s="52" t="s">
        <v>152</v>
      </c>
      <c r="Y279" s="52" t="s">
        <v>152</v>
      </c>
      <c r="Z279" s="50">
        <v>7</v>
      </c>
      <c r="AA279" s="52" t="s">
        <v>151</v>
      </c>
      <c r="AB279" s="52" t="s">
        <v>151</v>
      </c>
      <c r="AC279" s="50">
        <v>1</v>
      </c>
      <c r="AD279" s="52" t="s">
        <v>147</v>
      </c>
      <c r="AE279" s="52" t="s">
        <v>147</v>
      </c>
      <c r="AF279" s="50">
        <v>3</v>
      </c>
      <c r="AG279" s="52" t="s">
        <v>154</v>
      </c>
      <c r="AH279" s="52" t="s">
        <v>154</v>
      </c>
      <c r="AI279" s="50">
        <v>2</v>
      </c>
      <c r="AJ279" s="52" t="s">
        <v>154</v>
      </c>
      <c r="AK279" s="52" t="s">
        <v>154</v>
      </c>
      <c r="AL279" s="50">
        <v>2</v>
      </c>
      <c r="AM279" s="52" t="s">
        <v>142</v>
      </c>
      <c r="AN279" s="52" t="s">
        <v>153</v>
      </c>
      <c r="AO279" s="50">
        <v>5</v>
      </c>
      <c r="AP279" s="51" t="s">
        <v>154</v>
      </c>
      <c r="AQ279" s="51" t="s">
        <v>154</v>
      </c>
      <c r="AR279" s="50">
        <v>2</v>
      </c>
      <c r="AS279" s="51" t="s">
        <v>154</v>
      </c>
      <c r="AT279" s="51" t="s">
        <v>154</v>
      </c>
      <c r="AU279" s="50">
        <v>2</v>
      </c>
      <c r="AV279" s="51" t="s">
        <v>152</v>
      </c>
      <c r="AW279" s="51" t="s">
        <v>154</v>
      </c>
      <c r="AX279" s="50">
        <v>5</v>
      </c>
      <c r="AY279" s="51" t="s">
        <v>151</v>
      </c>
      <c r="AZ279" s="51" t="s">
        <v>151</v>
      </c>
      <c r="BA279" s="50">
        <v>1</v>
      </c>
      <c r="BB279" s="49" t="s">
        <v>164</v>
      </c>
      <c r="BC279" s="49" t="s">
        <v>152</v>
      </c>
      <c r="BD279" s="49" t="s">
        <v>165</v>
      </c>
      <c r="BE279" s="49" t="s">
        <v>219</v>
      </c>
      <c r="BF279" s="54">
        <v>5</v>
      </c>
      <c r="BG279" s="54">
        <v>7</v>
      </c>
      <c r="BH279" s="54">
        <v>6</v>
      </c>
      <c r="BI279" s="54">
        <v>5</v>
      </c>
      <c r="BJ279" s="54">
        <v>4</v>
      </c>
      <c r="BK279" s="54">
        <v>3</v>
      </c>
      <c r="BL279" s="54">
        <v>9</v>
      </c>
      <c r="BM279" s="54">
        <v>9</v>
      </c>
      <c r="BN279" s="54">
        <v>4</v>
      </c>
      <c r="BO279" s="54">
        <v>7</v>
      </c>
      <c r="BP279" s="54">
        <v>8</v>
      </c>
      <c r="BQ279" s="49" t="s">
        <v>167</v>
      </c>
      <c r="BR279" s="49" t="s">
        <v>151</v>
      </c>
      <c r="BS279" s="49" t="s">
        <v>167</v>
      </c>
      <c r="BT279" s="49" t="s">
        <v>153</v>
      </c>
      <c r="BU279" s="49" t="s">
        <v>146</v>
      </c>
      <c r="BV279" s="49" t="s">
        <v>167</v>
      </c>
      <c r="BW279" s="48" t="s">
        <v>981</v>
      </c>
    </row>
    <row r="280" spans="1:75" s="47" customFormat="1" ht="18" customHeight="1">
      <c r="A280" s="59" t="s">
        <v>644</v>
      </c>
      <c r="B280" s="56" t="s">
        <v>643</v>
      </c>
      <c r="C280" s="61"/>
      <c r="D280" s="208"/>
      <c r="E280" s="205"/>
      <c r="F280" s="203"/>
      <c r="G280" s="57" t="s">
        <v>160</v>
      </c>
      <c r="H280" s="56" t="s">
        <v>190</v>
      </c>
      <c r="I280" s="55" t="s">
        <v>157</v>
      </c>
      <c r="J280" s="54" t="s">
        <v>141</v>
      </c>
      <c r="K280" s="53" t="s">
        <v>143</v>
      </c>
      <c r="L280" s="53"/>
      <c r="M280" s="53"/>
      <c r="N280" s="49" t="s">
        <v>206</v>
      </c>
      <c r="O280" s="49" t="s">
        <v>174</v>
      </c>
      <c r="P280" s="49" t="s">
        <v>187</v>
      </c>
      <c r="Q280" s="49" t="s">
        <v>162</v>
      </c>
      <c r="R280" s="49" t="s">
        <v>143</v>
      </c>
      <c r="S280" s="49" t="s">
        <v>187</v>
      </c>
      <c r="T280" s="49" t="s">
        <v>151</v>
      </c>
      <c r="U280" s="52" t="s">
        <v>152</v>
      </c>
      <c r="V280" s="52" t="s">
        <v>152</v>
      </c>
      <c r="W280" s="50">
        <v>7</v>
      </c>
      <c r="X280" s="52" t="s">
        <v>152</v>
      </c>
      <c r="Y280" s="52" t="s">
        <v>152</v>
      </c>
      <c r="Z280" s="50">
        <v>7</v>
      </c>
      <c r="AA280" s="52" t="s">
        <v>151</v>
      </c>
      <c r="AB280" s="52" t="s">
        <v>153</v>
      </c>
      <c r="AC280" s="50">
        <v>3</v>
      </c>
      <c r="AD280" s="52" t="s">
        <v>153</v>
      </c>
      <c r="AE280" s="52" t="s">
        <v>153</v>
      </c>
      <c r="AF280" s="50">
        <v>4</v>
      </c>
      <c r="AG280" s="52" t="s">
        <v>153</v>
      </c>
      <c r="AH280" s="52" t="s">
        <v>153</v>
      </c>
      <c r="AI280" s="50">
        <v>4</v>
      </c>
      <c r="AJ280" s="52" t="s">
        <v>154</v>
      </c>
      <c r="AK280" s="52" t="s">
        <v>154</v>
      </c>
      <c r="AL280" s="50">
        <v>2</v>
      </c>
      <c r="AM280" s="52" t="s">
        <v>152</v>
      </c>
      <c r="AN280" s="52" t="s">
        <v>153</v>
      </c>
      <c r="AO280" s="50">
        <v>6</v>
      </c>
      <c r="AP280" s="51" t="s">
        <v>147</v>
      </c>
      <c r="AQ280" s="51" t="s">
        <v>147</v>
      </c>
      <c r="AR280" s="50">
        <v>3</v>
      </c>
      <c r="AS280" s="51" t="s">
        <v>154</v>
      </c>
      <c r="AT280" s="51" t="s">
        <v>154</v>
      </c>
      <c r="AU280" s="50">
        <v>2</v>
      </c>
      <c r="AV280" s="51" t="s">
        <v>152</v>
      </c>
      <c r="AW280" s="51" t="s">
        <v>153</v>
      </c>
      <c r="AX280" s="50">
        <v>6</v>
      </c>
      <c r="AY280" s="51" t="s">
        <v>151</v>
      </c>
      <c r="AZ280" s="51" t="s">
        <v>151</v>
      </c>
      <c r="BA280" s="50">
        <v>1</v>
      </c>
      <c r="BB280" s="49" t="s">
        <v>164</v>
      </c>
      <c r="BC280" s="49" t="s">
        <v>219</v>
      </c>
      <c r="BD280" s="49" t="s">
        <v>168</v>
      </c>
      <c r="BE280" s="49" t="s">
        <v>152</v>
      </c>
      <c r="BF280" s="54">
        <v>7</v>
      </c>
      <c r="BG280" s="54">
        <v>6</v>
      </c>
      <c r="BH280" s="54">
        <v>5</v>
      </c>
      <c r="BI280" s="54">
        <v>5</v>
      </c>
      <c r="BJ280" s="54">
        <v>3</v>
      </c>
      <c r="BK280" s="54">
        <v>2</v>
      </c>
      <c r="BL280" s="54">
        <v>8</v>
      </c>
      <c r="BM280" s="54">
        <v>8</v>
      </c>
      <c r="BN280" s="54">
        <v>5</v>
      </c>
      <c r="BO280" s="54">
        <v>7</v>
      </c>
      <c r="BP280" s="54">
        <v>7</v>
      </c>
      <c r="BQ280" s="49" t="s">
        <v>167</v>
      </c>
      <c r="BR280" s="49" t="s">
        <v>151</v>
      </c>
      <c r="BS280" s="49" t="s">
        <v>152</v>
      </c>
      <c r="BT280" s="49" t="s">
        <v>153</v>
      </c>
      <c r="BU280" s="49" t="s">
        <v>146</v>
      </c>
      <c r="BV280" s="49" t="s">
        <v>153</v>
      </c>
      <c r="BW280" s="48"/>
    </row>
    <row r="281" spans="1:75" s="47" customFormat="1" ht="18" customHeight="1">
      <c r="A281" s="59" t="s">
        <v>312</v>
      </c>
      <c r="B281" s="56" t="s">
        <v>311</v>
      </c>
      <c r="C281" s="61" t="s">
        <v>135</v>
      </c>
      <c r="D281" s="209" t="s">
        <v>135</v>
      </c>
      <c r="E281" s="58" t="s">
        <v>135</v>
      </c>
      <c r="F281" s="203"/>
      <c r="G281" s="57" t="s">
        <v>172</v>
      </c>
      <c r="H281" s="56" t="s">
        <v>222</v>
      </c>
      <c r="I281" s="55" t="s">
        <v>157</v>
      </c>
      <c r="J281" s="54" t="s">
        <v>141</v>
      </c>
      <c r="K281" s="53" t="s">
        <v>143</v>
      </c>
      <c r="L281" s="53"/>
      <c r="M281" s="53"/>
      <c r="N281" s="49" t="s">
        <v>144</v>
      </c>
      <c r="O281" s="49" t="s">
        <v>144</v>
      </c>
      <c r="P281" s="49" t="s">
        <v>144</v>
      </c>
      <c r="Q281" s="49" t="s">
        <v>142</v>
      </c>
      <c r="R281" s="49" t="s">
        <v>142</v>
      </c>
      <c r="S281" s="49" t="s">
        <v>144</v>
      </c>
      <c r="T281" s="49" t="s">
        <v>142</v>
      </c>
      <c r="U281" s="52" t="s">
        <v>142</v>
      </c>
      <c r="V281" s="52" t="s">
        <v>147</v>
      </c>
      <c r="W281" s="50">
        <v>4</v>
      </c>
      <c r="X281" s="52" t="s">
        <v>147</v>
      </c>
      <c r="Y281" s="52" t="s">
        <v>143</v>
      </c>
      <c r="Z281" s="50">
        <v>2</v>
      </c>
      <c r="AA281" s="52" t="s">
        <v>143</v>
      </c>
      <c r="AB281" s="52" t="s">
        <v>143</v>
      </c>
      <c r="AC281" s="50">
        <v>0</v>
      </c>
      <c r="AD281" s="52" t="s">
        <v>147</v>
      </c>
      <c r="AE281" s="52" t="s">
        <v>147</v>
      </c>
      <c r="AF281" s="50">
        <v>3</v>
      </c>
      <c r="AG281" s="52" t="s">
        <v>143</v>
      </c>
      <c r="AH281" s="52" t="s">
        <v>143</v>
      </c>
      <c r="AI281" s="50">
        <v>0</v>
      </c>
      <c r="AJ281" s="52" t="s">
        <v>147</v>
      </c>
      <c r="AK281" s="52" t="s">
        <v>147</v>
      </c>
      <c r="AL281" s="50">
        <v>3</v>
      </c>
      <c r="AM281" s="52" t="s">
        <v>146</v>
      </c>
      <c r="AN281" s="52" t="s">
        <v>142</v>
      </c>
      <c r="AO281" s="50">
        <v>7</v>
      </c>
      <c r="AP281" s="51" t="s">
        <v>147</v>
      </c>
      <c r="AQ281" s="51" t="s">
        <v>143</v>
      </c>
      <c r="AR281" s="50">
        <v>2</v>
      </c>
      <c r="AS281" s="51" t="s">
        <v>147</v>
      </c>
      <c r="AT281" s="51" t="s">
        <v>147</v>
      </c>
      <c r="AU281" s="50">
        <v>3</v>
      </c>
      <c r="AV281" s="51" t="s">
        <v>146</v>
      </c>
      <c r="AW281" s="51" t="s">
        <v>151</v>
      </c>
      <c r="AX281" s="50">
        <v>5</v>
      </c>
      <c r="AY281" s="51" t="s">
        <v>147</v>
      </c>
      <c r="AZ281" s="51" t="s">
        <v>143</v>
      </c>
      <c r="BA281" s="50">
        <v>2</v>
      </c>
      <c r="BB281" s="49" t="s">
        <v>145</v>
      </c>
      <c r="BC281" s="49" t="s">
        <v>146</v>
      </c>
      <c r="BD281" s="49" t="s">
        <v>145</v>
      </c>
      <c r="BE281" s="49" t="s">
        <v>145</v>
      </c>
      <c r="BF281" s="54">
        <v>10</v>
      </c>
      <c r="BG281" s="54">
        <v>1</v>
      </c>
      <c r="BH281" s="54">
        <v>3</v>
      </c>
      <c r="BI281" s="54">
        <v>9</v>
      </c>
      <c r="BJ281" s="54">
        <v>2</v>
      </c>
      <c r="BK281" s="54">
        <v>5</v>
      </c>
      <c r="BL281" s="54">
        <v>11</v>
      </c>
      <c r="BM281" s="54">
        <v>4</v>
      </c>
      <c r="BN281" s="54">
        <v>8</v>
      </c>
      <c r="BO281" s="54">
        <v>7</v>
      </c>
      <c r="BP281" s="54">
        <v>6</v>
      </c>
      <c r="BQ281" s="49" t="s">
        <v>146</v>
      </c>
      <c r="BR281" s="49" t="s">
        <v>151</v>
      </c>
      <c r="BS281" s="49" t="s">
        <v>146</v>
      </c>
      <c r="BT281" s="49" t="s">
        <v>142</v>
      </c>
      <c r="BU281" s="49" t="s">
        <v>146</v>
      </c>
      <c r="BV281" s="49" t="s">
        <v>151</v>
      </c>
      <c r="BW281" s="48"/>
    </row>
    <row r="282" spans="1:75" s="47" customFormat="1" ht="18" customHeight="1">
      <c r="A282" s="59" t="s">
        <v>658</v>
      </c>
      <c r="B282" s="56" t="s">
        <v>657</v>
      </c>
      <c r="C282" s="61"/>
      <c r="D282" s="209" t="s">
        <v>135</v>
      </c>
      <c r="E282" s="205"/>
      <c r="F282" s="203"/>
      <c r="G282" s="57" t="s">
        <v>160</v>
      </c>
      <c r="H282" s="56" t="s">
        <v>190</v>
      </c>
      <c r="I282" s="55" t="s">
        <v>140</v>
      </c>
      <c r="J282" s="54" t="s">
        <v>141</v>
      </c>
      <c r="K282" s="53" t="s">
        <v>143</v>
      </c>
      <c r="L282" s="53"/>
      <c r="M282" s="53"/>
      <c r="N282" s="49" t="s">
        <v>174</v>
      </c>
      <c r="O282" s="49" t="s">
        <v>174</v>
      </c>
      <c r="P282" s="49" t="s">
        <v>187</v>
      </c>
      <c r="Q282" s="49" t="s">
        <v>206</v>
      </c>
      <c r="R282" s="49" t="s">
        <v>143</v>
      </c>
      <c r="S282" s="49" t="s">
        <v>144</v>
      </c>
      <c r="T282" s="49" t="s">
        <v>151</v>
      </c>
      <c r="U282" s="52" t="s">
        <v>147</v>
      </c>
      <c r="V282" s="52" t="s">
        <v>143</v>
      </c>
      <c r="W282" s="50">
        <v>2</v>
      </c>
      <c r="X282" s="52" t="s">
        <v>146</v>
      </c>
      <c r="Y282" s="52" t="s">
        <v>147</v>
      </c>
      <c r="Z282" s="50">
        <v>6</v>
      </c>
      <c r="AA282" s="52" t="s">
        <v>143</v>
      </c>
      <c r="AB282" s="52" t="s">
        <v>143</v>
      </c>
      <c r="AC282" s="50">
        <v>0</v>
      </c>
      <c r="AD282" s="52" t="s">
        <v>147</v>
      </c>
      <c r="AE282" s="52" t="s">
        <v>143</v>
      </c>
      <c r="AF282" s="50">
        <v>2</v>
      </c>
      <c r="AG282" s="52" t="s">
        <v>143</v>
      </c>
      <c r="AH282" s="52" t="s">
        <v>143</v>
      </c>
      <c r="AI282" s="50">
        <v>0</v>
      </c>
      <c r="AJ282" s="52" t="s">
        <v>143</v>
      </c>
      <c r="AK282" s="52" t="s">
        <v>143</v>
      </c>
      <c r="AL282" s="50">
        <v>0</v>
      </c>
      <c r="AM282" s="52" t="s">
        <v>142</v>
      </c>
      <c r="AN282" s="52" t="s">
        <v>143</v>
      </c>
      <c r="AO282" s="50">
        <v>3</v>
      </c>
      <c r="AP282" s="51" t="s">
        <v>143</v>
      </c>
      <c r="AQ282" s="51" t="s">
        <v>143</v>
      </c>
      <c r="AR282" s="50">
        <v>0</v>
      </c>
      <c r="AS282" s="51" t="s">
        <v>147</v>
      </c>
      <c r="AT282" s="51" t="s">
        <v>143</v>
      </c>
      <c r="AU282" s="50">
        <v>2</v>
      </c>
      <c r="AV282" s="51" t="s">
        <v>151</v>
      </c>
      <c r="AW282" s="51" t="s">
        <v>151</v>
      </c>
      <c r="AX282" s="50">
        <v>1</v>
      </c>
      <c r="AY282" s="51" t="s">
        <v>143</v>
      </c>
      <c r="AZ282" s="51" t="s">
        <v>143</v>
      </c>
      <c r="BA282" s="50">
        <v>0</v>
      </c>
      <c r="BB282" s="49" t="s">
        <v>142</v>
      </c>
      <c r="BC282" s="49" t="s">
        <v>142</v>
      </c>
      <c r="BD282" s="49" t="s">
        <v>145</v>
      </c>
      <c r="BE282" s="49" t="s">
        <v>145</v>
      </c>
      <c r="BF282" s="54">
        <v>7</v>
      </c>
      <c r="BG282" s="54">
        <v>11</v>
      </c>
      <c r="BH282" s="54">
        <v>6</v>
      </c>
      <c r="BI282" s="54">
        <v>8</v>
      </c>
      <c r="BJ282" s="54">
        <v>1</v>
      </c>
      <c r="BK282" s="54">
        <v>2</v>
      </c>
      <c r="BL282" s="54">
        <v>10</v>
      </c>
      <c r="BM282" s="54">
        <v>9</v>
      </c>
      <c r="BN282" s="54">
        <v>4</v>
      </c>
      <c r="BO282" s="54">
        <v>5</v>
      </c>
      <c r="BP282" s="54">
        <v>3</v>
      </c>
      <c r="BQ282" s="49" t="s">
        <v>142</v>
      </c>
      <c r="BR282" s="49" t="s">
        <v>151</v>
      </c>
      <c r="BS282" s="49" t="s">
        <v>146</v>
      </c>
      <c r="BT282" s="49" t="s">
        <v>147</v>
      </c>
      <c r="BU282" s="49" t="s">
        <v>142</v>
      </c>
      <c r="BV282" s="49" t="s">
        <v>143</v>
      </c>
      <c r="BW282" s="48"/>
    </row>
    <row r="283" spans="1:75" s="47" customFormat="1" ht="18" customHeight="1">
      <c r="A283" s="59" t="s">
        <v>762</v>
      </c>
      <c r="B283" s="56" t="s">
        <v>761</v>
      </c>
      <c r="C283" s="61"/>
      <c r="D283" s="208"/>
      <c r="E283" s="205"/>
      <c r="F283" s="203"/>
      <c r="G283" s="57" t="s">
        <v>160</v>
      </c>
      <c r="H283" s="56" t="s">
        <v>539</v>
      </c>
      <c r="I283" s="55" t="s">
        <v>157</v>
      </c>
      <c r="J283" s="54" t="s">
        <v>141</v>
      </c>
      <c r="K283" s="53" t="s">
        <v>143</v>
      </c>
      <c r="L283" s="53"/>
      <c r="M283" s="53"/>
      <c r="N283" s="49" t="s">
        <v>174</v>
      </c>
      <c r="O283" s="49" t="s">
        <v>174</v>
      </c>
      <c r="P283" s="49" t="s">
        <v>163</v>
      </c>
      <c r="Q283" s="49" t="s">
        <v>187</v>
      </c>
      <c r="R283" s="49" t="s">
        <v>143</v>
      </c>
      <c r="S283" s="49" t="s">
        <v>206</v>
      </c>
      <c r="T283" s="49" t="s">
        <v>151</v>
      </c>
      <c r="U283" s="52" t="s">
        <v>153</v>
      </c>
      <c r="V283" s="52" t="s">
        <v>153</v>
      </c>
      <c r="W283" s="50">
        <v>4</v>
      </c>
      <c r="X283" s="52" t="s">
        <v>153</v>
      </c>
      <c r="Y283" s="52" t="s">
        <v>152</v>
      </c>
      <c r="Z283" s="50">
        <v>6</v>
      </c>
      <c r="AA283" s="52" t="s">
        <v>154</v>
      </c>
      <c r="AB283" s="52" t="s">
        <v>154</v>
      </c>
      <c r="AC283" s="50">
        <v>2</v>
      </c>
      <c r="AD283" s="52" t="s">
        <v>147</v>
      </c>
      <c r="AE283" s="52" t="s">
        <v>147</v>
      </c>
      <c r="AF283" s="50">
        <v>3</v>
      </c>
      <c r="AG283" s="52" t="s">
        <v>154</v>
      </c>
      <c r="AH283" s="52" t="s">
        <v>154</v>
      </c>
      <c r="AI283" s="50">
        <v>2</v>
      </c>
      <c r="AJ283" s="52" t="s">
        <v>154</v>
      </c>
      <c r="AK283" s="52" t="s">
        <v>154</v>
      </c>
      <c r="AL283" s="50">
        <v>2</v>
      </c>
      <c r="AM283" s="52" t="s">
        <v>152</v>
      </c>
      <c r="AN283" s="52" t="s">
        <v>153</v>
      </c>
      <c r="AO283" s="50">
        <v>6</v>
      </c>
      <c r="AP283" s="51" t="s">
        <v>154</v>
      </c>
      <c r="AQ283" s="51" t="s">
        <v>154</v>
      </c>
      <c r="AR283" s="50">
        <v>2</v>
      </c>
      <c r="AS283" s="51" t="s">
        <v>151</v>
      </c>
      <c r="AT283" s="51" t="s">
        <v>151</v>
      </c>
      <c r="AU283" s="50">
        <v>1</v>
      </c>
      <c r="AV283" s="51" t="s">
        <v>153</v>
      </c>
      <c r="AW283" s="51" t="s">
        <v>151</v>
      </c>
      <c r="AX283" s="50">
        <v>3</v>
      </c>
      <c r="AY283" s="51" t="s">
        <v>151</v>
      </c>
      <c r="AZ283" s="51" t="s">
        <v>151</v>
      </c>
      <c r="BA283" s="50">
        <v>1</v>
      </c>
      <c r="BB283" s="49" t="s">
        <v>152</v>
      </c>
      <c r="BC283" s="49" t="s">
        <v>168</v>
      </c>
      <c r="BD283" s="49" t="s">
        <v>152</v>
      </c>
      <c r="BE283" s="49" t="s">
        <v>165</v>
      </c>
      <c r="BF283" s="54">
        <v>4</v>
      </c>
      <c r="BG283" s="54">
        <v>6</v>
      </c>
      <c r="BH283" s="54">
        <v>7</v>
      </c>
      <c r="BI283" s="54">
        <v>5</v>
      </c>
      <c r="BJ283" s="54">
        <v>2</v>
      </c>
      <c r="BK283" s="54">
        <v>3</v>
      </c>
      <c r="BL283" s="54">
        <v>10</v>
      </c>
      <c r="BM283" s="54">
        <v>9</v>
      </c>
      <c r="BN283" s="54">
        <v>3</v>
      </c>
      <c r="BO283" s="54">
        <v>5</v>
      </c>
      <c r="BP283" s="54">
        <v>5</v>
      </c>
      <c r="BQ283" s="49" t="s">
        <v>153</v>
      </c>
      <c r="BR283" s="49" t="s">
        <v>151</v>
      </c>
      <c r="BS283" s="49" t="s">
        <v>142</v>
      </c>
      <c r="BT283" s="49" t="s">
        <v>147</v>
      </c>
      <c r="BU283" s="49" t="s">
        <v>146</v>
      </c>
      <c r="BV283" s="49" t="s">
        <v>143</v>
      </c>
      <c r="BW283" s="48"/>
    </row>
    <row r="284" spans="1:75" s="47" customFormat="1" ht="18" customHeight="1">
      <c r="A284" s="59" t="s">
        <v>660</v>
      </c>
      <c r="B284" s="56" t="s">
        <v>659</v>
      </c>
      <c r="C284" s="61" t="s">
        <v>182</v>
      </c>
      <c r="D284" s="208"/>
      <c r="E284" s="205"/>
      <c r="F284" s="203" t="s">
        <v>141</v>
      </c>
      <c r="G284" s="57" t="s">
        <v>160</v>
      </c>
      <c r="H284" s="56" t="s">
        <v>190</v>
      </c>
      <c r="I284" s="55" t="s">
        <v>157</v>
      </c>
      <c r="J284" s="54" t="s">
        <v>141</v>
      </c>
      <c r="K284" s="53" t="s">
        <v>143</v>
      </c>
      <c r="L284" s="53"/>
      <c r="M284" s="53"/>
      <c r="N284" s="49" t="s">
        <v>174</v>
      </c>
      <c r="O284" s="49" t="s">
        <v>206</v>
      </c>
      <c r="P284" s="49" t="s">
        <v>187</v>
      </c>
      <c r="Q284" s="49" t="s">
        <v>218</v>
      </c>
      <c r="R284" s="49" t="s">
        <v>143</v>
      </c>
      <c r="S284" s="49" t="s">
        <v>144</v>
      </c>
      <c r="T284" s="49" t="s">
        <v>151</v>
      </c>
      <c r="U284" s="52" t="s">
        <v>152</v>
      </c>
      <c r="V284" s="52" t="s">
        <v>152</v>
      </c>
      <c r="W284" s="50">
        <v>7</v>
      </c>
      <c r="X284" s="52" t="s">
        <v>152</v>
      </c>
      <c r="Y284" s="52" t="s">
        <v>152</v>
      </c>
      <c r="Z284" s="50">
        <v>7</v>
      </c>
      <c r="AA284" s="52" t="s">
        <v>151</v>
      </c>
      <c r="AB284" s="52" t="s">
        <v>151</v>
      </c>
      <c r="AC284" s="50">
        <v>1</v>
      </c>
      <c r="AD284" s="52" t="s">
        <v>153</v>
      </c>
      <c r="AE284" s="52" t="s">
        <v>147</v>
      </c>
      <c r="AF284" s="50">
        <v>4</v>
      </c>
      <c r="AG284" s="52" t="s">
        <v>153</v>
      </c>
      <c r="AH284" s="52" t="s">
        <v>153</v>
      </c>
      <c r="AI284" s="50">
        <v>4</v>
      </c>
      <c r="AJ284" s="52" t="s">
        <v>154</v>
      </c>
      <c r="AK284" s="52" t="s">
        <v>154</v>
      </c>
      <c r="AL284" s="50">
        <v>2</v>
      </c>
      <c r="AM284" s="52" t="s">
        <v>153</v>
      </c>
      <c r="AN284" s="52" t="s">
        <v>142</v>
      </c>
      <c r="AO284" s="50">
        <v>5</v>
      </c>
      <c r="AP284" s="51" t="s">
        <v>153</v>
      </c>
      <c r="AQ284" s="51" t="s">
        <v>153</v>
      </c>
      <c r="AR284" s="50">
        <v>4</v>
      </c>
      <c r="AS284" s="51" t="s">
        <v>154</v>
      </c>
      <c r="AT284" s="51" t="s">
        <v>154</v>
      </c>
      <c r="AU284" s="50">
        <v>2</v>
      </c>
      <c r="AV284" s="51" t="s">
        <v>153</v>
      </c>
      <c r="AW284" s="51" t="s">
        <v>152</v>
      </c>
      <c r="AX284" s="50">
        <v>6</v>
      </c>
      <c r="AY284" s="51" t="s">
        <v>151</v>
      </c>
      <c r="AZ284" s="51" t="s">
        <v>151</v>
      </c>
      <c r="BA284" s="50">
        <v>1</v>
      </c>
      <c r="BB284" s="49" t="s">
        <v>164</v>
      </c>
      <c r="BC284" s="49" t="s">
        <v>164</v>
      </c>
      <c r="BD284" s="49" t="s">
        <v>152</v>
      </c>
      <c r="BE284" s="49" t="s">
        <v>146</v>
      </c>
      <c r="BF284" s="54">
        <v>8</v>
      </c>
      <c r="BG284" s="54">
        <v>6</v>
      </c>
      <c r="BH284" s="54">
        <v>7</v>
      </c>
      <c r="BI284" s="54">
        <v>7</v>
      </c>
      <c r="BJ284" s="54">
        <v>5</v>
      </c>
      <c r="BK284" s="54">
        <v>3</v>
      </c>
      <c r="BL284" s="54">
        <v>10</v>
      </c>
      <c r="BM284" s="54">
        <v>11</v>
      </c>
      <c r="BN284" s="54">
        <v>7</v>
      </c>
      <c r="BO284" s="54">
        <v>9</v>
      </c>
      <c r="BP284" s="54">
        <v>9</v>
      </c>
      <c r="BQ284" s="49" t="s">
        <v>167</v>
      </c>
      <c r="BR284" s="49" t="s">
        <v>151</v>
      </c>
      <c r="BS284" s="49" t="s">
        <v>152</v>
      </c>
      <c r="BT284" s="49" t="s">
        <v>153</v>
      </c>
      <c r="BU284" s="49" t="s">
        <v>146</v>
      </c>
      <c r="BV284" s="49" t="s">
        <v>168</v>
      </c>
      <c r="BW284" s="48"/>
    </row>
    <row r="285" spans="1:75" ht="14.45" customHeight="1">
      <c r="B285" s="211"/>
      <c r="C285" s="212"/>
      <c r="D285" s="213"/>
      <c r="E285" s="213"/>
      <c r="F285" s="212"/>
      <c r="G285" s="214"/>
      <c r="N285" s="217"/>
      <c r="O285" s="217"/>
      <c r="P285" s="217"/>
      <c r="Q285" s="217"/>
      <c r="R285" s="217"/>
      <c r="S285" s="217"/>
      <c r="T285" s="217"/>
      <c r="W285" s="210"/>
      <c r="X285" s="210"/>
      <c r="Y285" s="210"/>
      <c r="Z285" s="210"/>
      <c r="AA285" s="210"/>
      <c r="AB285" s="210"/>
      <c r="AC285" s="210"/>
      <c r="AD285" s="210"/>
      <c r="AE285" s="210"/>
      <c r="AF285" s="210"/>
      <c r="AG285" s="210"/>
      <c r="AH285" s="210"/>
      <c r="AI285" s="210"/>
      <c r="AJ285" s="210"/>
      <c r="AK285" s="210"/>
      <c r="AL285" s="210"/>
      <c r="AM285" s="210"/>
      <c r="AN285" s="210"/>
      <c r="AO285" s="210"/>
      <c r="AP285" s="210"/>
      <c r="AQ285" s="210"/>
      <c r="AR285" s="210"/>
      <c r="AS285" s="210"/>
      <c r="AT285" s="210"/>
      <c r="AU285" s="210"/>
      <c r="AV285" s="210"/>
      <c r="AW285" s="210"/>
      <c r="AX285" s="216"/>
      <c r="AY285" s="210"/>
      <c r="AZ285" s="210"/>
      <c r="BA285" s="216"/>
      <c r="BB285" s="211"/>
      <c r="BC285" s="211"/>
      <c r="BD285" s="211"/>
      <c r="BE285" s="211"/>
      <c r="BQ285" s="217"/>
      <c r="BR285" s="217"/>
      <c r="BS285" s="217"/>
      <c r="BT285" s="212"/>
      <c r="BU285" s="217"/>
      <c r="BV285" s="212"/>
      <c r="BW285" s="218"/>
    </row>
    <row r="286" spans="1:75" ht="14.45" customHeight="1">
      <c r="B286" s="211"/>
      <c r="C286" s="212"/>
      <c r="D286" s="213"/>
      <c r="E286" s="213"/>
      <c r="F286" s="212"/>
      <c r="G286" s="214"/>
      <c r="N286" s="217"/>
      <c r="O286" s="217"/>
      <c r="P286" s="217"/>
      <c r="Q286" s="217"/>
      <c r="R286" s="217"/>
      <c r="S286" s="217"/>
      <c r="T286" s="217"/>
      <c r="W286" s="210"/>
      <c r="X286" s="210"/>
      <c r="Y286" s="210"/>
      <c r="Z286" s="210"/>
      <c r="AA286" s="210"/>
      <c r="AB286" s="210"/>
      <c r="AC286" s="210"/>
      <c r="AD286" s="210"/>
      <c r="AE286" s="210"/>
      <c r="AF286" s="210"/>
      <c r="AG286" s="210"/>
      <c r="AH286" s="210"/>
      <c r="AI286" s="210"/>
      <c r="AJ286" s="210"/>
      <c r="AK286" s="210"/>
      <c r="AL286" s="210"/>
      <c r="AM286" s="210"/>
      <c r="AN286" s="210"/>
      <c r="AO286" s="210"/>
      <c r="AP286" s="210"/>
      <c r="AQ286" s="210"/>
      <c r="AR286" s="210"/>
      <c r="AS286" s="210"/>
      <c r="AT286" s="210"/>
      <c r="AU286" s="210"/>
      <c r="AV286" s="210"/>
      <c r="AW286" s="210"/>
      <c r="AX286" s="216"/>
      <c r="AY286" s="210"/>
      <c r="AZ286" s="210"/>
      <c r="BA286" s="216"/>
      <c r="BB286" s="211"/>
      <c r="BC286" s="211"/>
      <c r="BD286" s="211"/>
      <c r="BE286" s="211"/>
      <c r="BQ286" s="217"/>
      <c r="BR286" s="217"/>
      <c r="BS286" s="217"/>
      <c r="BT286" s="212"/>
      <c r="BU286" s="217"/>
      <c r="BV286" s="212"/>
      <c r="BW286" s="218"/>
    </row>
    <row r="287" spans="1:75" ht="14.45" customHeight="1">
      <c r="B287" s="211"/>
      <c r="C287" s="212"/>
      <c r="D287" s="213"/>
      <c r="E287" s="213"/>
      <c r="F287" s="212"/>
      <c r="G287" s="214"/>
      <c r="N287" s="217"/>
      <c r="O287" s="217"/>
      <c r="P287" s="217"/>
      <c r="Q287" s="217"/>
      <c r="R287" s="217"/>
      <c r="S287" s="217"/>
      <c r="T287" s="217"/>
      <c r="W287" s="210"/>
      <c r="X287" s="210"/>
      <c r="Y287" s="210"/>
      <c r="Z287" s="210"/>
      <c r="AA287" s="210"/>
      <c r="AB287" s="210"/>
      <c r="AC287" s="210"/>
      <c r="AD287" s="210"/>
      <c r="AE287" s="210"/>
      <c r="AF287" s="210"/>
      <c r="AG287" s="210"/>
      <c r="AH287" s="210"/>
      <c r="AI287" s="210"/>
      <c r="AJ287" s="210"/>
      <c r="AK287" s="210"/>
      <c r="AL287" s="210"/>
      <c r="AM287" s="210"/>
      <c r="AN287" s="210"/>
      <c r="AO287" s="210"/>
      <c r="AP287" s="210"/>
      <c r="AQ287" s="210"/>
      <c r="AR287" s="210"/>
      <c r="AS287" s="210"/>
      <c r="AT287" s="210"/>
      <c r="AU287" s="210"/>
      <c r="AV287" s="210"/>
      <c r="AW287" s="210"/>
      <c r="AX287" s="216"/>
      <c r="AY287" s="210"/>
      <c r="AZ287" s="210"/>
      <c r="BA287" s="216"/>
      <c r="BB287" s="211"/>
      <c r="BC287" s="211"/>
      <c r="BD287" s="211"/>
      <c r="BE287" s="211"/>
      <c r="BQ287" s="217"/>
      <c r="BR287" s="217"/>
      <c r="BS287" s="217"/>
      <c r="BT287" s="212"/>
      <c r="BU287" s="217"/>
      <c r="BV287" s="212"/>
      <c r="BW287" s="218"/>
    </row>
    <row r="288" spans="1:75" ht="14.45" customHeight="1">
      <c r="B288" s="211"/>
      <c r="C288" s="212"/>
      <c r="D288" s="213"/>
      <c r="E288" s="213"/>
      <c r="F288" s="212"/>
      <c r="G288" s="214"/>
      <c r="N288" s="217"/>
      <c r="O288" s="217"/>
      <c r="P288" s="217"/>
      <c r="Q288" s="217"/>
      <c r="R288" s="217"/>
      <c r="S288" s="217"/>
      <c r="T288" s="217"/>
      <c r="W288" s="210"/>
      <c r="X288" s="210"/>
      <c r="Y288" s="210"/>
      <c r="Z288" s="210"/>
      <c r="AA288" s="210"/>
      <c r="AB288" s="210"/>
      <c r="AC288" s="210"/>
      <c r="AD288" s="210"/>
      <c r="AE288" s="210"/>
      <c r="AF288" s="210"/>
      <c r="AG288" s="210"/>
      <c r="AH288" s="210"/>
      <c r="AI288" s="210"/>
      <c r="AJ288" s="210"/>
      <c r="AK288" s="210"/>
      <c r="AL288" s="210"/>
      <c r="AM288" s="210"/>
      <c r="AN288" s="210"/>
      <c r="AO288" s="210"/>
      <c r="AP288" s="210"/>
      <c r="AQ288" s="210"/>
      <c r="AR288" s="210"/>
      <c r="AS288" s="210"/>
      <c r="AT288" s="210"/>
      <c r="AU288" s="210"/>
      <c r="AV288" s="210"/>
      <c r="AW288" s="210"/>
      <c r="AX288" s="216"/>
      <c r="AY288" s="210"/>
      <c r="AZ288" s="210"/>
      <c r="BA288" s="216"/>
      <c r="BB288" s="211"/>
      <c r="BC288" s="211"/>
      <c r="BD288" s="211"/>
      <c r="BE288" s="211"/>
      <c r="BQ288" s="217"/>
      <c r="BR288" s="217"/>
      <c r="BS288" s="217"/>
      <c r="BT288" s="212"/>
      <c r="BU288" s="217"/>
      <c r="BV288" s="212"/>
      <c r="BW288" s="218"/>
    </row>
    <row r="289" spans="2:75" ht="14.45" customHeight="1">
      <c r="B289" s="211"/>
      <c r="C289" s="212"/>
      <c r="D289" s="213"/>
      <c r="E289" s="213"/>
      <c r="F289" s="212"/>
      <c r="G289" s="214"/>
      <c r="N289" s="217"/>
      <c r="O289" s="217"/>
      <c r="P289" s="217"/>
      <c r="Q289" s="217"/>
      <c r="R289" s="217"/>
      <c r="S289" s="217"/>
      <c r="T289" s="217"/>
      <c r="W289" s="210"/>
      <c r="X289" s="210"/>
      <c r="Y289" s="210"/>
      <c r="Z289" s="210"/>
      <c r="AA289" s="210"/>
      <c r="AB289" s="210"/>
      <c r="AC289" s="210"/>
      <c r="AD289" s="210"/>
      <c r="AE289" s="210"/>
      <c r="AF289" s="210"/>
      <c r="AG289" s="210"/>
      <c r="AH289" s="210"/>
      <c r="AI289" s="210"/>
      <c r="AJ289" s="210"/>
      <c r="AK289" s="210"/>
      <c r="AL289" s="210"/>
      <c r="AM289" s="210"/>
      <c r="AN289" s="210"/>
      <c r="AO289" s="210"/>
      <c r="AP289" s="210"/>
      <c r="AQ289" s="210"/>
      <c r="AR289" s="210"/>
      <c r="AS289" s="210"/>
      <c r="AT289" s="210"/>
      <c r="AU289" s="210"/>
      <c r="AV289" s="210"/>
      <c r="AW289" s="210"/>
      <c r="AX289" s="216"/>
      <c r="AY289" s="210"/>
      <c r="AZ289" s="210"/>
      <c r="BA289" s="216"/>
      <c r="BB289" s="211"/>
      <c r="BC289" s="211"/>
      <c r="BD289" s="211"/>
      <c r="BE289" s="211"/>
      <c r="BQ289" s="217"/>
      <c r="BR289" s="217"/>
      <c r="BS289" s="217"/>
      <c r="BT289" s="212"/>
      <c r="BU289" s="217"/>
      <c r="BV289" s="212"/>
      <c r="BW289" s="218"/>
    </row>
    <row r="290" spans="2:75" ht="14.45" customHeight="1">
      <c r="B290" s="211"/>
      <c r="C290" s="212"/>
      <c r="D290" s="213"/>
      <c r="E290" s="213"/>
      <c r="F290" s="212"/>
      <c r="G290" s="214"/>
      <c r="N290" s="217"/>
      <c r="O290" s="217"/>
      <c r="P290" s="217"/>
      <c r="Q290" s="217"/>
      <c r="R290" s="217"/>
      <c r="S290" s="217"/>
      <c r="T290" s="217"/>
      <c r="W290" s="210"/>
      <c r="X290" s="210"/>
      <c r="Y290" s="210"/>
      <c r="Z290" s="210"/>
      <c r="AA290" s="210"/>
      <c r="AB290" s="210"/>
      <c r="AC290" s="210"/>
      <c r="AD290" s="210"/>
      <c r="AE290" s="210"/>
      <c r="AF290" s="210"/>
      <c r="AG290" s="210"/>
      <c r="AH290" s="210"/>
      <c r="AI290" s="210"/>
      <c r="AJ290" s="210"/>
      <c r="AK290" s="210"/>
      <c r="AL290" s="210"/>
      <c r="AM290" s="210"/>
      <c r="AN290" s="210"/>
      <c r="AO290" s="210"/>
      <c r="AP290" s="210"/>
      <c r="AQ290" s="210"/>
      <c r="AR290" s="210"/>
      <c r="AS290" s="210"/>
      <c r="AT290" s="210"/>
      <c r="AU290" s="210"/>
      <c r="AV290" s="210"/>
      <c r="AW290" s="210"/>
      <c r="AX290" s="216"/>
      <c r="AY290" s="210"/>
      <c r="AZ290" s="210"/>
      <c r="BA290" s="216"/>
      <c r="BB290" s="211"/>
      <c r="BC290" s="211"/>
      <c r="BD290" s="211"/>
      <c r="BE290" s="211"/>
      <c r="BQ290" s="217"/>
      <c r="BR290" s="217"/>
      <c r="BS290" s="217"/>
      <c r="BT290" s="212"/>
      <c r="BU290" s="217"/>
      <c r="BV290" s="212"/>
      <c r="BW290" s="218"/>
    </row>
    <row r="291" spans="2:75" ht="14.45" customHeight="1">
      <c r="B291" s="211"/>
      <c r="C291" s="212"/>
      <c r="D291" s="213"/>
      <c r="E291" s="213"/>
      <c r="F291" s="212"/>
      <c r="G291" s="214"/>
      <c r="N291" s="217"/>
      <c r="O291" s="217"/>
      <c r="P291" s="217"/>
      <c r="Q291" s="217"/>
      <c r="R291" s="217"/>
      <c r="S291" s="217"/>
      <c r="T291" s="217"/>
      <c r="W291" s="210"/>
      <c r="X291" s="210"/>
      <c r="Y291" s="210"/>
      <c r="Z291" s="210"/>
      <c r="AA291" s="210"/>
      <c r="AB291" s="210"/>
      <c r="AC291" s="210"/>
      <c r="AD291" s="210"/>
      <c r="AE291" s="210"/>
      <c r="AF291" s="210"/>
      <c r="AG291" s="210"/>
      <c r="AH291" s="210"/>
      <c r="AI291" s="210"/>
      <c r="AJ291" s="210"/>
      <c r="AK291" s="210"/>
      <c r="AL291" s="210"/>
      <c r="AM291" s="210"/>
      <c r="AN291" s="210"/>
      <c r="AO291" s="210"/>
      <c r="AP291" s="210"/>
      <c r="AQ291" s="210"/>
      <c r="AR291" s="210"/>
      <c r="AS291" s="210"/>
      <c r="AT291" s="210"/>
      <c r="AU291" s="210"/>
      <c r="AV291" s="210"/>
      <c r="AW291" s="210"/>
      <c r="AX291" s="216"/>
      <c r="AY291" s="210"/>
      <c r="AZ291" s="210"/>
      <c r="BA291" s="216"/>
      <c r="BB291" s="211"/>
      <c r="BC291" s="211"/>
      <c r="BD291" s="211"/>
      <c r="BE291" s="211"/>
      <c r="BQ291" s="217"/>
      <c r="BR291" s="217"/>
      <c r="BS291" s="217"/>
      <c r="BT291" s="212"/>
      <c r="BU291" s="217"/>
      <c r="BV291" s="212"/>
      <c r="BW291" s="218"/>
    </row>
    <row r="292" spans="2:75" ht="14.45" customHeight="1">
      <c r="B292" s="211"/>
      <c r="C292" s="212"/>
      <c r="D292" s="213"/>
      <c r="E292" s="213"/>
      <c r="F292" s="212"/>
      <c r="G292" s="214"/>
      <c r="N292" s="217"/>
      <c r="O292" s="217"/>
      <c r="P292" s="217"/>
      <c r="Q292" s="217"/>
      <c r="R292" s="217"/>
      <c r="S292" s="217"/>
      <c r="T292" s="217"/>
      <c r="W292" s="210"/>
      <c r="X292" s="210"/>
      <c r="Y292" s="210"/>
      <c r="Z292" s="210"/>
      <c r="AA292" s="210"/>
      <c r="AB292" s="210"/>
      <c r="AC292" s="210"/>
      <c r="AD292" s="210"/>
      <c r="AE292" s="210"/>
      <c r="AF292" s="210"/>
      <c r="AG292" s="210"/>
      <c r="AH292" s="210"/>
      <c r="AI292" s="210"/>
      <c r="AJ292" s="210"/>
      <c r="AK292" s="210"/>
      <c r="AL292" s="210"/>
      <c r="AM292" s="210"/>
      <c r="AN292" s="210"/>
      <c r="AO292" s="210"/>
      <c r="AP292" s="210"/>
      <c r="AQ292" s="210"/>
      <c r="AR292" s="210"/>
      <c r="AS292" s="210"/>
      <c r="AT292" s="210"/>
      <c r="AU292" s="210"/>
      <c r="AV292" s="210"/>
      <c r="AW292" s="210"/>
      <c r="AX292" s="216"/>
      <c r="AY292" s="210"/>
      <c r="AZ292" s="210"/>
      <c r="BA292" s="216"/>
      <c r="BB292" s="211"/>
      <c r="BC292" s="211"/>
      <c r="BD292" s="211"/>
      <c r="BE292" s="211"/>
      <c r="BQ292" s="217"/>
      <c r="BR292" s="217"/>
      <c r="BS292" s="217"/>
      <c r="BT292" s="212"/>
      <c r="BU292" s="217"/>
      <c r="BV292" s="212"/>
      <c r="BW292" s="218"/>
    </row>
    <row r="293" spans="2:75" ht="14.45" customHeight="1">
      <c r="B293" s="211"/>
      <c r="C293" s="212"/>
      <c r="D293" s="213"/>
      <c r="E293" s="213"/>
      <c r="F293" s="212"/>
      <c r="G293" s="214"/>
      <c r="N293" s="217"/>
      <c r="O293" s="217"/>
      <c r="P293" s="217"/>
      <c r="Q293" s="217"/>
      <c r="R293" s="217"/>
      <c r="S293" s="217"/>
      <c r="T293" s="217"/>
      <c r="W293" s="210"/>
      <c r="X293" s="210"/>
      <c r="Y293" s="210"/>
      <c r="Z293" s="210"/>
      <c r="AA293" s="210"/>
      <c r="AB293" s="210"/>
      <c r="AC293" s="210"/>
      <c r="AD293" s="210"/>
      <c r="AE293" s="210"/>
      <c r="AF293" s="210"/>
      <c r="AG293" s="210"/>
      <c r="AH293" s="210"/>
      <c r="AI293" s="210"/>
      <c r="AJ293" s="210"/>
      <c r="AK293" s="210"/>
      <c r="AL293" s="210"/>
      <c r="AM293" s="210"/>
      <c r="AN293" s="210"/>
      <c r="AO293" s="210"/>
      <c r="AP293" s="210"/>
      <c r="AQ293" s="210"/>
      <c r="AR293" s="210"/>
      <c r="AS293" s="210"/>
      <c r="AT293" s="210"/>
      <c r="AU293" s="210"/>
      <c r="AV293" s="210"/>
      <c r="AW293" s="210"/>
      <c r="AX293" s="216"/>
      <c r="AY293" s="210"/>
      <c r="AZ293" s="210"/>
      <c r="BA293" s="216"/>
      <c r="BB293" s="211"/>
      <c r="BC293" s="211"/>
      <c r="BD293" s="211"/>
      <c r="BE293" s="211"/>
      <c r="BQ293" s="217"/>
      <c r="BR293" s="217"/>
      <c r="BS293" s="217"/>
      <c r="BT293" s="212"/>
      <c r="BU293" s="217"/>
      <c r="BV293" s="212"/>
      <c r="BW293" s="218"/>
    </row>
    <row r="294" spans="2:75" ht="14.45" customHeight="1">
      <c r="B294" s="211"/>
      <c r="C294" s="212"/>
      <c r="D294" s="213"/>
      <c r="E294" s="213"/>
      <c r="F294" s="212"/>
      <c r="G294" s="214"/>
      <c r="N294" s="217"/>
      <c r="O294" s="217"/>
      <c r="P294" s="217"/>
      <c r="Q294" s="217"/>
      <c r="R294" s="217"/>
      <c r="S294" s="217"/>
      <c r="T294" s="217"/>
      <c r="W294" s="210"/>
      <c r="X294" s="210"/>
      <c r="Y294" s="210"/>
      <c r="Z294" s="210"/>
      <c r="AA294" s="210"/>
      <c r="AB294" s="210"/>
      <c r="AC294" s="210"/>
      <c r="AD294" s="210"/>
      <c r="AE294" s="210"/>
      <c r="AF294" s="210"/>
      <c r="AG294" s="210"/>
      <c r="AH294" s="210"/>
      <c r="AI294" s="210"/>
      <c r="AJ294" s="210"/>
      <c r="AK294" s="210"/>
      <c r="AL294" s="210"/>
      <c r="AM294" s="210"/>
      <c r="AN294" s="210"/>
      <c r="AO294" s="210"/>
      <c r="AP294" s="210"/>
      <c r="AQ294" s="210"/>
      <c r="AR294" s="210"/>
      <c r="AS294" s="210"/>
      <c r="AT294" s="210"/>
      <c r="AU294" s="210"/>
      <c r="AV294" s="210"/>
      <c r="AW294" s="210"/>
      <c r="AX294" s="216"/>
      <c r="AY294" s="210"/>
      <c r="AZ294" s="210"/>
      <c r="BA294" s="216"/>
      <c r="BB294" s="211"/>
      <c r="BC294" s="211"/>
      <c r="BD294" s="211"/>
      <c r="BE294" s="211"/>
      <c r="BQ294" s="217"/>
      <c r="BR294" s="217"/>
      <c r="BS294" s="217"/>
      <c r="BT294" s="212"/>
      <c r="BU294" s="217"/>
      <c r="BV294" s="212"/>
      <c r="BW294" s="218"/>
    </row>
    <row r="295" spans="2:75" ht="14.45" customHeight="1">
      <c r="B295" s="211"/>
      <c r="C295" s="212"/>
      <c r="D295" s="213"/>
      <c r="E295" s="213"/>
      <c r="F295" s="212"/>
      <c r="G295" s="214"/>
      <c r="N295" s="217"/>
      <c r="O295" s="217"/>
      <c r="P295" s="217"/>
      <c r="Q295" s="217"/>
      <c r="R295" s="217"/>
      <c r="S295" s="217"/>
      <c r="T295" s="217"/>
      <c r="W295" s="210"/>
      <c r="X295" s="210"/>
      <c r="Y295" s="210"/>
      <c r="Z295" s="210"/>
      <c r="AA295" s="210"/>
      <c r="AB295" s="210"/>
      <c r="AC295" s="210"/>
      <c r="AD295" s="210"/>
      <c r="AE295" s="210"/>
      <c r="AF295" s="210"/>
      <c r="AG295" s="210"/>
      <c r="AH295" s="210"/>
      <c r="AI295" s="210"/>
      <c r="AJ295" s="210"/>
      <c r="AK295" s="210"/>
      <c r="AL295" s="210"/>
      <c r="AM295" s="210"/>
      <c r="AN295" s="210"/>
      <c r="AO295" s="210"/>
      <c r="AP295" s="210"/>
      <c r="AQ295" s="210"/>
      <c r="AR295" s="210"/>
      <c r="AS295" s="210"/>
      <c r="AT295" s="210"/>
      <c r="AU295" s="210"/>
      <c r="AV295" s="210"/>
      <c r="AW295" s="210"/>
      <c r="AX295" s="216"/>
      <c r="AY295" s="210"/>
      <c r="AZ295" s="210"/>
      <c r="BA295" s="216"/>
      <c r="BB295" s="211"/>
      <c r="BC295" s="211"/>
      <c r="BD295" s="211"/>
      <c r="BE295" s="211"/>
      <c r="BQ295" s="217"/>
      <c r="BR295" s="217"/>
      <c r="BS295" s="217"/>
      <c r="BT295" s="212"/>
      <c r="BU295" s="217"/>
      <c r="BV295" s="212"/>
      <c r="BW295" s="218"/>
    </row>
    <row r="296" spans="2:75" ht="14.45" customHeight="1">
      <c r="B296" s="211"/>
      <c r="C296" s="212"/>
      <c r="D296" s="213"/>
      <c r="E296" s="213"/>
      <c r="F296" s="212"/>
      <c r="G296" s="214"/>
      <c r="N296" s="217"/>
      <c r="O296" s="217"/>
      <c r="P296" s="217"/>
      <c r="Q296" s="217"/>
      <c r="R296" s="217"/>
      <c r="S296" s="217"/>
      <c r="T296" s="217"/>
      <c r="W296" s="210"/>
      <c r="X296" s="210"/>
      <c r="Y296" s="210"/>
      <c r="Z296" s="210"/>
      <c r="AA296" s="210"/>
      <c r="AB296" s="210"/>
      <c r="AC296" s="210"/>
      <c r="AD296" s="210"/>
      <c r="AE296" s="210"/>
      <c r="AF296" s="210"/>
      <c r="AG296" s="210"/>
      <c r="AH296" s="210"/>
      <c r="AI296" s="210"/>
      <c r="AJ296" s="210"/>
      <c r="AK296" s="210"/>
      <c r="AL296" s="210"/>
      <c r="AM296" s="210"/>
      <c r="AN296" s="210"/>
      <c r="AO296" s="210"/>
      <c r="AP296" s="210"/>
      <c r="AQ296" s="210"/>
      <c r="AR296" s="210"/>
      <c r="AS296" s="210"/>
      <c r="AT296" s="210"/>
      <c r="AU296" s="210"/>
      <c r="AV296" s="210"/>
      <c r="AW296" s="210"/>
      <c r="AX296" s="216"/>
      <c r="AY296" s="210"/>
      <c r="AZ296" s="210"/>
      <c r="BA296" s="216"/>
      <c r="BB296" s="211"/>
      <c r="BC296" s="211"/>
      <c r="BD296" s="211"/>
      <c r="BE296" s="211"/>
      <c r="BQ296" s="217"/>
      <c r="BR296" s="217"/>
      <c r="BS296" s="217"/>
      <c r="BT296" s="212"/>
      <c r="BU296" s="217"/>
      <c r="BV296" s="212"/>
      <c r="BW296" s="218"/>
    </row>
    <row r="297" spans="2:75" ht="14.45" customHeight="1">
      <c r="B297" s="211"/>
      <c r="C297" s="212"/>
      <c r="D297" s="213"/>
      <c r="E297" s="213"/>
      <c r="F297" s="212"/>
      <c r="G297" s="214"/>
      <c r="N297" s="217"/>
      <c r="O297" s="217"/>
      <c r="P297" s="217"/>
      <c r="Q297" s="217"/>
      <c r="R297" s="217"/>
      <c r="S297" s="217"/>
      <c r="T297" s="217"/>
      <c r="W297" s="210"/>
      <c r="X297" s="210"/>
      <c r="Y297" s="210"/>
      <c r="Z297" s="210"/>
      <c r="AA297" s="210"/>
      <c r="AB297" s="210"/>
      <c r="AC297" s="210"/>
      <c r="AD297" s="210"/>
      <c r="AE297" s="210"/>
      <c r="AF297" s="210"/>
      <c r="AG297" s="210"/>
      <c r="AH297" s="210"/>
      <c r="AI297" s="210"/>
      <c r="AJ297" s="210"/>
      <c r="AK297" s="210"/>
      <c r="AL297" s="210"/>
      <c r="AM297" s="210"/>
      <c r="AN297" s="210"/>
      <c r="AO297" s="210"/>
      <c r="AP297" s="210"/>
      <c r="AQ297" s="210"/>
      <c r="AR297" s="210"/>
      <c r="AS297" s="210"/>
      <c r="AT297" s="210"/>
      <c r="AU297" s="210"/>
      <c r="AV297" s="210"/>
      <c r="AW297" s="210"/>
      <c r="AX297" s="216"/>
      <c r="AY297" s="210"/>
      <c r="AZ297" s="210"/>
      <c r="BA297" s="216"/>
      <c r="BB297" s="211"/>
      <c r="BC297" s="211"/>
      <c r="BD297" s="211"/>
      <c r="BE297" s="211"/>
      <c r="BQ297" s="217"/>
      <c r="BR297" s="217"/>
      <c r="BS297" s="217"/>
      <c r="BT297" s="212"/>
      <c r="BU297" s="217"/>
      <c r="BV297" s="212"/>
      <c r="BW297" s="218"/>
    </row>
    <row r="298" spans="2:75" ht="14.45" customHeight="1">
      <c r="B298" s="211"/>
      <c r="C298" s="212"/>
      <c r="D298" s="213"/>
      <c r="E298" s="213"/>
      <c r="F298" s="212"/>
      <c r="G298" s="214"/>
      <c r="N298" s="217"/>
      <c r="O298" s="217"/>
      <c r="P298" s="217"/>
      <c r="Q298" s="217"/>
      <c r="R298" s="217"/>
      <c r="S298" s="217"/>
      <c r="T298" s="217"/>
      <c r="W298" s="210"/>
      <c r="X298" s="210"/>
      <c r="Y298" s="210"/>
      <c r="Z298" s="210"/>
      <c r="AA298" s="210"/>
      <c r="AB298" s="210"/>
      <c r="AC298" s="210"/>
      <c r="AD298" s="210"/>
      <c r="AE298" s="210"/>
      <c r="AF298" s="210"/>
      <c r="AG298" s="210"/>
      <c r="AH298" s="210"/>
      <c r="AI298" s="210"/>
      <c r="AJ298" s="210"/>
      <c r="AK298" s="210"/>
      <c r="AL298" s="210"/>
      <c r="AM298" s="210"/>
      <c r="AN298" s="210"/>
      <c r="AO298" s="210"/>
      <c r="AP298" s="210"/>
      <c r="AQ298" s="210"/>
      <c r="AR298" s="210"/>
      <c r="AS298" s="210"/>
      <c r="AT298" s="210"/>
      <c r="AU298" s="210"/>
      <c r="AV298" s="210"/>
      <c r="AW298" s="210"/>
      <c r="AX298" s="216"/>
      <c r="AY298" s="210"/>
      <c r="AZ298" s="210"/>
      <c r="BA298" s="216"/>
      <c r="BB298" s="211"/>
      <c r="BC298" s="211"/>
      <c r="BD298" s="211"/>
      <c r="BE298" s="211"/>
      <c r="BQ298" s="217"/>
      <c r="BR298" s="217"/>
      <c r="BS298" s="217"/>
      <c r="BT298" s="212"/>
      <c r="BU298" s="217"/>
      <c r="BV298" s="212"/>
      <c r="BW298" s="218"/>
    </row>
    <row r="299" spans="2:75" ht="14.45" customHeight="1">
      <c r="B299" s="211"/>
      <c r="C299" s="212"/>
      <c r="D299" s="213"/>
      <c r="E299" s="213"/>
      <c r="F299" s="212"/>
      <c r="G299" s="214"/>
      <c r="N299" s="217"/>
      <c r="O299" s="217"/>
      <c r="P299" s="217"/>
      <c r="Q299" s="217"/>
      <c r="R299" s="217"/>
      <c r="S299" s="217"/>
      <c r="T299" s="217"/>
      <c r="W299" s="210"/>
      <c r="X299" s="210"/>
      <c r="Y299" s="210"/>
      <c r="Z299" s="210"/>
      <c r="AA299" s="210"/>
      <c r="AB299" s="210"/>
      <c r="AC299" s="210"/>
      <c r="AD299" s="210"/>
      <c r="AE299" s="210"/>
      <c r="AF299" s="210"/>
      <c r="AG299" s="210"/>
      <c r="AH299" s="210"/>
      <c r="AI299" s="210"/>
      <c r="AJ299" s="210"/>
      <c r="AK299" s="210"/>
      <c r="AL299" s="210"/>
      <c r="AM299" s="210"/>
      <c r="AN299" s="210"/>
      <c r="AO299" s="210"/>
      <c r="AP299" s="210"/>
      <c r="AQ299" s="210"/>
      <c r="AR299" s="210"/>
      <c r="AS299" s="210"/>
      <c r="AT299" s="210"/>
      <c r="AU299" s="210"/>
      <c r="AV299" s="210"/>
      <c r="AW299" s="210"/>
      <c r="AX299" s="216"/>
      <c r="AY299" s="210"/>
      <c r="AZ299" s="210"/>
      <c r="BA299" s="216"/>
      <c r="BB299" s="211"/>
      <c r="BC299" s="211"/>
      <c r="BD299" s="211"/>
      <c r="BE299" s="211"/>
      <c r="BQ299" s="217"/>
      <c r="BR299" s="217"/>
      <c r="BS299" s="217"/>
      <c r="BT299" s="212"/>
      <c r="BU299" s="217"/>
      <c r="BV299" s="212"/>
      <c r="BW299" s="218"/>
    </row>
    <row r="300" spans="2:75" ht="14.45" customHeight="1">
      <c r="B300" s="211"/>
      <c r="C300" s="212"/>
      <c r="D300" s="213"/>
      <c r="E300" s="213"/>
      <c r="F300" s="212"/>
      <c r="G300" s="214"/>
      <c r="N300" s="217"/>
      <c r="O300" s="217"/>
      <c r="P300" s="217"/>
      <c r="Q300" s="217"/>
      <c r="R300" s="217"/>
      <c r="S300" s="217"/>
      <c r="T300" s="217"/>
      <c r="W300" s="210"/>
      <c r="X300" s="210"/>
      <c r="Y300" s="210"/>
      <c r="Z300" s="210"/>
      <c r="AA300" s="210"/>
      <c r="AB300" s="210"/>
      <c r="AC300" s="210"/>
      <c r="AD300" s="210"/>
      <c r="AE300" s="210"/>
      <c r="AF300" s="210"/>
      <c r="AG300" s="210"/>
      <c r="AH300" s="210"/>
      <c r="AI300" s="210"/>
      <c r="AJ300" s="210"/>
      <c r="AK300" s="210"/>
      <c r="AL300" s="210"/>
      <c r="AM300" s="210"/>
      <c r="AN300" s="210"/>
      <c r="AO300" s="210"/>
      <c r="AP300" s="210"/>
      <c r="AQ300" s="210"/>
      <c r="AR300" s="210"/>
      <c r="AS300" s="210"/>
      <c r="AT300" s="210"/>
      <c r="AU300" s="210"/>
      <c r="AV300" s="210"/>
      <c r="AW300" s="210"/>
      <c r="AX300" s="216"/>
      <c r="AY300" s="210"/>
      <c r="AZ300" s="210"/>
      <c r="BA300" s="216"/>
      <c r="BB300" s="211"/>
      <c r="BC300" s="211"/>
      <c r="BD300" s="211"/>
      <c r="BE300" s="211"/>
      <c r="BQ300" s="217"/>
      <c r="BR300" s="217"/>
      <c r="BS300" s="217"/>
      <c r="BT300" s="212"/>
      <c r="BU300" s="217"/>
      <c r="BV300" s="212"/>
      <c r="BW300" s="218"/>
    </row>
    <row r="301" spans="2:75" ht="14.45" customHeight="1">
      <c r="B301" s="211"/>
      <c r="C301" s="212"/>
      <c r="D301" s="213"/>
      <c r="E301" s="213"/>
      <c r="F301" s="212"/>
      <c r="G301" s="214"/>
      <c r="N301" s="217"/>
      <c r="O301" s="217"/>
      <c r="P301" s="217"/>
      <c r="Q301" s="217"/>
      <c r="R301" s="217"/>
      <c r="S301" s="217"/>
      <c r="T301" s="217"/>
      <c r="W301" s="210"/>
      <c r="X301" s="210"/>
      <c r="Y301" s="210"/>
      <c r="Z301" s="210"/>
      <c r="AA301" s="210"/>
      <c r="AB301" s="210"/>
      <c r="AC301" s="210"/>
      <c r="AD301" s="210"/>
      <c r="AE301" s="210"/>
      <c r="AF301" s="210"/>
      <c r="AG301" s="210"/>
      <c r="AH301" s="210"/>
      <c r="AI301" s="210"/>
      <c r="AJ301" s="210"/>
      <c r="AK301" s="210"/>
      <c r="AL301" s="210"/>
      <c r="AM301" s="210"/>
      <c r="AN301" s="210"/>
      <c r="AO301" s="210"/>
      <c r="AP301" s="210"/>
      <c r="AQ301" s="210"/>
      <c r="AR301" s="210"/>
      <c r="AS301" s="210"/>
      <c r="AT301" s="210"/>
      <c r="AU301" s="210"/>
      <c r="AV301" s="210"/>
      <c r="AW301" s="210"/>
      <c r="AX301" s="216"/>
      <c r="AY301" s="210"/>
      <c r="AZ301" s="210"/>
      <c r="BA301" s="216"/>
      <c r="BB301" s="211"/>
      <c r="BC301" s="211"/>
      <c r="BD301" s="211"/>
      <c r="BE301" s="211"/>
      <c r="BQ301" s="217"/>
      <c r="BR301" s="217"/>
      <c r="BS301" s="217"/>
      <c r="BT301" s="212"/>
      <c r="BU301" s="217"/>
      <c r="BV301" s="212"/>
      <c r="BW301" s="218"/>
    </row>
    <row r="302" spans="2:75" ht="14.45" customHeight="1">
      <c r="B302" s="211"/>
      <c r="C302" s="212"/>
      <c r="D302" s="213"/>
      <c r="E302" s="213"/>
      <c r="F302" s="212"/>
      <c r="G302" s="214"/>
      <c r="N302" s="217"/>
      <c r="O302" s="217"/>
      <c r="P302" s="217"/>
      <c r="Q302" s="217"/>
      <c r="R302" s="217"/>
      <c r="S302" s="217"/>
      <c r="T302" s="217"/>
      <c r="W302" s="210"/>
      <c r="X302" s="210"/>
      <c r="Y302" s="210"/>
      <c r="Z302" s="210"/>
      <c r="AA302" s="210"/>
      <c r="AB302" s="210"/>
      <c r="AC302" s="210"/>
      <c r="AD302" s="210"/>
      <c r="AE302" s="210"/>
      <c r="AF302" s="210"/>
      <c r="AG302" s="210"/>
      <c r="AH302" s="210"/>
      <c r="AI302" s="210"/>
      <c r="AJ302" s="210"/>
      <c r="AK302" s="210"/>
      <c r="AL302" s="210"/>
      <c r="AM302" s="210"/>
      <c r="AN302" s="210"/>
      <c r="AO302" s="210"/>
      <c r="AP302" s="210"/>
      <c r="AQ302" s="210"/>
      <c r="AR302" s="210"/>
      <c r="AS302" s="210"/>
      <c r="AT302" s="210"/>
      <c r="AU302" s="210"/>
      <c r="AV302" s="210"/>
      <c r="AW302" s="210"/>
      <c r="AX302" s="216"/>
      <c r="AY302" s="210"/>
      <c r="AZ302" s="210"/>
      <c r="BA302" s="216"/>
      <c r="BB302" s="211"/>
      <c r="BC302" s="211"/>
      <c r="BD302" s="211"/>
      <c r="BE302" s="211"/>
      <c r="BQ302" s="217"/>
      <c r="BR302" s="217"/>
      <c r="BS302" s="217"/>
      <c r="BT302" s="212"/>
      <c r="BU302" s="217"/>
      <c r="BV302" s="212"/>
      <c r="BW302" s="218"/>
    </row>
    <row r="303" spans="2:75" ht="14.45" customHeight="1">
      <c r="B303" s="211"/>
      <c r="C303" s="212"/>
      <c r="D303" s="213"/>
      <c r="E303" s="213"/>
      <c r="F303" s="212"/>
      <c r="G303" s="214"/>
      <c r="N303" s="217"/>
      <c r="O303" s="217"/>
      <c r="P303" s="217"/>
      <c r="Q303" s="217"/>
      <c r="R303" s="217"/>
      <c r="S303" s="217"/>
      <c r="T303" s="217"/>
      <c r="W303" s="210"/>
      <c r="X303" s="210"/>
      <c r="Y303" s="210"/>
      <c r="Z303" s="210"/>
      <c r="AA303" s="210"/>
      <c r="AB303" s="210"/>
      <c r="AC303" s="210"/>
      <c r="AD303" s="210"/>
      <c r="AE303" s="210"/>
      <c r="AF303" s="210"/>
      <c r="AG303" s="210"/>
      <c r="AH303" s="210"/>
      <c r="AI303" s="210"/>
      <c r="AJ303" s="210"/>
      <c r="AK303" s="210"/>
      <c r="AL303" s="210"/>
      <c r="AM303" s="210"/>
      <c r="AN303" s="210"/>
      <c r="AO303" s="210"/>
      <c r="AP303" s="210"/>
      <c r="AQ303" s="210"/>
      <c r="AR303" s="210"/>
      <c r="AS303" s="210"/>
      <c r="AT303" s="210"/>
      <c r="AU303" s="210"/>
      <c r="AV303" s="210"/>
      <c r="AW303" s="210"/>
      <c r="AX303" s="216"/>
      <c r="AY303" s="210"/>
      <c r="AZ303" s="210"/>
      <c r="BA303" s="216"/>
      <c r="BB303" s="211"/>
      <c r="BC303" s="211"/>
      <c r="BD303" s="211"/>
      <c r="BE303" s="211"/>
      <c r="BQ303" s="217"/>
      <c r="BR303" s="217"/>
      <c r="BS303" s="217"/>
      <c r="BT303" s="212"/>
      <c r="BU303" s="217"/>
      <c r="BV303" s="212"/>
      <c r="BW303" s="218"/>
    </row>
    <row r="304" spans="2:75" ht="14.45" customHeight="1">
      <c r="B304" s="211"/>
      <c r="C304" s="212"/>
      <c r="D304" s="213"/>
      <c r="E304" s="213"/>
      <c r="F304" s="212"/>
      <c r="G304" s="214"/>
      <c r="N304" s="217"/>
      <c r="O304" s="217"/>
      <c r="P304" s="217"/>
      <c r="Q304" s="217"/>
      <c r="R304" s="217"/>
      <c r="S304" s="217"/>
      <c r="T304" s="217"/>
      <c r="W304" s="210"/>
      <c r="X304" s="210"/>
      <c r="Y304" s="210"/>
      <c r="Z304" s="210"/>
      <c r="AA304" s="210"/>
      <c r="AB304" s="210"/>
      <c r="AC304" s="210"/>
      <c r="AD304" s="210"/>
      <c r="AE304" s="210"/>
      <c r="AF304" s="210"/>
      <c r="AG304" s="210"/>
      <c r="AH304" s="210"/>
      <c r="AI304" s="210"/>
      <c r="AJ304" s="210"/>
      <c r="AK304" s="210"/>
      <c r="AL304" s="210"/>
      <c r="AM304" s="210"/>
      <c r="AN304" s="210"/>
      <c r="AO304" s="210"/>
      <c r="AP304" s="210"/>
      <c r="AQ304" s="210"/>
      <c r="AR304" s="210"/>
      <c r="AS304" s="210"/>
      <c r="AT304" s="210"/>
      <c r="AU304" s="210"/>
      <c r="AV304" s="210"/>
      <c r="AW304" s="210"/>
      <c r="AX304" s="216"/>
      <c r="AY304" s="210"/>
      <c r="AZ304" s="210"/>
      <c r="BA304" s="216"/>
      <c r="BB304" s="211"/>
      <c r="BC304" s="211"/>
      <c r="BD304" s="211"/>
      <c r="BE304" s="211"/>
      <c r="BQ304" s="217"/>
      <c r="BR304" s="217"/>
      <c r="BS304" s="217"/>
      <c r="BT304" s="212"/>
      <c r="BU304" s="217"/>
      <c r="BV304" s="212"/>
      <c r="BW304" s="218"/>
    </row>
    <row r="305" spans="2:75" ht="14.45" customHeight="1">
      <c r="B305" s="211"/>
      <c r="C305" s="212"/>
      <c r="D305" s="213"/>
      <c r="E305" s="213"/>
      <c r="F305" s="212"/>
      <c r="G305" s="214"/>
      <c r="N305" s="217"/>
      <c r="O305" s="217"/>
      <c r="P305" s="217"/>
      <c r="Q305" s="217"/>
      <c r="R305" s="217"/>
      <c r="S305" s="217"/>
      <c r="T305" s="217"/>
      <c r="W305" s="210"/>
      <c r="X305" s="210"/>
      <c r="Y305" s="210"/>
      <c r="Z305" s="210"/>
      <c r="AA305" s="210"/>
      <c r="AB305" s="210"/>
      <c r="AC305" s="210"/>
      <c r="AD305" s="210"/>
      <c r="AE305" s="210"/>
      <c r="AF305" s="210"/>
      <c r="AG305" s="210"/>
      <c r="AH305" s="210"/>
      <c r="AI305" s="210"/>
      <c r="AJ305" s="210"/>
      <c r="AK305" s="210"/>
      <c r="AL305" s="210"/>
      <c r="AM305" s="210"/>
      <c r="AN305" s="210"/>
      <c r="AO305" s="210"/>
      <c r="AP305" s="210"/>
      <c r="AQ305" s="210"/>
      <c r="AR305" s="210"/>
      <c r="AS305" s="210"/>
      <c r="AT305" s="210"/>
      <c r="AU305" s="210"/>
      <c r="AV305" s="210"/>
      <c r="AW305" s="210"/>
      <c r="AX305" s="216"/>
      <c r="AY305" s="210"/>
      <c r="AZ305" s="210"/>
      <c r="BA305" s="216"/>
      <c r="BB305" s="211"/>
      <c r="BC305" s="211"/>
      <c r="BD305" s="211"/>
      <c r="BE305" s="211"/>
      <c r="BQ305" s="217"/>
      <c r="BR305" s="217"/>
      <c r="BS305" s="217"/>
      <c r="BT305" s="212"/>
      <c r="BU305" s="217"/>
      <c r="BV305" s="212"/>
      <c r="BW305" s="218"/>
    </row>
    <row r="306" spans="2:75" ht="14.45" customHeight="1">
      <c r="B306" s="211"/>
      <c r="C306" s="212"/>
      <c r="D306" s="213"/>
      <c r="E306" s="213"/>
      <c r="F306" s="212"/>
      <c r="G306" s="214"/>
      <c r="N306" s="217"/>
      <c r="O306" s="217"/>
      <c r="P306" s="217"/>
      <c r="Q306" s="217"/>
      <c r="R306" s="217"/>
      <c r="S306" s="217"/>
      <c r="T306" s="217"/>
      <c r="W306" s="210"/>
      <c r="X306" s="210"/>
      <c r="Y306" s="210"/>
      <c r="Z306" s="210"/>
      <c r="AA306" s="210"/>
      <c r="AB306" s="210"/>
      <c r="AC306" s="210"/>
      <c r="AD306" s="210"/>
      <c r="AE306" s="210"/>
      <c r="AF306" s="210"/>
      <c r="AG306" s="210"/>
      <c r="AH306" s="210"/>
      <c r="AI306" s="210"/>
      <c r="AJ306" s="210"/>
      <c r="AK306" s="210"/>
      <c r="AL306" s="210"/>
      <c r="AM306" s="210"/>
      <c r="AN306" s="210"/>
      <c r="AO306" s="210"/>
      <c r="AP306" s="210"/>
      <c r="AQ306" s="210"/>
      <c r="AR306" s="210"/>
      <c r="AS306" s="210"/>
      <c r="AT306" s="210"/>
      <c r="AU306" s="210"/>
      <c r="AV306" s="210"/>
      <c r="AW306" s="210"/>
      <c r="AX306" s="216"/>
      <c r="AY306" s="210"/>
      <c r="AZ306" s="210"/>
      <c r="BA306" s="216"/>
      <c r="BB306" s="211"/>
      <c r="BC306" s="211"/>
      <c r="BD306" s="211"/>
      <c r="BE306" s="211"/>
      <c r="BQ306" s="217"/>
      <c r="BR306" s="217"/>
      <c r="BS306" s="217"/>
      <c r="BT306" s="212"/>
      <c r="BU306" s="217"/>
      <c r="BV306" s="212"/>
      <c r="BW306" s="218"/>
    </row>
    <row r="307" spans="2:75" ht="14.45" customHeight="1">
      <c r="B307" s="211"/>
      <c r="C307" s="212"/>
      <c r="D307" s="213"/>
      <c r="E307" s="213"/>
      <c r="F307" s="212"/>
      <c r="G307" s="214"/>
      <c r="N307" s="217"/>
      <c r="O307" s="217"/>
      <c r="P307" s="217"/>
      <c r="Q307" s="217"/>
      <c r="R307" s="217"/>
      <c r="S307" s="217"/>
      <c r="T307" s="217"/>
      <c r="W307" s="210"/>
      <c r="X307" s="210"/>
      <c r="Y307" s="210"/>
      <c r="Z307" s="210"/>
      <c r="AA307" s="210"/>
      <c r="AB307" s="210"/>
      <c r="AC307" s="210"/>
      <c r="AD307" s="210"/>
      <c r="AE307" s="210"/>
      <c r="AF307" s="210"/>
      <c r="AG307" s="210"/>
      <c r="AH307" s="210"/>
      <c r="AI307" s="210"/>
      <c r="AJ307" s="210"/>
      <c r="AK307" s="210"/>
      <c r="AL307" s="210"/>
      <c r="AM307" s="210"/>
      <c r="AN307" s="210"/>
      <c r="AO307" s="210"/>
      <c r="AP307" s="210"/>
      <c r="AQ307" s="210"/>
      <c r="AR307" s="210"/>
      <c r="AS307" s="210"/>
      <c r="AT307" s="210"/>
      <c r="AU307" s="210"/>
      <c r="AV307" s="210"/>
      <c r="AW307" s="210"/>
      <c r="AX307" s="216"/>
      <c r="AY307" s="210"/>
      <c r="AZ307" s="210"/>
      <c r="BA307" s="216"/>
      <c r="BB307" s="211"/>
      <c r="BC307" s="211"/>
      <c r="BD307" s="211"/>
      <c r="BE307" s="211"/>
      <c r="BQ307" s="217"/>
      <c r="BR307" s="217"/>
      <c r="BS307" s="217"/>
      <c r="BT307" s="212"/>
      <c r="BU307" s="217"/>
      <c r="BV307" s="212"/>
      <c r="BW307" s="218"/>
    </row>
    <row r="308" spans="2:75" ht="14.45" customHeight="1">
      <c r="B308" s="211"/>
      <c r="C308" s="212"/>
      <c r="D308" s="213"/>
      <c r="E308" s="213"/>
      <c r="F308" s="212"/>
      <c r="G308" s="214"/>
      <c r="N308" s="217"/>
      <c r="O308" s="217"/>
      <c r="P308" s="217"/>
      <c r="Q308" s="217"/>
      <c r="R308" s="217"/>
      <c r="S308" s="217"/>
      <c r="T308" s="217"/>
      <c r="W308" s="210"/>
      <c r="X308" s="210"/>
      <c r="Y308" s="210"/>
      <c r="Z308" s="210"/>
      <c r="AA308" s="210"/>
      <c r="AB308" s="210"/>
      <c r="AC308" s="210"/>
      <c r="AD308" s="210"/>
      <c r="AE308" s="210"/>
      <c r="AF308" s="210"/>
      <c r="AG308" s="210"/>
      <c r="AH308" s="210"/>
      <c r="AI308" s="210"/>
      <c r="AJ308" s="210"/>
      <c r="AK308" s="210"/>
      <c r="AL308" s="210"/>
      <c r="AM308" s="210"/>
      <c r="AN308" s="210"/>
      <c r="AO308" s="210"/>
      <c r="AP308" s="210"/>
      <c r="AQ308" s="210"/>
      <c r="AR308" s="210"/>
      <c r="AS308" s="210"/>
      <c r="AT308" s="210"/>
      <c r="AU308" s="210"/>
      <c r="AV308" s="210"/>
      <c r="AW308" s="210"/>
      <c r="AX308" s="216"/>
      <c r="AY308" s="210"/>
      <c r="AZ308" s="210"/>
      <c r="BA308" s="216"/>
      <c r="BB308" s="211"/>
      <c r="BC308" s="211"/>
      <c r="BD308" s="211"/>
      <c r="BE308" s="211"/>
      <c r="BQ308" s="217"/>
      <c r="BR308" s="217"/>
      <c r="BS308" s="217"/>
      <c r="BT308" s="212"/>
      <c r="BU308" s="217"/>
      <c r="BV308" s="212"/>
      <c r="BW308" s="218"/>
    </row>
    <row r="309" spans="2:75" ht="14.45" customHeight="1">
      <c r="B309" s="211"/>
      <c r="C309" s="212"/>
      <c r="D309" s="213"/>
      <c r="E309" s="213"/>
      <c r="F309" s="212"/>
      <c r="G309" s="214"/>
      <c r="N309" s="217"/>
      <c r="O309" s="217"/>
      <c r="P309" s="217"/>
      <c r="Q309" s="217"/>
      <c r="R309" s="217"/>
      <c r="S309" s="217"/>
      <c r="T309" s="217"/>
      <c r="W309" s="210"/>
      <c r="X309" s="210"/>
      <c r="Y309" s="210"/>
      <c r="Z309" s="210"/>
      <c r="AA309" s="210"/>
      <c r="AB309" s="210"/>
      <c r="AC309" s="210"/>
      <c r="AD309" s="210"/>
      <c r="AE309" s="210"/>
      <c r="AF309" s="210"/>
      <c r="AG309" s="210"/>
      <c r="AH309" s="210"/>
      <c r="AI309" s="210"/>
      <c r="AJ309" s="210"/>
      <c r="AK309" s="210"/>
      <c r="AL309" s="210"/>
      <c r="AM309" s="210"/>
      <c r="AN309" s="210"/>
      <c r="AO309" s="210"/>
      <c r="AP309" s="210"/>
      <c r="AQ309" s="210"/>
      <c r="AR309" s="210"/>
      <c r="AS309" s="210"/>
      <c r="AT309" s="210"/>
      <c r="AU309" s="210"/>
      <c r="AV309" s="210"/>
      <c r="AW309" s="210"/>
      <c r="AX309" s="216"/>
      <c r="AY309" s="210"/>
      <c r="AZ309" s="210"/>
      <c r="BA309" s="216"/>
      <c r="BB309" s="211"/>
      <c r="BC309" s="211"/>
      <c r="BD309" s="211"/>
      <c r="BE309" s="211"/>
      <c r="BQ309" s="217"/>
      <c r="BR309" s="217"/>
      <c r="BS309" s="217"/>
      <c r="BT309" s="212"/>
      <c r="BU309" s="217"/>
      <c r="BV309" s="212"/>
      <c r="BW309" s="218"/>
    </row>
    <row r="310" spans="2:75" ht="14.45" customHeight="1">
      <c r="B310" s="211"/>
      <c r="C310" s="212"/>
      <c r="D310" s="213"/>
      <c r="E310" s="213"/>
      <c r="F310" s="212"/>
      <c r="G310" s="214"/>
      <c r="N310" s="217"/>
      <c r="O310" s="217"/>
      <c r="P310" s="217"/>
      <c r="Q310" s="217"/>
      <c r="R310" s="217"/>
      <c r="S310" s="217"/>
      <c r="T310" s="217"/>
      <c r="W310" s="210"/>
      <c r="X310" s="210"/>
      <c r="Y310" s="210"/>
      <c r="Z310" s="210"/>
      <c r="AA310" s="210"/>
      <c r="AB310" s="210"/>
      <c r="AC310" s="210"/>
      <c r="AD310" s="210"/>
      <c r="AE310" s="210"/>
      <c r="AF310" s="210"/>
      <c r="AG310" s="210"/>
      <c r="AH310" s="210"/>
      <c r="AI310" s="210"/>
      <c r="AJ310" s="210"/>
      <c r="AK310" s="210"/>
      <c r="AL310" s="210"/>
      <c r="AM310" s="210"/>
      <c r="AN310" s="210"/>
      <c r="AO310" s="210"/>
      <c r="AP310" s="210"/>
      <c r="AQ310" s="210"/>
      <c r="AR310" s="210"/>
      <c r="AS310" s="210"/>
      <c r="AT310" s="210"/>
      <c r="AU310" s="210"/>
      <c r="AV310" s="210"/>
      <c r="AW310" s="210"/>
      <c r="AX310" s="216"/>
      <c r="AY310" s="210"/>
      <c r="AZ310" s="210"/>
      <c r="BA310" s="216"/>
      <c r="BB310" s="211"/>
      <c r="BC310" s="211"/>
      <c r="BD310" s="211"/>
      <c r="BE310" s="211"/>
      <c r="BQ310" s="217"/>
      <c r="BR310" s="217"/>
      <c r="BS310" s="217"/>
      <c r="BT310" s="212"/>
      <c r="BU310" s="217"/>
      <c r="BV310" s="212"/>
      <c r="BW310" s="218"/>
    </row>
    <row r="311" spans="2:75" ht="14.45" customHeight="1">
      <c r="B311" s="211"/>
      <c r="C311" s="212"/>
      <c r="D311" s="213"/>
      <c r="E311" s="213"/>
      <c r="F311" s="212"/>
      <c r="G311" s="214"/>
      <c r="N311" s="217"/>
      <c r="O311" s="217"/>
      <c r="P311" s="217"/>
      <c r="Q311" s="217"/>
      <c r="R311" s="217"/>
      <c r="S311" s="217"/>
      <c r="T311" s="217"/>
      <c r="W311" s="210"/>
      <c r="X311" s="210"/>
      <c r="Y311" s="210"/>
      <c r="Z311" s="210"/>
      <c r="AA311" s="210"/>
      <c r="AB311" s="210"/>
      <c r="AC311" s="210"/>
      <c r="AD311" s="210"/>
      <c r="AE311" s="210"/>
      <c r="AF311" s="210"/>
      <c r="AG311" s="210"/>
      <c r="AH311" s="210"/>
      <c r="AI311" s="210"/>
      <c r="AJ311" s="210"/>
      <c r="AK311" s="210"/>
      <c r="AL311" s="210"/>
      <c r="AM311" s="210"/>
      <c r="AN311" s="210"/>
      <c r="AO311" s="210"/>
      <c r="AP311" s="210"/>
      <c r="AQ311" s="210"/>
      <c r="AR311" s="210"/>
      <c r="AS311" s="210"/>
      <c r="AT311" s="210"/>
      <c r="AU311" s="210"/>
      <c r="AV311" s="210"/>
      <c r="AW311" s="210"/>
      <c r="AX311" s="216"/>
      <c r="AY311" s="210"/>
      <c r="AZ311" s="210"/>
      <c r="BA311" s="216"/>
      <c r="BB311" s="211"/>
      <c r="BC311" s="211"/>
      <c r="BD311" s="211"/>
      <c r="BE311" s="211"/>
      <c r="BQ311" s="217"/>
      <c r="BR311" s="217"/>
      <c r="BS311" s="217"/>
      <c r="BT311" s="212"/>
      <c r="BU311" s="217"/>
      <c r="BV311" s="212"/>
      <c r="BW311" s="218"/>
    </row>
    <row r="312" spans="2:75" ht="14.45" customHeight="1">
      <c r="B312" s="211"/>
      <c r="C312" s="212"/>
      <c r="D312" s="213"/>
      <c r="E312" s="213"/>
      <c r="F312" s="212"/>
      <c r="G312" s="214"/>
      <c r="N312" s="217"/>
      <c r="O312" s="217"/>
      <c r="P312" s="217"/>
      <c r="Q312" s="217"/>
      <c r="R312" s="217"/>
      <c r="S312" s="217"/>
      <c r="T312" s="217"/>
      <c r="W312" s="210"/>
      <c r="X312" s="210"/>
      <c r="Y312" s="210"/>
      <c r="Z312" s="210"/>
      <c r="AA312" s="210"/>
      <c r="AB312" s="210"/>
      <c r="AC312" s="210"/>
      <c r="AD312" s="210"/>
      <c r="AE312" s="210"/>
      <c r="AF312" s="210"/>
      <c r="AG312" s="210"/>
      <c r="AH312" s="210"/>
      <c r="AI312" s="210"/>
      <c r="AJ312" s="210"/>
      <c r="AK312" s="210"/>
      <c r="AL312" s="210"/>
      <c r="AM312" s="210"/>
      <c r="AN312" s="210"/>
      <c r="AO312" s="210"/>
      <c r="AP312" s="210"/>
      <c r="AQ312" s="210"/>
      <c r="AR312" s="210"/>
      <c r="AS312" s="210"/>
      <c r="AT312" s="210"/>
      <c r="AU312" s="210"/>
      <c r="AV312" s="210"/>
      <c r="AW312" s="210"/>
      <c r="AX312" s="216"/>
      <c r="AY312" s="210"/>
      <c r="AZ312" s="210"/>
      <c r="BA312" s="216"/>
      <c r="BB312" s="211"/>
      <c r="BC312" s="211"/>
      <c r="BD312" s="211"/>
      <c r="BE312" s="211"/>
      <c r="BQ312" s="217"/>
      <c r="BR312" s="217"/>
      <c r="BS312" s="217"/>
      <c r="BT312" s="212"/>
      <c r="BU312" s="217"/>
      <c r="BV312" s="212"/>
      <c r="BW312" s="218"/>
    </row>
    <row r="313" spans="2:75" ht="14.45" customHeight="1">
      <c r="B313" s="211"/>
      <c r="C313" s="212"/>
      <c r="D313" s="213"/>
      <c r="E313" s="213"/>
      <c r="F313" s="212"/>
      <c r="G313" s="214"/>
      <c r="N313" s="217"/>
      <c r="O313" s="217"/>
      <c r="P313" s="217"/>
      <c r="Q313" s="217"/>
      <c r="R313" s="217"/>
      <c r="S313" s="217"/>
      <c r="T313" s="217"/>
      <c r="W313" s="210"/>
      <c r="X313" s="210"/>
      <c r="Y313" s="210"/>
      <c r="Z313" s="210"/>
      <c r="AA313" s="210"/>
      <c r="AB313" s="210"/>
      <c r="AC313" s="210"/>
      <c r="AD313" s="210"/>
      <c r="AE313" s="210"/>
      <c r="AF313" s="210"/>
      <c r="AG313" s="210"/>
      <c r="AH313" s="210"/>
      <c r="AI313" s="210"/>
      <c r="AJ313" s="210"/>
      <c r="AK313" s="210"/>
      <c r="AL313" s="210"/>
      <c r="AM313" s="210"/>
      <c r="AN313" s="210"/>
      <c r="AO313" s="210"/>
      <c r="AP313" s="210"/>
      <c r="AQ313" s="210"/>
      <c r="AR313" s="210"/>
      <c r="AS313" s="210"/>
      <c r="AT313" s="210"/>
      <c r="AU313" s="210"/>
      <c r="AV313" s="210"/>
      <c r="AW313" s="210"/>
      <c r="AX313" s="216"/>
      <c r="AY313" s="210"/>
      <c r="AZ313" s="210"/>
      <c r="BA313" s="216"/>
      <c r="BB313" s="211"/>
      <c r="BC313" s="211"/>
      <c r="BD313" s="211"/>
      <c r="BE313" s="211"/>
      <c r="BQ313" s="217"/>
      <c r="BR313" s="217"/>
      <c r="BS313" s="217"/>
      <c r="BT313" s="212"/>
      <c r="BU313" s="217"/>
      <c r="BV313" s="212"/>
      <c r="BW313" s="218"/>
    </row>
    <row r="314" spans="2:75" ht="14.45" customHeight="1">
      <c r="B314" s="211"/>
      <c r="C314" s="212"/>
      <c r="D314" s="213"/>
      <c r="E314" s="213"/>
      <c r="F314" s="212"/>
      <c r="G314" s="214"/>
      <c r="N314" s="217"/>
      <c r="O314" s="217"/>
      <c r="P314" s="217"/>
      <c r="Q314" s="217"/>
      <c r="R314" s="217"/>
      <c r="S314" s="217"/>
      <c r="T314" s="217"/>
      <c r="W314" s="210"/>
      <c r="X314" s="210"/>
      <c r="Y314" s="210"/>
      <c r="Z314" s="210"/>
      <c r="AA314" s="210"/>
      <c r="AB314" s="210"/>
      <c r="AC314" s="210"/>
      <c r="AD314" s="210"/>
      <c r="AE314" s="210"/>
      <c r="AF314" s="210"/>
      <c r="AG314" s="210"/>
      <c r="AH314" s="210"/>
      <c r="AI314" s="210"/>
      <c r="AJ314" s="210"/>
      <c r="AK314" s="210"/>
      <c r="AL314" s="210"/>
      <c r="AM314" s="210"/>
      <c r="AN314" s="210"/>
      <c r="AO314" s="210"/>
      <c r="AP314" s="210"/>
      <c r="AQ314" s="210"/>
      <c r="AR314" s="210"/>
      <c r="AS314" s="210"/>
      <c r="AT314" s="210"/>
      <c r="AU314" s="210"/>
      <c r="AV314" s="210"/>
      <c r="AW314" s="210"/>
      <c r="AX314" s="216"/>
      <c r="AY314" s="210"/>
      <c r="AZ314" s="210"/>
      <c r="BA314" s="216"/>
      <c r="BB314" s="211"/>
      <c r="BC314" s="211"/>
      <c r="BD314" s="211"/>
      <c r="BE314" s="211"/>
      <c r="BQ314" s="217"/>
      <c r="BR314" s="217"/>
      <c r="BS314" s="217"/>
      <c r="BT314" s="212"/>
      <c r="BU314" s="217"/>
      <c r="BV314" s="212"/>
      <c r="BW314" s="218"/>
    </row>
    <row r="315" spans="2:75" ht="14.45" customHeight="1">
      <c r="B315" s="211"/>
      <c r="C315" s="212"/>
      <c r="D315" s="213"/>
      <c r="E315" s="213"/>
      <c r="F315" s="212"/>
      <c r="G315" s="214"/>
      <c r="N315" s="217"/>
      <c r="O315" s="217"/>
      <c r="P315" s="217"/>
      <c r="Q315" s="217"/>
      <c r="R315" s="217"/>
      <c r="S315" s="217"/>
      <c r="T315" s="217"/>
      <c r="W315" s="210"/>
      <c r="X315" s="210"/>
      <c r="Y315" s="210"/>
      <c r="Z315" s="210"/>
      <c r="AA315" s="210"/>
      <c r="AB315" s="210"/>
      <c r="AC315" s="210"/>
      <c r="AD315" s="210"/>
      <c r="AE315" s="210"/>
      <c r="AF315" s="210"/>
      <c r="AG315" s="210"/>
      <c r="AH315" s="210"/>
      <c r="AI315" s="210"/>
      <c r="AJ315" s="210"/>
      <c r="AK315" s="210"/>
      <c r="AL315" s="210"/>
      <c r="AM315" s="210"/>
      <c r="AN315" s="210"/>
      <c r="AO315" s="210"/>
      <c r="AP315" s="210"/>
      <c r="AQ315" s="210"/>
      <c r="AR315" s="210"/>
      <c r="AS315" s="210"/>
      <c r="AT315" s="210"/>
      <c r="AU315" s="210"/>
      <c r="AV315" s="210"/>
      <c r="AW315" s="210"/>
      <c r="AX315" s="216"/>
      <c r="AY315" s="210"/>
      <c r="AZ315" s="210"/>
      <c r="BA315" s="216"/>
      <c r="BB315" s="211"/>
      <c r="BC315" s="211"/>
      <c r="BD315" s="211"/>
      <c r="BE315" s="211"/>
      <c r="BQ315" s="217"/>
      <c r="BR315" s="217"/>
      <c r="BS315" s="217"/>
      <c r="BT315" s="212"/>
      <c r="BU315" s="217"/>
      <c r="BV315" s="212"/>
      <c r="BW315" s="218"/>
    </row>
    <row r="316" spans="2:75" ht="14.45" customHeight="1">
      <c r="B316" s="211"/>
      <c r="C316" s="212"/>
      <c r="D316" s="213"/>
      <c r="E316" s="213"/>
      <c r="F316" s="212"/>
      <c r="G316" s="214"/>
      <c r="N316" s="217"/>
      <c r="O316" s="217"/>
      <c r="P316" s="217"/>
      <c r="Q316" s="217"/>
      <c r="R316" s="217"/>
      <c r="S316" s="217"/>
      <c r="T316" s="217"/>
      <c r="W316" s="210"/>
      <c r="X316" s="210"/>
      <c r="Y316" s="210"/>
      <c r="Z316" s="210"/>
      <c r="AA316" s="210"/>
      <c r="AB316" s="210"/>
      <c r="AC316" s="210"/>
      <c r="AD316" s="210"/>
      <c r="AE316" s="210"/>
      <c r="AF316" s="210"/>
      <c r="AG316" s="210"/>
      <c r="AH316" s="210"/>
      <c r="AI316" s="210"/>
      <c r="AJ316" s="210"/>
      <c r="AK316" s="210"/>
      <c r="AL316" s="210"/>
      <c r="AM316" s="210"/>
      <c r="AN316" s="210"/>
      <c r="AO316" s="210"/>
      <c r="AP316" s="210"/>
      <c r="AQ316" s="210"/>
      <c r="AR316" s="210"/>
      <c r="AS316" s="210"/>
      <c r="AT316" s="210"/>
      <c r="AU316" s="210"/>
      <c r="AV316" s="210"/>
      <c r="AW316" s="210"/>
      <c r="AX316" s="216"/>
      <c r="AY316" s="210"/>
      <c r="AZ316" s="210"/>
      <c r="BA316" s="216"/>
      <c r="BB316" s="211"/>
      <c r="BC316" s="211"/>
      <c r="BD316" s="211"/>
      <c r="BE316" s="211"/>
      <c r="BQ316" s="217"/>
      <c r="BR316" s="217"/>
      <c r="BS316" s="217"/>
      <c r="BT316" s="212"/>
      <c r="BU316" s="217"/>
      <c r="BV316" s="212"/>
      <c r="BW316" s="218"/>
    </row>
    <row r="317" spans="2:75" ht="14.45" customHeight="1">
      <c r="B317" s="211"/>
      <c r="C317" s="212"/>
      <c r="D317" s="213"/>
      <c r="E317" s="213"/>
      <c r="F317" s="212"/>
      <c r="G317" s="214"/>
      <c r="N317" s="217"/>
      <c r="O317" s="217"/>
      <c r="P317" s="217"/>
      <c r="Q317" s="217"/>
      <c r="R317" s="217"/>
      <c r="S317" s="217"/>
      <c r="T317" s="217"/>
      <c r="W317" s="210"/>
      <c r="X317" s="210"/>
      <c r="Y317" s="210"/>
      <c r="Z317" s="210"/>
      <c r="AA317" s="210"/>
      <c r="AB317" s="210"/>
      <c r="AC317" s="210"/>
      <c r="AD317" s="210"/>
      <c r="AE317" s="210"/>
      <c r="AF317" s="210"/>
      <c r="AG317" s="210"/>
      <c r="AH317" s="210"/>
      <c r="AI317" s="210"/>
      <c r="AJ317" s="210"/>
      <c r="AK317" s="210"/>
      <c r="AL317" s="210"/>
      <c r="AM317" s="210"/>
      <c r="AN317" s="210"/>
      <c r="AO317" s="210"/>
      <c r="AP317" s="210"/>
      <c r="AQ317" s="210"/>
      <c r="AR317" s="210"/>
      <c r="AS317" s="210"/>
      <c r="AT317" s="210"/>
      <c r="AU317" s="210"/>
      <c r="AV317" s="210"/>
      <c r="AW317" s="210"/>
      <c r="AX317" s="216"/>
      <c r="AY317" s="210"/>
      <c r="AZ317" s="210"/>
      <c r="BA317" s="216"/>
      <c r="BB317" s="211"/>
      <c r="BC317" s="211"/>
      <c r="BD317" s="211"/>
      <c r="BE317" s="211"/>
      <c r="BQ317" s="217"/>
      <c r="BR317" s="217"/>
      <c r="BS317" s="217"/>
      <c r="BT317" s="212"/>
      <c r="BU317" s="217"/>
      <c r="BV317" s="212"/>
      <c r="BW317" s="218"/>
    </row>
    <row r="318" spans="2:75" ht="14.45" customHeight="1">
      <c r="B318" s="211"/>
      <c r="C318" s="212"/>
      <c r="D318" s="213"/>
      <c r="E318" s="213"/>
      <c r="F318" s="212"/>
      <c r="G318" s="214"/>
      <c r="N318" s="217"/>
      <c r="O318" s="217"/>
      <c r="P318" s="217"/>
      <c r="Q318" s="217"/>
      <c r="R318" s="217"/>
      <c r="S318" s="217"/>
      <c r="T318" s="217"/>
      <c r="W318" s="210"/>
      <c r="X318" s="210"/>
      <c r="Y318" s="210"/>
      <c r="Z318" s="210"/>
      <c r="AA318" s="210"/>
      <c r="AB318" s="210"/>
      <c r="AC318" s="210"/>
      <c r="AD318" s="210"/>
      <c r="AE318" s="210"/>
      <c r="AF318" s="210"/>
      <c r="AG318" s="210"/>
      <c r="AH318" s="210"/>
      <c r="AI318" s="210"/>
      <c r="AJ318" s="210"/>
      <c r="AK318" s="210"/>
      <c r="AL318" s="210"/>
      <c r="AM318" s="210"/>
      <c r="AN318" s="210"/>
      <c r="AO318" s="210"/>
      <c r="AP318" s="210"/>
      <c r="AQ318" s="210"/>
      <c r="AR318" s="210"/>
      <c r="AS318" s="210"/>
      <c r="AT318" s="210"/>
      <c r="AU318" s="210"/>
      <c r="AV318" s="210"/>
      <c r="AW318" s="210"/>
      <c r="AX318" s="216"/>
      <c r="AY318" s="210"/>
      <c r="AZ318" s="210"/>
      <c r="BA318" s="216"/>
      <c r="BB318" s="211"/>
      <c r="BC318" s="211"/>
      <c r="BD318" s="211"/>
      <c r="BE318" s="211"/>
      <c r="BQ318" s="217"/>
      <c r="BR318" s="217"/>
      <c r="BS318" s="217"/>
      <c r="BT318" s="212"/>
      <c r="BU318" s="217"/>
      <c r="BV318" s="212"/>
      <c r="BW318" s="218"/>
    </row>
    <row r="319" spans="2:75" ht="14.45" customHeight="1">
      <c r="B319" s="211"/>
      <c r="C319" s="212"/>
      <c r="D319" s="213"/>
      <c r="E319" s="213"/>
      <c r="F319" s="212"/>
      <c r="G319" s="214"/>
      <c r="N319" s="217"/>
      <c r="O319" s="217"/>
      <c r="P319" s="217"/>
      <c r="Q319" s="217"/>
      <c r="R319" s="217"/>
      <c r="S319" s="217"/>
      <c r="T319" s="217"/>
      <c r="W319" s="210"/>
      <c r="X319" s="210"/>
      <c r="Y319" s="210"/>
      <c r="Z319" s="210"/>
      <c r="AA319" s="210"/>
      <c r="AB319" s="210"/>
      <c r="AC319" s="210"/>
      <c r="AD319" s="210"/>
      <c r="AE319" s="210"/>
      <c r="AF319" s="210"/>
      <c r="AG319" s="210"/>
      <c r="AH319" s="210"/>
      <c r="AI319" s="210"/>
      <c r="AJ319" s="210"/>
      <c r="AK319" s="210"/>
      <c r="AL319" s="210"/>
      <c r="AM319" s="210"/>
      <c r="AN319" s="210"/>
      <c r="AO319" s="210"/>
      <c r="AP319" s="210"/>
      <c r="AQ319" s="210"/>
      <c r="AR319" s="210"/>
      <c r="AS319" s="210"/>
      <c r="AT319" s="210"/>
      <c r="AU319" s="210"/>
      <c r="AV319" s="210"/>
      <c r="AW319" s="210"/>
      <c r="AX319" s="216"/>
      <c r="AY319" s="210"/>
      <c r="AZ319" s="210"/>
      <c r="BA319" s="216"/>
      <c r="BB319" s="211"/>
      <c r="BC319" s="211"/>
      <c r="BD319" s="211"/>
      <c r="BE319" s="211"/>
      <c r="BQ319" s="217"/>
      <c r="BR319" s="217"/>
      <c r="BS319" s="217"/>
      <c r="BT319" s="212"/>
      <c r="BU319" s="217"/>
      <c r="BV319" s="212"/>
      <c r="BW319" s="218"/>
    </row>
    <row r="320" spans="2:75" ht="14.45" customHeight="1">
      <c r="B320" s="211"/>
      <c r="C320" s="212"/>
      <c r="D320" s="213"/>
      <c r="E320" s="213"/>
      <c r="F320" s="212"/>
      <c r="G320" s="214"/>
      <c r="N320" s="217"/>
      <c r="O320" s="217"/>
      <c r="P320" s="217"/>
      <c r="Q320" s="217"/>
      <c r="R320" s="217"/>
      <c r="S320" s="217"/>
      <c r="T320" s="217"/>
      <c r="W320" s="210"/>
      <c r="X320" s="210"/>
      <c r="Y320" s="210"/>
      <c r="Z320" s="210"/>
      <c r="AA320" s="210"/>
      <c r="AB320" s="210"/>
      <c r="AC320" s="210"/>
      <c r="AD320" s="210"/>
      <c r="AE320" s="210"/>
      <c r="AF320" s="210"/>
      <c r="AG320" s="210"/>
      <c r="AH320" s="210"/>
      <c r="AI320" s="210"/>
      <c r="AJ320" s="210"/>
      <c r="AK320" s="210"/>
      <c r="AL320" s="210"/>
      <c r="AM320" s="210"/>
      <c r="AN320" s="210"/>
      <c r="AO320" s="210"/>
      <c r="AP320" s="210"/>
      <c r="AQ320" s="210"/>
      <c r="AR320" s="210"/>
      <c r="AS320" s="210"/>
      <c r="AT320" s="210"/>
      <c r="AU320" s="210"/>
      <c r="AV320" s="210"/>
      <c r="AW320" s="210"/>
      <c r="AX320" s="216"/>
      <c r="AY320" s="210"/>
      <c r="AZ320" s="210"/>
      <c r="BA320" s="216"/>
      <c r="BB320" s="211"/>
      <c r="BC320" s="211"/>
      <c r="BD320" s="211"/>
      <c r="BE320" s="211"/>
      <c r="BQ320" s="217"/>
      <c r="BR320" s="217"/>
      <c r="BS320" s="217"/>
      <c r="BT320" s="212"/>
      <c r="BU320" s="217"/>
      <c r="BV320" s="212"/>
      <c r="BW320" s="218"/>
    </row>
    <row r="321" spans="2:75" ht="14.45" customHeight="1">
      <c r="B321" s="211"/>
      <c r="C321" s="212"/>
      <c r="D321" s="213"/>
      <c r="E321" s="213"/>
      <c r="F321" s="212"/>
      <c r="G321" s="214"/>
      <c r="N321" s="217"/>
      <c r="O321" s="217"/>
      <c r="P321" s="217"/>
      <c r="Q321" s="217"/>
      <c r="R321" s="217"/>
      <c r="S321" s="217"/>
      <c r="T321" s="217"/>
      <c r="W321" s="210"/>
      <c r="X321" s="210"/>
      <c r="Y321" s="210"/>
      <c r="Z321" s="210"/>
      <c r="AA321" s="210"/>
      <c r="AB321" s="210"/>
      <c r="AC321" s="210"/>
      <c r="AD321" s="210"/>
      <c r="AE321" s="210"/>
      <c r="AF321" s="210"/>
      <c r="AG321" s="210"/>
      <c r="AH321" s="210"/>
      <c r="AI321" s="210"/>
      <c r="AJ321" s="210"/>
      <c r="AK321" s="210"/>
      <c r="AL321" s="210"/>
      <c r="AM321" s="210"/>
      <c r="AN321" s="210"/>
      <c r="AO321" s="210"/>
      <c r="AP321" s="210"/>
      <c r="AQ321" s="210"/>
      <c r="AR321" s="210"/>
      <c r="AS321" s="210"/>
      <c r="AT321" s="210"/>
      <c r="AU321" s="210"/>
      <c r="AV321" s="210"/>
      <c r="AW321" s="210"/>
      <c r="AX321" s="216"/>
      <c r="AY321" s="210"/>
      <c r="AZ321" s="210"/>
      <c r="BA321" s="216"/>
      <c r="BB321" s="211"/>
      <c r="BC321" s="211"/>
      <c r="BD321" s="211"/>
      <c r="BE321" s="211"/>
      <c r="BQ321" s="217"/>
      <c r="BR321" s="217"/>
      <c r="BS321" s="217"/>
      <c r="BT321" s="212"/>
      <c r="BU321" s="217"/>
      <c r="BV321" s="212"/>
      <c r="BW321" s="218"/>
    </row>
    <row r="322" spans="2:75" ht="14.45" customHeight="1">
      <c r="B322" s="211"/>
      <c r="C322" s="212"/>
      <c r="D322" s="213"/>
      <c r="E322" s="213"/>
      <c r="F322" s="212"/>
      <c r="G322" s="214"/>
      <c r="N322" s="217"/>
      <c r="O322" s="217"/>
      <c r="P322" s="217"/>
      <c r="Q322" s="217"/>
      <c r="R322" s="217"/>
      <c r="S322" s="217"/>
      <c r="T322" s="217"/>
      <c r="W322" s="210"/>
      <c r="X322" s="210"/>
      <c r="Y322" s="210"/>
      <c r="Z322" s="210"/>
      <c r="AA322" s="210"/>
      <c r="AB322" s="210"/>
      <c r="AC322" s="210"/>
      <c r="AD322" s="210"/>
      <c r="AE322" s="210"/>
      <c r="AF322" s="210"/>
      <c r="AG322" s="210"/>
      <c r="AH322" s="210"/>
      <c r="AI322" s="210"/>
      <c r="AJ322" s="210"/>
      <c r="AK322" s="210"/>
      <c r="AL322" s="210"/>
      <c r="AM322" s="210"/>
      <c r="AN322" s="210"/>
      <c r="AO322" s="210"/>
      <c r="AP322" s="210"/>
      <c r="AQ322" s="210"/>
      <c r="AR322" s="210"/>
      <c r="AS322" s="210"/>
      <c r="AT322" s="210"/>
      <c r="AU322" s="210"/>
      <c r="AV322" s="210"/>
      <c r="AW322" s="210"/>
      <c r="AX322" s="216"/>
      <c r="AY322" s="210"/>
      <c r="AZ322" s="210"/>
      <c r="BA322" s="216"/>
      <c r="BB322" s="211"/>
      <c r="BC322" s="211"/>
      <c r="BD322" s="211"/>
      <c r="BE322" s="211"/>
      <c r="BQ322" s="217"/>
      <c r="BR322" s="217"/>
      <c r="BS322" s="217"/>
      <c r="BT322" s="212"/>
      <c r="BU322" s="217"/>
      <c r="BV322" s="212"/>
      <c r="BW322" s="218"/>
    </row>
    <row r="323" spans="2:75" ht="14.45" customHeight="1">
      <c r="B323" s="211"/>
      <c r="C323" s="212"/>
      <c r="D323" s="213"/>
      <c r="E323" s="213"/>
      <c r="F323" s="212"/>
      <c r="G323" s="214"/>
      <c r="N323" s="217"/>
      <c r="O323" s="217"/>
      <c r="P323" s="217"/>
      <c r="Q323" s="217"/>
      <c r="R323" s="217"/>
      <c r="S323" s="217"/>
      <c r="T323" s="217"/>
      <c r="W323" s="210"/>
      <c r="X323" s="210"/>
      <c r="Y323" s="210"/>
      <c r="Z323" s="210"/>
      <c r="AA323" s="210"/>
      <c r="AB323" s="210"/>
      <c r="AC323" s="210"/>
      <c r="AD323" s="210"/>
      <c r="AE323" s="210"/>
      <c r="AF323" s="210"/>
      <c r="AG323" s="210"/>
      <c r="AH323" s="210"/>
      <c r="AI323" s="210"/>
      <c r="AJ323" s="210"/>
      <c r="AK323" s="210"/>
      <c r="AL323" s="210"/>
      <c r="AM323" s="210"/>
      <c r="AN323" s="210"/>
      <c r="AO323" s="210"/>
      <c r="AP323" s="210"/>
      <c r="AQ323" s="210"/>
      <c r="AR323" s="210"/>
      <c r="AS323" s="210"/>
      <c r="AT323" s="210"/>
      <c r="AU323" s="210"/>
      <c r="AV323" s="210"/>
      <c r="AW323" s="210"/>
      <c r="AX323" s="216"/>
      <c r="AY323" s="210"/>
      <c r="AZ323" s="210"/>
      <c r="BA323" s="216"/>
      <c r="BB323" s="211"/>
      <c r="BC323" s="211"/>
      <c r="BD323" s="211"/>
      <c r="BE323" s="211"/>
      <c r="BQ323" s="217"/>
      <c r="BR323" s="217"/>
      <c r="BS323" s="217"/>
      <c r="BT323" s="212"/>
      <c r="BU323" s="217"/>
      <c r="BV323" s="212"/>
      <c r="BW323" s="218"/>
    </row>
    <row r="324" spans="2:75" ht="14.45" customHeight="1">
      <c r="B324" s="211"/>
      <c r="C324" s="212"/>
      <c r="D324" s="213"/>
      <c r="E324" s="213"/>
      <c r="F324" s="212"/>
      <c r="G324" s="214"/>
      <c r="N324" s="217"/>
      <c r="O324" s="217"/>
      <c r="P324" s="217"/>
      <c r="Q324" s="217"/>
      <c r="R324" s="217"/>
      <c r="S324" s="217"/>
      <c r="T324" s="217"/>
      <c r="W324" s="210"/>
      <c r="X324" s="210"/>
      <c r="Y324" s="210"/>
      <c r="Z324" s="210"/>
      <c r="AA324" s="210"/>
      <c r="AB324" s="210"/>
      <c r="AC324" s="210"/>
      <c r="AD324" s="210"/>
      <c r="AE324" s="210"/>
      <c r="AF324" s="210"/>
      <c r="AG324" s="210"/>
      <c r="AH324" s="210"/>
      <c r="AI324" s="210"/>
      <c r="AJ324" s="210"/>
      <c r="AK324" s="210"/>
      <c r="AL324" s="210"/>
      <c r="AM324" s="210"/>
      <c r="AN324" s="210"/>
      <c r="AO324" s="210"/>
      <c r="AP324" s="210"/>
      <c r="AQ324" s="210"/>
      <c r="AR324" s="210"/>
      <c r="AS324" s="210"/>
      <c r="AT324" s="210"/>
      <c r="AU324" s="210"/>
      <c r="AV324" s="210"/>
      <c r="AW324" s="210"/>
      <c r="AX324" s="216"/>
      <c r="AY324" s="210"/>
      <c r="AZ324" s="210"/>
      <c r="BA324" s="216"/>
      <c r="BB324" s="211"/>
      <c r="BC324" s="211"/>
      <c r="BD324" s="211"/>
      <c r="BE324" s="211"/>
      <c r="BQ324" s="217"/>
      <c r="BR324" s="217"/>
      <c r="BS324" s="217"/>
      <c r="BT324" s="212"/>
      <c r="BU324" s="217"/>
      <c r="BV324" s="212"/>
      <c r="BW324" s="218"/>
    </row>
    <row r="325" spans="2:75" ht="14.45" customHeight="1">
      <c r="B325" s="211"/>
      <c r="C325" s="212"/>
      <c r="D325" s="213"/>
      <c r="E325" s="213"/>
      <c r="F325" s="212"/>
      <c r="G325" s="214"/>
      <c r="N325" s="217"/>
      <c r="O325" s="217"/>
      <c r="P325" s="217"/>
      <c r="Q325" s="217"/>
      <c r="R325" s="217"/>
      <c r="S325" s="217"/>
      <c r="T325" s="217"/>
      <c r="W325" s="210"/>
      <c r="X325" s="210"/>
      <c r="Y325" s="210"/>
      <c r="Z325" s="210"/>
      <c r="AA325" s="210"/>
      <c r="AB325" s="210"/>
      <c r="AC325" s="210"/>
      <c r="AD325" s="210"/>
      <c r="AE325" s="210"/>
      <c r="AF325" s="210"/>
      <c r="AG325" s="210"/>
      <c r="AH325" s="210"/>
      <c r="AI325" s="210"/>
      <c r="AJ325" s="210"/>
      <c r="AK325" s="210"/>
      <c r="AL325" s="210"/>
      <c r="AM325" s="210"/>
      <c r="AN325" s="210"/>
      <c r="AO325" s="210"/>
      <c r="AP325" s="210"/>
      <c r="AQ325" s="210"/>
      <c r="AR325" s="210"/>
      <c r="AS325" s="210"/>
      <c r="AT325" s="210"/>
      <c r="AU325" s="210"/>
      <c r="AV325" s="210"/>
      <c r="AW325" s="210"/>
      <c r="AX325" s="216"/>
      <c r="AY325" s="210"/>
      <c r="AZ325" s="210"/>
      <c r="BA325" s="216"/>
      <c r="BB325" s="211"/>
      <c r="BC325" s="211"/>
      <c r="BD325" s="211"/>
      <c r="BE325" s="211"/>
      <c r="BQ325" s="217"/>
      <c r="BR325" s="217"/>
      <c r="BS325" s="217"/>
      <c r="BT325" s="212"/>
      <c r="BU325" s="217"/>
      <c r="BV325" s="212"/>
      <c r="BW325" s="218"/>
    </row>
    <row r="326" spans="2:75" ht="14.45" customHeight="1">
      <c r="B326" s="211"/>
      <c r="C326" s="212"/>
      <c r="D326" s="213"/>
      <c r="E326" s="213"/>
      <c r="F326" s="212"/>
      <c r="G326" s="214"/>
      <c r="N326" s="217"/>
      <c r="O326" s="217"/>
      <c r="P326" s="217"/>
      <c r="Q326" s="217"/>
      <c r="R326" s="217"/>
      <c r="S326" s="217"/>
      <c r="T326" s="217"/>
      <c r="W326" s="210"/>
      <c r="X326" s="210"/>
      <c r="Y326" s="210"/>
      <c r="Z326" s="210"/>
      <c r="AA326" s="210"/>
      <c r="AB326" s="210"/>
      <c r="AC326" s="210"/>
      <c r="AD326" s="210"/>
      <c r="AE326" s="210"/>
      <c r="AF326" s="210"/>
      <c r="AG326" s="210"/>
      <c r="AH326" s="210"/>
      <c r="AI326" s="210"/>
      <c r="AJ326" s="210"/>
      <c r="AK326" s="210"/>
      <c r="AL326" s="210"/>
      <c r="AM326" s="210"/>
      <c r="AN326" s="210"/>
      <c r="AO326" s="210"/>
      <c r="AP326" s="210"/>
      <c r="AQ326" s="210"/>
      <c r="AR326" s="210"/>
      <c r="AS326" s="210"/>
      <c r="AT326" s="210"/>
      <c r="AU326" s="210"/>
      <c r="AV326" s="210"/>
      <c r="AW326" s="210"/>
      <c r="AX326" s="216"/>
      <c r="AY326" s="210"/>
      <c r="AZ326" s="210"/>
      <c r="BA326" s="216"/>
      <c r="BB326" s="211"/>
      <c r="BC326" s="211"/>
      <c r="BD326" s="211"/>
      <c r="BE326" s="211"/>
      <c r="BQ326" s="217"/>
      <c r="BR326" s="217"/>
      <c r="BS326" s="217"/>
      <c r="BT326" s="212"/>
      <c r="BU326" s="217"/>
      <c r="BV326" s="212"/>
      <c r="BW326" s="218"/>
    </row>
    <row r="327" spans="2:75" ht="14.45" customHeight="1">
      <c r="B327" s="211"/>
      <c r="C327" s="212"/>
      <c r="D327" s="213"/>
      <c r="E327" s="213"/>
      <c r="F327" s="212"/>
      <c r="G327" s="214"/>
      <c r="N327" s="217"/>
      <c r="O327" s="217"/>
      <c r="P327" s="217"/>
      <c r="Q327" s="217"/>
      <c r="R327" s="217"/>
      <c r="S327" s="217"/>
      <c r="T327" s="217"/>
      <c r="W327" s="210"/>
      <c r="X327" s="210"/>
      <c r="Y327" s="210"/>
      <c r="Z327" s="210"/>
      <c r="AA327" s="210"/>
      <c r="AB327" s="210"/>
      <c r="AC327" s="210"/>
      <c r="AD327" s="210"/>
      <c r="AE327" s="210"/>
      <c r="AF327" s="210"/>
      <c r="AG327" s="210"/>
      <c r="AH327" s="210"/>
      <c r="AI327" s="210"/>
      <c r="AJ327" s="210"/>
      <c r="AK327" s="210"/>
      <c r="AL327" s="210"/>
      <c r="AM327" s="210"/>
      <c r="AN327" s="210"/>
      <c r="AO327" s="210"/>
      <c r="AP327" s="210"/>
      <c r="AQ327" s="210"/>
      <c r="AR327" s="210"/>
      <c r="AS327" s="210"/>
      <c r="AT327" s="210"/>
      <c r="AU327" s="210"/>
      <c r="AV327" s="210"/>
      <c r="AW327" s="210"/>
      <c r="AX327" s="216"/>
      <c r="AY327" s="210"/>
      <c r="AZ327" s="210"/>
      <c r="BA327" s="216"/>
      <c r="BB327" s="211"/>
      <c r="BC327" s="211"/>
      <c r="BD327" s="211"/>
      <c r="BE327" s="211"/>
      <c r="BQ327" s="217"/>
      <c r="BR327" s="217"/>
      <c r="BS327" s="217"/>
      <c r="BT327" s="212"/>
      <c r="BU327" s="217"/>
      <c r="BV327" s="212"/>
      <c r="BW327" s="218"/>
    </row>
    <row r="328" spans="2:75" ht="14.45" customHeight="1">
      <c r="B328" s="211"/>
      <c r="C328" s="212"/>
      <c r="D328" s="213"/>
      <c r="E328" s="213"/>
      <c r="F328" s="212"/>
      <c r="G328" s="214"/>
      <c r="N328" s="217"/>
      <c r="O328" s="217"/>
      <c r="P328" s="217"/>
      <c r="Q328" s="217"/>
      <c r="R328" s="217"/>
      <c r="S328" s="217"/>
      <c r="T328" s="217"/>
      <c r="W328" s="210"/>
      <c r="X328" s="210"/>
      <c r="Y328" s="210"/>
      <c r="Z328" s="210"/>
      <c r="AA328" s="210"/>
      <c r="AB328" s="210"/>
      <c r="AC328" s="210"/>
      <c r="AD328" s="210"/>
      <c r="AE328" s="210"/>
      <c r="AF328" s="210"/>
      <c r="AG328" s="210"/>
      <c r="AH328" s="210"/>
      <c r="AI328" s="210"/>
      <c r="AJ328" s="210"/>
      <c r="AK328" s="210"/>
      <c r="AL328" s="210"/>
      <c r="AM328" s="210"/>
      <c r="AN328" s="210"/>
      <c r="AO328" s="210"/>
      <c r="AP328" s="210"/>
      <c r="AQ328" s="210"/>
      <c r="AR328" s="210"/>
      <c r="AS328" s="210"/>
      <c r="AT328" s="210"/>
      <c r="AU328" s="210"/>
      <c r="AV328" s="210"/>
      <c r="AW328" s="210"/>
      <c r="AX328" s="216"/>
      <c r="AY328" s="210"/>
      <c r="AZ328" s="210"/>
      <c r="BA328" s="216"/>
      <c r="BB328" s="211"/>
      <c r="BC328" s="211"/>
      <c r="BD328" s="211"/>
      <c r="BE328" s="211"/>
      <c r="BQ328" s="217"/>
      <c r="BR328" s="217"/>
      <c r="BS328" s="217"/>
      <c r="BT328" s="212"/>
      <c r="BU328" s="217"/>
      <c r="BV328" s="212"/>
      <c r="BW328" s="218"/>
    </row>
    <row r="329" spans="2:75" ht="14.45" customHeight="1">
      <c r="B329" s="211"/>
      <c r="C329" s="212"/>
      <c r="D329" s="213"/>
      <c r="E329" s="213"/>
      <c r="F329" s="212"/>
      <c r="G329" s="214"/>
      <c r="N329" s="217"/>
      <c r="O329" s="217"/>
      <c r="P329" s="217"/>
      <c r="Q329" s="217"/>
      <c r="R329" s="217"/>
      <c r="S329" s="217"/>
      <c r="T329" s="217"/>
      <c r="W329" s="210"/>
      <c r="X329" s="210"/>
      <c r="Y329" s="210"/>
      <c r="Z329" s="210"/>
      <c r="AA329" s="210"/>
      <c r="AB329" s="210"/>
      <c r="AC329" s="210"/>
      <c r="AD329" s="210"/>
      <c r="AE329" s="210"/>
      <c r="AF329" s="210"/>
      <c r="AG329" s="210"/>
      <c r="AH329" s="210"/>
      <c r="AI329" s="210"/>
      <c r="AJ329" s="210"/>
      <c r="AK329" s="210"/>
      <c r="AL329" s="210"/>
      <c r="AM329" s="210"/>
      <c r="AN329" s="210"/>
      <c r="AO329" s="210"/>
      <c r="AP329" s="210"/>
      <c r="AQ329" s="210"/>
      <c r="AR329" s="210"/>
      <c r="AS329" s="210"/>
      <c r="AT329" s="210"/>
      <c r="AU329" s="210"/>
      <c r="AV329" s="210"/>
      <c r="AW329" s="210"/>
      <c r="AX329" s="216"/>
      <c r="AY329" s="210"/>
      <c r="AZ329" s="210"/>
      <c r="BA329" s="216"/>
      <c r="BB329" s="211"/>
      <c r="BC329" s="211"/>
      <c r="BD329" s="211"/>
      <c r="BE329" s="211"/>
      <c r="BQ329" s="217"/>
      <c r="BR329" s="217"/>
      <c r="BS329" s="217"/>
      <c r="BT329" s="212"/>
      <c r="BU329" s="217"/>
      <c r="BV329" s="212"/>
      <c r="BW329" s="218"/>
    </row>
    <row r="330" spans="2:75" ht="14.45" customHeight="1">
      <c r="B330" s="211"/>
      <c r="C330" s="212"/>
      <c r="D330" s="213"/>
      <c r="E330" s="213"/>
      <c r="F330" s="212"/>
      <c r="G330" s="214"/>
      <c r="N330" s="217"/>
      <c r="O330" s="217"/>
      <c r="P330" s="217"/>
      <c r="Q330" s="217"/>
      <c r="R330" s="217"/>
      <c r="S330" s="217"/>
      <c r="T330" s="217"/>
      <c r="W330" s="210"/>
      <c r="X330" s="210"/>
      <c r="Y330" s="210"/>
      <c r="Z330" s="210"/>
      <c r="AA330" s="210"/>
      <c r="AB330" s="210"/>
      <c r="AC330" s="210"/>
      <c r="AD330" s="210"/>
      <c r="AE330" s="210"/>
      <c r="AF330" s="210"/>
      <c r="AG330" s="210"/>
      <c r="AH330" s="210"/>
      <c r="AI330" s="210"/>
      <c r="AJ330" s="210"/>
      <c r="AK330" s="210"/>
      <c r="AL330" s="210"/>
      <c r="AM330" s="210"/>
      <c r="AN330" s="210"/>
      <c r="AO330" s="210"/>
      <c r="AP330" s="210"/>
      <c r="AQ330" s="210"/>
      <c r="AR330" s="210"/>
      <c r="AS330" s="210"/>
      <c r="AT330" s="210"/>
      <c r="AU330" s="210"/>
      <c r="AV330" s="210"/>
      <c r="AW330" s="210"/>
      <c r="AX330" s="216"/>
      <c r="AY330" s="210"/>
      <c r="AZ330" s="210"/>
      <c r="BA330" s="216"/>
      <c r="BB330" s="211"/>
      <c r="BC330" s="211"/>
      <c r="BD330" s="211"/>
      <c r="BE330" s="211"/>
      <c r="BQ330" s="217"/>
      <c r="BR330" s="217"/>
      <c r="BS330" s="217"/>
      <c r="BT330" s="212"/>
      <c r="BU330" s="217"/>
      <c r="BV330" s="212"/>
      <c r="BW330" s="218"/>
    </row>
    <row r="331" spans="2:75" ht="14.45" customHeight="1">
      <c r="B331" s="211"/>
      <c r="C331" s="212"/>
      <c r="D331" s="213"/>
      <c r="E331" s="213"/>
      <c r="F331" s="212"/>
      <c r="G331" s="214"/>
      <c r="N331" s="217"/>
      <c r="O331" s="217"/>
      <c r="P331" s="217"/>
      <c r="Q331" s="217"/>
      <c r="R331" s="217"/>
      <c r="S331" s="217"/>
      <c r="T331" s="217"/>
      <c r="W331" s="210"/>
      <c r="X331" s="210"/>
      <c r="Y331" s="210"/>
      <c r="Z331" s="210"/>
      <c r="AA331" s="210"/>
      <c r="AB331" s="210"/>
      <c r="AC331" s="210"/>
      <c r="AD331" s="210"/>
      <c r="AE331" s="210"/>
      <c r="AF331" s="210"/>
      <c r="AG331" s="210"/>
      <c r="AH331" s="210"/>
      <c r="AI331" s="210"/>
      <c r="AJ331" s="210"/>
      <c r="AK331" s="210"/>
      <c r="AL331" s="210"/>
      <c r="AM331" s="210"/>
      <c r="AN331" s="210"/>
      <c r="AO331" s="210"/>
      <c r="AP331" s="210"/>
      <c r="AQ331" s="210"/>
      <c r="AR331" s="210"/>
      <c r="AS331" s="210"/>
      <c r="AT331" s="210"/>
      <c r="AU331" s="210"/>
      <c r="AV331" s="210"/>
      <c r="AW331" s="210"/>
      <c r="AX331" s="216"/>
      <c r="AY331" s="210"/>
      <c r="AZ331" s="210"/>
      <c r="BA331" s="216"/>
      <c r="BB331" s="211"/>
      <c r="BC331" s="211"/>
      <c r="BD331" s="211"/>
      <c r="BE331" s="211"/>
      <c r="BQ331" s="217"/>
      <c r="BR331" s="217"/>
      <c r="BS331" s="217"/>
      <c r="BT331" s="212"/>
      <c r="BU331" s="217"/>
      <c r="BV331" s="212"/>
      <c r="BW331" s="218"/>
    </row>
    <row r="332" spans="2:75" ht="14.45" customHeight="1">
      <c r="B332" s="211"/>
      <c r="C332" s="212"/>
      <c r="D332" s="213"/>
      <c r="E332" s="213"/>
      <c r="F332" s="212"/>
      <c r="G332" s="214"/>
      <c r="N332" s="217"/>
      <c r="O332" s="217"/>
      <c r="P332" s="217"/>
      <c r="Q332" s="217"/>
      <c r="R332" s="217"/>
      <c r="S332" s="217"/>
      <c r="T332" s="217"/>
      <c r="W332" s="210"/>
      <c r="X332" s="210"/>
      <c r="Y332" s="210"/>
      <c r="Z332" s="210"/>
      <c r="AA332" s="210"/>
      <c r="AB332" s="210"/>
      <c r="AC332" s="210"/>
      <c r="AD332" s="210"/>
      <c r="AE332" s="210"/>
      <c r="AF332" s="210"/>
      <c r="AG332" s="210"/>
      <c r="AH332" s="210"/>
      <c r="AI332" s="210"/>
      <c r="AJ332" s="210"/>
      <c r="AK332" s="210"/>
      <c r="AL332" s="210"/>
      <c r="AM332" s="210"/>
      <c r="AN332" s="210"/>
      <c r="AO332" s="210"/>
      <c r="AP332" s="210"/>
      <c r="AQ332" s="210"/>
      <c r="AR332" s="210"/>
      <c r="AS332" s="210"/>
      <c r="AT332" s="210"/>
      <c r="AU332" s="210"/>
      <c r="AV332" s="210"/>
      <c r="AW332" s="210"/>
      <c r="AX332" s="216"/>
      <c r="AY332" s="210"/>
      <c r="AZ332" s="210"/>
      <c r="BA332" s="216"/>
      <c r="BB332" s="211"/>
      <c r="BC332" s="211"/>
      <c r="BD332" s="211"/>
      <c r="BE332" s="211"/>
      <c r="BQ332" s="217"/>
      <c r="BR332" s="217"/>
      <c r="BS332" s="217"/>
      <c r="BT332" s="212"/>
      <c r="BU332" s="217"/>
      <c r="BV332" s="212"/>
      <c r="BW332" s="218"/>
    </row>
    <row r="333" spans="2:75" ht="14.45" customHeight="1">
      <c r="B333" s="211"/>
      <c r="C333" s="212"/>
      <c r="D333" s="213"/>
      <c r="E333" s="213"/>
      <c r="F333" s="212"/>
      <c r="G333" s="214"/>
      <c r="N333" s="217"/>
      <c r="O333" s="217"/>
      <c r="P333" s="217"/>
      <c r="Q333" s="217"/>
      <c r="R333" s="217"/>
      <c r="S333" s="217"/>
      <c r="T333" s="217"/>
      <c r="W333" s="210"/>
      <c r="X333" s="210"/>
      <c r="Y333" s="210"/>
      <c r="Z333" s="210"/>
      <c r="AA333" s="210"/>
      <c r="AB333" s="210"/>
      <c r="AC333" s="210"/>
      <c r="AD333" s="210"/>
      <c r="AE333" s="210"/>
      <c r="AF333" s="210"/>
      <c r="AG333" s="210"/>
      <c r="AH333" s="210"/>
      <c r="AI333" s="210"/>
      <c r="AJ333" s="210"/>
      <c r="AK333" s="210"/>
      <c r="AL333" s="210"/>
      <c r="AM333" s="210"/>
      <c r="AN333" s="210"/>
      <c r="AO333" s="210"/>
      <c r="AP333" s="210"/>
      <c r="AQ333" s="210"/>
      <c r="AR333" s="210"/>
      <c r="AS333" s="210"/>
      <c r="AT333" s="210"/>
      <c r="AU333" s="210"/>
      <c r="AV333" s="210"/>
      <c r="AW333" s="210"/>
      <c r="AX333" s="216"/>
      <c r="AY333" s="210"/>
      <c r="AZ333" s="210"/>
      <c r="BA333" s="216"/>
      <c r="BB333" s="211"/>
      <c r="BC333" s="211"/>
      <c r="BD333" s="211"/>
      <c r="BE333" s="211"/>
      <c r="BQ333" s="217"/>
      <c r="BR333" s="217"/>
      <c r="BS333" s="217"/>
      <c r="BT333" s="212"/>
      <c r="BU333" s="217"/>
      <c r="BV333" s="212"/>
      <c r="BW333" s="218"/>
    </row>
    <row r="334" spans="2:75" ht="14.45" customHeight="1">
      <c r="B334" s="211"/>
      <c r="C334" s="212"/>
      <c r="D334" s="213"/>
      <c r="E334" s="213"/>
      <c r="F334" s="212"/>
      <c r="G334" s="214"/>
      <c r="N334" s="217"/>
      <c r="O334" s="217"/>
      <c r="P334" s="217"/>
      <c r="Q334" s="217"/>
      <c r="R334" s="217"/>
      <c r="S334" s="217"/>
      <c r="T334" s="217"/>
      <c r="W334" s="210"/>
      <c r="X334" s="210"/>
      <c r="Y334" s="210"/>
      <c r="Z334" s="210"/>
      <c r="AA334" s="210"/>
      <c r="AB334" s="210"/>
      <c r="AC334" s="210"/>
      <c r="AD334" s="210"/>
      <c r="AE334" s="210"/>
      <c r="AF334" s="210"/>
      <c r="AG334" s="210"/>
      <c r="AH334" s="210"/>
      <c r="AI334" s="210"/>
      <c r="AJ334" s="210"/>
      <c r="AK334" s="210"/>
      <c r="AL334" s="210"/>
      <c r="AM334" s="210"/>
      <c r="AN334" s="210"/>
      <c r="AO334" s="210"/>
      <c r="AP334" s="210"/>
      <c r="AQ334" s="210"/>
      <c r="AR334" s="210"/>
      <c r="AS334" s="210"/>
      <c r="AT334" s="210"/>
      <c r="AU334" s="210"/>
      <c r="AV334" s="210"/>
      <c r="AW334" s="210"/>
      <c r="AX334" s="216"/>
      <c r="AY334" s="210"/>
      <c r="AZ334" s="210"/>
      <c r="BA334" s="216"/>
      <c r="BB334" s="211"/>
      <c r="BC334" s="211"/>
      <c r="BD334" s="211"/>
      <c r="BE334" s="211"/>
      <c r="BQ334" s="217"/>
      <c r="BR334" s="217"/>
      <c r="BS334" s="217"/>
      <c r="BT334" s="212"/>
      <c r="BU334" s="217"/>
      <c r="BV334" s="212"/>
      <c r="BW334" s="218"/>
    </row>
    <row r="335" spans="2:75" ht="14.45" customHeight="1">
      <c r="B335" s="211"/>
      <c r="C335" s="212"/>
      <c r="D335" s="213"/>
      <c r="E335" s="213"/>
      <c r="F335" s="212"/>
      <c r="G335" s="214"/>
      <c r="N335" s="217"/>
      <c r="O335" s="217"/>
      <c r="P335" s="217"/>
      <c r="Q335" s="217"/>
      <c r="R335" s="217"/>
      <c r="S335" s="217"/>
      <c r="T335" s="217"/>
      <c r="W335" s="210"/>
      <c r="X335" s="210"/>
      <c r="Y335" s="210"/>
      <c r="Z335" s="210"/>
      <c r="AA335" s="210"/>
      <c r="AB335" s="210"/>
      <c r="AC335" s="210"/>
      <c r="AD335" s="210"/>
      <c r="AE335" s="210"/>
      <c r="AF335" s="210"/>
      <c r="AG335" s="210"/>
      <c r="AH335" s="210"/>
      <c r="AI335" s="210"/>
      <c r="AJ335" s="210"/>
      <c r="AK335" s="210"/>
      <c r="AL335" s="210"/>
      <c r="AM335" s="210"/>
      <c r="AN335" s="210"/>
      <c r="AO335" s="210"/>
      <c r="AP335" s="210"/>
      <c r="AQ335" s="210"/>
      <c r="AR335" s="210"/>
      <c r="AS335" s="210"/>
      <c r="AT335" s="210"/>
      <c r="AU335" s="210"/>
      <c r="AV335" s="210"/>
      <c r="AW335" s="210"/>
      <c r="AX335" s="216"/>
      <c r="AY335" s="210"/>
      <c r="AZ335" s="210"/>
      <c r="BA335" s="216"/>
      <c r="BB335" s="211"/>
      <c r="BC335" s="211"/>
      <c r="BD335" s="211"/>
      <c r="BE335" s="211"/>
      <c r="BQ335" s="217"/>
      <c r="BR335" s="217"/>
      <c r="BS335" s="217"/>
      <c r="BT335" s="212"/>
      <c r="BU335" s="217"/>
      <c r="BV335" s="212"/>
      <c r="BW335" s="218"/>
    </row>
    <row r="336" spans="2:75" ht="14.45" customHeight="1">
      <c r="B336" s="211"/>
      <c r="C336" s="212"/>
      <c r="D336" s="213"/>
      <c r="E336" s="213"/>
      <c r="F336" s="212"/>
      <c r="G336" s="214"/>
      <c r="N336" s="217"/>
      <c r="O336" s="217"/>
      <c r="P336" s="217"/>
      <c r="Q336" s="217"/>
      <c r="R336" s="217"/>
      <c r="S336" s="217"/>
      <c r="T336" s="217"/>
      <c r="W336" s="210"/>
      <c r="X336" s="210"/>
      <c r="Y336" s="210"/>
      <c r="Z336" s="210"/>
      <c r="AA336" s="210"/>
      <c r="AB336" s="210"/>
      <c r="AC336" s="210"/>
      <c r="AD336" s="210"/>
      <c r="AE336" s="210"/>
      <c r="AF336" s="210"/>
      <c r="AG336" s="210"/>
      <c r="AH336" s="210"/>
      <c r="AI336" s="210"/>
      <c r="AJ336" s="210"/>
      <c r="AK336" s="210"/>
      <c r="AL336" s="210"/>
      <c r="AM336" s="210"/>
      <c r="AN336" s="210"/>
      <c r="AO336" s="210"/>
      <c r="AP336" s="210"/>
      <c r="AQ336" s="210"/>
      <c r="AR336" s="210"/>
      <c r="AS336" s="210"/>
      <c r="AT336" s="210"/>
      <c r="AU336" s="210"/>
      <c r="AV336" s="210"/>
      <c r="AW336" s="210"/>
      <c r="AX336" s="216"/>
      <c r="AY336" s="210"/>
      <c r="AZ336" s="210"/>
      <c r="BA336" s="216"/>
      <c r="BB336" s="211"/>
      <c r="BC336" s="211"/>
      <c r="BD336" s="211"/>
      <c r="BE336" s="211"/>
      <c r="BQ336" s="217"/>
      <c r="BR336" s="217"/>
      <c r="BS336" s="217"/>
      <c r="BT336" s="212"/>
      <c r="BU336" s="217"/>
      <c r="BV336" s="212"/>
      <c r="BW336" s="218"/>
    </row>
    <row r="337" spans="2:75" ht="14.45" customHeight="1">
      <c r="B337" s="211"/>
      <c r="C337" s="212"/>
      <c r="D337" s="213"/>
      <c r="E337" s="213"/>
      <c r="F337" s="212"/>
      <c r="G337" s="214"/>
      <c r="N337" s="217"/>
      <c r="O337" s="217"/>
      <c r="P337" s="217"/>
      <c r="Q337" s="217"/>
      <c r="R337" s="217"/>
      <c r="S337" s="217"/>
      <c r="T337" s="217"/>
      <c r="W337" s="210"/>
      <c r="X337" s="210"/>
      <c r="Y337" s="210"/>
      <c r="Z337" s="210"/>
      <c r="AA337" s="210"/>
      <c r="AB337" s="210"/>
      <c r="AC337" s="210"/>
      <c r="AD337" s="210"/>
      <c r="AE337" s="210"/>
      <c r="AF337" s="210"/>
      <c r="AG337" s="210"/>
      <c r="AH337" s="210"/>
      <c r="AI337" s="210"/>
      <c r="AJ337" s="210"/>
      <c r="AK337" s="210"/>
      <c r="AL337" s="210"/>
      <c r="AM337" s="210"/>
      <c r="AN337" s="210"/>
      <c r="AO337" s="210"/>
      <c r="AP337" s="210"/>
      <c r="AQ337" s="210"/>
      <c r="AR337" s="210"/>
      <c r="AS337" s="210"/>
      <c r="AT337" s="210"/>
      <c r="AU337" s="210"/>
      <c r="AV337" s="210"/>
      <c r="AW337" s="210"/>
      <c r="AX337" s="216"/>
      <c r="AY337" s="210"/>
      <c r="AZ337" s="210"/>
      <c r="BA337" s="216"/>
      <c r="BB337" s="211"/>
      <c r="BC337" s="211"/>
      <c r="BD337" s="211"/>
      <c r="BE337" s="211"/>
      <c r="BQ337" s="217"/>
      <c r="BR337" s="217"/>
      <c r="BS337" s="217"/>
      <c r="BT337" s="212"/>
      <c r="BU337" s="217"/>
      <c r="BV337" s="212"/>
      <c r="BW337" s="218"/>
    </row>
    <row r="338" spans="2:75" ht="14.45" customHeight="1">
      <c r="B338" s="211"/>
      <c r="C338" s="212"/>
      <c r="D338" s="213"/>
      <c r="E338" s="213"/>
      <c r="F338" s="212"/>
      <c r="G338" s="214"/>
      <c r="N338" s="217"/>
      <c r="O338" s="217"/>
      <c r="P338" s="217"/>
      <c r="Q338" s="217"/>
      <c r="R338" s="217"/>
      <c r="S338" s="217"/>
      <c r="T338" s="217"/>
      <c r="W338" s="210"/>
      <c r="X338" s="210"/>
      <c r="Y338" s="210"/>
      <c r="Z338" s="210"/>
      <c r="AA338" s="210"/>
      <c r="AB338" s="210"/>
      <c r="AC338" s="210"/>
      <c r="AD338" s="210"/>
      <c r="AE338" s="210"/>
      <c r="AF338" s="210"/>
      <c r="AG338" s="210"/>
      <c r="AH338" s="210"/>
      <c r="AI338" s="210"/>
      <c r="AJ338" s="210"/>
      <c r="AK338" s="210"/>
      <c r="AL338" s="210"/>
      <c r="AM338" s="210"/>
      <c r="AN338" s="210"/>
      <c r="AO338" s="210"/>
      <c r="AP338" s="210"/>
      <c r="AQ338" s="210"/>
      <c r="AR338" s="210"/>
      <c r="AS338" s="210"/>
      <c r="AT338" s="210"/>
      <c r="AU338" s="210"/>
      <c r="AV338" s="210"/>
      <c r="AW338" s="210"/>
      <c r="AX338" s="216"/>
      <c r="AY338" s="210"/>
      <c r="AZ338" s="210"/>
      <c r="BA338" s="216"/>
      <c r="BB338" s="211"/>
      <c r="BC338" s="211"/>
      <c r="BD338" s="211"/>
      <c r="BE338" s="211"/>
      <c r="BQ338" s="217"/>
      <c r="BR338" s="217"/>
      <c r="BS338" s="217"/>
      <c r="BT338" s="212"/>
      <c r="BU338" s="217"/>
      <c r="BV338" s="212"/>
      <c r="BW338" s="218"/>
    </row>
    <row r="339" spans="2:75" ht="14.45" customHeight="1">
      <c r="B339" s="211"/>
      <c r="C339" s="212"/>
      <c r="D339" s="213"/>
      <c r="E339" s="213"/>
      <c r="F339" s="212"/>
      <c r="G339" s="214"/>
      <c r="N339" s="217"/>
      <c r="O339" s="217"/>
      <c r="P339" s="217"/>
      <c r="Q339" s="217"/>
      <c r="R339" s="217"/>
      <c r="S339" s="217"/>
      <c r="T339" s="217"/>
      <c r="W339" s="210"/>
      <c r="X339" s="210"/>
      <c r="Y339" s="210"/>
      <c r="Z339" s="210"/>
      <c r="AA339" s="210"/>
      <c r="AB339" s="210"/>
      <c r="AC339" s="210"/>
      <c r="AD339" s="210"/>
      <c r="AE339" s="210"/>
      <c r="AF339" s="210"/>
      <c r="AG339" s="210"/>
      <c r="AH339" s="210"/>
      <c r="AI339" s="210"/>
      <c r="AJ339" s="210"/>
      <c r="AK339" s="210"/>
      <c r="AL339" s="210"/>
      <c r="AM339" s="210"/>
      <c r="AN339" s="210"/>
      <c r="AO339" s="210"/>
      <c r="AP339" s="210"/>
      <c r="AQ339" s="210"/>
      <c r="AR339" s="210"/>
      <c r="AS339" s="210"/>
      <c r="AT339" s="210"/>
      <c r="AU339" s="210"/>
      <c r="AV339" s="210"/>
      <c r="AW339" s="210"/>
      <c r="AX339" s="216"/>
      <c r="AY339" s="210"/>
      <c r="AZ339" s="210"/>
      <c r="BA339" s="216"/>
      <c r="BB339" s="211"/>
      <c r="BC339" s="211"/>
      <c r="BD339" s="211"/>
      <c r="BE339" s="211"/>
      <c r="BQ339" s="217"/>
      <c r="BR339" s="217"/>
      <c r="BS339" s="217"/>
      <c r="BT339" s="212"/>
      <c r="BU339" s="217"/>
      <c r="BV339" s="212"/>
      <c r="BW339" s="218"/>
    </row>
    <row r="340" spans="2:75" ht="14.45" customHeight="1">
      <c r="B340" s="211"/>
      <c r="C340" s="212"/>
      <c r="D340" s="213"/>
      <c r="E340" s="213"/>
      <c r="F340" s="212"/>
      <c r="G340" s="214"/>
      <c r="N340" s="217"/>
      <c r="O340" s="217"/>
      <c r="P340" s="217"/>
      <c r="Q340" s="217"/>
      <c r="R340" s="217"/>
      <c r="S340" s="217"/>
      <c r="T340" s="217"/>
      <c r="W340" s="210"/>
      <c r="X340" s="210"/>
      <c r="Y340" s="210"/>
      <c r="Z340" s="210"/>
      <c r="AA340" s="210"/>
      <c r="AB340" s="210"/>
      <c r="AC340" s="210"/>
      <c r="AD340" s="210"/>
      <c r="AE340" s="210"/>
      <c r="AF340" s="210"/>
      <c r="AG340" s="210"/>
      <c r="AH340" s="210"/>
      <c r="AI340" s="210"/>
      <c r="AJ340" s="210"/>
      <c r="AK340" s="210"/>
      <c r="AL340" s="210"/>
      <c r="AM340" s="210"/>
      <c r="AN340" s="210"/>
      <c r="AO340" s="210"/>
      <c r="AP340" s="210"/>
      <c r="AQ340" s="210"/>
      <c r="AR340" s="210"/>
      <c r="AS340" s="210"/>
      <c r="AT340" s="210"/>
      <c r="AU340" s="210"/>
      <c r="AV340" s="210"/>
      <c r="AW340" s="210"/>
      <c r="AX340" s="216"/>
      <c r="AY340" s="210"/>
      <c r="AZ340" s="210"/>
      <c r="BA340" s="216"/>
      <c r="BB340" s="211"/>
      <c r="BC340" s="211"/>
      <c r="BD340" s="211"/>
      <c r="BE340" s="211"/>
      <c r="BQ340" s="217"/>
      <c r="BR340" s="217"/>
      <c r="BS340" s="217"/>
      <c r="BT340" s="212"/>
      <c r="BU340" s="217"/>
      <c r="BV340" s="212"/>
      <c r="BW340" s="218"/>
    </row>
    <row r="341" spans="2:75" ht="14.45" customHeight="1">
      <c r="B341" s="211"/>
      <c r="C341" s="212"/>
      <c r="D341" s="213"/>
      <c r="E341" s="213"/>
      <c r="F341" s="212"/>
      <c r="G341" s="214"/>
      <c r="N341" s="217"/>
      <c r="O341" s="217"/>
      <c r="P341" s="217"/>
      <c r="Q341" s="217"/>
      <c r="R341" s="217"/>
      <c r="S341" s="217"/>
      <c r="T341" s="217"/>
      <c r="W341" s="210"/>
      <c r="X341" s="210"/>
      <c r="Y341" s="210"/>
      <c r="Z341" s="210"/>
      <c r="AA341" s="210"/>
      <c r="AB341" s="210"/>
      <c r="AC341" s="210"/>
      <c r="AD341" s="210"/>
      <c r="AE341" s="210"/>
      <c r="AF341" s="210"/>
      <c r="AG341" s="210"/>
      <c r="AH341" s="210"/>
      <c r="AI341" s="210"/>
      <c r="AJ341" s="210"/>
      <c r="AK341" s="210"/>
      <c r="AL341" s="210"/>
      <c r="AM341" s="210"/>
      <c r="AN341" s="210"/>
      <c r="AO341" s="210"/>
      <c r="AP341" s="210"/>
      <c r="AQ341" s="210"/>
      <c r="AR341" s="210"/>
      <c r="AS341" s="210"/>
      <c r="AT341" s="210"/>
      <c r="AU341" s="210"/>
      <c r="AV341" s="210"/>
      <c r="AW341" s="210"/>
      <c r="AX341" s="216"/>
      <c r="AY341" s="210"/>
      <c r="AZ341" s="210"/>
      <c r="BA341" s="216"/>
      <c r="BB341" s="211"/>
      <c r="BC341" s="211"/>
      <c r="BD341" s="211"/>
      <c r="BE341" s="211"/>
      <c r="BQ341" s="217"/>
      <c r="BR341" s="217"/>
      <c r="BS341" s="217"/>
      <c r="BT341" s="212"/>
      <c r="BU341" s="217"/>
      <c r="BV341" s="212"/>
      <c r="BW341" s="218"/>
    </row>
    <row r="342" spans="2:75" ht="14.45" customHeight="1">
      <c r="B342" s="211"/>
      <c r="C342" s="212"/>
      <c r="D342" s="213"/>
      <c r="E342" s="213"/>
      <c r="F342" s="212"/>
      <c r="G342" s="214"/>
      <c r="N342" s="217"/>
      <c r="O342" s="217"/>
      <c r="P342" s="217"/>
      <c r="Q342" s="217"/>
      <c r="R342" s="217"/>
      <c r="S342" s="217"/>
      <c r="T342" s="217"/>
      <c r="W342" s="210"/>
      <c r="X342" s="210"/>
      <c r="Y342" s="210"/>
      <c r="Z342" s="210"/>
      <c r="AA342" s="210"/>
      <c r="AB342" s="210"/>
      <c r="AC342" s="210"/>
      <c r="AD342" s="210"/>
      <c r="AE342" s="210"/>
      <c r="AF342" s="210"/>
      <c r="AG342" s="210"/>
      <c r="AH342" s="210"/>
      <c r="AI342" s="210"/>
      <c r="AJ342" s="210"/>
      <c r="AK342" s="210"/>
      <c r="AL342" s="210"/>
      <c r="AM342" s="210"/>
      <c r="AN342" s="210"/>
      <c r="AO342" s="210"/>
      <c r="AP342" s="210"/>
      <c r="AQ342" s="210"/>
      <c r="AR342" s="210"/>
      <c r="AS342" s="210"/>
      <c r="AT342" s="210"/>
      <c r="AU342" s="210"/>
      <c r="AV342" s="210"/>
      <c r="AW342" s="210"/>
      <c r="AX342" s="216"/>
      <c r="AY342" s="210"/>
      <c r="AZ342" s="210"/>
      <c r="BA342" s="216"/>
      <c r="BB342" s="211"/>
      <c r="BC342" s="211"/>
      <c r="BD342" s="211"/>
      <c r="BE342" s="211"/>
      <c r="BQ342" s="217"/>
      <c r="BR342" s="217"/>
      <c r="BS342" s="217"/>
      <c r="BT342" s="212"/>
      <c r="BU342" s="217"/>
      <c r="BV342" s="212"/>
      <c r="BW342" s="218"/>
    </row>
    <row r="343" spans="2:75" ht="14.45" customHeight="1">
      <c r="B343" s="211"/>
      <c r="C343" s="212"/>
      <c r="D343" s="213"/>
      <c r="E343" s="213"/>
      <c r="F343" s="212"/>
      <c r="G343" s="214"/>
      <c r="N343" s="217"/>
      <c r="O343" s="217"/>
      <c r="P343" s="217"/>
      <c r="Q343" s="217"/>
      <c r="R343" s="217"/>
      <c r="S343" s="217"/>
      <c r="T343" s="217"/>
      <c r="W343" s="210"/>
      <c r="X343" s="210"/>
      <c r="Y343" s="210"/>
      <c r="Z343" s="210"/>
      <c r="AA343" s="210"/>
      <c r="AB343" s="210"/>
      <c r="AC343" s="210"/>
      <c r="AD343" s="210"/>
      <c r="AE343" s="210"/>
      <c r="AF343" s="210"/>
      <c r="AG343" s="210"/>
      <c r="AH343" s="210"/>
      <c r="AI343" s="210"/>
      <c r="AJ343" s="210"/>
      <c r="AK343" s="210"/>
      <c r="AL343" s="210"/>
      <c r="AM343" s="210"/>
      <c r="AN343" s="210"/>
      <c r="AO343" s="210"/>
      <c r="AP343" s="210"/>
      <c r="AQ343" s="210"/>
      <c r="AR343" s="210"/>
      <c r="AS343" s="210"/>
      <c r="AT343" s="210"/>
      <c r="AU343" s="210"/>
      <c r="AV343" s="210"/>
      <c r="AW343" s="210"/>
      <c r="AX343" s="216"/>
      <c r="AY343" s="210"/>
      <c r="AZ343" s="210"/>
      <c r="BA343" s="216"/>
      <c r="BB343" s="211"/>
      <c r="BC343" s="211"/>
      <c r="BD343" s="211"/>
      <c r="BE343" s="211"/>
      <c r="BQ343" s="217"/>
      <c r="BR343" s="217"/>
      <c r="BS343" s="217"/>
      <c r="BT343" s="212"/>
      <c r="BU343" s="217"/>
      <c r="BV343" s="212"/>
      <c r="BW343" s="218"/>
    </row>
    <row r="344" spans="2:75" ht="14.45" customHeight="1">
      <c r="B344" s="211"/>
      <c r="C344" s="212"/>
      <c r="D344" s="213"/>
      <c r="E344" s="213"/>
      <c r="F344" s="212"/>
      <c r="G344" s="214"/>
      <c r="N344" s="217"/>
      <c r="O344" s="217"/>
      <c r="P344" s="217"/>
      <c r="Q344" s="217"/>
      <c r="R344" s="217"/>
      <c r="S344" s="217"/>
      <c r="T344" s="217"/>
      <c r="W344" s="210"/>
      <c r="X344" s="210"/>
      <c r="Y344" s="210"/>
      <c r="Z344" s="210"/>
      <c r="AA344" s="210"/>
      <c r="AB344" s="210"/>
      <c r="AC344" s="210"/>
      <c r="AD344" s="210"/>
      <c r="AE344" s="210"/>
      <c r="AF344" s="210"/>
      <c r="AG344" s="210"/>
      <c r="AH344" s="210"/>
      <c r="AI344" s="210"/>
      <c r="AJ344" s="210"/>
      <c r="AK344" s="210"/>
      <c r="AL344" s="210"/>
      <c r="AM344" s="210"/>
      <c r="AN344" s="210"/>
      <c r="AO344" s="210"/>
      <c r="AP344" s="210"/>
      <c r="AQ344" s="210"/>
      <c r="AR344" s="210"/>
      <c r="AS344" s="210"/>
      <c r="AT344" s="210"/>
      <c r="AU344" s="210"/>
      <c r="AV344" s="210"/>
      <c r="AW344" s="210"/>
      <c r="AX344" s="216"/>
      <c r="AY344" s="210"/>
      <c r="AZ344" s="210"/>
      <c r="BA344" s="216"/>
      <c r="BB344" s="211"/>
      <c r="BC344" s="211"/>
      <c r="BD344" s="211"/>
      <c r="BE344" s="211"/>
      <c r="BQ344" s="217"/>
      <c r="BR344" s="217"/>
      <c r="BS344" s="217"/>
      <c r="BT344" s="212"/>
      <c r="BU344" s="217"/>
      <c r="BV344" s="212"/>
      <c r="BW344" s="218"/>
    </row>
    <row r="345" spans="2:75" ht="14.45" customHeight="1">
      <c r="B345" s="211"/>
      <c r="C345" s="212"/>
      <c r="D345" s="213"/>
      <c r="E345" s="213"/>
      <c r="F345" s="212"/>
      <c r="G345" s="214"/>
      <c r="N345" s="217"/>
      <c r="O345" s="217"/>
      <c r="P345" s="217"/>
      <c r="Q345" s="217"/>
      <c r="R345" s="217"/>
      <c r="S345" s="217"/>
      <c r="T345" s="217"/>
      <c r="W345" s="210"/>
      <c r="X345" s="210"/>
      <c r="Y345" s="210"/>
      <c r="Z345" s="210"/>
      <c r="AA345" s="210"/>
      <c r="AB345" s="210"/>
      <c r="AC345" s="210"/>
      <c r="AD345" s="210"/>
      <c r="AE345" s="210"/>
      <c r="AF345" s="210"/>
      <c r="AG345" s="210"/>
      <c r="AH345" s="210"/>
      <c r="AI345" s="210"/>
      <c r="AJ345" s="210"/>
      <c r="AK345" s="210"/>
      <c r="AL345" s="210"/>
      <c r="AM345" s="210"/>
      <c r="AN345" s="210"/>
      <c r="AO345" s="210"/>
      <c r="AP345" s="210"/>
      <c r="AQ345" s="210"/>
      <c r="AR345" s="210"/>
      <c r="AS345" s="210"/>
      <c r="AT345" s="210"/>
      <c r="AU345" s="210"/>
      <c r="AV345" s="210"/>
      <c r="AW345" s="210"/>
      <c r="AX345" s="216"/>
      <c r="AY345" s="210"/>
      <c r="AZ345" s="210"/>
      <c r="BA345" s="216"/>
      <c r="BB345" s="211"/>
      <c r="BC345" s="211"/>
      <c r="BD345" s="211"/>
      <c r="BE345" s="211"/>
      <c r="BQ345" s="217"/>
      <c r="BR345" s="217"/>
      <c r="BS345" s="217"/>
      <c r="BT345" s="212"/>
      <c r="BU345" s="217"/>
      <c r="BV345" s="212"/>
      <c r="BW345" s="218"/>
    </row>
    <row r="346" spans="2:75" ht="14.45" customHeight="1">
      <c r="B346" s="211"/>
      <c r="C346" s="212"/>
      <c r="D346" s="213"/>
      <c r="E346" s="213"/>
      <c r="F346" s="212"/>
      <c r="G346" s="214"/>
      <c r="N346" s="217"/>
      <c r="O346" s="217"/>
      <c r="P346" s="217"/>
      <c r="Q346" s="217"/>
      <c r="R346" s="217"/>
      <c r="S346" s="217"/>
      <c r="T346" s="217"/>
      <c r="W346" s="210"/>
      <c r="X346" s="210"/>
      <c r="Y346" s="210"/>
      <c r="Z346" s="210"/>
      <c r="AA346" s="210"/>
      <c r="AB346" s="210"/>
      <c r="AC346" s="210"/>
      <c r="AD346" s="210"/>
      <c r="AE346" s="210"/>
      <c r="AF346" s="210"/>
      <c r="AG346" s="210"/>
      <c r="AH346" s="210"/>
      <c r="AI346" s="210"/>
      <c r="AJ346" s="210"/>
      <c r="AK346" s="210"/>
      <c r="AL346" s="210"/>
      <c r="AM346" s="210"/>
      <c r="AN346" s="210"/>
      <c r="AO346" s="210"/>
      <c r="AP346" s="210"/>
      <c r="AQ346" s="210"/>
      <c r="AR346" s="210"/>
      <c r="AS346" s="210"/>
      <c r="AT346" s="210"/>
      <c r="AU346" s="210"/>
      <c r="AV346" s="210"/>
      <c r="AW346" s="210"/>
      <c r="AX346" s="216"/>
      <c r="AY346" s="210"/>
      <c r="AZ346" s="210"/>
      <c r="BA346" s="216"/>
      <c r="BB346" s="211"/>
      <c r="BC346" s="211"/>
      <c r="BD346" s="211"/>
      <c r="BE346" s="211"/>
      <c r="BQ346" s="217"/>
      <c r="BR346" s="217"/>
      <c r="BS346" s="217"/>
      <c r="BT346" s="212"/>
      <c r="BU346" s="217"/>
      <c r="BV346" s="212"/>
      <c r="BW346" s="218"/>
    </row>
    <row r="347" spans="2:75" ht="14.45" customHeight="1">
      <c r="B347" s="211"/>
      <c r="C347" s="212"/>
      <c r="D347" s="213"/>
      <c r="E347" s="213"/>
      <c r="F347" s="212"/>
      <c r="G347" s="214"/>
      <c r="N347" s="217"/>
      <c r="O347" s="217"/>
      <c r="P347" s="217"/>
      <c r="Q347" s="217"/>
      <c r="R347" s="217"/>
      <c r="S347" s="217"/>
      <c r="T347" s="217"/>
      <c r="W347" s="210"/>
      <c r="X347" s="210"/>
      <c r="Y347" s="210"/>
      <c r="Z347" s="210"/>
      <c r="AA347" s="210"/>
      <c r="AB347" s="210"/>
      <c r="AC347" s="210"/>
      <c r="AD347" s="210"/>
      <c r="AE347" s="210"/>
      <c r="AF347" s="210"/>
      <c r="AG347" s="210"/>
      <c r="AH347" s="210"/>
      <c r="AI347" s="210"/>
      <c r="AJ347" s="210"/>
      <c r="AK347" s="210"/>
      <c r="AL347" s="210"/>
      <c r="AM347" s="210"/>
      <c r="AN347" s="210"/>
      <c r="AO347" s="210"/>
      <c r="AP347" s="210"/>
      <c r="AQ347" s="210"/>
      <c r="AR347" s="210"/>
      <c r="AS347" s="210"/>
      <c r="AT347" s="210"/>
      <c r="AU347" s="210"/>
      <c r="AV347" s="210"/>
      <c r="AW347" s="210"/>
      <c r="AX347" s="216"/>
      <c r="AY347" s="210"/>
      <c r="AZ347" s="210"/>
      <c r="BA347" s="216"/>
      <c r="BB347" s="211"/>
      <c r="BC347" s="211"/>
      <c r="BD347" s="211"/>
      <c r="BE347" s="211"/>
      <c r="BQ347" s="217"/>
      <c r="BR347" s="217"/>
      <c r="BS347" s="217"/>
      <c r="BT347" s="212"/>
      <c r="BU347" s="217"/>
      <c r="BV347" s="212"/>
      <c r="BW347" s="218"/>
    </row>
    <row r="348" spans="2:75" ht="14.45" customHeight="1">
      <c r="B348" s="211"/>
      <c r="C348" s="212"/>
      <c r="D348" s="213"/>
      <c r="E348" s="213"/>
      <c r="F348" s="212"/>
      <c r="G348" s="214"/>
      <c r="N348" s="217"/>
      <c r="O348" s="217"/>
      <c r="P348" s="217"/>
      <c r="Q348" s="217"/>
      <c r="R348" s="217"/>
      <c r="S348" s="217"/>
      <c r="T348" s="217"/>
      <c r="W348" s="210"/>
      <c r="X348" s="210"/>
      <c r="Y348" s="210"/>
      <c r="Z348" s="210"/>
      <c r="AA348" s="210"/>
      <c r="AB348" s="210"/>
      <c r="AC348" s="210"/>
      <c r="AD348" s="210"/>
      <c r="AE348" s="210"/>
      <c r="AF348" s="210"/>
      <c r="AG348" s="210"/>
      <c r="AH348" s="210"/>
      <c r="AI348" s="210"/>
      <c r="AJ348" s="210"/>
      <c r="AK348" s="210"/>
      <c r="AL348" s="210"/>
      <c r="AM348" s="210"/>
      <c r="AN348" s="210"/>
      <c r="AO348" s="210"/>
      <c r="AP348" s="210"/>
      <c r="AQ348" s="210"/>
      <c r="AR348" s="210"/>
      <c r="AS348" s="210"/>
      <c r="AT348" s="210"/>
      <c r="AU348" s="210"/>
      <c r="AV348" s="210"/>
      <c r="AW348" s="210"/>
      <c r="AX348" s="216"/>
      <c r="AY348" s="210"/>
      <c r="AZ348" s="210"/>
      <c r="BA348" s="216"/>
      <c r="BB348" s="211"/>
      <c r="BC348" s="211"/>
      <c r="BD348" s="211"/>
      <c r="BE348" s="211"/>
      <c r="BQ348" s="217"/>
      <c r="BR348" s="217"/>
      <c r="BS348" s="217"/>
      <c r="BT348" s="212"/>
      <c r="BU348" s="217"/>
      <c r="BV348" s="212"/>
      <c r="BW348" s="218"/>
    </row>
    <row r="349" spans="2:75" ht="14.45" customHeight="1">
      <c r="B349" s="211"/>
      <c r="C349" s="212"/>
      <c r="D349" s="213"/>
      <c r="E349" s="213"/>
      <c r="F349" s="212"/>
      <c r="G349" s="214"/>
      <c r="N349" s="217"/>
      <c r="O349" s="217"/>
      <c r="P349" s="217"/>
      <c r="Q349" s="217"/>
      <c r="R349" s="217"/>
      <c r="S349" s="217"/>
      <c r="T349" s="217"/>
      <c r="W349" s="210"/>
      <c r="X349" s="210"/>
      <c r="Y349" s="210"/>
      <c r="Z349" s="210"/>
      <c r="AA349" s="210"/>
      <c r="AB349" s="210"/>
      <c r="AC349" s="210"/>
      <c r="AD349" s="210"/>
      <c r="AE349" s="210"/>
      <c r="AF349" s="210"/>
      <c r="AG349" s="210"/>
      <c r="AH349" s="210"/>
      <c r="AI349" s="210"/>
      <c r="AJ349" s="210"/>
      <c r="AK349" s="210"/>
      <c r="AL349" s="210"/>
      <c r="AM349" s="210"/>
      <c r="AN349" s="210"/>
      <c r="AO349" s="210"/>
      <c r="AP349" s="210"/>
      <c r="AQ349" s="210"/>
      <c r="AR349" s="210"/>
      <c r="AS349" s="210"/>
      <c r="AT349" s="210"/>
      <c r="AU349" s="210"/>
      <c r="AV349" s="210"/>
      <c r="AW349" s="210"/>
      <c r="AX349" s="216"/>
      <c r="AY349" s="210"/>
      <c r="AZ349" s="210"/>
      <c r="BA349" s="216"/>
      <c r="BB349" s="211"/>
      <c r="BC349" s="211"/>
      <c r="BD349" s="211"/>
      <c r="BE349" s="211"/>
      <c r="BQ349" s="217"/>
      <c r="BR349" s="217"/>
      <c r="BS349" s="217"/>
      <c r="BT349" s="212"/>
      <c r="BU349" s="217"/>
      <c r="BV349" s="212"/>
      <c r="BW349" s="218"/>
    </row>
    <row r="350" spans="2:75" ht="14.45" customHeight="1">
      <c r="B350" s="211"/>
      <c r="C350" s="212"/>
      <c r="D350" s="213"/>
      <c r="E350" s="213"/>
      <c r="F350" s="212"/>
      <c r="G350" s="214"/>
      <c r="N350" s="217"/>
      <c r="O350" s="217"/>
      <c r="P350" s="217"/>
      <c r="Q350" s="217"/>
      <c r="R350" s="217"/>
      <c r="S350" s="217"/>
      <c r="T350" s="217"/>
      <c r="W350" s="210"/>
      <c r="X350" s="210"/>
      <c r="Y350" s="210"/>
      <c r="Z350" s="210"/>
      <c r="AA350" s="210"/>
      <c r="AB350" s="210"/>
      <c r="AC350" s="210"/>
      <c r="AD350" s="210"/>
      <c r="AE350" s="210"/>
      <c r="AF350" s="210"/>
      <c r="AG350" s="210"/>
      <c r="AH350" s="210"/>
      <c r="AI350" s="210"/>
      <c r="AJ350" s="210"/>
      <c r="AK350" s="210"/>
      <c r="AL350" s="210"/>
      <c r="AM350" s="210"/>
      <c r="AN350" s="210"/>
      <c r="AO350" s="210"/>
      <c r="AP350" s="210"/>
      <c r="AQ350" s="210"/>
      <c r="AR350" s="210"/>
      <c r="AS350" s="210"/>
      <c r="AT350" s="210"/>
      <c r="AU350" s="210"/>
      <c r="AV350" s="210"/>
      <c r="AW350" s="210"/>
      <c r="AX350" s="216"/>
      <c r="AY350" s="210"/>
      <c r="AZ350" s="210"/>
      <c r="BA350" s="216"/>
      <c r="BB350" s="211"/>
      <c r="BC350" s="211"/>
      <c r="BD350" s="211"/>
      <c r="BE350" s="211"/>
      <c r="BQ350" s="217"/>
      <c r="BR350" s="217"/>
      <c r="BS350" s="217"/>
      <c r="BT350" s="212"/>
      <c r="BU350" s="217"/>
      <c r="BV350" s="212"/>
      <c r="BW350" s="218"/>
    </row>
    <row r="351" spans="2:75" ht="14.45" customHeight="1">
      <c r="B351" s="211"/>
      <c r="C351" s="212"/>
      <c r="D351" s="213"/>
      <c r="E351" s="213"/>
      <c r="F351" s="212"/>
      <c r="G351" s="214"/>
      <c r="N351" s="217"/>
      <c r="O351" s="217"/>
      <c r="P351" s="217"/>
      <c r="Q351" s="217"/>
      <c r="R351" s="217"/>
      <c r="S351" s="217"/>
      <c r="T351" s="217"/>
      <c r="W351" s="210"/>
      <c r="X351" s="210"/>
      <c r="Y351" s="210"/>
      <c r="Z351" s="210"/>
      <c r="AA351" s="210"/>
      <c r="AB351" s="210"/>
      <c r="AC351" s="210"/>
      <c r="AD351" s="210"/>
      <c r="AE351" s="210"/>
      <c r="AF351" s="210"/>
      <c r="AG351" s="210"/>
      <c r="AH351" s="210"/>
      <c r="AI351" s="210"/>
      <c r="AJ351" s="210"/>
      <c r="AK351" s="210"/>
      <c r="AL351" s="210"/>
      <c r="AM351" s="210"/>
      <c r="AN351" s="210"/>
      <c r="AO351" s="210"/>
      <c r="AP351" s="210"/>
      <c r="AQ351" s="210"/>
      <c r="AR351" s="210"/>
      <c r="AS351" s="210"/>
      <c r="AT351" s="210"/>
      <c r="AU351" s="210"/>
      <c r="AV351" s="210"/>
      <c r="AW351" s="210"/>
      <c r="AX351" s="216"/>
      <c r="AY351" s="210"/>
      <c r="AZ351" s="210"/>
      <c r="BA351" s="216"/>
      <c r="BB351" s="211"/>
      <c r="BC351" s="211"/>
      <c r="BD351" s="211"/>
      <c r="BE351" s="211"/>
      <c r="BQ351" s="217"/>
      <c r="BR351" s="217"/>
      <c r="BS351" s="217"/>
      <c r="BT351" s="212"/>
      <c r="BU351" s="217"/>
      <c r="BV351" s="212"/>
      <c r="BW351" s="218"/>
    </row>
    <row r="352" spans="2:75" ht="14.45" customHeight="1">
      <c r="B352" s="211"/>
      <c r="C352" s="212"/>
      <c r="D352" s="213"/>
      <c r="E352" s="213"/>
      <c r="F352" s="212"/>
      <c r="G352" s="214"/>
      <c r="N352" s="217"/>
      <c r="O352" s="217"/>
      <c r="P352" s="217"/>
      <c r="Q352" s="217"/>
      <c r="R352" s="217"/>
      <c r="S352" s="217"/>
      <c r="T352" s="217"/>
      <c r="W352" s="210"/>
      <c r="X352" s="210"/>
      <c r="Y352" s="210"/>
      <c r="Z352" s="210"/>
      <c r="AA352" s="210"/>
      <c r="AB352" s="210"/>
      <c r="AC352" s="210"/>
      <c r="AD352" s="210"/>
      <c r="AE352" s="210"/>
      <c r="AF352" s="210"/>
      <c r="AG352" s="210"/>
      <c r="AH352" s="210"/>
      <c r="AI352" s="210"/>
      <c r="AJ352" s="210"/>
      <c r="AK352" s="210"/>
      <c r="AL352" s="210"/>
      <c r="AM352" s="210"/>
      <c r="AN352" s="210"/>
      <c r="AO352" s="210"/>
      <c r="AP352" s="210"/>
      <c r="AQ352" s="210"/>
      <c r="AR352" s="210"/>
      <c r="AS352" s="210"/>
      <c r="AT352" s="210"/>
      <c r="AU352" s="210"/>
      <c r="AV352" s="210"/>
      <c r="AW352" s="210"/>
      <c r="AX352" s="216"/>
      <c r="AY352" s="210"/>
      <c r="AZ352" s="210"/>
      <c r="BA352" s="216"/>
      <c r="BB352" s="211"/>
      <c r="BC352" s="211"/>
      <c r="BD352" s="211"/>
      <c r="BE352" s="211"/>
      <c r="BQ352" s="217"/>
      <c r="BR352" s="217"/>
      <c r="BS352" s="217"/>
      <c r="BT352" s="212"/>
      <c r="BU352" s="217"/>
      <c r="BV352" s="212"/>
      <c r="BW352" s="218"/>
    </row>
    <row r="353" spans="2:75" ht="14.45" customHeight="1">
      <c r="B353" s="211"/>
      <c r="C353" s="212"/>
      <c r="D353" s="213"/>
      <c r="E353" s="213"/>
      <c r="F353" s="212"/>
      <c r="G353" s="214"/>
      <c r="N353" s="217"/>
      <c r="O353" s="217"/>
      <c r="P353" s="217"/>
      <c r="Q353" s="217"/>
      <c r="R353" s="217"/>
      <c r="S353" s="217"/>
      <c r="T353" s="217"/>
      <c r="W353" s="210"/>
      <c r="X353" s="210"/>
      <c r="Y353" s="210"/>
      <c r="Z353" s="210"/>
      <c r="AA353" s="210"/>
      <c r="AB353" s="210"/>
      <c r="AC353" s="210"/>
      <c r="AD353" s="210"/>
      <c r="AE353" s="210"/>
      <c r="AF353" s="210"/>
      <c r="AG353" s="210"/>
      <c r="AH353" s="210"/>
      <c r="AI353" s="210"/>
      <c r="AJ353" s="210"/>
      <c r="AK353" s="210"/>
      <c r="AL353" s="210"/>
      <c r="AM353" s="210"/>
      <c r="AN353" s="210"/>
      <c r="AO353" s="210"/>
      <c r="AP353" s="210"/>
      <c r="AQ353" s="210"/>
      <c r="AR353" s="210"/>
      <c r="AS353" s="210"/>
      <c r="AT353" s="210"/>
      <c r="AU353" s="210"/>
      <c r="AV353" s="210"/>
      <c r="AW353" s="210"/>
      <c r="AX353" s="216"/>
      <c r="AY353" s="210"/>
      <c r="AZ353" s="210"/>
      <c r="BA353" s="216"/>
      <c r="BB353" s="211"/>
      <c r="BC353" s="211"/>
      <c r="BD353" s="211"/>
      <c r="BE353" s="211"/>
      <c r="BQ353" s="217"/>
      <c r="BR353" s="217"/>
      <c r="BS353" s="217"/>
      <c r="BT353" s="212"/>
      <c r="BU353" s="217"/>
      <c r="BV353" s="212"/>
      <c r="BW353" s="218"/>
    </row>
    <row r="354" spans="2:75" ht="14.45" customHeight="1">
      <c r="B354" s="211"/>
      <c r="C354" s="212"/>
      <c r="D354" s="213"/>
      <c r="E354" s="213"/>
      <c r="F354" s="212"/>
      <c r="G354" s="214"/>
      <c r="N354" s="217"/>
      <c r="O354" s="217"/>
      <c r="P354" s="217"/>
      <c r="Q354" s="217"/>
      <c r="R354" s="217"/>
      <c r="S354" s="217"/>
      <c r="T354" s="217"/>
      <c r="W354" s="210"/>
      <c r="X354" s="210"/>
      <c r="Y354" s="210"/>
      <c r="Z354" s="210"/>
      <c r="AA354" s="210"/>
      <c r="AB354" s="210"/>
      <c r="AC354" s="210"/>
      <c r="AD354" s="210"/>
      <c r="AE354" s="210"/>
      <c r="AF354" s="210"/>
      <c r="AG354" s="210"/>
      <c r="AH354" s="210"/>
      <c r="AI354" s="210"/>
      <c r="AJ354" s="210"/>
      <c r="AK354" s="210"/>
      <c r="AL354" s="210"/>
      <c r="AM354" s="210"/>
      <c r="AN354" s="210"/>
      <c r="AO354" s="210"/>
      <c r="AP354" s="210"/>
      <c r="AQ354" s="210"/>
      <c r="AR354" s="210"/>
      <c r="AS354" s="210"/>
      <c r="AT354" s="210"/>
      <c r="AU354" s="210"/>
      <c r="AV354" s="210"/>
      <c r="AW354" s="210"/>
      <c r="AX354" s="216"/>
      <c r="AY354" s="210"/>
      <c r="AZ354" s="210"/>
      <c r="BA354" s="216"/>
      <c r="BB354" s="211"/>
      <c r="BC354" s="211"/>
      <c r="BD354" s="211"/>
      <c r="BE354" s="211"/>
      <c r="BQ354" s="217"/>
      <c r="BR354" s="217"/>
      <c r="BS354" s="217"/>
      <c r="BT354" s="212"/>
      <c r="BU354" s="217"/>
      <c r="BV354" s="212"/>
      <c r="BW354" s="218"/>
    </row>
    <row r="355" spans="2:75" ht="14.45" customHeight="1">
      <c r="B355" s="211"/>
      <c r="C355" s="212"/>
      <c r="D355" s="213"/>
      <c r="E355" s="213"/>
      <c r="F355" s="212"/>
      <c r="G355" s="214"/>
      <c r="N355" s="217"/>
      <c r="O355" s="217"/>
      <c r="P355" s="217"/>
      <c r="Q355" s="217"/>
      <c r="R355" s="217"/>
      <c r="S355" s="217"/>
      <c r="T355" s="217"/>
      <c r="W355" s="210"/>
      <c r="X355" s="210"/>
      <c r="Y355" s="210"/>
      <c r="Z355" s="210"/>
      <c r="AA355" s="210"/>
      <c r="AB355" s="210"/>
      <c r="AC355" s="210"/>
      <c r="AD355" s="210"/>
      <c r="AE355" s="210"/>
      <c r="AF355" s="210"/>
      <c r="AG355" s="210"/>
      <c r="AH355" s="210"/>
      <c r="AI355" s="210"/>
      <c r="AJ355" s="210"/>
      <c r="AK355" s="210"/>
      <c r="AL355" s="210"/>
      <c r="AM355" s="210"/>
      <c r="AN355" s="210"/>
      <c r="AO355" s="210"/>
      <c r="AP355" s="210"/>
      <c r="AQ355" s="210"/>
      <c r="AR355" s="210"/>
      <c r="AS355" s="210"/>
      <c r="AT355" s="210"/>
      <c r="AU355" s="210"/>
      <c r="AV355" s="210"/>
      <c r="AW355" s="210"/>
      <c r="AX355" s="216"/>
      <c r="AY355" s="210"/>
      <c r="AZ355" s="210"/>
      <c r="BA355" s="216"/>
      <c r="BB355" s="211"/>
      <c r="BC355" s="211"/>
      <c r="BD355" s="211"/>
      <c r="BE355" s="211"/>
      <c r="BQ355" s="217"/>
      <c r="BR355" s="217"/>
      <c r="BS355" s="217"/>
      <c r="BT355" s="212"/>
      <c r="BU355" s="217"/>
      <c r="BV355" s="212"/>
      <c r="BW355" s="218"/>
    </row>
    <row r="356" spans="2:75" ht="14.45" customHeight="1">
      <c r="B356" s="211"/>
      <c r="C356" s="212"/>
      <c r="D356" s="213"/>
      <c r="E356" s="213"/>
      <c r="F356" s="212"/>
      <c r="G356" s="214"/>
      <c r="N356" s="217"/>
      <c r="O356" s="217"/>
      <c r="P356" s="217"/>
      <c r="Q356" s="217"/>
      <c r="R356" s="217"/>
      <c r="S356" s="217"/>
      <c r="T356" s="217"/>
      <c r="W356" s="210"/>
      <c r="X356" s="210"/>
      <c r="Y356" s="210"/>
      <c r="Z356" s="210"/>
      <c r="AA356" s="210"/>
      <c r="AB356" s="210"/>
      <c r="AC356" s="210"/>
      <c r="AD356" s="210"/>
      <c r="AE356" s="210"/>
      <c r="AF356" s="210"/>
      <c r="AG356" s="210"/>
      <c r="AH356" s="210"/>
      <c r="AI356" s="210"/>
      <c r="AJ356" s="210"/>
      <c r="AK356" s="210"/>
      <c r="AL356" s="210"/>
      <c r="AM356" s="210"/>
      <c r="AN356" s="210"/>
      <c r="AO356" s="210"/>
      <c r="AP356" s="210"/>
      <c r="AQ356" s="210"/>
      <c r="AR356" s="210"/>
      <c r="AS356" s="210"/>
      <c r="AT356" s="210"/>
      <c r="AU356" s="210"/>
      <c r="AV356" s="210"/>
      <c r="AW356" s="210"/>
      <c r="AX356" s="216"/>
      <c r="AY356" s="210"/>
      <c r="AZ356" s="210"/>
      <c r="BA356" s="216"/>
      <c r="BB356" s="211"/>
      <c r="BC356" s="211"/>
      <c r="BD356" s="211"/>
      <c r="BE356" s="211"/>
      <c r="BQ356" s="217"/>
      <c r="BR356" s="217"/>
      <c r="BS356" s="217"/>
      <c r="BT356" s="212"/>
      <c r="BU356" s="217"/>
      <c r="BV356" s="212"/>
      <c r="BW356" s="218"/>
    </row>
    <row r="357" spans="2:75" ht="14.45" customHeight="1">
      <c r="B357" s="211"/>
      <c r="C357" s="212"/>
      <c r="D357" s="213"/>
      <c r="E357" s="213"/>
      <c r="F357" s="212"/>
      <c r="G357" s="214"/>
      <c r="N357" s="217"/>
      <c r="O357" s="217"/>
      <c r="P357" s="217"/>
      <c r="Q357" s="217"/>
      <c r="R357" s="217"/>
      <c r="S357" s="217"/>
      <c r="T357" s="217"/>
      <c r="W357" s="210"/>
      <c r="X357" s="210"/>
      <c r="Y357" s="210"/>
      <c r="Z357" s="210"/>
      <c r="AA357" s="210"/>
      <c r="AB357" s="210"/>
      <c r="AC357" s="210"/>
      <c r="AD357" s="210"/>
      <c r="AE357" s="210"/>
      <c r="AF357" s="210"/>
      <c r="AG357" s="210"/>
      <c r="AH357" s="210"/>
      <c r="AI357" s="210"/>
      <c r="AJ357" s="210"/>
      <c r="AK357" s="210"/>
      <c r="AL357" s="210"/>
      <c r="AM357" s="210"/>
      <c r="AN357" s="210"/>
      <c r="AO357" s="210"/>
      <c r="AP357" s="210"/>
      <c r="AQ357" s="210"/>
      <c r="AR357" s="210"/>
      <c r="AS357" s="210"/>
      <c r="AT357" s="210"/>
      <c r="AU357" s="210"/>
      <c r="AV357" s="210"/>
      <c r="AW357" s="210"/>
      <c r="AX357" s="216"/>
      <c r="AY357" s="210"/>
      <c r="AZ357" s="210"/>
      <c r="BA357" s="216"/>
      <c r="BB357" s="211"/>
      <c r="BC357" s="211"/>
      <c r="BD357" s="211"/>
      <c r="BE357" s="211"/>
      <c r="BQ357" s="217"/>
      <c r="BR357" s="217"/>
      <c r="BS357" s="217"/>
      <c r="BT357" s="212"/>
      <c r="BU357" s="217"/>
      <c r="BV357" s="212"/>
      <c r="BW357" s="218"/>
    </row>
    <row r="358" spans="2:75" ht="14.45" customHeight="1">
      <c r="B358" s="211"/>
      <c r="C358" s="212"/>
      <c r="D358" s="213"/>
      <c r="E358" s="213"/>
      <c r="F358" s="212"/>
      <c r="G358" s="214"/>
      <c r="N358" s="217"/>
      <c r="O358" s="217"/>
      <c r="P358" s="217"/>
      <c r="Q358" s="217"/>
      <c r="R358" s="217"/>
      <c r="S358" s="217"/>
      <c r="T358" s="217"/>
      <c r="W358" s="210"/>
      <c r="X358" s="210"/>
      <c r="Y358" s="210"/>
      <c r="Z358" s="210"/>
      <c r="AA358" s="210"/>
      <c r="AB358" s="210"/>
      <c r="AC358" s="210"/>
      <c r="AD358" s="210"/>
      <c r="AE358" s="210"/>
      <c r="AF358" s="210"/>
      <c r="AG358" s="210"/>
      <c r="AH358" s="210"/>
      <c r="AI358" s="210"/>
      <c r="AJ358" s="210"/>
      <c r="AK358" s="210"/>
      <c r="AL358" s="210"/>
      <c r="AM358" s="210"/>
      <c r="AN358" s="210"/>
      <c r="AO358" s="210"/>
      <c r="AP358" s="210"/>
      <c r="AQ358" s="210"/>
      <c r="AR358" s="210"/>
      <c r="AS358" s="210"/>
      <c r="AT358" s="210"/>
      <c r="AU358" s="210"/>
      <c r="AV358" s="210"/>
      <c r="AW358" s="210"/>
      <c r="AX358" s="216"/>
      <c r="AY358" s="210"/>
      <c r="AZ358" s="210"/>
      <c r="BA358" s="216"/>
      <c r="BB358" s="211"/>
      <c r="BC358" s="211"/>
      <c r="BD358" s="211"/>
      <c r="BE358" s="211"/>
      <c r="BQ358" s="217"/>
      <c r="BR358" s="217"/>
      <c r="BS358" s="217"/>
      <c r="BT358" s="212"/>
      <c r="BU358" s="217"/>
      <c r="BV358" s="212"/>
      <c r="BW358" s="218"/>
    </row>
    <row r="359" spans="2:75" ht="14.45" customHeight="1">
      <c r="B359" s="211"/>
      <c r="C359" s="212"/>
      <c r="D359" s="213"/>
      <c r="E359" s="213"/>
      <c r="F359" s="212"/>
      <c r="G359" s="214"/>
      <c r="N359" s="217"/>
      <c r="O359" s="217"/>
      <c r="P359" s="217"/>
      <c r="Q359" s="217"/>
      <c r="R359" s="217"/>
      <c r="S359" s="217"/>
      <c r="T359" s="217"/>
      <c r="W359" s="210"/>
      <c r="X359" s="210"/>
      <c r="Y359" s="210"/>
      <c r="Z359" s="210"/>
      <c r="AA359" s="210"/>
      <c r="AB359" s="210"/>
      <c r="AC359" s="210"/>
      <c r="AD359" s="210"/>
      <c r="AE359" s="210"/>
      <c r="AF359" s="210"/>
      <c r="AG359" s="210"/>
      <c r="AH359" s="210"/>
      <c r="AI359" s="210"/>
      <c r="AJ359" s="210"/>
      <c r="AK359" s="210"/>
      <c r="AL359" s="210"/>
      <c r="AM359" s="210"/>
      <c r="AN359" s="210"/>
      <c r="AO359" s="210"/>
      <c r="AP359" s="210"/>
      <c r="AQ359" s="210"/>
      <c r="AR359" s="210"/>
      <c r="AS359" s="210"/>
      <c r="AT359" s="210"/>
      <c r="AU359" s="210"/>
      <c r="AV359" s="210"/>
      <c r="AW359" s="210"/>
      <c r="AX359" s="216"/>
      <c r="AY359" s="210"/>
      <c r="AZ359" s="210"/>
      <c r="BA359" s="216"/>
      <c r="BB359" s="211"/>
      <c r="BC359" s="211"/>
      <c r="BD359" s="211"/>
      <c r="BE359" s="211"/>
      <c r="BQ359" s="217"/>
      <c r="BR359" s="217"/>
      <c r="BS359" s="217"/>
      <c r="BT359" s="212"/>
      <c r="BU359" s="217"/>
      <c r="BV359" s="212"/>
      <c r="BW359" s="218"/>
    </row>
    <row r="360" spans="2:75" ht="14.45" customHeight="1">
      <c r="B360" s="211"/>
      <c r="C360" s="212"/>
      <c r="D360" s="213"/>
      <c r="E360" s="213"/>
      <c r="F360" s="212"/>
      <c r="G360" s="214"/>
      <c r="N360" s="217"/>
      <c r="O360" s="217"/>
      <c r="P360" s="217"/>
      <c r="Q360" s="217"/>
      <c r="R360" s="217"/>
      <c r="S360" s="217"/>
      <c r="T360" s="217"/>
      <c r="W360" s="210"/>
      <c r="X360" s="210"/>
      <c r="Y360" s="210"/>
      <c r="Z360" s="210"/>
      <c r="AA360" s="210"/>
      <c r="AB360" s="210"/>
      <c r="AC360" s="210"/>
      <c r="AD360" s="210"/>
      <c r="AE360" s="210"/>
      <c r="AF360" s="210"/>
      <c r="AG360" s="210"/>
      <c r="AH360" s="210"/>
      <c r="AI360" s="210"/>
      <c r="AJ360" s="210"/>
      <c r="AK360" s="210"/>
      <c r="AL360" s="210"/>
      <c r="AM360" s="210"/>
      <c r="AN360" s="210"/>
      <c r="AO360" s="210"/>
      <c r="AP360" s="210"/>
      <c r="AQ360" s="210"/>
      <c r="AR360" s="210"/>
      <c r="AS360" s="210"/>
      <c r="AT360" s="210"/>
      <c r="AU360" s="210"/>
      <c r="AV360" s="210"/>
      <c r="AW360" s="210"/>
      <c r="AX360" s="216"/>
      <c r="AY360" s="210"/>
      <c r="AZ360" s="210"/>
      <c r="BA360" s="216"/>
      <c r="BB360" s="211"/>
      <c r="BC360" s="211"/>
      <c r="BD360" s="211"/>
      <c r="BE360" s="211"/>
      <c r="BQ360" s="217"/>
      <c r="BR360" s="217"/>
      <c r="BS360" s="217"/>
      <c r="BT360" s="212"/>
      <c r="BU360" s="217"/>
      <c r="BV360" s="212"/>
      <c r="BW360" s="218"/>
    </row>
    <row r="361" spans="2:75" ht="14.45" customHeight="1">
      <c r="B361" s="211"/>
      <c r="C361" s="212"/>
      <c r="D361" s="213"/>
      <c r="E361" s="213"/>
      <c r="F361" s="212"/>
      <c r="G361" s="214"/>
      <c r="N361" s="217"/>
      <c r="O361" s="217"/>
      <c r="P361" s="217"/>
      <c r="Q361" s="217"/>
      <c r="R361" s="217"/>
      <c r="S361" s="217"/>
      <c r="T361" s="217"/>
      <c r="W361" s="210"/>
      <c r="X361" s="210"/>
      <c r="Y361" s="210"/>
      <c r="Z361" s="210"/>
      <c r="AA361" s="210"/>
      <c r="AB361" s="210"/>
      <c r="AC361" s="210"/>
      <c r="AD361" s="210"/>
      <c r="AE361" s="210"/>
      <c r="AF361" s="210"/>
      <c r="AG361" s="210"/>
      <c r="AH361" s="210"/>
      <c r="AI361" s="210"/>
      <c r="AJ361" s="210"/>
      <c r="AK361" s="210"/>
      <c r="AL361" s="210"/>
      <c r="AM361" s="210"/>
      <c r="AN361" s="210"/>
      <c r="AO361" s="210"/>
      <c r="AP361" s="210"/>
      <c r="AQ361" s="210"/>
      <c r="AR361" s="210"/>
      <c r="AS361" s="210"/>
      <c r="AT361" s="210"/>
      <c r="AU361" s="210"/>
      <c r="AV361" s="210"/>
      <c r="AW361" s="210"/>
      <c r="AX361" s="216"/>
      <c r="AY361" s="210"/>
      <c r="AZ361" s="210"/>
      <c r="BA361" s="216"/>
      <c r="BB361" s="211"/>
      <c r="BC361" s="211"/>
      <c r="BD361" s="211"/>
      <c r="BE361" s="211"/>
      <c r="BQ361" s="217"/>
      <c r="BR361" s="217"/>
      <c r="BS361" s="217"/>
      <c r="BT361" s="212"/>
      <c r="BU361" s="217"/>
      <c r="BV361" s="212"/>
      <c r="BW361" s="218"/>
    </row>
    <row r="362" spans="2:75" ht="14.45" customHeight="1">
      <c r="B362" s="211"/>
      <c r="C362" s="212"/>
      <c r="D362" s="213"/>
      <c r="E362" s="213"/>
      <c r="F362" s="212"/>
      <c r="G362" s="214"/>
      <c r="N362" s="217"/>
      <c r="O362" s="217"/>
      <c r="P362" s="217"/>
      <c r="Q362" s="217"/>
      <c r="R362" s="217"/>
      <c r="S362" s="217"/>
      <c r="T362" s="217"/>
      <c r="W362" s="210"/>
      <c r="X362" s="210"/>
      <c r="Y362" s="210"/>
      <c r="Z362" s="210"/>
      <c r="AA362" s="210"/>
      <c r="AB362" s="210"/>
      <c r="AC362" s="210"/>
      <c r="AD362" s="210"/>
      <c r="AE362" s="210"/>
      <c r="AF362" s="210"/>
      <c r="AG362" s="210"/>
      <c r="AH362" s="210"/>
      <c r="AI362" s="210"/>
      <c r="AJ362" s="210"/>
      <c r="AK362" s="210"/>
      <c r="AL362" s="210"/>
      <c r="AM362" s="210"/>
      <c r="AN362" s="210"/>
      <c r="AO362" s="210"/>
      <c r="AP362" s="210"/>
      <c r="AQ362" s="210"/>
      <c r="AR362" s="210"/>
      <c r="AS362" s="210"/>
      <c r="AT362" s="210"/>
      <c r="AU362" s="210"/>
      <c r="AV362" s="210"/>
      <c r="AW362" s="210"/>
      <c r="AX362" s="216"/>
      <c r="AY362" s="210"/>
      <c r="AZ362" s="210"/>
      <c r="BA362" s="216"/>
      <c r="BB362" s="211"/>
      <c r="BC362" s="211"/>
      <c r="BD362" s="211"/>
      <c r="BE362" s="211"/>
      <c r="BQ362" s="217"/>
      <c r="BR362" s="217"/>
      <c r="BS362" s="217"/>
      <c r="BT362" s="212"/>
      <c r="BU362" s="217"/>
      <c r="BV362" s="212"/>
      <c r="BW362" s="218"/>
    </row>
    <row r="363" spans="2:75" ht="14.45" customHeight="1">
      <c r="B363" s="211"/>
      <c r="C363" s="212"/>
      <c r="D363" s="213"/>
      <c r="E363" s="213"/>
      <c r="F363" s="212"/>
      <c r="G363" s="214"/>
      <c r="N363" s="217"/>
      <c r="O363" s="217"/>
      <c r="P363" s="217"/>
      <c r="Q363" s="217"/>
      <c r="R363" s="217"/>
      <c r="S363" s="217"/>
      <c r="T363" s="217"/>
      <c r="W363" s="210"/>
      <c r="X363" s="210"/>
      <c r="Y363" s="210"/>
      <c r="Z363" s="210"/>
      <c r="AA363" s="210"/>
      <c r="AB363" s="210"/>
      <c r="AC363" s="210"/>
      <c r="AD363" s="210"/>
      <c r="AE363" s="210"/>
      <c r="AF363" s="210"/>
      <c r="AG363" s="210"/>
      <c r="AH363" s="210"/>
      <c r="AI363" s="210"/>
      <c r="AJ363" s="210"/>
      <c r="AK363" s="210"/>
      <c r="AL363" s="210"/>
      <c r="AM363" s="210"/>
      <c r="AN363" s="210"/>
      <c r="AO363" s="210"/>
      <c r="AP363" s="210"/>
      <c r="AQ363" s="210"/>
      <c r="AR363" s="210"/>
      <c r="AS363" s="210"/>
      <c r="AT363" s="210"/>
      <c r="AU363" s="210"/>
      <c r="AV363" s="210"/>
      <c r="AW363" s="210"/>
      <c r="AX363" s="216"/>
      <c r="AY363" s="210"/>
      <c r="AZ363" s="210"/>
      <c r="BA363" s="216"/>
      <c r="BB363" s="211"/>
      <c r="BC363" s="211"/>
      <c r="BD363" s="211"/>
      <c r="BE363" s="211"/>
      <c r="BQ363" s="217"/>
      <c r="BR363" s="217"/>
      <c r="BS363" s="217"/>
      <c r="BT363" s="212"/>
      <c r="BU363" s="217"/>
      <c r="BV363" s="212"/>
      <c r="BW363" s="218"/>
    </row>
    <row r="364" spans="2:75" ht="14.45" customHeight="1">
      <c r="B364" s="211"/>
      <c r="C364" s="212"/>
      <c r="D364" s="213"/>
      <c r="E364" s="213"/>
      <c r="F364" s="212"/>
      <c r="G364" s="214"/>
      <c r="N364" s="217"/>
      <c r="O364" s="217"/>
      <c r="P364" s="217"/>
      <c r="Q364" s="217"/>
      <c r="R364" s="217"/>
      <c r="S364" s="217"/>
      <c r="T364" s="217"/>
      <c r="W364" s="210"/>
      <c r="X364" s="210"/>
      <c r="Y364" s="210"/>
      <c r="Z364" s="210"/>
      <c r="AA364" s="210"/>
      <c r="AB364" s="210"/>
      <c r="AC364" s="210"/>
      <c r="AD364" s="210"/>
      <c r="AE364" s="210"/>
      <c r="AF364" s="210"/>
      <c r="AG364" s="210"/>
      <c r="AH364" s="210"/>
      <c r="AI364" s="210"/>
      <c r="AJ364" s="210"/>
      <c r="AK364" s="210"/>
      <c r="AL364" s="210"/>
      <c r="AM364" s="210"/>
      <c r="AN364" s="210"/>
      <c r="AO364" s="210"/>
      <c r="AP364" s="210"/>
      <c r="AQ364" s="210"/>
      <c r="AR364" s="210"/>
      <c r="AS364" s="210"/>
      <c r="AT364" s="210"/>
      <c r="AU364" s="210"/>
      <c r="AV364" s="210"/>
      <c r="AW364" s="210"/>
      <c r="AX364" s="216"/>
      <c r="AY364" s="210"/>
      <c r="AZ364" s="210"/>
      <c r="BA364" s="216"/>
      <c r="BB364" s="211"/>
      <c r="BC364" s="211"/>
      <c r="BD364" s="211"/>
      <c r="BE364" s="211"/>
      <c r="BQ364" s="217"/>
      <c r="BR364" s="217"/>
      <c r="BS364" s="217"/>
      <c r="BT364" s="212"/>
      <c r="BU364" s="217"/>
      <c r="BV364" s="212"/>
      <c r="BW364" s="218"/>
    </row>
    <row r="365" spans="2:75" ht="14.45" customHeight="1">
      <c r="B365" s="211"/>
      <c r="C365" s="212"/>
      <c r="D365" s="213"/>
      <c r="E365" s="213"/>
      <c r="F365" s="212"/>
      <c r="G365" s="214"/>
      <c r="N365" s="217"/>
      <c r="O365" s="217"/>
      <c r="P365" s="217"/>
      <c r="Q365" s="217"/>
      <c r="R365" s="217"/>
      <c r="S365" s="217"/>
      <c r="T365" s="217"/>
      <c r="W365" s="210"/>
      <c r="X365" s="210"/>
      <c r="Y365" s="210"/>
      <c r="Z365" s="210"/>
      <c r="AA365" s="210"/>
      <c r="AB365" s="210"/>
      <c r="AC365" s="210"/>
      <c r="AD365" s="210"/>
      <c r="AE365" s="210"/>
      <c r="AF365" s="210"/>
      <c r="AG365" s="210"/>
      <c r="AH365" s="210"/>
      <c r="AI365" s="210"/>
      <c r="AJ365" s="210"/>
      <c r="AK365" s="210"/>
      <c r="AL365" s="210"/>
      <c r="AM365" s="210"/>
      <c r="AN365" s="210"/>
      <c r="AO365" s="210"/>
      <c r="AP365" s="210"/>
      <c r="AQ365" s="210"/>
      <c r="AR365" s="210"/>
      <c r="AS365" s="210"/>
      <c r="AT365" s="210"/>
      <c r="AU365" s="210"/>
      <c r="AV365" s="210"/>
      <c r="AW365" s="210"/>
      <c r="AX365" s="216"/>
      <c r="AY365" s="210"/>
      <c r="AZ365" s="210"/>
      <c r="BA365" s="216"/>
      <c r="BB365" s="211"/>
      <c r="BC365" s="211"/>
      <c r="BD365" s="211"/>
      <c r="BE365" s="211"/>
      <c r="BQ365" s="217"/>
      <c r="BR365" s="217"/>
      <c r="BS365" s="217"/>
      <c r="BT365" s="212"/>
      <c r="BU365" s="217"/>
      <c r="BV365" s="212"/>
      <c r="BW365" s="218"/>
    </row>
    <row r="366" spans="2:75" ht="14.45" customHeight="1">
      <c r="B366" s="211"/>
      <c r="C366" s="212"/>
      <c r="D366" s="213"/>
      <c r="E366" s="213"/>
      <c r="F366" s="212"/>
      <c r="G366" s="214"/>
      <c r="N366" s="217"/>
      <c r="O366" s="217"/>
      <c r="P366" s="217"/>
      <c r="Q366" s="217"/>
      <c r="R366" s="217"/>
      <c r="S366" s="217"/>
      <c r="T366" s="217"/>
      <c r="W366" s="210"/>
      <c r="X366" s="210"/>
      <c r="Y366" s="210"/>
      <c r="Z366" s="210"/>
      <c r="AA366" s="210"/>
      <c r="AB366" s="210"/>
      <c r="AC366" s="210"/>
      <c r="AD366" s="210"/>
      <c r="AE366" s="210"/>
      <c r="AF366" s="210"/>
      <c r="AG366" s="210"/>
      <c r="AH366" s="210"/>
      <c r="AI366" s="210"/>
      <c r="AJ366" s="210"/>
      <c r="AK366" s="210"/>
      <c r="AL366" s="210"/>
      <c r="AM366" s="210"/>
      <c r="AN366" s="210"/>
      <c r="AO366" s="210"/>
      <c r="AP366" s="210"/>
      <c r="AQ366" s="210"/>
      <c r="AR366" s="210"/>
      <c r="AS366" s="210"/>
      <c r="AT366" s="210"/>
      <c r="AU366" s="210"/>
      <c r="AV366" s="210"/>
      <c r="AW366" s="210"/>
      <c r="AX366" s="216"/>
      <c r="AY366" s="210"/>
      <c r="AZ366" s="210"/>
      <c r="BA366" s="216"/>
      <c r="BB366" s="211"/>
      <c r="BC366" s="211"/>
      <c r="BD366" s="211"/>
      <c r="BE366" s="211"/>
      <c r="BQ366" s="217"/>
      <c r="BR366" s="217"/>
      <c r="BS366" s="217"/>
      <c r="BT366" s="212"/>
      <c r="BU366" s="217"/>
      <c r="BV366" s="212"/>
      <c r="BW366" s="218"/>
    </row>
    <row r="367" spans="2:75" ht="14.45" customHeight="1">
      <c r="B367" s="211"/>
      <c r="C367" s="212"/>
      <c r="D367" s="213"/>
      <c r="E367" s="213"/>
      <c r="F367" s="212"/>
      <c r="G367" s="214"/>
      <c r="N367" s="217"/>
      <c r="O367" s="217"/>
      <c r="P367" s="217"/>
      <c r="Q367" s="217"/>
      <c r="R367" s="217"/>
      <c r="S367" s="217"/>
      <c r="T367" s="217"/>
      <c r="W367" s="210"/>
      <c r="X367" s="210"/>
      <c r="Y367" s="210"/>
      <c r="Z367" s="210"/>
      <c r="AA367" s="210"/>
      <c r="AB367" s="210"/>
      <c r="AC367" s="210"/>
      <c r="AD367" s="210"/>
      <c r="AE367" s="210"/>
      <c r="AF367" s="210"/>
      <c r="AG367" s="210"/>
      <c r="AH367" s="210"/>
      <c r="AI367" s="210"/>
      <c r="AJ367" s="210"/>
      <c r="AK367" s="210"/>
      <c r="AL367" s="210"/>
      <c r="AM367" s="210"/>
      <c r="AN367" s="210"/>
      <c r="AO367" s="210"/>
      <c r="AP367" s="210"/>
      <c r="AQ367" s="210"/>
      <c r="AR367" s="210"/>
      <c r="AS367" s="210"/>
      <c r="AT367" s="210"/>
      <c r="AU367" s="210"/>
      <c r="AV367" s="210"/>
      <c r="AW367" s="210"/>
      <c r="AX367" s="216"/>
      <c r="AY367" s="210"/>
      <c r="AZ367" s="210"/>
      <c r="BA367" s="216"/>
      <c r="BB367" s="211"/>
      <c r="BC367" s="211"/>
      <c r="BD367" s="211"/>
      <c r="BE367" s="211"/>
      <c r="BQ367" s="217"/>
      <c r="BR367" s="217"/>
      <c r="BS367" s="217"/>
      <c r="BT367" s="212"/>
      <c r="BU367" s="217"/>
      <c r="BV367" s="212"/>
      <c r="BW367" s="218"/>
    </row>
    <row r="368" spans="2:75" ht="14.45" customHeight="1">
      <c r="B368" s="211"/>
      <c r="C368" s="212"/>
      <c r="D368" s="213"/>
      <c r="E368" s="213"/>
      <c r="F368" s="212"/>
      <c r="G368" s="214"/>
      <c r="N368" s="217"/>
      <c r="O368" s="217"/>
      <c r="P368" s="217"/>
      <c r="Q368" s="217"/>
      <c r="R368" s="217"/>
      <c r="S368" s="217"/>
      <c r="T368" s="217"/>
      <c r="W368" s="210"/>
      <c r="X368" s="210"/>
      <c r="Y368" s="210"/>
      <c r="Z368" s="210"/>
      <c r="AA368" s="210"/>
      <c r="AB368" s="210"/>
      <c r="AC368" s="210"/>
      <c r="AD368" s="210"/>
      <c r="AE368" s="210"/>
      <c r="AF368" s="210"/>
      <c r="AG368" s="210"/>
      <c r="AH368" s="210"/>
      <c r="AI368" s="210"/>
      <c r="AJ368" s="210"/>
      <c r="AK368" s="210"/>
      <c r="AL368" s="210"/>
      <c r="AM368" s="210"/>
      <c r="AN368" s="210"/>
      <c r="AO368" s="210"/>
      <c r="AP368" s="210"/>
      <c r="AQ368" s="210"/>
      <c r="AR368" s="210"/>
      <c r="AS368" s="210"/>
      <c r="AT368" s="210"/>
      <c r="AU368" s="210"/>
      <c r="AV368" s="210"/>
      <c r="AW368" s="210"/>
      <c r="AX368" s="216"/>
      <c r="AY368" s="210"/>
      <c r="AZ368" s="210"/>
      <c r="BA368" s="216"/>
      <c r="BB368" s="211"/>
      <c r="BC368" s="211"/>
      <c r="BD368" s="211"/>
      <c r="BE368" s="211"/>
      <c r="BQ368" s="217"/>
      <c r="BR368" s="217"/>
      <c r="BS368" s="217"/>
      <c r="BT368" s="212"/>
      <c r="BU368" s="217"/>
      <c r="BV368" s="212"/>
      <c r="BW368" s="218"/>
    </row>
    <row r="369" spans="2:75" ht="14.45" customHeight="1">
      <c r="B369" s="211"/>
      <c r="C369" s="212"/>
      <c r="D369" s="213"/>
      <c r="E369" s="213"/>
      <c r="F369" s="212"/>
      <c r="G369" s="214"/>
      <c r="N369" s="217"/>
      <c r="O369" s="217"/>
      <c r="P369" s="217"/>
      <c r="Q369" s="217"/>
      <c r="R369" s="217"/>
      <c r="S369" s="217"/>
      <c r="T369" s="217"/>
      <c r="W369" s="210"/>
      <c r="X369" s="210"/>
      <c r="Y369" s="210"/>
      <c r="Z369" s="210"/>
      <c r="AA369" s="210"/>
      <c r="AB369" s="210"/>
      <c r="AC369" s="210"/>
      <c r="AD369" s="210"/>
      <c r="AE369" s="210"/>
      <c r="AF369" s="210"/>
      <c r="AG369" s="210"/>
      <c r="AH369" s="210"/>
      <c r="AI369" s="210"/>
      <c r="AJ369" s="210"/>
      <c r="AK369" s="210"/>
      <c r="AL369" s="210"/>
      <c r="AM369" s="210"/>
      <c r="AN369" s="210"/>
      <c r="AO369" s="210"/>
      <c r="AP369" s="210"/>
      <c r="AQ369" s="210"/>
      <c r="AR369" s="210"/>
      <c r="AS369" s="210"/>
      <c r="AT369" s="210"/>
      <c r="AU369" s="210"/>
      <c r="AV369" s="210"/>
      <c r="AW369" s="210"/>
      <c r="AX369" s="216"/>
      <c r="AY369" s="210"/>
      <c r="AZ369" s="210"/>
      <c r="BA369" s="216"/>
      <c r="BB369" s="211"/>
      <c r="BC369" s="211"/>
      <c r="BD369" s="211"/>
      <c r="BE369" s="211"/>
      <c r="BQ369" s="217"/>
      <c r="BR369" s="217"/>
      <c r="BS369" s="217"/>
      <c r="BT369" s="212"/>
      <c r="BU369" s="217"/>
      <c r="BV369" s="212"/>
      <c r="BW369" s="218"/>
    </row>
    <row r="370" spans="2:75" ht="14.45" customHeight="1">
      <c r="B370" s="211"/>
      <c r="C370" s="212"/>
      <c r="D370" s="213"/>
      <c r="E370" s="213"/>
      <c r="F370" s="212"/>
      <c r="G370" s="214"/>
      <c r="N370" s="217"/>
      <c r="O370" s="217"/>
      <c r="P370" s="217"/>
      <c r="Q370" s="217"/>
      <c r="R370" s="217"/>
      <c r="S370" s="217"/>
      <c r="T370" s="217"/>
      <c r="W370" s="210"/>
      <c r="X370" s="210"/>
      <c r="Y370" s="210"/>
      <c r="Z370" s="210"/>
      <c r="AA370" s="210"/>
      <c r="AB370" s="210"/>
      <c r="AC370" s="210"/>
      <c r="AD370" s="210"/>
      <c r="AE370" s="210"/>
      <c r="AF370" s="210"/>
      <c r="AG370" s="210"/>
      <c r="AH370" s="210"/>
      <c r="AI370" s="210"/>
      <c r="AJ370" s="210"/>
      <c r="AK370" s="210"/>
      <c r="AL370" s="210"/>
      <c r="AM370" s="210"/>
      <c r="AN370" s="210"/>
      <c r="AO370" s="210"/>
      <c r="AP370" s="210"/>
      <c r="AQ370" s="210"/>
      <c r="AR370" s="210"/>
      <c r="AS370" s="210"/>
      <c r="AT370" s="210"/>
      <c r="AU370" s="210"/>
      <c r="AV370" s="210"/>
      <c r="AW370" s="210"/>
      <c r="AX370" s="216"/>
      <c r="AY370" s="210"/>
      <c r="AZ370" s="210"/>
      <c r="BA370" s="216"/>
      <c r="BB370" s="211"/>
      <c r="BC370" s="211"/>
      <c r="BD370" s="211"/>
      <c r="BE370" s="211"/>
      <c r="BQ370" s="217"/>
      <c r="BR370" s="217"/>
      <c r="BS370" s="217"/>
      <c r="BT370" s="212"/>
      <c r="BU370" s="217"/>
      <c r="BV370" s="212"/>
      <c r="BW370" s="218"/>
    </row>
    <row r="371" spans="2:75" ht="14.45" customHeight="1">
      <c r="B371" s="211"/>
      <c r="C371" s="212"/>
      <c r="D371" s="213"/>
      <c r="E371" s="213"/>
      <c r="F371" s="212"/>
      <c r="G371" s="214"/>
      <c r="N371" s="217"/>
      <c r="O371" s="217"/>
      <c r="P371" s="217"/>
      <c r="Q371" s="217"/>
      <c r="R371" s="217"/>
      <c r="S371" s="217"/>
      <c r="T371" s="217"/>
      <c r="W371" s="210"/>
      <c r="X371" s="210"/>
      <c r="Y371" s="210"/>
      <c r="Z371" s="210"/>
      <c r="AA371" s="210"/>
      <c r="AB371" s="210"/>
      <c r="AC371" s="210"/>
      <c r="AD371" s="210"/>
      <c r="AE371" s="210"/>
      <c r="AF371" s="210"/>
      <c r="AG371" s="210"/>
      <c r="AH371" s="210"/>
      <c r="AI371" s="210"/>
      <c r="AJ371" s="210"/>
      <c r="AK371" s="210"/>
      <c r="AL371" s="210"/>
      <c r="AM371" s="210"/>
      <c r="AN371" s="210"/>
      <c r="AO371" s="210"/>
      <c r="AP371" s="210"/>
      <c r="AQ371" s="210"/>
      <c r="AR371" s="210"/>
      <c r="AS371" s="210"/>
      <c r="AT371" s="210"/>
      <c r="AU371" s="210"/>
      <c r="AV371" s="210"/>
      <c r="AW371" s="210"/>
      <c r="AX371" s="216"/>
      <c r="AY371" s="210"/>
      <c r="AZ371" s="210"/>
      <c r="BA371" s="216"/>
      <c r="BB371" s="211"/>
      <c r="BC371" s="211"/>
      <c r="BD371" s="211"/>
      <c r="BE371" s="211"/>
      <c r="BQ371" s="217"/>
      <c r="BR371" s="217"/>
      <c r="BS371" s="217"/>
      <c r="BT371" s="212"/>
      <c r="BU371" s="217"/>
      <c r="BV371" s="212"/>
      <c r="BW371" s="218"/>
    </row>
    <row r="372" spans="2:75" ht="14.45" customHeight="1">
      <c r="B372" s="211"/>
      <c r="C372" s="212"/>
      <c r="D372" s="213"/>
      <c r="E372" s="213"/>
      <c r="F372" s="212"/>
      <c r="G372" s="214"/>
      <c r="N372" s="217"/>
      <c r="O372" s="217"/>
      <c r="P372" s="217"/>
      <c r="Q372" s="217"/>
      <c r="R372" s="217"/>
      <c r="S372" s="217"/>
      <c r="T372" s="217"/>
      <c r="W372" s="210"/>
      <c r="X372" s="210"/>
      <c r="Y372" s="210"/>
      <c r="Z372" s="210"/>
      <c r="AA372" s="210"/>
      <c r="AB372" s="210"/>
      <c r="AC372" s="210"/>
      <c r="AD372" s="210"/>
      <c r="AE372" s="210"/>
      <c r="AF372" s="210"/>
      <c r="AG372" s="210"/>
      <c r="AH372" s="210"/>
      <c r="AI372" s="210"/>
      <c r="AJ372" s="210"/>
      <c r="AK372" s="210"/>
      <c r="AL372" s="210"/>
      <c r="AM372" s="210"/>
      <c r="AN372" s="210"/>
      <c r="AO372" s="210"/>
      <c r="AP372" s="210"/>
      <c r="AQ372" s="210"/>
      <c r="AR372" s="210"/>
      <c r="AS372" s="210"/>
      <c r="AT372" s="210"/>
      <c r="AU372" s="210"/>
      <c r="AV372" s="210"/>
      <c r="AW372" s="210"/>
      <c r="AX372" s="216"/>
      <c r="AY372" s="210"/>
      <c r="AZ372" s="210"/>
      <c r="BA372" s="216"/>
      <c r="BB372" s="211"/>
      <c r="BC372" s="211"/>
      <c r="BD372" s="211"/>
      <c r="BE372" s="211"/>
      <c r="BQ372" s="217"/>
      <c r="BR372" s="217"/>
      <c r="BS372" s="217"/>
      <c r="BT372" s="212"/>
      <c r="BU372" s="217"/>
      <c r="BV372" s="212"/>
      <c r="BW372" s="218"/>
    </row>
    <row r="373" spans="2:75" ht="14.45" customHeight="1">
      <c r="B373" s="211"/>
      <c r="C373" s="212"/>
      <c r="D373" s="213"/>
      <c r="E373" s="213"/>
      <c r="F373" s="212"/>
      <c r="G373" s="214"/>
      <c r="N373" s="217"/>
      <c r="O373" s="217"/>
      <c r="P373" s="217"/>
      <c r="Q373" s="217"/>
      <c r="R373" s="217"/>
      <c r="S373" s="217"/>
      <c r="T373" s="217"/>
      <c r="W373" s="210"/>
      <c r="X373" s="210"/>
      <c r="Y373" s="210"/>
      <c r="Z373" s="210"/>
      <c r="AA373" s="210"/>
      <c r="AB373" s="210"/>
      <c r="AC373" s="210"/>
      <c r="AD373" s="210"/>
      <c r="AE373" s="210"/>
      <c r="AF373" s="210"/>
      <c r="AG373" s="210"/>
      <c r="AH373" s="210"/>
      <c r="AI373" s="210"/>
      <c r="AJ373" s="210"/>
      <c r="AK373" s="210"/>
      <c r="AL373" s="210"/>
      <c r="AM373" s="210"/>
      <c r="AN373" s="210"/>
      <c r="AO373" s="210"/>
      <c r="AP373" s="210"/>
      <c r="AQ373" s="210"/>
      <c r="AR373" s="210"/>
      <c r="AS373" s="210"/>
      <c r="AT373" s="210"/>
      <c r="AU373" s="210"/>
      <c r="AV373" s="210"/>
      <c r="AW373" s="210"/>
      <c r="AX373" s="216"/>
      <c r="AY373" s="210"/>
      <c r="AZ373" s="210"/>
      <c r="BA373" s="216"/>
      <c r="BB373" s="211"/>
      <c r="BC373" s="211"/>
      <c r="BD373" s="211"/>
      <c r="BE373" s="211"/>
      <c r="BQ373" s="217"/>
      <c r="BR373" s="217"/>
      <c r="BS373" s="217"/>
      <c r="BT373" s="212"/>
      <c r="BU373" s="217"/>
      <c r="BV373" s="212"/>
      <c r="BW373" s="218"/>
    </row>
    <row r="374" spans="2:75" ht="14.45" customHeight="1">
      <c r="B374" s="211"/>
      <c r="C374" s="212"/>
      <c r="D374" s="213"/>
      <c r="E374" s="213"/>
      <c r="F374" s="212"/>
      <c r="G374" s="214"/>
      <c r="N374" s="217"/>
      <c r="O374" s="217"/>
      <c r="P374" s="217"/>
      <c r="Q374" s="217"/>
      <c r="R374" s="217"/>
      <c r="S374" s="217"/>
      <c r="T374" s="217"/>
      <c r="W374" s="210"/>
      <c r="X374" s="210"/>
      <c r="Y374" s="210"/>
      <c r="Z374" s="210"/>
      <c r="AA374" s="210"/>
      <c r="AB374" s="210"/>
      <c r="AC374" s="210"/>
      <c r="AD374" s="210"/>
      <c r="AE374" s="210"/>
      <c r="AF374" s="210"/>
      <c r="AG374" s="210"/>
      <c r="AH374" s="210"/>
      <c r="AI374" s="210"/>
      <c r="AJ374" s="210"/>
      <c r="AK374" s="210"/>
      <c r="AL374" s="210"/>
      <c r="AM374" s="210"/>
      <c r="AN374" s="210"/>
      <c r="AO374" s="210"/>
      <c r="AP374" s="210"/>
      <c r="AQ374" s="210"/>
      <c r="AR374" s="210"/>
      <c r="AS374" s="210"/>
      <c r="AT374" s="210"/>
      <c r="AU374" s="210"/>
      <c r="AV374" s="210"/>
      <c r="AW374" s="210"/>
      <c r="AX374" s="216"/>
      <c r="AY374" s="210"/>
      <c r="AZ374" s="210"/>
      <c r="BA374" s="216"/>
      <c r="BB374" s="211"/>
      <c r="BC374" s="211"/>
      <c r="BD374" s="211"/>
      <c r="BE374" s="211"/>
      <c r="BQ374" s="217"/>
      <c r="BR374" s="217"/>
      <c r="BS374" s="217"/>
      <c r="BT374" s="212"/>
      <c r="BU374" s="217"/>
      <c r="BV374" s="212"/>
      <c r="BW374" s="218"/>
    </row>
    <row r="375" spans="2:75" ht="14.45" customHeight="1">
      <c r="B375" s="211"/>
      <c r="C375" s="212"/>
      <c r="D375" s="213"/>
      <c r="E375" s="213"/>
      <c r="F375" s="212"/>
      <c r="G375" s="214"/>
      <c r="N375" s="217"/>
      <c r="O375" s="217"/>
      <c r="P375" s="217"/>
      <c r="Q375" s="217"/>
      <c r="R375" s="217"/>
      <c r="S375" s="217"/>
      <c r="T375" s="217"/>
      <c r="W375" s="210"/>
      <c r="X375" s="210"/>
      <c r="Y375" s="210"/>
      <c r="Z375" s="210"/>
      <c r="AA375" s="210"/>
      <c r="AB375" s="210"/>
      <c r="AC375" s="210"/>
      <c r="AD375" s="210"/>
      <c r="AE375" s="210"/>
      <c r="AF375" s="210"/>
      <c r="AG375" s="210"/>
      <c r="AH375" s="210"/>
      <c r="AI375" s="210"/>
      <c r="AJ375" s="210"/>
      <c r="AK375" s="210"/>
      <c r="AL375" s="210"/>
      <c r="AM375" s="210"/>
      <c r="AN375" s="210"/>
      <c r="AO375" s="210"/>
      <c r="AP375" s="210"/>
      <c r="AQ375" s="210"/>
      <c r="AR375" s="210"/>
      <c r="AS375" s="210"/>
      <c r="AT375" s="210"/>
      <c r="AU375" s="210"/>
      <c r="AV375" s="210"/>
      <c r="AW375" s="210"/>
      <c r="AX375" s="216"/>
      <c r="AY375" s="210"/>
      <c r="AZ375" s="210"/>
      <c r="BA375" s="216"/>
      <c r="BB375" s="211"/>
      <c r="BC375" s="211"/>
      <c r="BD375" s="211"/>
      <c r="BE375" s="211"/>
      <c r="BQ375" s="217"/>
      <c r="BR375" s="217"/>
      <c r="BS375" s="217"/>
      <c r="BT375" s="212"/>
      <c r="BU375" s="217"/>
      <c r="BV375" s="212"/>
      <c r="BW375" s="218"/>
    </row>
    <row r="376" spans="2:75" ht="14.45" customHeight="1">
      <c r="B376" s="211"/>
      <c r="C376" s="212"/>
      <c r="D376" s="213"/>
      <c r="E376" s="213"/>
      <c r="F376" s="212"/>
      <c r="G376" s="214"/>
      <c r="N376" s="217"/>
      <c r="O376" s="217"/>
      <c r="P376" s="217"/>
      <c r="Q376" s="217"/>
      <c r="R376" s="217"/>
      <c r="S376" s="217"/>
      <c r="T376" s="217"/>
      <c r="W376" s="210"/>
      <c r="X376" s="210"/>
      <c r="Y376" s="210"/>
      <c r="Z376" s="210"/>
      <c r="AA376" s="210"/>
      <c r="AB376" s="210"/>
      <c r="AC376" s="210"/>
      <c r="AD376" s="210"/>
      <c r="AE376" s="210"/>
      <c r="AF376" s="210"/>
      <c r="AG376" s="210"/>
      <c r="AH376" s="210"/>
      <c r="AI376" s="210"/>
      <c r="AJ376" s="210"/>
      <c r="AK376" s="210"/>
      <c r="AL376" s="210"/>
      <c r="AM376" s="210"/>
      <c r="AN376" s="210"/>
      <c r="AO376" s="210"/>
      <c r="AP376" s="210"/>
      <c r="AQ376" s="210"/>
      <c r="AR376" s="210"/>
      <c r="AS376" s="210"/>
      <c r="AT376" s="210"/>
      <c r="AU376" s="210"/>
      <c r="AV376" s="210"/>
      <c r="AW376" s="210"/>
      <c r="AX376" s="216"/>
      <c r="AY376" s="210"/>
      <c r="AZ376" s="210"/>
      <c r="BA376" s="216"/>
      <c r="BB376" s="211"/>
      <c r="BC376" s="211"/>
      <c r="BD376" s="211"/>
      <c r="BE376" s="211"/>
      <c r="BQ376" s="217"/>
      <c r="BR376" s="217"/>
      <c r="BS376" s="217"/>
      <c r="BT376" s="212"/>
      <c r="BU376" s="217"/>
      <c r="BV376" s="212"/>
      <c r="BW376" s="218"/>
    </row>
    <row r="377" spans="2:75" ht="14.45" customHeight="1">
      <c r="B377" s="211"/>
      <c r="C377" s="212"/>
      <c r="D377" s="213"/>
      <c r="E377" s="213"/>
      <c r="F377" s="212"/>
      <c r="G377" s="214"/>
      <c r="N377" s="217"/>
      <c r="O377" s="217"/>
      <c r="P377" s="217"/>
      <c r="Q377" s="217"/>
      <c r="R377" s="217"/>
      <c r="S377" s="217"/>
      <c r="T377" s="217"/>
      <c r="W377" s="210"/>
      <c r="X377" s="210"/>
      <c r="Y377" s="210"/>
      <c r="Z377" s="210"/>
      <c r="AA377" s="210"/>
      <c r="AB377" s="210"/>
      <c r="AC377" s="210"/>
      <c r="AD377" s="210"/>
      <c r="AE377" s="210"/>
      <c r="AF377" s="210"/>
      <c r="AG377" s="210"/>
      <c r="AH377" s="210"/>
      <c r="AI377" s="210"/>
      <c r="AJ377" s="210"/>
      <c r="AK377" s="210"/>
      <c r="AL377" s="210"/>
      <c r="AM377" s="210"/>
      <c r="AN377" s="210"/>
      <c r="AO377" s="210"/>
      <c r="AP377" s="210"/>
      <c r="AQ377" s="210"/>
      <c r="AR377" s="210"/>
      <c r="AS377" s="210"/>
      <c r="AT377" s="210"/>
      <c r="AU377" s="210"/>
      <c r="AV377" s="210"/>
      <c r="AW377" s="210"/>
      <c r="AX377" s="216"/>
      <c r="AY377" s="210"/>
      <c r="AZ377" s="210"/>
      <c r="BA377" s="216"/>
      <c r="BB377" s="211"/>
      <c r="BC377" s="211"/>
      <c r="BD377" s="211"/>
      <c r="BE377" s="211"/>
      <c r="BQ377" s="217"/>
      <c r="BR377" s="217"/>
      <c r="BS377" s="217"/>
      <c r="BT377" s="212"/>
      <c r="BU377" s="217"/>
      <c r="BV377" s="212"/>
      <c r="BW377" s="218"/>
    </row>
    <row r="378" spans="2:75" ht="14.45" customHeight="1">
      <c r="B378" s="211"/>
      <c r="C378" s="212"/>
      <c r="D378" s="213"/>
      <c r="E378" s="213"/>
      <c r="F378" s="212"/>
      <c r="G378" s="214"/>
      <c r="N378" s="217"/>
      <c r="O378" s="217"/>
      <c r="P378" s="217"/>
      <c r="Q378" s="217"/>
      <c r="R378" s="217"/>
      <c r="S378" s="217"/>
      <c r="T378" s="217"/>
      <c r="W378" s="210"/>
      <c r="X378" s="210"/>
      <c r="Y378" s="210"/>
      <c r="Z378" s="210"/>
      <c r="AA378" s="210"/>
      <c r="AB378" s="210"/>
      <c r="AC378" s="210"/>
      <c r="AD378" s="210"/>
      <c r="AE378" s="210"/>
      <c r="AF378" s="210"/>
      <c r="AG378" s="210"/>
      <c r="AH378" s="210"/>
      <c r="AI378" s="210"/>
      <c r="AJ378" s="210"/>
      <c r="AK378" s="210"/>
      <c r="AL378" s="210"/>
      <c r="AM378" s="210"/>
      <c r="AN378" s="210"/>
      <c r="AO378" s="210"/>
      <c r="AP378" s="210"/>
      <c r="AQ378" s="210"/>
      <c r="AR378" s="210"/>
      <c r="AS378" s="210"/>
      <c r="AT378" s="210"/>
      <c r="AU378" s="210"/>
      <c r="AV378" s="210"/>
      <c r="AW378" s="210"/>
      <c r="AX378" s="216"/>
      <c r="AY378" s="210"/>
      <c r="AZ378" s="210"/>
      <c r="BA378" s="216"/>
      <c r="BB378" s="211"/>
      <c r="BC378" s="211"/>
      <c r="BD378" s="211"/>
      <c r="BE378" s="211"/>
      <c r="BQ378" s="217"/>
      <c r="BR378" s="217"/>
      <c r="BS378" s="217"/>
      <c r="BT378" s="212"/>
      <c r="BU378" s="217"/>
      <c r="BV378" s="212"/>
      <c r="BW378" s="218"/>
    </row>
    <row r="379" spans="2:75" ht="14.45" customHeight="1">
      <c r="B379" s="211"/>
      <c r="C379" s="212"/>
      <c r="D379" s="213"/>
      <c r="E379" s="213"/>
      <c r="F379" s="212"/>
      <c r="G379" s="214"/>
      <c r="N379" s="217"/>
      <c r="O379" s="217"/>
      <c r="P379" s="217"/>
      <c r="Q379" s="217"/>
      <c r="R379" s="217"/>
      <c r="S379" s="217"/>
      <c r="T379" s="217"/>
      <c r="W379" s="210"/>
      <c r="X379" s="210"/>
      <c r="Y379" s="210"/>
      <c r="Z379" s="210"/>
      <c r="AA379" s="210"/>
      <c r="AB379" s="210"/>
      <c r="AC379" s="210"/>
      <c r="AD379" s="210"/>
      <c r="AE379" s="210"/>
      <c r="AF379" s="210"/>
      <c r="AG379" s="210"/>
      <c r="AH379" s="210"/>
      <c r="AI379" s="210"/>
      <c r="AJ379" s="210"/>
      <c r="AK379" s="210"/>
      <c r="AL379" s="210"/>
      <c r="AM379" s="210"/>
      <c r="AN379" s="210"/>
      <c r="AO379" s="210"/>
      <c r="AP379" s="210"/>
      <c r="AQ379" s="210"/>
      <c r="AR379" s="210"/>
      <c r="AS379" s="210"/>
      <c r="AT379" s="210"/>
      <c r="AU379" s="210"/>
      <c r="AV379" s="210"/>
      <c r="AW379" s="210"/>
      <c r="AX379" s="216"/>
      <c r="AY379" s="210"/>
      <c r="AZ379" s="210"/>
      <c r="BA379" s="216"/>
      <c r="BB379" s="211"/>
      <c r="BC379" s="211"/>
      <c r="BD379" s="211"/>
      <c r="BE379" s="211"/>
      <c r="BQ379" s="217"/>
      <c r="BR379" s="217"/>
      <c r="BS379" s="217"/>
      <c r="BT379" s="212"/>
      <c r="BU379" s="217"/>
      <c r="BV379" s="212"/>
      <c r="BW379" s="218"/>
    </row>
    <row r="380" spans="2:75" ht="14.45" customHeight="1">
      <c r="B380" s="211"/>
      <c r="C380" s="212"/>
      <c r="D380" s="213"/>
      <c r="E380" s="213"/>
      <c r="F380" s="212"/>
      <c r="G380" s="214"/>
      <c r="N380" s="217"/>
      <c r="O380" s="217"/>
      <c r="P380" s="217"/>
      <c r="Q380" s="217"/>
      <c r="R380" s="217"/>
      <c r="S380" s="217"/>
      <c r="T380" s="217"/>
      <c r="W380" s="210"/>
      <c r="X380" s="210"/>
      <c r="Y380" s="210"/>
      <c r="Z380" s="210"/>
      <c r="AA380" s="210"/>
      <c r="AB380" s="210"/>
      <c r="AC380" s="210"/>
      <c r="AD380" s="210"/>
      <c r="AE380" s="210"/>
      <c r="AF380" s="210"/>
      <c r="AG380" s="210"/>
      <c r="AH380" s="210"/>
      <c r="AI380" s="210"/>
      <c r="AJ380" s="210"/>
      <c r="AK380" s="210"/>
      <c r="AL380" s="210"/>
      <c r="AM380" s="210"/>
      <c r="AN380" s="210"/>
      <c r="AO380" s="210"/>
      <c r="AP380" s="210"/>
      <c r="AQ380" s="210"/>
      <c r="AR380" s="210"/>
      <c r="AS380" s="210"/>
      <c r="AT380" s="210"/>
      <c r="AU380" s="210"/>
      <c r="AV380" s="210"/>
      <c r="AW380" s="210"/>
      <c r="AX380" s="216"/>
      <c r="AY380" s="210"/>
      <c r="AZ380" s="210"/>
      <c r="BA380" s="216"/>
      <c r="BB380" s="211"/>
      <c r="BC380" s="211"/>
      <c r="BD380" s="211"/>
      <c r="BE380" s="211"/>
      <c r="BQ380" s="217"/>
      <c r="BR380" s="217"/>
      <c r="BS380" s="217"/>
      <c r="BT380" s="212"/>
      <c r="BU380" s="217"/>
      <c r="BV380" s="212"/>
      <c r="BW380" s="218"/>
    </row>
    <row r="381" spans="2:75" ht="14.45" customHeight="1">
      <c r="B381" s="211"/>
      <c r="C381" s="212"/>
      <c r="D381" s="213"/>
      <c r="E381" s="213"/>
      <c r="F381" s="212"/>
      <c r="G381" s="214"/>
      <c r="N381" s="217"/>
      <c r="O381" s="217"/>
      <c r="P381" s="217"/>
      <c r="Q381" s="217"/>
      <c r="R381" s="217"/>
      <c r="S381" s="217"/>
      <c r="T381" s="217"/>
      <c r="W381" s="210"/>
      <c r="X381" s="210"/>
      <c r="Y381" s="210"/>
      <c r="Z381" s="210"/>
      <c r="AA381" s="210"/>
      <c r="AB381" s="210"/>
      <c r="AC381" s="210"/>
      <c r="AD381" s="210"/>
      <c r="AE381" s="210"/>
      <c r="AF381" s="210"/>
      <c r="AG381" s="210"/>
      <c r="AH381" s="210"/>
      <c r="AI381" s="210"/>
      <c r="AJ381" s="210"/>
      <c r="AK381" s="210"/>
      <c r="AL381" s="210"/>
      <c r="AM381" s="210"/>
      <c r="AN381" s="210"/>
      <c r="AO381" s="210"/>
      <c r="AP381" s="210"/>
      <c r="AQ381" s="210"/>
      <c r="AR381" s="210"/>
      <c r="AS381" s="210"/>
      <c r="AT381" s="210"/>
      <c r="AU381" s="210"/>
      <c r="AV381" s="210"/>
      <c r="AW381" s="210"/>
      <c r="AX381" s="216"/>
      <c r="AY381" s="210"/>
      <c r="AZ381" s="210"/>
      <c r="BA381" s="216"/>
      <c r="BB381" s="211"/>
      <c r="BC381" s="211"/>
      <c r="BD381" s="211"/>
      <c r="BE381" s="211"/>
      <c r="BQ381" s="217"/>
      <c r="BR381" s="217"/>
      <c r="BS381" s="217"/>
      <c r="BT381" s="212"/>
      <c r="BU381" s="217"/>
      <c r="BV381" s="212"/>
      <c r="BW381" s="218"/>
    </row>
    <row r="382" spans="2:75" ht="14.45" customHeight="1">
      <c r="B382" s="211"/>
      <c r="C382" s="212"/>
      <c r="D382" s="213"/>
      <c r="E382" s="213"/>
      <c r="F382" s="212"/>
      <c r="G382" s="214"/>
      <c r="N382" s="217"/>
      <c r="O382" s="217"/>
      <c r="P382" s="217"/>
      <c r="Q382" s="217"/>
      <c r="R382" s="217"/>
      <c r="S382" s="217"/>
      <c r="T382" s="217"/>
      <c r="W382" s="210"/>
      <c r="X382" s="210"/>
      <c r="Y382" s="210"/>
      <c r="Z382" s="210"/>
      <c r="AA382" s="210"/>
      <c r="AB382" s="210"/>
      <c r="AC382" s="210"/>
      <c r="AD382" s="210"/>
      <c r="AE382" s="210"/>
      <c r="AF382" s="210"/>
      <c r="AG382" s="210"/>
      <c r="AH382" s="210"/>
      <c r="AI382" s="210"/>
      <c r="AJ382" s="210"/>
      <c r="AK382" s="210"/>
      <c r="AL382" s="210"/>
      <c r="AM382" s="210"/>
      <c r="AN382" s="210"/>
      <c r="AO382" s="210"/>
      <c r="AP382" s="210"/>
      <c r="AQ382" s="210"/>
      <c r="AR382" s="210"/>
      <c r="AS382" s="210"/>
      <c r="AT382" s="210"/>
      <c r="AU382" s="210"/>
      <c r="AV382" s="210"/>
      <c r="AW382" s="210"/>
      <c r="AX382" s="216"/>
      <c r="AY382" s="210"/>
      <c r="AZ382" s="210"/>
      <c r="BA382" s="216"/>
      <c r="BB382" s="211"/>
      <c r="BC382" s="211"/>
      <c r="BD382" s="211"/>
      <c r="BE382" s="211"/>
      <c r="BQ382" s="217"/>
      <c r="BR382" s="217"/>
      <c r="BS382" s="217"/>
      <c r="BT382" s="212"/>
      <c r="BU382" s="217"/>
      <c r="BV382" s="212"/>
      <c r="BW382" s="218"/>
    </row>
    <row r="383" spans="2:75" ht="14.45" customHeight="1">
      <c r="B383" s="211"/>
      <c r="C383" s="212"/>
      <c r="D383" s="213"/>
      <c r="E383" s="213"/>
      <c r="F383" s="212"/>
      <c r="G383" s="214"/>
      <c r="N383" s="217"/>
      <c r="O383" s="217"/>
      <c r="P383" s="217"/>
      <c r="Q383" s="217"/>
      <c r="R383" s="217"/>
      <c r="S383" s="217"/>
      <c r="T383" s="217"/>
      <c r="W383" s="210"/>
      <c r="X383" s="210"/>
      <c r="Y383" s="210"/>
      <c r="Z383" s="210"/>
      <c r="AA383" s="210"/>
      <c r="AB383" s="210"/>
      <c r="AC383" s="210"/>
      <c r="AD383" s="210"/>
      <c r="AE383" s="210"/>
      <c r="AF383" s="210"/>
      <c r="AG383" s="210"/>
      <c r="AH383" s="210"/>
      <c r="AI383" s="210"/>
      <c r="AJ383" s="210"/>
      <c r="AK383" s="210"/>
      <c r="AL383" s="210"/>
      <c r="AM383" s="210"/>
      <c r="AN383" s="210"/>
      <c r="AO383" s="210"/>
      <c r="AP383" s="210"/>
      <c r="AQ383" s="210"/>
      <c r="AR383" s="210"/>
      <c r="AS383" s="210"/>
      <c r="AT383" s="210"/>
      <c r="AU383" s="210"/>
      <c r="AV383" s="210"/>
      <c r="AW383" s="210"/>
      <c r="AX383" s="216"/>
      <c r="AY383" s="210"/>
      <c r="AZ383" s="210"/>
      <c r="BA383" s="216"/>
      <c r="BB383" s="211"/>
      <c r="BC383" s="211"/>
      <c r="BD383" s="211"/>
      <c r="BE383" s="211"/>
      <c r="BQ383" s="217"/>
      <c r="BR383" s="217"/>
      <c r="BS383" s="217"/>
      <c r="BT383" s="212"/>
      <c r="BU383" s="217"/>
      <c r="BV383" s="212"/>
      <c r="BW383" s="218"/>
    </row>
    <row r="384" spans="2:75" ht="14.45" customHeight="1">
      <c r="B384" s="211"/>
      <c r="C384" s="212"/>
      <c r="D384" s="213"/>
      <c r="E384" s="213"/>
      <c r="F384" s="212"/>
      <c r="G384" s="214"/>
      <c r="N384" s="217"/>
      <c r="O384" s="217"/>
      <c r="P384" s="217"/>
      <c r="Q384" s="217"/>
      <c r="R384" s="217"/>
      <c r="S384" s="217"/>
      <c r="T384" s="217"/>
      <c r="W384" s="210"/>
      <c r="X384" s="210"/>
      <c r="Y384" s="210"/>
      <c r="Z384" s="210"/>
      <c r="AA384" s="210"/>
      <c r="AB384" s="210"/>
      <c r="AC384" s="210"/>
      <c r="AD384" s="210"/>
      <c r="AE384" s="210"/>
      <c r="AF384" s="210"/>
      <c r="AG384" s="210"/>
      <c r="AH384" s="210"/>
      <c r="AI384" s="210"/>
      <c r="AJ384" s="210"/>
      <c r="AK384" s="210"/>
      <c r="AL384" s="210"/>
      <c r="AM384" s="210"/>
      <c r="AN384" s="210"/>
      <c r="AO384" s="210"/>
      <c r="AP384" s="210"/>
      <c r="AQ384" s="210"/>
      <c r="AR384" s="210"/>
      <c r="AS384" s="210"/>
      <c r="AT384" s="210"/>
      <c r="AU384" s="210"/>
      <c r="AV384" s="210"/>
      <c r="AW384" s="210"/>
      <c r="AX384" s="216"/>
      <c r="AY384" s="210"/>
      <c r="AZ384" s="210"/>
      <c r="BA384" s="216"/>
      <c r="BB384" s="211"/>
      <c r="BC384" s="211"/>
      <c r="BD384" s="211"/>
      <c r="BE384" s="211"/>
      <c r="BQ384" s="217"/>
      <c r="BR384" s="217"/>
      <c r="BS384" s="217"/>
      <c r="BT384" s="212"/>
      <c r="BU384" s="217"/>
      <c r="BV384" s="212"/>
      <c r="BW384" s="218"/>
    </row>
    <row r="385" spans="2:75" ht="14.45" customHeight="1">
      <c r="B385" s="211"/>
      <c r="C385" s="212"/>
      <c r="D385" s="213"/>
      <c r="E385" s="213"/>
      <c r="F385" s="212"/>
      <c r="G385" s="214"/>
      <c r="N385" s="217"/>
      <c r="O385" s="217"/>
      <c r="P385" s="217"/>
      <c r="Q385" s="217"/>
      <c r="R385" s="217"/>
      <c r="S385" s="217"/>
      <c r="T385" s="217"/>
      <c r="W385" s="210"/>
      <c r="X385" s="210"/>
      <c r="Y385" s="210"/>
      <c r="Z385" s="210"/>
      <c r="AA385" s="210"/>
      <c r="AB385" s="210"/>
      <c r="AC385" s="210"/>
      <c r="AD385" s="210"/>
      <c r="AE385" s="210"/>
      <c r="AF385" s="210"/>
      <c r="AG385" s="210"/>
      <c r="AH385" s="210"/>
      <c r="AI385" s="210"/>
      <c r="AJ385" s="210"/>
      <c r="AK385" s="210"/>
      <c r="AL385" s="210"/>
      <c r="AM385" s="210"/>
      <c r="AN385" s="210"/>
      <c r="AO385" s="210"/>
      <c r="AP385" s="210"/>
      <c r="AQ385" s="210"/>
      <c r="AR385" s="210"/>
      <c r="AS385" s="210"/>
      <c r="AT385" s="210"/>
      <c r="AU385" s="210"/>
      <c r="AV385" s="210"/>
      <c r="AW385" s="210"/>
      <c r="AX385" s="216"/>
      <c r="AY385" s="210"/>
      <c r="AZ385" s="210"/>
      <c r="BA385" s="216"/>
      <c r="BB385" s="211"/>
      <c r="BC385" s="211"/>
      <c r="BD385" s="211"/>
      <c r="BE385" s="211"/>
      <c r="BQ385" s="217"/>
      <c r="BR385" s="217"/>
      <c r="BS385" s="217"/>
      <c r="BT385" s="212"/>
      <c r="BU385" s="217"/>
      <c r="BV385" s="212"/>
      <c r="BW385" s="218"/>
    </row>
    <row r="386" spans="2:75" ht="14.45" customHeight="1">
      <c r="B386" s="211"/>
      <c r="C386" s="212"/>
      <c r="D386" s="213"/>
      <c r="E386" s="213"/>
      <c r="F386" s="212"/>
      <c r="G386" s="214"/>
      <c r="N386" s="217"/>
      <c r="O386" s="217"/>
      <c r="P386" s="217"/>
      <c r="Q386" s="217"/>
      <c r="R386" s="217"/>
      <c r="S386" s="217"/>
      <c r="T386" s="217"/>
      <c r="W386" s="210"/>
      <c r="X386" s="210"/>
      <c r="Y386" s="210"/>
      <c r="Z386" s="210"/>
      <c r="AA386" s="210"/>
      <c r="AB386" s="210"/>
      <c r="AC386" s="210"/>
      <c r="AD386" s="210"/>
      <c r="AE386" s="210"/>
      <c r="AF386" s="210"/>
      <c r="AG386" s="210"/>
      <c r="AH386" s="210"/>
      <c r="AI386" s="210"/>
      <c r="AJ386" s="210"/>
      <c r="AK386" s="210"/>
      <c r="AL386" s="210"/>
      <c r="AM386" s="210"/>
      <c r="AN386" s="210"/>
      <c r="AO386" s="210"/>
      <c r="AP386" s="210"/>
      <c r="AQ386" s="210"/>
      <c r="AR386" s="210"/>
      <c r="AS386" s="210"/>
      <c r="AT386" s="210"/>
      <c r="AU386" s="210"/>
      <c r="AV386" s="210"/>
      <c r="AW386" s="210"/>
      <c r="AX386" s="216"/>
      <c r="AY386" s="210"/>
      <c r="AZ386" s="210"/>
      <c r="BA386" s="216"/>
      <c r="BB386" s="211"/>
      <c r="BC386" s="211"/>
      <c r="BD386" s="211"/>
      <c r="BE386" s="211"/>
      <c r="BQ386" s="217"/>
      <c r="BR386" s="217"/>
      <c r="BS386" s="217"/>
      <c r="BT386" s="212"/>
      <c r="BU386" s="217"/>
      <c r="BV386" s="212"/>
      <c r="BW386" s="218"/>
    </row>
    <row r="387" spans="2:75" ht="14.45" customHeight="1">
      <c r="B387" s="211"/>
      <c r="C387" s="212"/>
      <c r="D387" s="213"/>
      <c r="E387" s="213"/>
      <c r="F387" s="212"/>
      <c r="G387" s="214"/>
      <c r="N387" s="217"/>
      <c r="O387" s="217"/>
      <c r="P387" s="217"/>
      <c r="Q387" s="217"/>
      <c r="R387" s="217"/>
      <c r="S387" s="217"/>
      <c r="T387" s="217"/>
      <c r="W387" s="210"/>
      <c r="X387" s="210"/>
      <c r="Y387" s="210"/>
      <c r="Z387" s="210"/>
      <c r="AA387" s="210"/>
      <c r="AB387" s="210"/>
      <c r="AC387" s="210"/>
      <c r="AD387" s="210"/>
      <c r="AE387" s="210"/>
      <c r="AF387" s="210"/>
      <c r="AG387" s="210"/>
      <c r="AH387" s="210"/>
      <c r="AI387" s="210"/>
      <c r="AJ387" s="210"/>
      <c r="AK387" s="210"/>
      <c r="AL387" s="210"/>
      <c r="AM387" s="210"/>
      <c r="AN387" s="210"/>
      <c r="AO387" s="210"/>
      <c r="AP387" s="210"/>
      <c r="AQ387" s="210"/>
      <c r="AR387" s="210"/>
      <c r="AS387" s="210"/>
      <c r="AT387" s="210"/>
      <c r="AU387" s="210"/>
      <c r="AV387" s="210"/>
      <c r="AW387" s="210"/>
      <c r="AX387" s="216"/>
      <c r="AY387" s="210"/>
      <c r="AZ387" s="210"/>
      <c r="BA387" s="216"/>
      <c r="BB387" s="211"/>
      <c r="BC387" s="211"/>
      <c r="BD387" s="211"/>
      <c r="BE387" s="211"/>
      <c r="BQ387" s="217"/>
      <c r="BR387" s="217"/>
      <c r="BS387" s="217"/>
      <c r="BT387" s="212"/>
      <c r="BU387" s="217"/>
      <c r="BV387" s="212"/>
      <c r="BW387" s="218"/>
    </row>
    <row r="388" spans="2:75" ht="14.45" customHeight="1">
      <c r="B388" s="211"/>
      <c r="C388" s="212"/>
      <c r="D388" s="213"/>
      <c r="E388" s="213"/>
      <c r="F388" s="212"/>
      <c r="G388" s="214"/>
      <c r="N388" s="217"/>
      <c r="O388" s="217"/>
      <c r="P388" s="217"/>
      <c r="Q388" s="217"/>
      <c r="R388" s="217"/>
      <c r="S388" s="217"/>
      <c r="T388" s="217"/>
      <c r="W388" s="210"/>
      <c r="X388" s="210"/>
      <c r="Y388" s="210"/>
      <c r="Z388" s="210"/>
      <c r="AA388" s="210"/>
      <c r="AB388" s="210"/>
      <c r="AC388" s="210"/>
      <c r="AD388" s="210"/>
      <c r="AE388" s="210"/>
      <c r="AF388" s="210"/>
      <c r="AG388" s="210"/>
      <c r="AH388" s="210"/>
      <c r="AI388" s="210"/>
      <c r="AJ388" s="210"/>
      <c r="AK388" s="210"/>
      <c r="AL388" s="210"/>
      <c r="AM388" s="210"/>
      <c r="AN388" s="210"/>
      <c r="AO388" s="210"/>
      <c r="AP388" s="210"/>
      <c r="AQ388" s="210"/>
      <c r="AR388" s="210"/>
      <c r="AS388" s="210"/>
      <c r="AT388" s="210"/>
      <c r="AU388" s="210"/>
      <c r="AV388" s="210"/>
      <c r="AW388" s="210"/>
      <c r="AX388" s="216"/>
      <c r="AY388" s="210"/>
      <c r="AZ388" s="210"/>
      <c r="BA388" s="216"/>
      <c r="BB388" s="211"/>
      <c r="BC388" s="211"/>
      <c r="BD388" s="211"/>
      <c r="BE388" s="211"/>
      <c r="BQ388" s="217"/>
      <c r="BR388" s="217"/>
      <c r="BS388" s="217"/>
      <c r="BT388" s="212"/>
      <c r="BU388" s="217"/>
      <c r="BV388" s="212"/>
      <c r="BW388" s="218"/>
    </row>
    <row r="389" spans="2:75" ht="14.45" customHeight="1">
      <c r="B389" s="211"/>
      <c r="C389" s="212"/>
      <c r="D389" s="213"/>
      <c r="E389" s="213"/>
      <c r="F389" s="212"/>
      <c r="G389" s="214"/>
      <c r="N389" s="217"/>
      <c r="O389" s="217"/>
      <c r="P389" s="217"/>
      <c r="Q389" s="217"/>
      <c r="R389" s="217"/>
      <c r="S389" s="217"/>
      <c r="T389" s="217"/>
      <c r="W389" s="210"/>
      <c r="X389" s="210"/>
      <c r="Y389" s="210"/>
      <c r="Z389" s="210"/>
      <c r="AA389" s="210"/>
      <c r="AB389" s="210"/>
      <c r="AC389" s="210"/>
      <c r="AD389" s="210"/>
      <c r="AE389" s="210"/>
      <c r="AF389" s="210"/>
      <c r="AG389" s="210"/>
      <c r="AH389" s="210"/>
      <c r="AI389" s="210"/>
      <c r="AJ389" s="210"/>
      <c r="AK389" s="210"/>
      <c r="AL389" s="210"/>
      <c r="AM389" s="210"/>
      <c r="AN389" s="210"/>
      <c r="AO389" s="210"/>
      <c r="AP389" s="210"/>
      <c r="AQ389" s="210"/>
      <c r="AR389" s="210"/>
      <c r="AS389" s="210"/>
      <c r="AT389" s="210"/>
      <c r="AU389" s="210"/>
      <c r="AV389" s="210"/>
      <c r="AW389" s="210"/>
      <c r="AX389" s="216"/>
      <c r="AY389" s="210"/>
      <c r="AZ389" s="210"/>
      <c r="BA389" s="216"/>
      <c r="BB389" s="211"/>
      <c r="BC389" s="211"/>
      <c r="BD389" s="211"/>
      <c r="BE389" s="211"/>
      <c r="BQ389" s="217"/>
      <c r="BR389" s="217"/>
      <c r="BS389" s="217"/>
      <c r="BT389" s="212"/>
      <c r="BU389" s="217"/>
      <c r="BV389" s="212"/>
      <c r="BW389" s="218"/>
    </row>
    <row r="390" spans="2:75" ht="14.45" customHeight="1">
      <c r="B390" s="211"/>
      <c r="C390" s="212"/>
      <c r="D390" s="213"/>
      <c r="E390" s="213"/>
      <c r="F390" s="212"/>
      <c r="G390" s="214"/>
      <c r="N390" s="217"/>
      <c r="O390" s="217"/>
      <c r="P390" s="217"/>
      <c r="Q390" s="217"/>
      <c r="R390" s="217"/>
      <c r="S390" s="217"/>
      <c r="T390" s="217"/>
      <c r="W390" s="210"/>
      <c r="X390" s="210"/>
      <c r="Y390" s="210"/>
      <c r="Z390" s="210"/>
      <c r="AA390" s="210"/>
      <c r="AB390" s="210"/>
      <c r="AC390" s="210"/>
      <c r="AD390" s="210"/>
      <c r="AE390" s="210"/>
      <c r="AF390" s="210"/>
      <c r="AG390" s="210"/>
      <c r="AH390" s="210"/>
      <c r="AI390" s="210"/>
      <c r="AJ390" s="210"/>
      <c r="AK390" s="210"/>
      <c r="AL390" s="210"/>
      <c r="AM390" s="210"/>
      <c r="AN390" s="210"/>
      <c r="AO390" s="210"/>
      <c r="AP390" s="210"/>
      <c r="AQ390" s="210"/>
      <c r="AR390" s="210"/>
      <c r="AS390" s="210"/>
      <c r="AT390" s="210"/>
      <c r="AU390" s="210"/>
      <c r="AV390" s="210"/>
      <c r="AW390" s="210"/>
      <c r="AX390" s="216"/>
      <c r="AY390" s="210"/>
      <c r="AZ390" s="210"/>
      <c r="BA390" s="216"/>
      <c r="BB390" s="211"/>
      <c r="BC390" s="211"/>
      <c r="BD390" s="211"/>
      <c r="BE390" s="211"/>
      <c r="BQ390" s="217"/>
      <c r="BR390" s="217"/>
      <c r="BS390" s="217"/>
      <c r="BT390" s="212"/>
      <c r="BU390" s="217"/>
      <c r="BV390" s="212"/>
      <c r="BW390" s="218"/>
    </row>
    <row r="391" spans="2:75" ht="14.45" customHeight="1">
      <c r="B391" s="211"/>
      <c r="C391" s="212"/>
      <c r="D391" s="213"/>
      <c r="E391" s="213"/>
      <c r="F391" s="212"/>
      <c r="G391" s="214"/>
      <c r="N391" s="217"/>
      <c r="O391" s="217"/>
      <c r="P391" s="217"/>
      <c r="Q391" s="217"/>
      <c r="R391" s="217"/>
      <c r="S391" s="217"/>
      <c r="T391" s="217"/>
      <c r="W391" s="210"/>
      <c r="X391" s="210"/>
      <c r="Y391" s="210"/>
      <c r="Z391" s="210"/>
      <c r="AA391" s="210"/>
      <c r="AB391" s="210"/>
      <c r="AC391" s="210"/>
      <c r="AD391" s="210"/>
      <c r="AE391" s="210"/>
      <c r="AF391" s="210"/>
      <c r="AG391" s="210"/>
      <c r="AH391" s="210"/>
      <c r="AI391" s="210"/>
      <c r="AJ391" s="210"/>
      <c r="AK391" s="210"/>
      <c r="AL391" s="210"/>
      <c r="AM391" s="210"/>
      <c r="AN391" s="210"/>
      <c r="AO391" s="210"/>
      <c r="AP391" s="210"/>
      <c r="AQ391" s="210"/>
      <c r="AR391" s="210"/>
      <c r="AS391" s="210"/>
      <c r="AT391" s="210"/>
      <c r="AU391" s="210"/>
      <c r="AV391" s="210"/>
      <c r="AW391" s="210"/>
      <c r="AX391" s="216"/>
      <c r="AY391" s="210"/>
      <c r="AZ391" s="210"/>
      <c r="BA391" s="216"/>
      <c r="BB391" s="211"/>
      <c r="BC391" s="211"/>
      <c r="BD391" s="211"/>
      <c r="BE391" s="211"/>
      <c r="BQ391" s="217"/>
      <c r="BR391" s="217"/>
      <c r="BS391" s="217"/>
      <c r="BT391" s="212"/>
      <c r="BU391" s="217"/>
      <c r="BV391" s="212"/>
      <c r="BW391" s="218"/>
    </row>
    <row r="392" spans="2:75" ht="14.45" customHeight="1">
      <c r="B392" s="211"/>
      <c r="C392" s="212"/>
      <c r="D392" s="213"/>
      <c r="E392" s="213"/>
      <c r="F392" s="212"/>
      <c r="G392" s="214"/>
      <c r="N392" s="217"/>
      <c r="O392" s="217"/>
      <c r="P392" s="217"/>
      <c r="Q392" s="217"/>
      <c r="R392" s="217"/>
      <c r="S392" s="217"/>
      <c r="T392" s="217"/>
      <c r="W392" s="210"/>
      <c r="X392" s="210"/>
      <c r="Y392" s="210"/>
      <c r="Z392" s="210"/>
      <c r="AA392" s="210"/>
      <c r="AB392" s="210"/>
      <c r="AC392" s="210"/>
      <c r="AD392" s="210"/>
      <c r="AE392" s="210"/>
      <c r="AF392" s="210"/>
      <c r="AG392" s="210"/>
      <c r="AH392" s="210"/>
      <c r="AI392" s="210"/>
      <c r="AJ392" s="210"/>
      <c r="AK392" s="210"/>
      <c r="AL392" s="210"/>
      <c r="AM392" s="210"/>
      <c r="AN392" s="210"/>
      <c r="AO392" s="210"/>
      <c r="AP392" s="210"/>
      <c r="AQ392" s="210"/>
      <c r="AR392" s="210"/>
      <c r="AS392" s="210"/>
      <c r="AT392" s="210"/>
      <c r="AU392" s="210"/>
      <c r="AV392" s="210"/>
      <c r="AW392" s="210"/>
      <c r="AX392" s="216"/>
      <c r="AY392" s="210"/>
      <c r="AZ392" s="210"/>
      <c r="BA392" s="216"/>
      <c r="BB392" s="211"/>
      <c r="BC392" s="211"/>
      <c r="BD392" s="211"/>
      <c r="BE392" s="211"/>
      <c r="BQ392" s="217"/>
      <c r="BR392" s="217"/>
      <c r="BS392" s="217"/>
      <c r="BT392" s="212"/>
      <c r="BU392" s="217"/>
      <c r="BV392" s="212"/>
      <c r="BW392" s="218"/>
    </row>
    <row r="393" spans="2:75" ht="14.45" customHeight="1">
      <c r="B393" s="211"/>
      <c r="C393" s="212"/>
      <c r="D393" s="213"/>
      <c r="E393" s="213"/>
      <c r="F393" s="212"/>
      <c r="G393" s="214"/>
      <c r="N393" s="217"/>
      <c r="O393" s="217"/>
      <c r="P393" s="217"/>
      <c r="Q393" s="217"/>
      <c r="R393" s="217"/>
      <c r="S393" s="217"/>
      <c r="T393" s="217"/>
      <c r="W393" s="210"/>
      <c r="X393" s="210"/>
      <c r="Y393" s="210"/>
      <c r="Z393" s="210"/>
      <c r="AA393" s="210"/>
      <c r="AB393" s="210"/>
      <c r="AC393" s="210"/>
      <c r="AD393" s="210"/>
      <c r="AE393" s="210"/>
      <c r="AF393" s="210"/>
      <c r="AG393" s="210"/>
      <c r="AH393" s="210"/>
      <c r="AI393" s="210"/>
      <c r="AJ393" s="210"/>
      <c r="AK393" s="210"/>
      <c r="AL393" s="210"/>
      <c r="AM393" s="210"/>
      <c r="AN393" s="210"/>
      <c r="AO393" s="210"/>
      <c r="AP393" s="210"/>
      <c r="AQ393" s="210"/>
      <c r="AR393" s="210"/>
      <c r="AS393" s="210"/>
      <c r="AT393" s="210"/>
      <c r="AU393" s="210"/>
      <c r="AV393" s="210"/>
      <c r="AW393" s="210"/>
      <c r="AX393" s="216"/>
      <c r="AY393" s="210"/>
      <c r="AZ393" s="210"/>
      <c r="BA393" s="216"/>
      <c r="BB393" s="211"/>
      <c r="BC393" s="211"/>
      <c r="BD393" s="211"/>
      <c r="BE393" s="211"/>
      <c r="BQ393" s="217"/>
      <c r="BR393" s="217"/>
      <c r="BS393" s="217"/>
      <c r="BT393" s="212"/>
      <c r="BU393" s="217"/>
      <c r="BV393" s="212"/>
      <c r="BW393" s="218"/>
    </row>
    <row r="394" spans="2:75" ht="14.45" customHeight="1">
      <c r="B394" s="211"/>
      <c r="C394" s="212"/>
      <c r="D394" s="213"/>
      <c r="E394" s="213"/>
      <c r="F394" s="212"/>
      <c r="G394" s="214"/>
      <c r="N394" s="217"/>
      <c r="O394" s="217"/>
      <c r="P394" s="217"/>
      <c r="Q394" s="217"/>
      <c r="R394" s="217"/>
      <c r="S394" s="217"/>
      <c r="T394" s="217"/>
      <c r="W394" s="210"/>
      <c r="X394" s="210"/>
      <c r="Y394" s="210"/>
      <c r="Z394" s="210"/>
      <c r="AA394" s="210"/>
      <c r="AB394" s="210"/>
      <c r="AC394" s="210"/>
      <c r="AD394" s="210"/>
      <c r="AE394" s="210"/>
      <c r="AF394" s="210"/>
      <c r="AG394" s="210"/>
      <c r="AH394" s="210"/>
      <c r="AI394" s="210"/>
      <c r="AJ394" s="210"/>
      <c r="AK394" s="210"/>
      <c r="AL394" s="210"/>
      <c r="AM394" s="210"/>
      <c r="AN394" s="210"/>
      <c r="AO394" s="210"/>
      <c r="AP394" s="210"/>
      <c r="AQ394" s="210"/>
      <c r="AR394" s="210"/>
      <c r="AS394" s="210"/>
      <c r="AT394" s="210"/>
      <c r="AU394" s="210"/>
      <c r="AV394" s="210"/>
      <c r="AW394" s="210"/>
      <c r="AX394" s="216"/>
      <c r="AY394" s="210"/>
      <c r="AZ394" s="210"/>
      <c r="BA394" s="216"/>
      <c r="BB394" s="211"/>
      <c r="BC394" s="211"/>
      <c r="BD394" s="211"/>
      <c r="BE394" s="211"/>
      <c r="BQ394" s="217"/>
      <c r="BR394" s="217"/>
      <c r="BS394" s="217"/>
      <c r="BT394" s="212"/>
      <c r="BU394" s="217"/>
      <c r="BV394" s="212"/>
      <c r="BW394" s="218"/>
    </row>
    <row r="395" spans="2:75" ht="14.45" customHeight="1">
      <c r="B395" s="211"/>
      <c r="C395" s="212"/>
      <c r="D395" s="213"/>
      <c r="E395" s="213"/>
      <c r="F395" s="212"/>
      <c r="G395" s="214"/>
      <c r="N395" s="217"/>
      <c r="O395" s="217"/>
      <c r="P395" s="217"/>
      <c r="Q395" s="217"/>
      <c r="R395" s="217"/>
      <c r="S395" s="217"/>
      <c r="T395" s="217"/>
      <c r="W395" s="210"/>
      <c r="X395" s="210"/>
      <c r="Y395" s="210"/>
      <c r="Z395" s="210"/>
      <c r="AA395" s="210"/>
      <c r="AB395" s="210"/>
      <c r="AC395" s="210"/>
      <c r="AD395" s="210"/>
      <c r="AE395" s="210"/>
      <c r="AF395" s="210"/>
      <c r="AG395" s="210"/>
      <c r="AH395" s="210"/>
      <c r="AI395" s="210"/>
      <c r="AJ395" s="210"/>
      <c r="AK395" s="210"/>
      <c r="AL395" s="210"/>
      <c r="AM395" s="210"/>
      <c r="AN395" s="210"/>
      <c r="AO395" s="210"/>
      <c r="AP395" s="210"/>
      <c r="AQ395" s="210"/>
      <c r="AR395" s="210"/>
      <c r="AS395" s="210"/>
      <c r="AT395" s="210"/>
      <c r="AU395" s="210"/>
      <c r="AV395" s="210"/>
      <c r="AW395" s="210"/>
      <c r="AX395" s="216"/>
      <c r="AY395" s="210"/>
      <c r="AZ395" s="210"/>
      <c r="BA395" s="216"/>
      <c r="BB395" s="211"/>
      <c r="BC395" s="211"/>
      <c r="BD395" s="211"/>
      <c r="BE395" s="211"/>
      <c r="BQ395" s="217"/>
      <c r="BR395" s="217"/>
      <c r="BS395" s="217"/>
      <c r="BT395" s="212"/>
      <c r="BU395" s="217"/>
      <c r="BV395" s="212"/>
      <c r="BW395" s="218"/>
    </row>
    <row r="396" spans="2:75" ht="14.45" customHeight="1">
      <c r="B396" s="211"/>
      <c r="C396" s="212"/>
      <c r="D396" s="213"/>
      <c r="E396" s="213"/>
      <c r="F396" s="212"/>
      <c r="G396" s="214"/>
      <c r="N396" s="217"/>
      <c r="O396" s="217"/>
      <c r="P396" s="217"/>
      <c r="Q396" s="217"/>
      <c r="R396" s="217"/>
      <c r="S396" s="217"/>
      <c r="T396" s="217"/>
      <c r="W396" s="210"/>
      <c r="X396" s="210"/>
      <c r="Y396" s="210"/>
      <c r="Z396" s="210"/>
      <c r="AA396" s="210"/>
      <c r="AB396" s="210"/>
      <c r="AC396" s="210"/>
      <c r="AD396" s="210"/>
      <c r="AE396" s="210"/>
      <c r="AF396" s="210"/>
      <c r="AG396" s="210"/>
      <c r="AH396" s="210"/>
      <c r="AI396" s="210"/>
      <c r="AJ396" s="210"/>
      <c r="AK396" s="210"/>
      <c r="AL396" s="210"/>
      <c r="AM396" s="210"/>
      <c r="AN396" s="210"/>
      <c r="AO396" s="210"/>
      <c r="AP396" s="210"/>
      <c r="AQ396" s="210"/>
      <c r="AR396" s="210"/>
      <c r="AS396" s="210"/>
      <c r="AT396" s="210"/>
      <c r="AU396" s="210"/>
      <c r="AV396" s="210"/>
      <c r="AW396" s="210"/>
      <c r="AX396" s="216"/>
      <c r="AY396" s="210"/>
      <c r="AZ396" s="210"/>
      <c r="BA396" s="216"/>
      <c r="BB396" s="211"/>
      <c r="BC396" s="211"/>
      <c r="BD396" s="211"/>
      <c r="BE396" s="211"/>
      <c r="BQ396" s="217"/>
      <c r="BR396" s="217"/>
      <c r="BS396" s="217"/>
      <c r="BT396" s="212"/>
      <c r="BU396" s="217"/>
      <c r="BV396" s="212"/>
      <c r="BW396" s="218"/>
    </row>
    <row r="397" spans="2:75" ht="14.45" customHeight="1">
      <c r="B397" s="211"/>
      <c r="C397" s="212"/>
      <c r="D397" s="213"/>
      <c r="E397" s="213"/>
      <c r="F397" s="212"/>
      <c r="G397" s="214"/>
      <c r="N397" s="217"/>
      <c r="O397" s="217"/>
      <c r="P397" s="217"/>
      <c r="Q397" s="217"/>
      <c r="R397" s="217"/>
      <c r="S397" s="217"/>
      <c r="T397" s="217"/>
      <c r="W397" s="210"/>
      <c r="X397" s="210"/>
      <c r="Y397" s="210"/>
      <c r="Z397" s="210"/>
      <c r="AA397" s="210"/>
      <c r="AB397" s="210"/>
      <c r="AC397" s="210"/>
      <c r="AD397" s="210"/>
      <c r="AE397" s="210"/>
      <c r="AF397" s="210"/>
      <c r="AG397" s="210"/>
      <c r="AH397" s="210"/>
      <c r="AI397" s="210"/>
      <c r="AJ397" s="210"/>
      <c r="AK397" s="210"/>
      <c r="AL397" s="210"/>
      <c r="AM397" s="210"/>
      <c r="AN397" s="210"/>
      <c r="AO397" s="210"/>
      <c r="AP397" s="210"/>
      <c r="AQ397" s="210"/>
      <c r="AR397" s="210"/>
      <c r="AS397" s="210"/>
      <c r="AT397" s="210"/>
      <c r="AU397" s="210"/>
      <c r="AV397" s="210"/>
      <c r="AW397" s="210"/>
      <c r="AX397" s="216"/>
      <c r="AY397" s="210"/>
      <c r="AZ397" s="210"/>
      <c r="BA397" s="216"/>
      <c r="BB397" s="211"/>
      <c r="BC397" s="211"/>
      <c r="BD397" s="211"/>
      <c r="BE397" s="211"/>
      <c r="BQ397" s="217"/>
      <c r="BR397" s="217"/>
      <c r="BS397" s="217"/>
      <c r="BT397" s="212"/>
      <c r="BU397" s="217"/>
      <c r="BV397" s="212"/>
      <c r="BW397" s="218"/>
    </row>
    <row r="398" spans="2:75" ht="14.45" customHeight="1">
      <c r="B398" s="211"/>
      <c r="C398" s="212"/>
      <c r="D398" s="213"/>
      <c r="E398" s="213"/>
      <c r="F398" s="212"/>
      <c r="G398" s="214"/>
      <c r="N398" s="217"/>
      <c r="O398" s="217"/>
      <c r="P398" s="217"/>
      <c r="Q398" s="217"/>
      <c r="R398" s="217"/>
      <c r="S398" s="217"/>
      <c r="T398" s="217"/>
      <c r="W398" s="210"/>
      <c r="X398" s="210"/>
      <c r="Y398" s="210"/>
      <c r="Z398" s="210"/>
      <c r="AA398" s="210"/>
      <c r="AB398" s="210"/>
      <c r="AC398" s="210"/>
      <c r="AD398" s="210"/>
      <c r="AE398" s="210"/>
      <c r="AF398" s="210"/>
      <c r="AG398" s="210"/>
      <c r="AH398" s="210"/>
      <c r="AI398" s="210"/>
      <c r="AJ398" s="210"/>
      <c r="AK398" s="210"/>
      <c r="AL398" s="210"/>
      <c r="AM398" s="210"/>
      <c r="AN398" s="210"/>
      <c r="AO398" s="210"/>
      <c r="AP398" s="210"/>
      <c r="AQ398" s="210"/>
      <c r="AR398" s="210"/>
      <c r="AS398" s="210"/>
      <c r="AT398" s="210"/>
      <c r="AU398" s="210"/>
      <c r="AV398" s="210"/>
      <c r="AW398" s="210"/>
      <c r="AX398" s="216"/>
      <c r="AY398" s="210"/>
      <c r="AZ398" s="210"/>
      <c r="BA398" s="216"/>
      <c r="BB398" s="211"/>
      <c r="BC398" s="211"/>
      <c r="BD398" s="211"/>
      <c r="BE398" s="211"/>
      <c r="BQ398" s="217"/>
      <c r="BR398" s="217"/>
      <c r="BS398" s="217"/>
      <c r="BT398" s="212"/>
      <c r="BU398" s="217"/>
      <c r="BV398" s="212"/>
      <c r="BW398" s="218"/>
    </row>
    <row r="399" spans="2:75" ht="14.45" customHeight="1">
      <c r="B399" s="211"/>
      <c r="C399" s="212"/>
      <c r="D399" s="213"/>
      <c r="E399" s="213"/>
      <c r="F399" s="212"/>
      <c r="G399" s="214"/>
      <c r="N399" s="217"/>
      <c r="O399" s="217"/>
      <c r="P399" s="217"/>
      <c r="Q399" s="217"/>
      <c r="R399" s="217"/>
      <c r="S399" s="217"/>
      <c r="T399" s="217"/>
      <c r="W399" s="210"/>
      <c r="X399" s="210"/>
      <c r="Y399" s="210"/>
      <c r="Z399" s="210"/>
      <c r="AA399" s="210"/>
      <c r="AB399" s="210"/>
      <c r="AC399" s="210"/>
      <c r="AD399" s="210"/>
      <c r="AE399" s="210"/>
      <c r="AF399" s="210"/>
      <c r="AG399" s="210"/>
      <c r="AH399" s="210"/>
      <c r="AI399" s="210"/>
      <c r="AJ399" s="210"/>
      <c r="AK399" s="210"/>
      <c r="AL399" s="210"/>
      <c r="AM399" s="210"/>
      <c r="AN399" s="210"/>
      <c r="AO399" s="210"/>
      <c r="AP399" s="210"/>
      <c r="AQ399" s="210"/>
      <c r="AR399" s="210"/>
      <c r="AS399" s="210"/>
      <c r="AT399" s="210"/>
      <c r="AU399" s="210"/>
      <c r="AV399" s="210"/>
      <c r="AW399" s="210"/>
      <c r="AX399" s="216"/>
      <c r="AY399" s="210"/>
      <c r="AZ399" s="210"/>
      <c r="BA399" s="216"/>
      <c r="BB399" s="211"/>
      <c r="BC399" s="211"/>
      <c r="BD399" s="211"/>
      <c r="BE399" s="211"/>
      <c r="BQ399" s="217"/>
      <c r="BR399" s="217"/>
      <c r="BS399" s="217"/>
      <c r="BT399" s="212"/>
      <c r="BU399" s="217"/>
      <c r="BV399" s="212"/>
      <c r="BW399" s="218"/>
    </row>
    <row r="400" spans="2:75" ht="14.45" customHeight="1">
      <c r="B400" s="211"/>
      <c r="C400" s="212"/>
      <c r="D400" s="213"/>
      <c r="E400" s="213"/>
      <c r="F400" s="212"/>
      <c r="G400" s="214"/>
      <c r="N400" s="217"/>
      <c r="O400" s="217"/>
      <c r="P400" s="217"/>
      <c r="Q400" s="217"/>
      <c r="R400" s="217"/>
      <c r="S400" s="217"/>
      <c r="T400" s="217"/>
      <c r="W400" s="210"/>
      <c r="X400" s="210"/>
      <c r="Y400" s="210"/>
      <c r="Z400" s="210"/>
      <c r="AA400" s="210"/>
      <c r="AB400" s="210"/>
      <c r="AC400" s="210"/>
      <c r="AD400" s="210"/>
      <c r="AE400" s="210"/>
      <c r="AF400" s="210"/>
      <c r="AG400" s="210"/>
      <c r="AH400" s="210"/>
      <c r="AI400" s="210"/>
      <c r="AJ400" s="210"/>
      <c r="AK400" s="210"/>
      <c r="AL400" s="210"/>
      <c r="AM400" s="210"/>
      <c r="AN400" s="210"/>
      <c r="AO400" s="210"/>
      <c r="AP400" s="210"/>
      <c r="AQ400" s="210"/>
      <c r="AR400" s="210"/>
      <c r="AS400" s="210"/>
      <c r="AT400" s="210"/>
      <c r="AU400" s="210"/>
      <c r="AV400" s="210"/>
      <c r="AW400" s="210"/>
      <c r="AX400" s="216"/>
      <c r="AY400" s="210"/>
      <c r="AZ400" s="210"/>
      <c r="BA400" s="216"/>
      <c r="BB400" s="211"/>
      <c r="BC400" s="211"/>
      <c r="BD400" s="211"/>
      <c r="BE400" s="211"/>
      <c r="BQ400" s="217"/>
      <c r="BR400" s="217"/>
      <c r="BS400" s="217"/>
      <c r="BT400" s="212"/>
      <c r="BU400" s="217"/>
      <c r="BV400" s="212"/>
      <c r="BW400" s="218"/>
    </row>
    <row r="401" spans="2:75" ht="14.45" customHeight="1">
      <c r="B401" s="211"/>
      <c r="C401" s="212"/>
      <c r="D401" s="213"/>
      <c r="E401" s="213"/>
      <c r="F401" s="212"/>
      <c r="G401" s="214"/>
      <c r="N401" s="217"/>
      <c r="O401" s="217"/>
      <c r="P401" s="217"/>
      <c r="Q401" s="217"/>
      <c r="R401" s="217"/>
      <c r="S401" s="217"/>
      <c r="T401" s="217"/>
      <c r="W401" s="210"/>
      <c r="X401" s="210"/>
      <c r="Y401" s="210"/>
      <c r="Z401" s="210"/>
      <c r="AA401" s="210"/>
      <c r="AB401" s="210"/>
      <c r="AC401" s="210"/>
      <c r="AD401" s="210"/>
      <c r="AE401" s="210"/>
      <c r="AF401" s="210"/>
      <c r="AG401" s="210"/>
      <c r="AH401" s="210"/>
      <c r="AI401" s="210"/>
      <c r="AJ401" s="210"/>
      <c r="AK401" s="210"/>
      <c r="AL401" s="210"/>
      <c r="AM401" s="210"/>
      <c r="AN401" s="210"/>
      <c r="AO401" s="210"/>
      <c r="AP401" s="210"/>
      <c r="AQ401" s="210"/>
      <c r="AR401" s="210"/>
      <c r="AS401" s="210"/>
      <c r="AT401" s="210"/>
      <c r="AU401" s="210"/>
      <c r="AV401" s="210"/>
      <c r="AW401" s="210"/>
      <c r="AX401" s="216"/>
      <c r="AY401" s="210"/>
      <c r="AZ401" s="210"/>
      <c r="BA401" s="216"/>
      <c r="BB401" s="211"/>
      <c r="BC401" s="211"/>
      <c r="BD401" s="211"/>
      <c r="BE401" s="211"/>
      <c r="BQ401" s="217"/>
      <c r="BR401" s="217"/>
      <c r="BS401" s="217"/>
      <c r="BT401" s="212"/>
      <c r="BU401" s="217"/>
      <c r="BV401" s="212"/>
      <c r="BW401" s="218"/>
    </row>
    <row r="402" spans="2:75" ht="14.45" customHeight="1">
      <c r="B402" s="211"/>
      <c r="C402" s="212"/>
      <c r="D402" s="213"/>
      <c r="E402" s="213"/>
      <c r="F402" s="212"/>
      <c r="G402" s="214"/>
      <c r="N402" s="217"/>
      <c r="O402" s="217"/>
      <c r="P402" s="217"/>
      <c r="Q402" s="217"/>
      <c r="R402" s="217"/>
      <c r="S402" s="217"/>
      <c r="T402" s="217"/>
      <c r="W402" s="210"/>
      <c r="X402" s="210"/>
      <c r="Y402" s="210"/>
      <c r="Z402" s="210"/>
      <c r="AA402" s="210"/>
      <c r="AB402" s="210"/>
      <c r="AC402" s="210"/>
      <c r="AD402" s="210"/>
      <c r="AE402" s="210"/>
      <c r="AF402" s="210"/>
      <c r="AG402" s="210"/>
      <c r="AH402" s="210"/>
      <c r="AI402" s="210"/>
      <c r="AJ402" s="210"/>
      <c r="AK402" s="210"/>
      <c r="AL402" s="210"/>
      <c r="AM402" s="210"/>
      <c r="AN402" s="210"/>
      <c r="AO402" s="210"/>
      <c r="AP402" s="210"/>
      <c r="AQ402" s="210"/>
      <c r="AR402" s="210"/>
      <c r="AS402" s="210"/>
      <c r="AT402" s="210"/>
      <c r="AU402" s="210"/>
      <c r="AV402" s="210"/>
      <c r="AW402" s="210"/>
      <c r="AX402" s="216"/>
      <c r="AY402" s="210"/>
      <c r="AZ402" s="210"/>
      <c r="BA402" s="216"/>
      <c r="BB402" s="211"/>
      <c r="BC402" s="211"/>
      <c r="BD402" s="211"/>
      <c r="BE402" s="211"/>
      <c r="BQ402" s="217"/>
      <c r="BR402" s="217"/>
      <c r="BS402" s="217"/>
      <c r="BT402" s="212"/>
      <c r="BU402" s="217"/>
      <c r="BV402" s="212"/>
      <c r="BW402" s="218"/>
    </row>
    <row r="403" spans="2:75" ht="14.45" customHeight="1">
      <c r="B403" s="211"/>
      <c r="C403" s="212"/>
      <c r="D403" s="213"/>
      <c r="E403" s="213"/>
      <c r="F403" s="212"/>
      <c r="G403" s="214"/>
      <c r="N403" s="217"/>
      <c r="O403" s="217"/>
      <c r="P403" s="217"/>
      <c r="Q403" s="217"/>
      <c r="R403" s="217"/>
      <c r="S403" s="217"/>
      <c r="T403" s="217"/>
      <c r="W403" s="210"/>
      <c r="X403" s="210"/>
      <c r="Y403" s="210"/>
      <c r="Z403" s="210"/>
      <c r="AA403" s="210"/>
      <c r="AB403" s="210"/>
      <c r="AC403" s="210"/>
      <c r="AD403" s="210"/>
      <c r="AE403" s="210"/>
      <c r="AF403" s="210"/>
      <c r="AG403" s="210"/>
      <c r="AH403" s="210"/>
      <c r="AI403" s="210"/>
      <c r="AJ403" s="210"/>
      <c r="AK403" s="210"/>
      <c r="AL403" s="210"/>
      <c r="AM403" s="210"/>
      <c r="AN403" s="210"/>
      <c r="AO403" s="210"/>
      <c r="AP403" s="210"/>
      <c r="AQ403" s="210"/>
      <c r="AR403" s="210"/>
      <c r="AS403" s="210"/>
      <c r="AT403" s="210"/>
      <c r="AU403" s="210"/>
      <c r="AV403" s="210"/>
      <c r="AW403" s="210"/>
      <c r="AX403" s="216"/>
      <c r="AY403" s="210"/>
      <c r="AZ403" s="210"/>
      <c r="BA403" s="216"/>
      <c r="BB403" s="211"/>
      <c r="BC403" s="211"/>
      <c r="BD403" s="211"/>
      <c r="BE403" s="211"/>
      <c r="BQ403" s="217"/>
      <c r="BR403" s="217"/>
      <c r="BS403" s="217"/>
      <c r="BT403" s="212"/>
      <c r="BU403" s="217"/>
      <c r="BV403" s="212"/>
      <c r="BW403" s="218"/>
    </row>
    <row r="404" spans="2:75" ht="14.45" customHeight="1">
      <c r="B404" s="211"/>
      <c r="C404" s="212"/>
      <c r="D404" s="213"/>
      <c r="E404" s="213"/>
      <c r="F404" s="212"/>
      <c r="G404" s="214"/>
      <c r="N404" s="217"/>
      <c r="O404" s="217"/>
      <c r="P404" s="217"/>
      <c r="Q404" s="217"/>
      <c r="R404" s="217"/>
      <c r="S404" s="217"/>
      <c r="T404" s="217"/>
      <c r="W404" s="210"/>
      <c r="X404" s="210"/>
      <c r="Y404" s="210"/>
      <c r="Z404" s="210"/>
      <c r="AA404" s="210"/>
      <c r="AB404" s="210"/>
      <c r="AC404" s="210"/>
      <c r="AD404" s="210"/>
      <c r="AE404" s="210"/>
      <c r="AF404" s="210"/>
      <c r="AG404" s="210"/>
      <c r="AH404" s="210"/>
      <c r="AI404" s="210"/>
      <c r="AJ404" s="210"/>
      <c r="AK404" s="210"/>
      <c r="AL404" s="210"/>
      <c r="AM404" s="210"/>
      <c r="AN404" s="210"/>
      <c r="AO404" s="210"/>
      <c r="AP404" s="210"/>
      <c r="AQ404" s="210"/>
      <c r="AR404" s="210"/>
      <c r="AS404" s="210"/>
      <c r="AT404" s="210"/>
      <c r="AU404" s="210"/>
      <c r="AV404" s="210"/>
      <c r="AW404" s="210"/>
      <c r="AX404" s="216"/>
      <c r="AY404" s="210"/>
      <c r="AZ404" s="210"/>
      <c r="BA404" s="216"/>
      <c r="BB404" s="211"/>
      <c r="BC404" s="211"/>
      <c r="BD404" s="211"/>
      <c r="BE404" s="211"/>
      <c r="BQ404" s="217"/>
      <c r="BR404" s="217"/>
      <c r="BS404" s="217"/>
      <c r="BT404" s="212"/>
      <c r="BU404" s="217"/>
      <c r="BV404" s="212"/>
      <c r="BW404" s="218"/>
    </row>
    <row r="405" spans="2:75" ht="14.45" customHeight="1">
      <c r="B405" s="211"/>
      <c r="C405" s="212"/>
      <c r="D405" s="213"/>
      <c r="E405" s="213"/>
      <c r="F405" s="212"/>
      <c r="G405" s="214"/>
      <c r="N405" s="217"/>
      <c r="O405" s="217"/>
      <c r="P405" s="217"/>
      <c r="Q405" s="217"/>
      <c r="R405" s="217"/>
      <c r="S405" s="217"/>
      <c r="T405" s="217"/>
      <c r="W405" s="210"/>
      <c r="X405" s="210"/>
      <c r="Y405" s="210"/>
      <c r="Z405" s="210"/>
      <c r="AA405" s="210"/>
      <c r="AB405" s="210"/>
      <c r="AC405" s="210"/>
      <c r="AD405" s="210"/>
      <c r="AE405" s="210"/>
      <c r="AF405" s="210"/>
      <c r="AG405" s="210"/>
      <c r="AH405" s="210"/>
      <c r="AI405" s="210"/>
      <c r="AJ405" s="210"/>
      <c r="AK405" s="210"/>
      <c r="AL405" s="210"/>
      <c r="AM405" s="210"/>
      <c r="AN405" s="210"/>
      <c r="AO405" s="210"/>
      <c r="AP405" s="210"/>
      <c r="AQ405" s="210"/>
      <c r="AR405" s="210"/>
      <c r="AS405" s="210"/>
      <c r="AT405" s="210"/>
      <c r="AU405" s="210"/>
      <c r="AV405" s="210"/>
      <c r="AW405" s="210"/>
      <c r="AX405" s="216"/>
      <c r="AY405" s="210"/>
      <c r="AZ405" s="210"/>
      <c r="BA405" s="216"/>
      <c r="BB405" s="211"/>
      <c r="BC405" s="211"/>
      <c r="BD405" s="211"/>
      <c r="BE405" s="211"/>
      <c r="BQ405" s="217"/>
      <c r="BR405" s="217"/>
      <c r="BS405" s="217"/>
      <c r="BT405" s="212"/>
      <c r="BU405" s="217"/>
      <c r="BV405" s="212"/>
      <c r="BW405" s="218"/>
    </row>
    <row r="406" spans="2:75" ht="14.45" customHeight="1">
      <c r="B406" s="211"/>
      <c r="C406" s="212"/>
      <c r="D406" s="213"/>
      <c r="E406" s="213"/>
      <c r="F406" s="212"/>
      <c r="G406" s="214"/>
      <c r="N406" s="217"/>
      <c r="O406" s="217"/>
      <c r="P406" s="217"/>
      <c r="Q406" s="217"/>
      <c r="R406" s="217"/>
      <c r="S406" s="217"/>
      <c r="T406" s="217"/>
      <c r="W406" s="210"/>
      <c r="X406" s="210"/>
      <c r="Y406" s="210"/>
      <c r="Z406" s="210"/>
      <c r="AA406" s="210"/>
      <c r="AB406" s="210"/>
      <c r="AC406" s="210"/>
      <c r="AD406" s="210"/>
      <c r="AE406" s="210"/>
      <c r="AF406" s="210"/>
      <c r="AG406" s="210"/>
      <c r="AH406" s="210"/>
      <c r="AI406" s="210"/>
      <c r="AJ406" s="210"/>
      <c r="AK406" s="210"/>
      <c r="AL406" s="210"/>
      <c r="AM406" s="210"/>
      <c r="AN406" s="210"/>
      <c r="AO406" s="210"/>
      <c r="AP406" s="210"/>
      <c r="AQ406" s="210"/>
      <c r="AR406" s="210"/>
      <c r="AS406" s="210"/>
      <c r="AT406" s="210"/>
      <c r="AU406" s="210"/>
      <c r="AV406" s="210"/>
      <c r="AW406" s="210"/>
      <c r="AX406" s="216"/>
      <c r="AY406" s="210"/>
      <c r="AZ406" s="210"/>
      <c r="BA406" s="216"/>
      <c r="BB406" s="211"/>
      <c r="BC406" s="211"/>
      <c r="BD406" s="211"/>
      <c r="BE406" s="211"/>
      <c r="BQ406" s="217"/>
      <c r="BR406" s="217"/>
      <c r="BS406" s="217"/>
      <c r="BT406" s="212"/>
      <c r="BU406" s="217"/>
      <c r="BV406" s="212"/>
      <c r="BW406" s="218"/>
    </row>
    <row r="407" spans="2:75" ht="14.45" customHeight="1">
      <c r="B407" s="211"/>
      <c r="C407" s="212"/>
      <c r="D407" s="213"/>
      <c r="E407" s="213"/>
      <c r="F407" s="212"/>
      <c r="G407" s="214"/>
      <c r="N407" s="217"/>
      <c r="O407" s="217"/>
      <c r="P407" s="217"/>
      <c r="Q407" s="217"/>
      <c r="R407" s="217"/>
      <c r="S407" s="217"/>
      <c r="T407" s="217"/>
      <c r="W407" s="210"/>
      <c r="X407" s="210"/>
      <c r="Y407" s="210"/>
      <c r="Z407" s="210"/>
      <c r="AA407" s="210"/>
      <c r="AB407" s="210"/>
      <c r="AC407" s="210"/>
      <c r="AD407" s="210"/>
      <c r="AE407" s="210"/>
      <c r="AF407" s="210"/>
      <c r="AG407" s="210"/>
      <c r="AH407" s="210"/>
      <c r="AI407" s="210"/>
      <c r="AJ407" s="210"/>
      <c r="AK407" s="210"/>
      <c r="AL407" s="210"/>
      <c r="AM407" s="210"/>
      <c r="AN407" s="210"/>
      <c r="AO407" s="210"/>
      <c r="AP407" s="210"/>
      <c r="AQ407" s="210"/>
      <c r="AR407" s="210"/>
      <c r="AS407" s="210"/>
      <c r="AT407" s="210"/>
      <c r="AU407" s="210"/>
      <c r="AV407" s="210"/>
      <c r="AW407" s="210"/>
      <c r="AX407" s="216"/>
      <c r="AY407" s="210"/>
      <c r="AZ407" s="210"/>
      <c r="BA407" s="216"/>
      <c r="BB407" s="211"/>
      <c r="BC407" s="211"/>
      <c r="BD407" s="211"/>
      <c r="BE407" s="211"/>
      <c r="BQ407" s="217"/>
      <c r="BR407" s="217"/>
      <c r="BS407" s="217"/>
      <c r="BT407" s="212"/>
      <c r="BU407" s="217"/>
      <c r="BV407" s="212"/>
      <c r="BW407" s="218"/>
    </row>
    <row r="408" spans="2:75" ht="14.45" customHeight="1">
      <c r="B408" s="211"/>
      <c r="C408" s="212"/>
      <c r="D408" s="213"/>
      <c r="E408" s="213"/>
      <c r="F408" s="212"/>
      <c r="G408" s="214"/>
      <c r="N408" s="217"/>
      <c r="O408" s="217"/>
      <c r="P408" s="217"/>
      <c r="Q408" s="217"/>
      <c r="R408" s="217"/>
      <c r="S408" s="217"/>
      <c r="T408" s="217"/>
      <c r="W408" s="210"/>
      <c r="X408" s="210"/>
      <c r="Y408" s="210"/>
      <c r="Z408" s="210"/>
      <c r="AA408" s="210"/>
      <c r="AB408" s="210"/>
      <c r="AC408" s="210"/>
      <c r="AD408" s="210"/>
      <c r="AE408" s="210"/>
      <c r="AF408" s="210"/>
      <c r="AG408" s="210"/>
      <c r="AH408" s="210"/>
      <c r="AI408" s="210"/>
      <c r="AJ408" s="210"/>
      <c r="AK408" s="210"/>
      <c r="AL408" s="210"/>
      <c r="AM408" s="210"/>
      <c r="AN408" s="210"/>
      <c r="AO408" s="210"/>
      <c r="AP408" s="210"/>
      <c r="AQ408" s="210"/>
      <c r="AR408" s="210"/>
      <c r="AS408" s="210"/>
      <c r="AT408" s="210"/>
      <c r="AU408" s="210"/>
      <c r="AV408" s="210"/>
      <c r="AW408" s="210"/>
      <c r="AX408" s="216"/>
      <c r="AY408" s="210"/>
      <c r="AZ408" s="210"/>
      <c r="BA408" s="216"/>
      <c r="BB408" s="211"/>
      <c r="BC408" s="211"/>
      <c r="BD408" s="211"/>
      <c r="BE408" s="211"/>
      <c r="BQ408" s="217"/>
      <c r="BR408" s="217"/>
      <c r="BS408" s="217"/>
      <c r="BT408" s="212"/>
      <c r="BU408" s="217"/>
      <c r="BV408" s="212"/>
      <c r="BW408" s="218"/>
    </row>
    <row r="409" spans="2:75" ht="14.45" customHeight="1">
      <c r="B409" s="211"/>
      <c r="C409" s="212"/>
      <c r="D409" s="213"/>
      <c r="E409" s="213"/>
      <c r="F409" s="212"/>
      <c r="G409" s="214"/>
      <c r="N409" s="217"/>
      <c r="O409" s="217"/>
      <c r="P409" s="217"/>
      <c r="Q409" s="217"/>
      <c r="R409" s="217"/>
      <c r="S409" s="217"/>
      <c r="T409" s="217"/>
      <c r="W409" s="210"/>
      <c r="X409" s="210"/>
      <c r="Y409" s="210"/>
      <c r="Z409" s="210"/>
      <c r="AA409" s="210"/>
      <c r="AB409" s="210"/>
      <c r="AC409" s="210"/>
      <c r="AD409" s="210"/>
      <c r="AE409" s="210"/>
      <c r="AF409" s="210"/>
      <c r="AG409" s="210"/>
      <c r="AH409" s="210"/>
      <c r="AI409" s="210"/>
      <c r="AJ409" s="210"/>
      <c r="AK409" s="210"/>
      <c r="AL409" s="210"/>
      <c r="AM409" s="210"/>
      <c r="AN409" s="210"/>
      <c r="AO409" s="210"/>
      <c r="AP409" s="210"/>
      <c r="AQ409" s="210"/>
      <c r="AR409" s="210"/>
      <c r="AS409" s="210"/>
      <c r="AT409" s="210"/>
      <c r="AU409" s="210"/>
      <c r="AV409" s="210"/>
      <c r="AW409" s="210"/>
      <c r="AX409" s="216"/>
      <c r="AY409" s="210"/>
      <c r="AZ409" s="210"/>
      <c r="BA409" s="216"/>
      <c r="BB409" s="211"/>
      <c r="BC409" s="211"/>
      <c r="BD409" s="211"/>
      <c r="BE409" s="211"/>
      <c r="BQ409" s="217"/>
      <c r="BR409" s="217"/>
      <c r="BS409" s="217"/>
      <c r="BT409" s="212"/>
      <c r="BU409" s="217"/>
      <c r="BV409" s="212"/>
      <c r="BW409" s="218"/>
    </row>
    <row r="410" spans="2:75" ht="14.45" customHeight="1">
      <c r="B410" s="211"/>
      <c r="C410" s="212"/>
      <c r="D410" s="213"/>
      <c r="E410" s="213"/>
      <c r="F410" s="212"/>
      <c r="G410" s="214"/>
      <c r="N410" s="217"/>
      <c r="O410" s="217"/>
      <c r="P410" s="217"/>
      <c r="Q410" s="217"/>
      <c r="R410" s="217"/>
      <c r="S410" s="217"/>
      <c r="T410" s="217"/>
      <c r="W410" s="210"/>
      <c r="X410" s="210"/>
      <c r="Y410" s="210"/>
      <c r="Z410" s="210"/>
      <c r="AA410" s="210"/>
      <c r="AB410" s="210"/>
      <c r="AC410" s="210"/>
      <c r="AD410" s="210"/>
      <c r="AE410" s="210"/>
      <c r="AF410" s="210"/>
      <c r="AG410" s="210"/>
      <c r="AH410" s="210"/>
      <c r="AI410" s="210"/>
      <c r="AJ410" s="210"/>
      <c r="AK410" s="210"/>
      <c r="AL410" s="210"/>
      <c r="AM410" s="210"/>
      <c r="AN410" s="210"/>
      <c r="AO410" s="210"/>
      <c r="AP410" s="210"/>
      <c r="AQ410" s="210"/>
      <c r="AR410" s="210"/>
      <c r="AS410" s="210"/>
      <c r="AT410" s="210"/>
      <c r="AU410" s="210"/>
      <c r="AV410" s="210"/>
      <c r="AW410" s="210"/>
      <c r="AX410" s="216"/>
      <c r="AY410" s="210"/>
      <c r="AZ410" s="210"/>
      <c r="BA410" s="216"/>
      <c r="BB410" s="211"/>
      <c r="BC410" s="211"/>
      <c r="BD410" s="211"/>
      <c r="BE410" s="211"/>
      <c r="BQ410" s="217"/>
      <c r="BR410" s="217"/>
      <c r="BS410" s="217"/>
      <c r="BT410" s="212"/>
      <c r="BU410" s="217"/>
      <c r="BV410" s="212"/>
      <c r="BW410" s="218"/>
    </row>
    <row r="411" spans="2:75" ht="14.45" customHeight="1">
      <c r="B411" s="211"/>
      <c r="C411" s="212"/>
      <c r="D411" s="213"/>
      <c r="E411" s="213"/>
      <c r="F411" s="212"/>
      <c r="G411" s="214"/>
      <c r="N411" s="217"/>
      <c r="O411" s="217"/>
      <c r="P411" s="217"/>
      <c r="Q411" s="217"/>
      <c r="R411" s="217"/>
      <c r="S411" s="217"/>
      <c r="T411" s="217"/>
      <c r="W411" s="210"/>
      <c r="X411" s="210"/>
      <c r="Y411" s="210"/>
      <c r="Z411" s="210"/>
      <c r="AA411" s="210"/>
      <c r="AB411" s="210"/>
      <c r="AC411" s="210"/>
      <c r="AD411" s="210"/>
      <c r="AE411" s="210"/>
      <c r="AF411" s="210"/>
      <c r="AG411" s="210"/>
      <c r="AH411" s="210"/>
      <c r="AI411" s="210"/>
      <c r="AJ411" s="210"/>
      <c r="AK411" s="210"/>
      <c r="AL411" s="210"/>
      <c r="AM411" s="210"/>
      <c r="AN411" s="210"/>
      <c r="AO411" s="210"/>
      <c r="AP411" s="210"/>
      <c r="AQ411" s="210"/>
      <c r="AR411" s="210"/>
      <c r="AS411" s="210"/>
      <c r="AT411" s="210"/>
      <c r="AU411" s="210"/>
      <c r="AV411" s="210"/>
      <c r="AW411" s="210"/>
      <c r="AX411" s="216"/>
      <c r="AY411" s="210"/>
      <c r="AZ411" s="210"/>
      <c r="BA411" s="216"/>
      <c r="BB411" s="211"/>
      <c r="BC411" s="211"/>
      <c r="BD411" s="211"/>
      <c r="BE411" s="211"/>
      <c r="BQ411" s="217"/>
      <c r="BR411" s="217"/>
      <c r="BS411" s="217"/>
      <c r="BT411" s="212"/>
      <c r="BU411" s="217"/>
      <c r="BV411" s="212"/>
      <c r="BW411" s="218"/>
    </row>
    <row r="412" spans="2:75" ht="14.45" customHeight="1">
      <c r="B412" s="211"/>
      <c r="C412" s="212"/>
      <c r="D412" s="213"/>
      <c r="E412" s="213"/>
      <c r="F412" s="212"/>
      <c r="G412" s="214"/>
      <c r="N412" s="217"/>
      <c r="O412" s="217"/>
      <c r="P412" s="217"/>
      <c r="Q412" s="217"/>
      <c r="R412" s="217"/>
      <c r="S412" s="217"/>
      <c r="T412" s="217"/>
      <c r="W412" s="210"/>
      <c r="X412" s="210"/>
      <c r="Y412" s="210"/>
      <c r="Z412" s="210"/>
      <c r="AA412" s="210"/>
      <c r="AB412" s="210"/>
      <c r="AC412" s="210"/>
      <c r="AD412" s="210"/>
      <c r="AE412" s="210"/>
      <c r="AF412" s="210"/>
      <c r="AG412" s="210"/>
      <c r="AH412" s="210"/>
      <c r="AI412" s="210"/>
      <c r="AJ412" s="210"/>
      <c r="AK412" s="210"/>
      <c r="AL412" s="210"/>
      <c r="AM412" s="210"/>
      <c r="AN412" s="210"/>
      <c r="AO412" s="210"/>
      <c r="AP412" s="210"/>
      <c r="AQ412" s="210"/>
      <c r="AR412" s="210"/>
      <c r="AS412" s="210"/>
      <c r="AT412" s="210"/>
      <c r="AU412" s="210"/>
      <c r="AV412" s="210"/>
      <c r="AW412" s="210"/>
      <c r="AX412" s="216"/>
      <c r="AY412" s="210"/>
      <c r="AZ412" s="210"/>
      <c r="BA412" s="216"/>
      <c r="BB412" s="211"/>
      <c r="BC412" s="211"/>
      <c r="BD412" s="211"/>
      <c r="BE412" s="211"/>
      <c r="BQ412" s="217"/>
      <c r="BR412" s="217"/>
      <c r="BS412" s="217"/>
      <c r="BT412" s="212"/>
      <c r="BU412" s="217"/>
      <c r="BV412" s="212"/>
      <c r="BW412" s="218"/>
    </row>
    <row r="413" spans="2:75" ht="14.45" customHeight="1">
      <c r="B413" s="211"/>
      <c r="C413" s="212"/>
      <c r="D413" s="213"/>
      <c r="E413" s="213"/>
      <c r="F413" s="212"/>
      <c r="G413" s="214"/>
      <c r="N413" s="217"/>
      <c r="O413" s="217"/>
      <c r="P413" s="217"/>
      <c r="Q413" s="217"/>
      <c r="R413" s="217"/>
      <c r="S413" s="217"/>
      <c r="T413" s="217"/>
      <c r="W413" s="210"/>
      <c r="X413" s="210"/>
      <c r="Y413" s="210"/>
      <c r="Z413" s="210"/>
      <c r="AA413" s="210"/>
      <c r="AB413" s="210"/>
      <c r="AC413" s="210"/>
      <c r="AD413" s="210"/>
      <c r="AE413" s="210"/>
      <c r="AF413" s="210"/>
      <c r="AG413" s="210"/>
      <c r="AH413" s="210"/>
      <c r="AI413" s="210"/>
      <c r="AJ413" s="210"/>
      <c r="AK413" s="210"/>
      <c r="AL413" s="210"/>
      <c r="AM413" s="210"/>
      <c r="AN413" s="210"/>
      <c r="AO413" s="210"/>
      <c r="AP413" s="210"/>
      <c r="AQ413" s="210"/>
      <c r="AR413" s="210"/>
      <c r="AS413" s="210"/>
      <c r="AT413" s="210"/>
      <c r="AU413" s="210"/>
      <c r="AV413" s="210"/>
      <c r="AW413" s="210"/>
      <c r="AX413" s="216"/>
      <c r="AY413" s="210"/>
      <c r="AZ413" s="210"/>
      <c r="BA413" s="216"/>
      <c r="BB413" s="211"/>
      <c r="BC413" s="211"/>
      <c r="BD413" s="211"/>
      <c r="BE413" s="211"/>
      <c r="BQ413" s="217"/>
      <c r="BR413" s="217"/>
      <c r="BS413" s="217"/>
      <c r="BT413" s="212"/>
      <c r="BU413" s="217"/>
      <c r="BV413" s="212"/>
      <c r="BW413" s="218"/>
    </row>
    <row r="414" spans="2:75" ht="14.45" customHeight="1">
      <c r="B414" s="211"/>
      <c r="C414" s="212"/>
      <c r="D414" s="213"/>
      <c r="E414" s="213"/>
      <c r="F414" s="212"/>
      <c r="G414" s="214"/>
      <c r="N414" s="217"/>
      <c r="O414" s="217"/>
      <c r="P414" s="217"/>
      <c r="Q414" s="217"/>
      <c r="R414" s="217"/>
      <c r="S414" s="217"/>
      <c r="T414" s="217"/>
      <c r="W414" s="210"/>
      <c r="X414" s="210"/>
      <c r="Y414" s="210"/>
      <c r="Z414" s="210"/>
      <c r="AA414" s="210"/>
      <c r="AB414" s="210"/>
      <c r="AC414" s="210"/>
      <c r="AD414" s="210"/>
      <c r="AE414" s="210"/>
      <c r="AF414" s="210"/>
      <c r="AG414" s="210"/>
      <c r="AH414" s="210"/>
      <c r="AI414" s="210"/>
      <c r="AJ414" s="210"/>
      <c r="AK414" s="210"/>
      <c r="AL414" s="210"/>
      <c r="AM414" s="210"/>
      <c r="AN414" s="210"/>
      <c r="AO414" s="210"/>
      <c r="AP414" s="210"/>
      <c r="AQ414" s="210"/>
      <c r="AR414" s="210"/>
      <c r="AS414" s="210"/>
      <c r="AT414" s="210"/>
      <c r="AU414" s="210"/>
      <c r="AV414" s="210"/>
      <c r="AW414" s="210"/>
      <c r="AX414" s="216"/>
      <c r="AY414" s="210"/>
      <c r="AZ414" s="210"/>
      <c r="BA414" s="216"/>
      <c r="BB414" s="211"/>
      <c r="BC414" s="211"/>
      <c r="BD414" s="211"/>
      <c r="BE414" s="211"/>
      <c r="BQ414" s="217"/>
      <c r="BR414" s="217"/>
      <c r="BS414" s="217"/>
      <c r="BT414" s="212"/>
      <c r="BU414" s="217"/>
      <c r="BV414" s="212"/>
      <c r="BW414" s="218"/>
    </row>
    <row r="415" spans="2:75" ht="14.45" customHeight="1">
      <c r="B415" s="211"/>
      <c r="C415" s="212"/>
      <c r="D415" s="213"/>
      <c r="E415" s="213"/>
      <c r="F415" s="212"/>
      <c r="G415" s="214"/>
      <c r="N415" s="217"/>
      <c r="O415" s="217"/>
      <c r="P415" s="217"/>
      <c r="Q415" s="217"/>
      <c r="R415" s="217"/>
      <c r="S415" s="217"/>
      <c r="T415" s="217"/>
      <c r="W415" s="210"/>
      <c r="X415" s="210"/>
      <c r="Y415" s="210"/>
      <c r="Z415" s="210"/>
      <c r="AA415" s="210"/>
      <c r="AB415" s="210"/>
      <c r="AC415" s="210"/>
      <c r="AD415" s="210"/>
      <c r="AE415" s="210"/>
      <c r="AF415" s="210"/>
      <c r="AG415" s="210"/>
      <c r="AH415" s="210"/>
      <c r="AI415" s="210"/>
      <c r="AJ415" s="210"/>
      <c r="AK415" s="210"/>
      <c r="AL415" s="210"/>
      <c r="AM415" s="210"/>
      <c r="AN415" s="210"/>
      <c r="AO415" s="210"/>
      <c r="AP415" s="210"/>
      <c r="AQ415" s="210"/>
      <c r="AR415" s="210"/>
      <c r="AS415" s="210"/>
      <c r="AT415" s="210"/>
      <c r="AU415" s="210"/>
      <c r="AV415" s="210"/>
      <c r="AW415" s="210"/>
      <c r="AX415" s="216"/>
      <c r="AY415" s="210"/>
      <c r="AZ415" s="210"/>
      <c r="BA415" s="216"/>
      <c r="BB415" s="211"/>
      <c r="BC415" s="211"/>
      <c r="BD415" s="211"/>
      <c r="BE415" s="211"/>
      <c r="BQ415" s="217"/>
      <c r="BR415" s="217"/>
      <c r="BS415" s="217"/>
      <c r="BT415" s="212"/>
      <c r="BU415" s="217"/>
      <c r="BV415" s="212"/>
      <c r="BW415" s="218"/>
    </row>
    <row r="416" spans="2:75" ht="14.45" customHeight="1">
      <c r="B416" s="211"/>
      <c r="C416" s="212"/>
      <c r="D416" s="213"/>
      <c r="E416" s="213"/>
      <c r="F416" s="212"/>
      <c r="G416" s="214"/>
      <c r="N416" s="217"/>
      <c r="O416" s="217"/>
      <c r="P416" s="217"/>
      <c r="Q416" s="217"/>
      <c r="R416" s="217"/>
      <c r="S416" s="217"/>
      <c r="T416" s="217"/>
      <c r="W416" s="210"/>
      <c r="X416" s="210"/>
      <c r="Y416" s="210"/>
      <c r="Z416" s="210"/>
      <c r="AA416" s="210"/>
      <c r="AB416" s="210"/>
      <c r="AC416" s="210"/>
      <c r="AD416" s="210"/>
      <c r="AE416" s="210"/>
      <c r="AF416" s="210"/>
      <c r="AG416" s="210"/>
      <c r="AH416" s="210"/>
      <c r="AI416" s="210"/>
      <c r="AJ416" s="210"/>
      <c r="AK416" s="210"/>
      <c r="AL416" s="210"/>
      <c r="AM416" s="210"/>
      <c r="AN416" s="210"/>
      <c r="AO416" s="210"/>
      <c r="AP416" s="210"/>
      <c r="AQ416" s="210"/>
      <c r="AR416" s="210"/>
      <c r="AS416" s="210"/>
      <c r="AT416" s="210"/>
      <c r="AU416" s="210"/>
      <c r="AV416" s="210"/>
      <c r="AW416" s="210"/>
      <c r="AX416" s="216"/>
      <c r="AY416" s="210"/>
      <c r="AZ416" s="210"/>
      <c r="BA416" s="216"/>
      <c r="BB416" s="211"/>
      <c r="BC416" s="211"/>
      <c r="BD416" s="211"/>
      <c r="BE416" s="211"/>
      <c r="BQ416" s="217"/>
      <c r="BR416" s="217"/>
      <c r="BS416" s="217"/>
      <c r="BT416" s="212"/>
      <c r="BU416" s="217"/>
      <c r="BV416" s="212"/>
      <c r="BW416" s="218"/>
    </row>
    <row r="417" spans="2:75" ht="14.45" customHeight="1">
      <c r="B417" s="211"/>
      <c r="C417" s="212"/>
      <c r="D417" s="213"/>
      <c r="E417" s="213"/>
      <c r="F417" s="212"/>
      <c r="G417" s="214"/>
      <c r="N417" s="217"/>
      <c r="O417" s="217"/>
      <c r="P417" s="217"/>
      <c r="Q417" s="217"/>
      <c r="R417" s="217"/>
      <c r="S417" s="217"/>
      <c r="T417" s="217"/>
      <c r="W417" s="210"/>
      <c r="X417" s="210"/>
      <c r="Y417" s="210"/>
      <c r="Z417" s="210"/>
      <c r="AA417" s="210"/>
      <c r="AB417" s="210"/>
      <c r="AC417" s="210"/>
      <c r="AD417" s="210"/>
      <c r="AE417" s="210"/>
      <c r="AF417" s="210"/>
      <c r="AG417" s="210"/>
      <c r="AH417" s="210"/>
      <c r="AI417" s="210"/>
      <c r="AJ417" s="210"/>
      <c r="AK417" s="210"/>
      <c r="AL417" s="210"/>
      <c r="AM417" s="210"/>
      <c r="AN417" s="210"/>
      <c r="AO417" s="210"/>
      <c r="AP417" s="210"/>
      <c r="AQ417" s="210"/>
      <c r="AR417" s="210"/>
      <c r="AS417" s="210"/>
      <c r="AT417" s="210"/>
      <c r="AU417" s="210"/>
      <c r="AV417" s="210"/>
      <c r="AW417" s="210"/>
      <c r="AX417" s="216"/>
      <c r="AY417" s="210"/>
      <c r="AZ417" s="210"/>
      <c r="BA417" s="216"/>
      <c r="BB417" s="211"/>
      <c r="BC417" s="211"/>
      <c r="BD417" s="211"/>
      <c r="BE417" s="211"/>
      <c r="BQ417" s="217"/>
      <c r="BR417" s="217"/>
      <c r="BS417" s="217"/>
      <c r="BT417" s="212"/>
      <c r="BU417" s="217"/>
      <c r="BV417" s="212"/>
      <c r="BW417" s="218"/>
    </row>
    <row r="418" spans="2:75" ht="14.45" customHeight="1">
      <c r="B418" s="211"/>
      <c r="C418" s="212"/>
      <c r="D418" s="213"/>
      <c r="E418" s="213"/>
      <c r="F418" s="212"/>
      <c r="G418" s="214"/>
      <c r="N418" s="217"/>
      <c r="O418" s="217"/>
      <c r="P418" s="217"/>
      <c r="Q418" s="217"/>
      <c r="R418" s="217"/>
      <c r="S418" s="217"/>
      <c r="T418" s="217"/>
      <c r="W418" s="210"/>
      <c r="X418" s="210"/>
      <c r="Y418" s="210"/>
      <c r="Z418" s="210"/>
      <c r="AA418" s="210"/>
      <c r="AB418" s="210"/>
      <c r="AC418" s="210"/>
      <c r="AD418" s="210"/>
      <c r="AE418" s="210"/>
      <c r="AF418" s="210"/>
      <c r="AG418" s="210"/>
      <c r="AH418" s="210"/>
      <c r="AI418" s="210"/>
      <c r="AJ418" s="210"/>
      <c r="AK418" s="210"/>
      <c r="AL418" s="210"/>
      <c r="AM418" s="210"/>
      <c r="AN418" s="210"/>
      <c r="AO418" s="210"/>
      <c r="AP418" s="210"/>
      <c r="AQ418" s="210"/>
      <c r="AR418" s="210"/>
      <c r="AS418" s="210"/>
      <c r="AT418" s="210"/>
      <c r="AU418" s="210"/>
      <c r="AV418" s="210"/>
      <c r="AW418" s="210"/>
      <c r="AX418" s="216"/>
      <c r="AY418" s="210"/>
      <c r="AZ418" s="210"/>
      <c r="BA418" s="216"/>
      <c r="BB418" s="211"/>
      <c r="BC418" s="211"/>
      <c r="BD418" s="211"/>
      <c r="BE418" s="211"/>
      <c r="BQ418" s="217"/>
      <c r="BR418" s="217"/>
      <c r="BS418" s="217"/>
      <c r="BT418" s="212"/>
      <c r="BU418" s="217"/>
      <c r="BV418" s="212"/>
      <c r="BW418" s="218"/>
    </row>
    <row r="419" spans="2:75" ht="14.45" customHeight="1">
      <c r="B419" s="211"/>
      <c r="C419" s="212"/>
      <c r="D419" s="213"/>
      <c r="E419" s="213"/>
      <c r="F419" s="212"/>
      <c r="G419" s="214"/>
      <c r="N419" s="217"/>
      <c r="O419" s="217"/>
      <c r="P419" s="217"/>
      <c r="Q419" s="217"/>
      <c r="R419" s="217"/>
      <c r="S419" s="217"/>
      <c r="T419" s="217"/>
      <c r="W419" s="210"/>
      <c r="X419" s="210"/>
      <c r="Y419" s="210"/>
      <c r="Z419" s="210"/>
      <c r="AA419" s="210"/>
      <c r="AB419" s="210"/>
      <c r="AC419" s="210"/>
      <c r="AD419" s="210"/>
      <c r="AE419" s="210"/>
      <c r="AF419" s="210"/>
      <c r="AG419" s="210"/>
      <c r="AH419" s="210"/>
      <c r="AI419" s="210"/>
      <c r="AJ419" s="210"/>
      <c r="AK419" s="210"/>
      <c r="AL419" s="210"/>
      <c r="AM419" s="210"/>
      <c r="AN419" s="210"/>
      <c r="AO419" s="210"/>
      <c r="AP419" s="210"/>
      <c r="AQ419" s="210"/>
      <c r="AR419" s="210"/>
      <c r="AS419" s="210"/>
      <c r="AT419" s="210"/>
      <c r="AU419" s="210"/>
      <c r="AV419" s="210"/>
      <c r="AW419" s="210"/>
      <c r="AX419" s="216"/>
      <c r="AY419" s="210"/>
      <c r="AZ419" s="210"/>
      <c r="BA419" s="216"/>
      <c r="BB419" s="211"/>
      <c r="BC419" s="211"/>
      <c r="BD419" s="211"/>
      <c r="BE419" s="211"/>
      <c r="BQ419" s="217"/>
      <c r="BR419" s="217"/>
      <c r="BS419" s="217"/>
      <c r="BT419" s="212"/>
      <c r="BU419" s="217"/>
      <c r="BV419" s="212"/>
      <c r="BW419" s="218"/>
    </row>
    <row r="420" spans="2:75" ht="14.45" customHeight="1">
      <c r="B420" s="211"/>
      <c r="C420" s="212"/>
      <c r="D420" s="213"/>
      <c r="E420" s="213"/>
      <c r="F420" s="212"/>
      <c r="G420" s="214"/>
      <c r="N420" s="217"/>
      <c r="O420" s="217"/>
      <c r="P420" s="217"/>
      <c r="Q420" s="217"/>
      <c r="R420" s="217"/>
      <c r="S420" s="217"/>
      <c r="T420" s="217"/>
      <c r="W420" s="210"/>
      <c r="X420" s="210"/>
      <c r="Y420" s="210"/>
      <c r="Z420" s="210"/>
      <c r="AA420" s="210"/>
      <c r="AB420" s="210"/>
      <c r="AC420" s="210"/>
      <c r="AD420" s="210"/>
      <c r="AE420" s="210"/>
      <c r="AF420" s="210"/>
      <c r="AG420" s="210"/>
      <c r="AH420" s="210"/>
      <c r="AI420" s="210"/>
      <c r="AJ420" s="210"/>
      <c r="AK420" s="210"/>
      <c r="AL420" s="210"/>
      <c r="AM420" s="210"/>
      <c r="AN420" s="210"/>
      <c r="AO420" s="210"/>
      <c r="AP420" s="210"/>
      <c r="AQ420" s="210"/>
      <c r="AR420" s="210"/>
      <c r="AS420" s="210"/>
      <c r="AT420" s="210"/>
      <c r="AU420" s="210"/>
      <c r="AV420" s="210"/>
      <c r="AW420" s="210"/>
      <c r="AX420" s="216"/>
      <c r="AY420" s="210"/>
      <c r="AZ420" s="210"/>
      <c r="BA420" s="216"/>
      <c r="BB420" s="211"/>
      <c r="BC420" s="211"/>
      <c r="BD420" s="211"/>
      <c r="BE420" s="211"/>
      <c r="BQ420" s="217"/>
      <c r="BR420" s="217"/>
      <c r="BS420" s="217"/>
      <c r="BT420" s="212"/>
      <c r="BU420" s="217"/>
      <c r="BV420" s="212"/>
      <c r="BW420" s="218"/>
    </row>
    <row r="421" spans="2:75" ht="14.45" customHeight="1">
      <c r="B421" s="211"/>
      <c r="C421" s="212"/>
      <c r="D421" s="213"/>
      <c r="E421" s="213"/>
      <c r="F421" s="212"/>
      <c r="G421" s="214"/>
      <c r="N421" s="217"/>
      <c r="O421" s="217"/>
      <c r="P421" s="217"/>
      <c r="Q421" s="217"/>
      <c r="R421" s="217"/>
      <c r="S421" s="217"/>
      <c r="T421" s="217"/>
      <c r="W421" s="210"/>
      <c r="X421" s="210"/>
      <c r="Y421" s="210"/>
      <c r="Z421" s="210"/>
      <c r="AA421" s="210"/>
      <c r="AB421" s="210"/>
      <c r="AC421" s="210"/>
      <c r="AD421" s="210"/>
      <c r="AE421" s="210"/>
      <c r="AF421" s="210"/>
      <c r="AG421" s="210"/>
      <c r="AH421" s="210"/>
      <c r="AI421" s="210"/>
      <c r="AJ421" s="210"/>
      <c r="AK421" s="210"/>
      <c r="AL421" s="210"/>
      <c r="AM421" s="210"/>
      <c r="AN421" s="210"/>
      <c r="AO421" s="210"/>
      <c r="AP421" s="210"/>
      <c r="AQ421" s="210"/>
      <c r="AR421" s="210"/>
      <c r="AS421" s="210"/>
      <c r="AT421" s="210"/>
      <c r="AU421" s="210"/>
      <c r="AV421" s="210"/>
      <c r="AW421" s="210"/>
      <c r="AX421" s="216"/>
      <c r="AY421" s="210"/>
      <c r="AZ421" s="210"/>
      <c r="BA421" s="216"/>
      <c r="BB421" s="211"/>
      <c r="BC421" s="211"/>
      <c r="BD421" s="211"/>
      <c r="BE421" s="211"/>
      <c r="BQ421" s="217"/>
      <c r="BR421" s="217"/>
      <c r="BS421" s="217"/>
      <c r="BT421" s="212"/>
      <c r="BU421" s="217"/>
      <c r="BV421" s="212"/>
      <c r="BW421" s="218"/>
    </row>
    <row r="422" spans="2:75" ht="14.45" customHeight="1">
      <c r="B422" s="211"/>
      <c r="C422" s="212"/>
      <c r="D422" s="213"/>
      <c r="E422" s="213"/>
      <c r="F422" s="212"/>
      <c r="G422" s="214"/>
      <c r="N422" s="217"/>
      <c r="O422" s="217"/>
      <c r="P422" s="217"/>
      <c r="Q422" s="217"/>
      <c r="R422" s="217"/>
      <c r="S422" s="217"/>
      <c r="T422" s="217"/>
      <c r="W422" s="210"/>
      <c r="X422" s="210"/>
      <c r="Y422" s="210"/>
      <c r="Z422" s="210"/>
      <c r="AA422" s="210"/>
      <c r="AB422" s="210"/>
      <c r="AC422" s="210"/>
      <c r="AD422" s="210"/>
      <c r="AE422" s="210"/>
      <c r="AF422" s="210"/>
      <c r="AG422" s="210"/>
      <c r="AH422" s="210"/>
      <c r="AI422" s="210"/>
      <c r="AJ422" s="210"/>
      <c r="AK422" s="210"/>
      <c r="AL422" s="210"/>
      <c r="AM422" s="210"/>
      <c r="AN422" s="210"/>
      <c r="AO422" s="210"/>
      <c r="AP422" s="210"/>
      <c r="AQ422" s="210"/>
      <c r="AR422" s="210"/>
      <c r="AS422" s="210"/>
      <c r="AT422" s="210"/>
      <c r="AU422" s="210"/>
      <c r="AV422" s="210"/>
      <c r="AW422" s="210"/>
      <c r="AX422" s="216"/>
      <c r="AY422" s="210"/>
      <c r="AZ422" s="210"/>
      <c r="BA422" s="216"/>
      <c r="BB422" s="211"/>
      <c r="BC422" s="211"/>
      <c r="BD422" s="211"/>
      <c r="BE422" s="211"/>
      <c r="BQ422" s="217"/>
      <c r="BR422" s="217"/>
      <c r="BS422" s="217"/>
      <c r="BT422" s="212"/>
      <c r="BU422" s="217"/>
      <c r="BV422" s="212"/>
      <c r="BW422" s="218"/>
    </row>
    <row r="423" spans="2:75" ht="14.45" customHeight="1">
      <c r="B423" s="211"/>
      <c r="C423" s="212"/>
      <c r="D423" s="213"/>
      <c r="E423" s="213"/>
      <c r="F423" s="212"/>
      <c r="G423" s="214"/>
      <c r="N423" s="217"/>
      <c r="O423" s="217"/>
      <c r="P423" s="217"/>
      <c r="Q423" s="217"/>
      <c r="R423" s="217"/>
      <c r="S423" s="217"/>
      <c r="T423" s="217"/>
      <c r="W423" s="210"/>
      <c r="X423" s="210"/>
      <c r="Y423" s="210"/>
      <c r="Z423" s="210"/>
      <c r="AA423" s="210"/>
      <c r="AB423" s="210"/>
      <c r="AC423" s="210"/>
      <c r="AD423" s="210"/>
      <c r="AE423" s="210"/>
      <c r="AF423" s="210"/>
      <c r="AG423" s="210"/>
      <c r="AH423" s="210"/>
      <c r="AI423" s="210"/>
      <c r="AJ423" s="210"/>
      <c r="AK423" s="210"/>
      <c r="AL423" s="210"/>
      <c r="AM423" s="210"/>
      <c r="AN423" s="210"/>
      <c r="AO423" s="210"/>
      <c r="AP423" s="210"/>
      <c r="AQ423" s="210"/>
      <c r="AR423" s="210"/>
      <c r="AS423" s="210"/>
      <c r="AT423" s="210"/>
      <c r="AU423" s="210"/>
      <c r="AV423" s="210"/>
      <c r="AW423" s="210"/>
      <c r="AX423" s="216"/>
      <c r="AY423" s="210"/>
      <c r="AZ423" s="210"/>
      <c r="BA423" s="216"/>
      <c r="BB423" s="211"/>
      <c r="BC423" s="211"/>
      <c r="BD423" s="211"/>
      <c r="BE423" s="211"/>
      <c r="BQ423" s="217"/>
      <c r="BR423" s="217"/>
      <c r="BS423" s="217"/>
      <c r="BT423" s="212"/>
      <c r="BU423" s="217"/>
      <c r="BV423" s="212"/>
      <c r="BW423" s="218"/>
    </row>
    <row r="424" spans="2:75" ht="14.45" customHeight="1">
      <c r="B424" s="211"/>
      <c r="C424" s="212"/>
      <c r="D424" s="213"/>
      <c r="E424" s="213"/>
      <c r="F424" s="212"/>
      <c r="G424" s="214"/>
      <c r="N424" s="217"/>
      <c r="O424" s="217"/>
      <c r="P424" s="217"/>
      <c r="Q424" s="217"/>
      <c r="R424" s="217"/>
      <c r="S424" s="217"/>
      <c r="T424" s="217"/>
      <c r="W424" s="210"/>
      <c r="X424" s="210"/>
      <c r="Y424" s="210"/>
      <c r="Z424" s="210"/>
      <c r="AA424" s="210"/>
      <c r="AB424" s="210"/>
      <c r="AC424" s="210"/>
      <c r="AD424" s="210"/>
      <c r="AE424" s="210"/>
      <c r="AF424" s="210"/>
      <c r="AG424" s="210"/>
      <c r="AH424" s="210"/>
      <c r="AI424" s="210"/>
      <c r="AJ424" s="210"/>
      <c r="AK424" s="210"/>
      <c r="AL424" s="210"/>
      <c r="AM424" s="210"/>
      <c r="AN424" s="210"/>
      <c r="AO424" s="210"/>
      <c r="AP424" s="210"/>
      <c r="AQ424" s="210"/>
      <c r="AR424" s="210"/>
      <c r="AS424" s="210"/>
      <c r="AT424" s="210"/>
      <c r="AU424" s="210"/>
      <c r="AV424" s="210"/>
      <c r="AW424" s="210"/>
      <c r="AX424" s="216"/>
      <c r="AY424" s="210"/>
      <c r="AZ424" s="210"/>
      <c r="BA424" s="216"/>
      <c r="BB424" s="211"/>
      <c r="BC424" s="211"/>
      <c r="BD424" s="211"/>
      <c r="BE424" s="211"/>
      <c r="BQ424" s="217"/>
      <c r="BR424" s="217"/>
      <c r="BS424" s="217"/>
      <c r="BT424" s="212"/>
      <c r="BU424" s="217"/>
      <c r="BV424" s="212"/>
      <c r="BW424" s="218"/>
    </row>
    <row r="425" spans="2:75" ht="14.45" customHeight="1">
      <c r="B425" s="211"/>
      <c r="C425" s="212"/>
      <c r="D425" s="213"/>
      <c r="E425" s="213"/>
      <c r="F425" s="212"/>
      <c r="G425" s="214"/>
      <c r="N425" s="217"/>
      <c r="O425" s="217"/>
      <c r="P425" s="217"/>
      <c r="Q425" s="217"/>
      <c r="R425" s="217"/>
      <c r="S425" s="217"/>
      <c r="T425" s="217"/>
      <c r="W425" s="210"/>
      <c r="X425" s="210"/>
      <c r="Y425" s="210"/>
      <c r="Z425" s="210"/>
      <c r="AA425" s="210"/>
      <c r="AB425" s="210"/>
      <c r="AC425" s="210"/>
      <c r="AD425" s="210"/>
      <c r="AE425" s="210"/>
      <c r="AF425" s="210"/>
      <c r="AG425" s="210"/>
      <c r="AH425" s="210"/>
      <c r="AI425" s="210"/>
      <c r="AJ425" s="210"/>
      <c r="AK425" s="210"/>
      <c r="AL425" s="210"/>
      <c r="AM425" s="210"/>
      <c r="AN425" s="210"/>
      <c r="AO425" s="210"/>
      <c r="AP425" s="210"/>
      <c r="AQ425" s="210"/>
      <c r="AR425" s="210"/>
      <c r="AS425" s="210"/>
      <c r="AT425" s="210"/>
      <c r="AU425" s="210"/>
      <c r="AV425" s="210"/>
      <c r="AW425" s="210"/>
      <c r="AX425" s="216"/>
      <c r="AY425" s="210"/>
      <c r="AZ425" s="210"/>
      <c r="BA425" s="216"/>
      <c r="BB425" s="211"/>
      <c r="BC425" s="211"/>
      <c r="BD425" s="211"/>
      <c r="BE425" s="211"/>
      <c r="BQ425" s="217"/>
      <c r="BR425" s="217"/>
      <c r="BS425" s="217"/>
      <c r="BT425" s="212"/>
      <c r="BU425" s="217"/>
      <c r="BV425" s="212"/>
      <c r="BW425" s="218"/>
    </row>
    <row r="426" spans="2:75" ht="14.45" customHeight="1">
      <c r="B426" s="211"/>
      <c r="C426" s="212"/>
      <c r="D426" s="213"/>
      <c r="E426" s="213"/>
      <c r="F426" s="212"/>
      <c r="G426" s="214"/>
      <c r="N426" s="217"/>
      <c r="O426" s="217"/>
      <c r="P426" s="217"/>
      <c r="Q426" s="217"/>
      <c r="R426" s="217"/>
      <c r="S426" s="217"/>
      <c r="T426" s="217"/>
      <c r="W426" s="210"/>
      <c r="X426" s="210"/>
      <c r="Y426" s="210"/>
      <c r="Z426" s="210"/>
      <c r="AA426" s="210"/>
      <c r="AB426" s="210"/>
      <c r="AC426" s="210"/>
      <c r="AD426" s="210"/>
      <c r="AE426" s="210"/>
      <c r="AF426" s="210"/>
      <c r="AG426" s="210"/>
      <c r="AH426" s="210"/>
      <c r="AI426" s="210"/>
      <c r="AJ426" s="210"/>
      <c r="AK426" s="210"/>
      <c r="AL426" s="210"/>
      <c r="AM426" s="210"/>
      <c r="AN426" s="210"/>
      <c r="AO426" s="210"/>
      <c r="AP426" s="210"/>
      <c r="AQ426" s="210"/>
      <c r="AR426" s="210"/>
      <c r="AS426" s="210"/>
      <c r="AT426" s="210"/>
      <c r="AU426" s="210"/>
      <c r="AV426" s="210"/>
      <c r="AW426" s="210"/>
      <c r="AX426" s="216"/>
      <c r="AY426" s="210"/>
      <c r="AZ426" s="210"/>
      <c r="BA426" s="216"/>
      <c r="BB426" s="211"/>
      <c r="BC426" s="211"/>
      <c r="BD426" s="211"/>
      <c r="BE426" s="211"/>
      <c r="BQ426" s="217"/>
      <c r="BR426" s="217"/>
      <c r="BS426" s="217"/>
      <c r="BT426" s="212"/>
      <c r="BU426" s="217"/>
      <c r="BV426" s="212"/>
      <c r="BW426" s="218"/>
    </row>
    <row r="427" spans="2:75" ht="14.45" customHeight="1">
      <c r="B427" s="211"/>
      <c r="C427" s="212"/>
      <c r="D427" s="213"/>
      <c r="E427" s="213"/>
      <c r="F427" s="212"/>
      <c r="G427" s="214"/>
      <c r="N427" s="217"/>
      <c r="O427" s="217"/>
      <c r="P427" s="217"/>
      <c r="Q427" s="217"/>
      <c r="R427" s="217"/>
      <c r="S427" s="217"/>
      <c r="T427" s="217"/>
      <c r="W427" s="210"/>
      <c r="X427" s="210"/>
      <c r="Y427" s="210"/>
      <c r="Z427" s="210"/>
      <c r="AA427" s="210"/>
      <c r="AB427" s="210"/>
      <c r="AC427" s="210"/>
      <c r="AD427" s="210"/>
      <c r="AE427" s="210"/>
      <c r="AF427" s="210"/>
      <c r="AG427" s="210"/>
      <c r="AH427" s="210"/>
      <c r="AI427" s="210"/>
      <c r="AJ427" s="210"/>
      <c r="AK427" s="210"/>
      <c r="AL427" s="210"/>
      <c r="AM427" s="210"/>
      <c r="AN427" s="210"/>
      <c r="AO427" s="210"/>
      <c r="AP427" s="210"/>
      <c r="AQ427" s="210"/>
      <c r="AR427" s="210"/>
      <c r="AS427" s="210"/>
      <c r="AT427" s="210"/>
      <c r="AU427" s="210"/>
      <c r="AV427" s="210"/>
      <c r="AW427" s="210"/>
      <c r="AX427" s="216"/>
      <c r="AY427" s="210"/>
      <c r="AZ427" s="210"/>
      <c r="BA427" s="216"/>
      <c r="BB427" s="211"/>
      <c r="BC427" s="211"/>
      <c r="BD427" s="211"/>
      <c r="BE427" s="211"/>
      <c r="BQ427" s="217"/>
      <c r="BR427" s="217"/>
      <c r="BS427" s="217"/>
      <c r="BT427" s="212"/>
      <c r="BU427" s="217"/>
      <c r="BV427" s="212"/>
      <c r="BW427" s="218"/>
    </row>
    <row r="428" spans="2:75" ht="14.45" customHeight="1">
      <c r="B428" s="211"/>
      <c r="C428" s="212"/>
      <c r="D428" s="213"/>
      <c r="E428" s="213"/>
      <c r="F428" s="212"/>
      <c r="G428" s="214"/>
      <c r="N428" s="217"/>
      <c r="O428" s="217"/>
      <c r="P428" s="217"/>
      <c r="Q428" s="217"/>
      <c r="R428" s="217"/>
      <c r="S428" s="217"/>
      <c r="T428" s="217"/>
      <c r="W428" s="210"/>
      <c r="X428" s="210"/>
      <c r="Y428" s="210"/>
      <c r="Z428" s="210"/>
      <c r="AA428" s="210"/>
      <c r="AB428" s="210"/>
      <c r="AC428" s="210"/>
      <c r="AD428" s="210"/>
      <c r="AE428" s="210"/>
      <c r="AF428" s="210"/>
      <c r="AG428" s="210"/>
      <c r="AH428" s="210"/>
      <c r="AI428" s="210"/>
      <c r="AJ428" s="210"/>
      <c r="AK428" s="210"/>
      <c r="AL428" s="210"/>
      <c r="AM428" s="210"/>
      <c r="AN428" s="210"/>
      <c r="AO428" s="210"/>
      <c r="AP428" s="210"/>
      <c r="AQ428" s="210"/>
      <c r="AR428" s="210"/>
      <c r="AS428" s="210"/>
      <c r="AT428" s="210"/>
      <c r="AU428" s="210"/>
      <c r="AV428" s="210"/>
      <c r="AW428" s="210"/>
      <c r="AX428" s="216"/>
      <c r="AY428" s="210"/>
      <c r="AZ428" s="210"/>
      <c r="BA428" s="216"/>
      <c r="BB428" s="211"/>
      <c r="BC428" s="211"/>
      <c r="BD428" s="211"/>
      <c r="BE428" s="211"/>
      <c r="BQ428" s="217"/>
      <c r="BR428" s="217"/>
      <c r="BS428" s="217"/>
      <c r="BT428" s="212"/>
      <c r="BU428" s="217"/>
      <c r="BV428" s="212"/>
      <c r="BW428" s="218"/>
    </row>
    <row r="429" spans="2:75" ht="14.45" customHeight="1">
      <c r="B429" s="211"/>
      <c r="C429" s="212"/>
      <c r="D429" s="213"/>
      <c r="E429" s="213"/>
      <c r="F429" s="212"/>
      <c r="G429" s="214"/>
      <c r="N429" s="217"/>
      <c r="O429" s="217"/>
      <c r="P429" s="217"/>
      <c r="Q429" s="217"/>
      <c r="R429" s="217"/>
      <c r="S429" s="217"/>
      <c r="T429" s="217"/>
      <c r="W429" s="210"/>
      <c r="X429" s="210"/>
      <c r="Y429" s="210"/>
      <c r="Z429" s="210"/>
      <c r="AA429" s="210"/>
      <c r="AB429" s="210"/>
      <c r="AC429" s="210"/>
      <c r="AD429" s="210"/>
      <c r="AE429" s="210"/>
      <c r="AF429" s="210"/>
      <c r="AG429" s="210"/>
      <c r="AH429" s="210"/>
      <c r="AI429" s="210"/>
      <c r="AJ429" s="210"/>
      <c r="AK429" s="210"/>
      <c r="AL429" s="210"/>
      <c r="AM429" s="210"/>
      <c r="AN429" s="210"/>
      <c r="AO429" s="210"/>
      <c r="AP429" s="210"/>
      <c r="AQ429" s="210"/>
      <c r="AR429" s="210"/>
      <c r="AS429" s="210"/>
      <c r="AT429" s="210"/>
      <c r="AU429" s="210"/>
      <c r="AV429" s="210"/>
      <c r="AW429" s="210"/>
      <c r="AX429" s="216"/>
      <c r="AY429" s="210"/>
      <c r="AZ429" s="210"/>
      <c r="BA429" s="216"/>
      <c r="BB429" s="211"/>
      <c r="BC429" s="211"/>
      <c r="BD429" s="211"/>
      <c r="BE429" s="211"/>
      <c r="BQ429" s="217"/>
      <c r="BR429" s="217"/>
      <c r="BS429" s="217"/>
      <c r="BT429" s="212"/>
      <c r="BU429" s="217"/>
      <c r="BV429" s="212"/>
      <c r="BW429" s="218"/>
    </row>
  </sheetData>
  <sheetProtection insertRows="0" sort="0" autoFilter="0"/>
  <sortState xmlns:xlrd2="http://schemas.microsoft.com/office/spreadsheetml/2017/richdata2" ref="A4:CA284">
    <sortCondition ref="B4:B284"/>
  </sortState>
  <mergeCells count="40">
    <mergeCell ref="S1:S2"/>
    <mergeCell ref="U2:W2"/>
    <mergeCell ref="X2:Z2"/>
    <mergeCell ref="AA2:AC2"/>
    <mergeCell ref="AD2:AF2"/>
    <mergeCell ref="AA1:AL1"/>
    <mergeCell ref="AJ2:AL2"/>
    <mergeCell ref="AG2:AI2"/>
    <mergeCell ref="T1:T2"/>
    <mergeCell ref="U1:Z1"/>
    <mergeCell ref="A1:B1"/>
    <mergeCell ref="R1:R2"/>
    <mergeCell ref="C1:C3"/>
    <mergeCell ref="D1:D3"/>
    <mergeCell ref="E1:E3"/>
    <mergeCell ref="K1:K2"/>
    <mergeCell ref="L1:L2"/>
    <mergeCell ref="F1:F3"/>
    <mergeCell ref="M1:M2"/>
    <mergeCell ref="N1:N2"/>
    <mergeCell ref="O1:O2"/>
    <mergeCell ref="P1:P2"/>
    <mergeCell ref="Q1:Q2"/>
    <mergeCell ref="AM1:BA1"/>
    <mergeCell ref="BS1:BS2"/>
    <mergeCell ref="BC1:BC2"/>
    <mergeCell ref="BD1:BD2"/>
    <mergeCell ref="BE1:BE2"/>
    <mergeCell ref="BF1:BP1"/>
    <mergeCell ref="BB1:BB2"/>
    <mergeCell ref="AY2:BA2"/>
    <mergeCell ref="AM2:AO2"/>
    <mergeCell ref="AP2:AR2"/>
    <mergeCell ref="AS2:AU2"/>
    <mergeCell ref="AV2:AX2"/>
    <mergeCell ref="BT1:BT2"/>
    <mergeCell ref="BU1:BU2"/>
    <mergeCell ref="BV1:BV2"/>
    <mergeCell ref="BQ1:BQ2"/>
    <mergeCell ref="BR1:BR2"/>
  </mergeCells>
  <conditionalFormatting sqref="A4:B284 K4:K284">
    <cfRule type="expression" dxfId="17" priority="17" stopIfTrue="1">
      <formula xml:space="preserve"> $D4 = "Y"</formula>
    </cfRule>
  </conditionalFormatting>
  <conditionalFormatting sqref="A4:J284">
    <cfRule type="expression" dxfId="16" priority="15" stopIfTrue="1">
      <formula xml:space="preserve"> $J4 = "Y"</formula>
    </cfRule>
  </conditionalFormatting>
  <conditionalFormatting sqref="G4:I284">
    <cfRule type="expression" dxfId="15" priority="16" stopIfTrue="1">
      <formula xml:space="preserve"> $D4 = "Y"</formula>
    </cfRule>
  </conditionalFormatting>
  <conditionalFormatting sqref="K4:K284">
    <cfRule type="containsText" dxfId="14" priority="18" stopIfTrue="1" operator="containsText" text="d">
      <formula>NOT(ISERROR(SEARCH("d",K4)))</formula>
    </cfRule>
    <cfRule type="containsText" dxfId="13" priority="19" stopIfTrue="1" operator="containsText" text="e">
      <formula>NOT(ISERROR(SEARCH("e",K4)))</formula>
    </cfRule>
    <cfRule type="cellIs" dxfId="12" priority="20" stopIfTrue="1" operator="between">
      <formula>"b"</formula>
      <formula>"c"</formula>
    </cfRule>
    <cfRule type="containsText" dxfId="11" priority="21" stopIfTrue="1" operator="containsText" text="a">
      <formula>NOT(ISERROR(SEARCH("a",K4)))</formula>
    </cfRule>
  </conditionalFormatting>
  <conditionalFormatting sqref="N4:BA284">
    <cfRule type="containsBlanks" dxfId="10" priority="7" stopIfTrue="1">
      <formula>LEN(TRIM(N4))=0</formula>
    </cfRule>
  </conditionalFormatting>
  <conditionalFormatting sqref="U4:BA284">
    <cfRule type="cellIs" dxfId="9" priority="5" stopIfTrue="1" operator="between">
      <formula>2</formula>
      <formula>5</formula>
    </cfRule>
  </conditionalFormatting>
  <conditionalFormatting sqref="W4:BA284">
    <cfRule type="cellIs" dxfId="8" priority="2" stopIfTrue="1" operator="equal">
      <formula>10</formula>
    </cfRule>
    <cfRule type="cellIs" dxfId="7" priority="3" stopIfTrue="1" operator="between">
      <formula>8</formula>
      <formula>9</formula>
    </cfRule>
    <cfRule type="cellIs" dxfId="6" priority="4" stopIfTrue="1" operator="between">
      <formula>6</formula>
      <formula>7</formula>
    </cfRule>
  </conditionalFormatting>
  <conditionalFormatting sqref="X41:Y41">
    <cfRule type="cellIs" dxfId="5" priority="1" stopIfTrue="1" operator="between">
      <formula>2</formula>
      <formula>5</formula>
    </cfRule>
  </conditionalFormatting>
  <conditionalFormatting sqref="BB4:BP284">
    <cfRule type="containsBlanks" dxfId="4" priority="9" stopIfTrue="1">
      <formula>LEN(TRIM(BB4))=0</formula>
    </cfRule>
  </conditionalFormatting>
  <conditionalFormatting sqref="BF4:BP284">
    <cfRule type="cellIs" dxfId="3" priority="10" stopIfTrue="1" operator="between">
      <formula>9</formula>
      <formula>11</formula>
    </cfRule>
    <cfRule type="cellIs" dxfId="2" priority="11" stopIfTrue="1" operator="between">
      <formula>5</formula>
      <formula>8</formula>
    </cfRule>
    <cfRule type="cellIs" dxfId="1" priority="12" stopIfTrue="1" operator="between">
      <formula>1</formula>
      <formula>4</formula>
    </cfRule>
  </conditionalFormatting>
  <conditionalFormatting sqref="BQ4:BV284">
    <cfRule type="containsBlanks" dxfId="0" priority="8">
      <formula>LEN(TRIM(BQ4))=0</formula>
    </cfRule>
  </conditionalFormatting>
  <pageMargins left="0.25" right="0.25" top="0.75" bottom="0.75" header="0.3" footer="0.3"/>
  <pageSetup paperSize="3" orientation="landscape" r:id="rId1"/>
  <headerFooter>
    <oddFooter>&amp;LDRAFT printed &amp;D&amp;C2015 NC Wildlife Action Plan&amp;R&amp;P of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4E7AD008448646A772BBA081F5D4B1" ma:contentTypeVersion="13" ma:contentTypeDescription="Create a new document." ma:contentTypeScope="" ma:versionID="e9c90eb8442578e997a2c1d4c8936efb">
  <xsd:schema xmlns:xsd="http://www.w3.org/2001/XMLSchema" xmlns:xs="http://www.w3.org/2001/XMLSchema" xmlns:p="http://schemas.microsoft.com/office/2006/metadata/properties" xmlns:ns3="6bd77c66-67db-4fb7-928b-5397baabfe7d" xmlns:ns4="9bc0a7a9-6acb-4c26-b24d-cc202cec690f" targetNamespace="http://schemas.microsoft.com/office/2006/metadata/properties" ma:root="true" ma:fieldsID="3905ccba0e3ebe0bdc9409cf57fdfa22" ns3:_="" ns4:_="">
    <xsd:import namespace="6bd77c66-67db-4fb7-928b-5397baabfe7d"/>
    <xsd:import namespace="9bc0a7a9-6acb-4c26-b24d-cc202cec690f"/>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d77c66-67db-4fb7-928b-5397baabfe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bc0a7a9-6acb-4c26-b24d-cc202cec690f"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DBEE30-B23F-4ADD-9BCA-73CB08FB3718}"/>
</file>

<file path=customXml/itemProps2.xml><?xml version="1.0" encoding="utf-8"?>
<ds:datastoreItem xmlns:ds="http://schemas.openxmlformats.org/officeDocument/2006/customXml" ds:itemID="{DAF2029D-8A52-46E6-AD41-E86BA527ED10}"/>
</file>

<file path=customXml/itemProps3.xml><?xml version="1.0" encoding="utf-8"?>
<ds:datastoreItem xmlns:ds="http://schemas.openxmlformats.org/officeDocument/2006/customXml" ds:itemID="{64301E3F-B4FF-4C88-BCAA-82748AAA2C8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 Cindy S.</dc:creator>
  <cp:keywords/>
  <dc:description/>
  <cp:lastModifiedBy>Simpson, Cindy</cp:lastModifiedBy>
  <cp:revision/>
  <dcterms:created xsi:type="dcterms:W3CDTF">2019-03-06T16:48:52Z</dcterms:created>
  <dcterms:modified xsi:type="dcterms:W3CDTF">2025-03-18T18:49:31Z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0x010100084E7AD008448646A772BBA081F5D4B1</vt:lpwstr>
  </property>
</Properties>
</file>