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autoCompressPictures="0"/>
  <bookViews>
    <workbookView xWindow="-20" yWindow="-20" windowWidth="21520" windowHeight="14740" tabRatio="500"/>
  </bookViews>
  <sheets>
    <sheet name="BOM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83" i="1"/>
  <c r="R43"/>
  <c r="R15"/>
  <c r="R12"/>
  <c r="R13"/>
  <c r="R14"/>
  <c r="R16"/>
  <c r="R17"/>
  <c r="R18"/>
  <c r="R19"/>
  <c r="R20"/>
  <c r="R22"/>
  <c r="R23"/>
  <c r="R24"/>
  <c r="R57"/>
  <c r="R58"/>
  <c r="R59"/>
  <c r="R60"/>
  <c r="R61"/>
  <c r="R62"/>
  <c r="R63"/>
  <c r="R71"/>
  <c r="R48"/>
  <c r="R45"/>
  <c r="R46"/>
  <c r="R47"/>
  <c r="R49"/>
  <c r="R50"/>
  <c r="R51"/>
  <c r="R54"/>
  <c r="R55"/>
  <c r="R26"/>
  <c r="R27"/>
  <c r="R29"/>
  <c r="R30"/>
  <c r="R31"/>
  <c r="R32"/>
  <c r="R33"/>
  <c r="R85"/>
  <c r="R34"/>
</calcChain>
</file>

<file path=xl/sharedStrings.xml><?xml version="1.0" encoding="utf-8"?>
<sst xmlns="http://schemas.openxmlformats.org/spreadsheetml/2006/main" count="168" uniqueCount="147">
  <si>
    <t>Power Distribution Board</t>
    <phoneticPr fontId="0" type="noConversion"/>
  </si>
  <si>
    <t>KoP</t>
    <phoneticPr fontId="0" type="noConversion"/>
  </si>
  <si>
    <t>KoP</t>
    <phoneticPr fontId="0" type="noConversion"/>
  </si>
  <si>
    <t>KoP</t>
    <phoneticPr fontId="0" type="noConversion"/>
  </si>
  <si>
    <t>KoP</t>
    <phoneticPr fontId="0" type="noConversion"/>
  </si>
  <si>
    <t>Raw Materials</t>
    <phoneticPr fontId="0" type="noConversion"/>
  </si>
  <si>
    <t>D-Link Wireless Router</t>
    <phoneticPr fontId="0" type="noConversion"/>
  </si>
  <si>
    <t>KoP</t>
    <phoneticPr fontId="0" type="noConversion"/>
  </si>
  <si>
    <t>Digital Sidecar</t>
    <phoneticPr fontId="0" type="noConversion"/>
  </si>
  <si>
    <t>Custom Axel</t>
    <phoneticPr fontId="0" type="noConversion"/>
  </si>
  <si>
    <t>Specialty Manufacturing</t>
    <phoneticPr fontId="0" type="noConversion"/>
  </si>
  <si>
    <t>Wheels</t>
    <phoneticPr fontId="0" type="noConversion"/>
  </si>
  <si>
    <t>KoP</t>
    <phoneticPr fontId="0" type="noConversion"/>
  </si>
  <si>
    <t>Menards</t>
    <phoneticPr fontId="0" type="noConversion"/>
  </si>
  <si>
    <t>Brass Collar (1in. Diameter)</t>
    <phoneticPr fontId="0" type="noConversion"/>
  </si>
  <si>
    <t>Menards</t>
    <phoneticPr fontId="0" type="noConversion"/>
  </si>
  <si>
    <t>Menards</t>
    <phoneticPr fontId="0" type="noConversion"/>
  </si>
  <si>
    <t>Menards</t>
    <phoneticPr fontId="0" type="noConversion"/>
  </si>
  <si>
    <t>Pillow Block</t>
    <phoneticPr fontId="0" type="noConversion"/>
  </si>
  <si>
    <t>Fleet Farm</t>
    <phoneticPr fontId="0" type="noConversion"/>
  </si>
  <si>
    <t>Item</t>
  </si>
  <si>
    <t>Description</t>
  </si>
  <si>
    <t>Source</t>
  </si>
  <si>
    <t>Total Price</t>
  </si>
  <si>
    <t>Subsystem 1:</t>
  </si>
  <si>
    <t>Subsystem 2:</t>
  </si>
  <si>
    <t>State:</t>
  </si>
  <si>
    <t>Unit Price ($)</t>
  </si>
  <si>
    <t>Subtotals:</t>
  </si>
  <si>
    <t>Team:</t>
  </si>
  <si>
    <t>Team #:</t>
  </si>
  <si>
    <t>City:</t>
  </si>
  <si>
    <t>Totals:</t>
  </si>
  <si>
    <t>Date:</t>
  </si>
  <si>
    <t>Raw Mat'l</t>
  </si>
  <si>
    <t>Qty</t>
  </si>
  <si>
    <t>Unit of Meas</t>
  </si>
  <si>
    <t xml:space="preserve">Non-Kit of Parts Inspection Bill of Materials for : </t>
  </si>
  <si>
    <t>Subsystem 3:</t>
  </si>
  <si>
    <t>Subsystem 4:</t>
  </si>
  <si>
    <t>Subsytem 5: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</si>
  <si>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</si>
  <si>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</si>
  <si>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</si>
  <si>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</si>
  <si>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</si>
  <si>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Cost Per Unit</t>
  </si>
  <si>
    <t>How Many</t>
  </si>
  <si>
    <r>
      <t xml:space="preserve">2012 </t>
    </r>
    <r>
      <rPr>
        <b/>
        <i/>
        <sz val="14"/>
        <color indexed="9"/>
        <rFont val="Verdana"/>
        <family val="2"/>
      </rPr>
      <t>FIRST</t>
    </r>
    <r>
      <rPr>
        <b/>
        <sz val="14"/>
        <color indexed="9"/>
        <rFont val="Verdana"/>
        <family val="2"/>
      </rPr>
      <t xml:space="preserve"> Robotics Competition</t>
    </r>
  </si>
  <si>
    <t>North Star Regional</t>
    <phoneticPr fontId="0" type="noConversion"/>
  </si>
  <si>
    <t>MPArors</t>
    <phoneticPr fontId="0" type="noConversion"/>
  </si>
  <si>
    <t>St. Paul</t>
    <phoneticPr fontId="0" type="noConversion"/>
  </si>
  <si>
    <t>Minnesota</t>
    <phoneticPr fontId="0" type="noConversion"/>
  </si>
  <si>
    <t>Shooter</t>
    <phoneticPr fontId="0" type="noConversion"/>
  </si>
  <si>
    <t>Ball Lifting Mechanism</t>
    <phoneticPr fontId="0" type="noConversion"/>
  </si>
  <si>
    <t>Miscellaneous</t>
    <phoneticPr fontId="0" type="noConversion"/>
  </si>
  <si>
    <t>KoP</t>
    <phoneticPr fontId="0" type="noConversion"/>
  </si>
  <si>
    <t>FisherPrice Motor</t>
    <phoneticPr fontId="0" type="noConversion"/>
  </si>
  <si>
    <t>Black Jaguar</t>
    <phoneticPr fontId="0" type="noConversion"/>
  </si>
  <si>
    <t>Black Jaguar</t>
    <phoneticPr fontId="0" type="noConversion"/>
  </si>
  <si>
    <t>Plywood</t>
    <phoneticPr fontId="0" type="noConversion"/>
  </si>
  <si>
    <t>Home Depot</t>
    <phoneticPr fontId="0" type="noConversion"/>
  </si>
  <si>
    <t>4'x8'</t>
    <phoneticPr fontId="0" type="noConversion"/>
  </si>
  <si>
    <t>PVC</t>
    <phoneticPr fontId="0" type="noConversion"/>
  </si>
  <si>
    <t>Home Depot</t>
    <phoneticPr fontId="0" type="noConversion"/>
  </si>
  <si>
    <t>foot</t>
    <phoneticPr fontId="0" type="noConversion"/>
  </si>
  <si>
    <t>Electrical Tape</t>
    <phoneticPr fontId="0" type="noConversion"/>
  </si>
  <si>
    <t>Menards</t>
    <phoneticPr fontId="0" type="noConversion"/>
  </si>
  <si>
    <t>rolls</t>
    <phoneticPr fontId="0" type="noConversion"/>
  </si>
  <si>
    <t>Chain Tensioner</t>
    <phoneticPr fontId="0" type="noConversion"/>
  </si>
  <si>
    <t>AndyMark</t>
    <phoneticPr fontId="0" type="noConversion"/>
  </si>
  <si>
    <t>FisherPrice Motor</t>
    <phoneticPr fontId="0" type="noConversion"/>
  </si>
  <si>
    <t>Zipties</t>
    <phoneticPr fontId="0" type="noConversion"/>
  </si>
  <si>
    <t>CIM Motors</t>
    <phoneticPr fontId="0" type="noConversion"/>
  </si>
  <si>
    <t>KoP</t>
    <phoneticPr fontId="0" type="noConversion"/>
  </si>
  <si>
    <t>CIMple Box</t>
    <phoneticPr fontId="0" type="noConversion"/>
  </si>
  <si>
    <t xml:space="preserve">Wooden Dowels </t>
    <phoneticPr fontId="0" type="noConversion"/>
  </si>
  <si>
    <t>Home Depot</t>
    <phoneticPr fontId="0" type="noConversion"/>
  </si>
  <si>
    <t>5ct</t>
    <phoneticPr fontId="0" type="noConversion"/>
  </si>
  <si>
    <t>185ct</t>
    <phoneticPr fontId="0" type="noConversion"/>
  </si>
  <si>
    <t>142ct</t>
    <phoneticPr fontId="0" type="noConversion"/>
  </si>
  <si>
    <t>Hex Nut (1/4")</t>
    <phoneticPr fontId="0" type="noConversion"/>
  </si>
  <si>
    <t>Hex Bolt (1/4" x 2-1/2")</t>
    <phoneticPr fontId="0" type="noConversion"/>
  </si>
  <si>
    <t>Hex Bolt (1/4" x 1")</t>
    <phoneticPr fontId="0" type="noConversion"/>
  </si>
  <si>
    <t>Washers</t>
    <phoneticPr fontId="0" type="noConversion"/>
  </si>
  <si>
    <t>Specialty Manufacturing</t>
    <phoneticPr fontId="0" type="noConversion"/>
  </si>
  <si>
    <t>Aluminum Extrusion (thin)</t>
    <phoneticPr fontId="0" type="noConversion"/>
  </si>
  <si>
    <t>Aluminum Extrusion (thick)</t>
    <phoneticPr fontId="0" type="noConversion"/>
  </si>
  <si>
    <t>Specialty Manufacturing</t>
    <phoneticPr fontId="0" type="noConversion"/>
  </si>
  <si>
    <t>feet</t>
    <phoneticPr fontId="0" type="noConversion"/>
  </si>
  <si>
    <t>feet</t>
    <phoneticPr fontId="0" type="noConversion"/>
  </si>
  <si>
    <t>KoP</t>
    <phoneticPr fontId="0" type="noConversion"/>
  </si>
  <si>
    <t>Panel Signal Device</t>
    <phoneticPr fontId="0" type="noConversion"/>
  </si>
  <si>
    <t>Wago Power Connector</t>
    <phoneticPr fontId="0" type="noConversion"/>
  </si>
  <si>
    <t>Energy Chain</t>
    <phoneticPr fontId="0" type="noConversion"/>
  </si>
  <si>
    <t>Aetrium</t>
    <phoneticPr fontId="0" type="noConversion"/>
  </si>
  <si>
    <t>set of 500</t>
    <phoneticPr fontId="0" type="noConversion"/>
  </si>
  <si>
    <t>PWM Cable</t>
    <phoneticPr fontId="0" type="noConversion"/>
  </si>
  <si>
    <t>Aetrium</t>
    <phoneticPr fontId="0" type="noConversion"/>
  </si>
  <si>
    <t>Wire (16 awg)</t>
    <phoneticPr fontId="0" type="noConversion"/>
  </si>
  <si>
    <t>Wire (12 awg)</t>
    <phoneticPr fontId="0" type="noConversion"/>
  </si>
  <si>
    <t>Aetrium</t>
    <phoneticPr fontId="0" type="noConversion"/>
  </si>
  <si>
    <t>Aetrium</t>
    <phoneticPr fontId="0" type="noConversion"/>
  </si>
  <si>
    <t>Wire (10 awg)</t>
    <phoneticPr fontId="0" type="noConversion"/>
  </si>
  <si>
    <t>Ethernet Cable</t>
    <phoneticPr fontId="0" type="noConversion"/>
  </si>
  <si>
    <t>KoP</t>
    <phoneticPr fontId="0" type="noConversion"/>
  </si>
  <si>
    <t>Subsystem 6:</t>
    <phoneticPr fontId="0" type="noConversion"/>
  </si>
  <si>
    <t>Aluminum Angle (1", 1/8" thick)</t>
    <phoneticPr fontId="0" type="noConversion"/>
  </si>
  <si>
    <t>Home Depot</t>
    <phoneticPr fontId="0" type="noConversion"/>
  </si>
  <si>
    <t>Aluminum Angle (2", 1/8" thick)</t>
    <phoneticPr fontId="0" type="noConversion"/>
  </si>
  <si>
    <t>Home Depot</t>
    <phoneticPr fontId="0" type="noConversion"/>
  </si>
  <si>
    <t>feet</t>
    <phoneticPr fontId="0" type="noConversion"/>
  </si>
  <si>
    <t>feet</t>
    <phoneticPr fontId="0" type="noConversion"/>
  </si>
  <si>
    <t>Aluminum Angle (1", 1/16" thick)</t>
    <phoneticPr fontId="0" type="noConversion"/>
  </si>
  <si>
    <t>Fleet Farm</t>
    <phoneticPr fontId="0" type="noConversion"/>
  </si>
  <si>
    <t>Fleet Farm</t>
    <phoneticPr fontId="0" type="noConversion"/>
  </si>
  <si>
    <t>Wood Screws</t>
    <phoneticPr fontId="0" type="noConversion"/>
  </si>
  <si>
    <t>Resistors</t>
    <phoneticPr fontId="0" type="noConversion"/>
  </si>
  <si>
    <t>LED Light</t>
    <phoneticPr fontId="0" type="noConversion"/>
  </si>
  <si>
    <t>Radio Shack</t>
    <phoneticPr fontId="0" type="noConversion"/>
  </si>
  <si>
    <t>Radio Shack</t>
    <phoneticPr fontId="0" type="noConversion"/>
  </si>
  <si>
    <t>#35 Chain</t>
    <phoneticPr fontId="0" type="noConversion"/>
  </si>
  <si>
    <t>AndyMark</t>
    <phoneticPr fontId="0" type="noConversion"/>
  </si>
  <si>
    <t>AndyMark</t>
    <phoneticPr fontId="0" type="noConversion"/>
  </si>
  <si>
    <t>19 Tooth Gear</t>
    <phoneticPr fontId="0" type="noConversion"/>
  </si>
  <si>
    <t>Drive System</t>
    <phoneticPr fontId="0" type="noConversion"/>
  </si>
  <si>
    <t>26 Tooth Sproket</t>
    <phoneticPr fontId="0" type="noConversion"/>
  </si>
  <si>
    <t>AndyMark</t>
    <phoneticPr fontId="0" type="noConversion"/>
  </si>
  <si>
    <t>40 Amp Breaker</t>
    <phoneticPr fontId="0" type="noConversion"/>
  </si>
  <si>
    <t>AndyMark</t>
    <phoneticPr fontId="0" type="noConversion"/>
  </si>
  <si>
    <t>30 Amp Breaker</t>
    <phoneticPr fontId="0" type="noConversion"/>
  </si>
  <si>
    <t>AndyMark</t>
    <phoneticPr fontId="0" type="noConversion"/>
  </si>
  <si>
    <t>Ring Light</t>
    <phoneticPr fontId="0" type="noConversion"/>
  </si>
  <si>
    <t>KoP (FIRST Choice)</t>
    <phoneticPr fontId="0" type="noConversion"/>
  </si>
  <si>
    <t>CIM Motors</t>
    <phoneticPr fontId="0" type="noConversion"/>
  </si>
  <si>
    <t>AndyMark</t>
    <phoneticPr fontId="0" type="noConversion"/>
  </si>
  <si>
    <t>8 inch Pneumatic Wheel</t>
    <phoneticPr fontId="0" type="noConversion"/>
  </si>
  <si>
    <t>Window Motor</t>
    <phoneticPr fontId="0" type="noConversion"/>
  </si>
  <si>
    <t>KoP</t>
    <phoneticPr fontId="0" type="noConversion"/>
  </si>
  <si>
    <t>Belt</t>
    <phoneticPr fontId="0" type="noConversion"/>
  </si>
  <si>
    <t>Old Treadmill</t>
    <phoneticPr fontId="0" type="noConversion"/>
  </si>
  <si>
    <t>Control System</t>
    <phoneticPr fontId="0" type="noConversion"/>
  </si>
  <si>
    <t>Axis Camera M1011 and Power Adapter</t>
    <phoneticPr fontId="0" type="noConversion"/>
  </si>
  <si>
    <t>Digikey</t>
    <phoneticPr fontId="0" type="noConversion"/>
  </si>
  <si>
    <t>Victor Speed Controller</t>
    <phoneticPr fontId="0" type="noConversion"/>
  </si>
  <si>
    <t>VeX</t>
    <phoneticPr fontId="0" type="noConversion"/>
  </si>
  <si>
    <t>CRIO</t>
    <phoneticPr fontId="0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</si>
</sst>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"/>
    <numFmt numFmtId="166" formatCode="&quot;$&quot;#,##0.00"/>
  </numFmts>
  <fonts count="14">
    <font>
      <sz val="10"/>
      <name val="Verdana"/>
    </font>
    <font>
      <b/>
      <sz val="9"/>
      <name val="Verdana"/>
      <family val="2"/>
    </font>
    <font>
      <b/>
      <u/>
      <sz val="9"/>
      <name val="Verdana"/>
      <family val="2"/>
    </font>
    <font>
      <sz val="9"/>
      <name val="Verdana"/>
      <family val="2"/>
    </font>
    <font>
      <b/>
      <sz val="14"/>
      <color indexed="9"/>
      <name val="Verdana"/>
      <family val="2"/>
    </font>
    <font>
      <b/>
      <i/>
      <sz val="14"/>
      <color indexed="9"/>
      <name val="Verdana"/>
      <family val="2"/>
    </font>
    <font>
      <i/>
      <sz val="9"/>
      <name val="Verdana"/>
      <family val="2"/>
    </font>
    <font>
      <b/>
      <sz val="9"/>
      <name val="Verdana"/>
      <family val="2"/>
    </font>
    <font>
      <b/>
      <sz val="14"/>
      <color indexed="9"/>
      <name val="Verdana"/>
      <family val="2"/>
    </font>
    <font>
      <sz val="10"/>
      <color indexed="9"/>
      <name val="Verdana"/>
      <family val="2"/>
    </font>
    <font>
      <b/>
      <sz val="12"/>
      <color indexed="9"/>
      <name val="Verdana"/>
      <family val="2"/>
    </font>
    <font>
      <b/>
      <u/>
      <sz val="9"/>
      <color indexed="9"/>
      <name val="Verdana"/>
      <family val="2"/>
    </font>
    <font>
      <sz val="9"/>
      <color indexed="9"/>
      <name val="Verdana"/>
      <family val="2"/>
    </font>
    <font>
      <b/>
      <sz val="9"/>
      <color indexed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5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/>
    <xf numFmtId="0" fontId="3" fillId="0" borderId="6" xfId="0" applyFont="1" applyBorder="1"/>
    <xf numFmtId="0" fontId="1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64" fontId="1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/>
    <xf numFmtId="0" fontId="3" fillId="0" borderId="11" xfId="0" applyFont="1" applyBorder="1"/>
    <xf numFmtId="164" fontId="3" fillId="0" borderId="8" xfId="0" applyNumberFormat="1" applyFont="1" applyBorder="1"/>
    <xf numFmtId="164" fontId="1" fillId="0" borderId="8" xfId="0" applyNumberFormat="1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3" fillId="0" borderId="8" xfId="0" applyNumberFormat="1" applyFont="1" applyBorder="1" applyProtection="1">
      <protection locked="0"/>
    </xf>
    <xf numFmtId="0" fontId="8" fillId="3" borderId="0" xfId="0" applyFont="1" applyFill="1" applyBorder="1"/>
    <xf numFmtId="0" fontId="9" fillId="3" borderId="0" xfId="0" applyFont="1" applyFill="1" applyAlignment="1"/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right"/>
    </xf>
    <xf numFmtId="0" fontId="11" fillId="3" borderId="12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164" fontId="11" fillId="3" borderId="13" xfId="0" applyNumberFormat="1" applyFont="1" applyFill="1" applyBorder="1" applyAlignment="1">
      <alignment horizontal="center" wrapText="1"/>
    </xf>
    <xf numFmtId="164" fontId="12" fillId="3" borderId="14" xfId="0" applyNumberFormat="1" applyFont="1" applyFill="1" applyBorder="1"/>
    <xf numFmtId="0" fontId="0" fillId="0" borderId="0" xfId="0" applyBorder="1" applyAlignment="1" applyProtection="1">
      <protection locked="0"/>
    </xf>
    <xf numFmtId="0" fontId="1" fillId="0" borderId="4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164" fontId="6" fillId="2" borderId="14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10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protection locked="0"/>
    </xf>
    <xf numFmtId="164" fontId="3" fillId="0" borderId="0" xfId="0" applyNumberFormat="1" applyFont="1" applyBorder="1" applyAlignment="1" applyProtection="1">
      <protection locked="0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4" fontId="3" fillId="0" borderId="8" xfId="0" applyNumberFormat="1" applyFont="1" applyBorder="1" applyProtection="1">
      <protection locked="0"/>
    </xf>
    <xf numFmtId="164" fontId="3" fillId="0" borderId="0" xfId="0" applyNumberFormat="1" applyFont="1"/>
    <xf numFmtId="164" fontId="3" fillId="0" borderId="8" xfId="0" applyNumberFormat="1" applyFont="1" applyBorder="1"/>
    <xf numFmtId="164" fontId="3" fillId="0" borderId="8" xfId="0" applyNumberFormat="1" applyFont="1" applyBorder="1" applyProtection="1">
      <protection locked="0"/>
    </xf>
    <xf numFmtId="164" fontId="3" fillId="0" borderId="0" xfId="0" applyNumberFormat="1" applyFont="1"/>
    <xf numFmtId="164" fontId="3" fillId="0" borderId="8" xfId="0" applyNumberFormat="1" applyFont="1" applyBorder="1"/>
    <xf numFmtId="164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2" fillId="4" borderId="14" xfId="0" applyNumberFormat="1" applyFont="1" applyFill="1" applyBorder="1"/>
    <xf numFmtId="164" fontId="3" fillId="0" borderId="8" xfId="0" applyNumberFormat="1" applyFont="1" applyBorder="1" applyProtection="1">
      <protection locked="0"/>
    </xf>
    <xf numFmtId="164" fontId="3" fillId="0" borderId="0" xfId="0" applyNumberFormat="1" applyFont="1"/>
    <xf numFmtId="164" fontId="3" fillId="0" borderId="8" xfId="0" applyNumberFormat="1" applyFont="1" applyBorder="1"/>
    <xf numFmtId="164" fontId="13" fillId="3" borderId="14" xfId="0" applyNumberFormat="1" applyFont="1" applyFill="1" applyBorder="1"/>
    <xf numFmtId="164" fontId="3" fillId="0" borderId="8" xfId="0" applyNumberFormat="1" applyFont="1" applyBorder="1" applyProtection="1">
      <protection locked="0"/>
    </xf>
    <xf numFmtId="164" fontId="3" fillId="0" borderId="0" xfId="0" applyNumberFormat="1" applyFont="1"/>
    <xf numFmtId="164" fontId="3" fillId="0" borderId="8" xfId="0" applyNumberFormat="1" applyFont="1" applyBorder="1"/>
    <xf numFmtId="164" fontId="3" fillId="0" borderId="8" xfId="0" applyNumberFormat="1" applyFont="1" applyBorder="1" applyProtection="1">
      <protection locked="0"/>
    </xf>
    <xf numFmtId="164" fontId="3" fillId="0" borderId="0" xfId="0" applyNumberFormat="1" applyFont="1"/>
    <xf numFmtId="164" fontId="3" fillId="0" borderId="8" xfId="0" applyNumberFormat="1" applyFont="1" applyBorder="1"/>
    <xf numFmtId="0" fontId="2" fillId="0" borderId="0" xfId="0" applyFont="1"/>
    <xf numFmtId="0" fontId="0" fillId="0" borderId="15" xfId="0" applyBorder="1" applyAlignment="1" applyProtection="1">
      <alignment horizontal="left"/>
      <protection locked="0"/>
    </xf>
    <xf numFmtId="0" fontId="8" fillId="3" borderId="0" xfId="0" applyFont="1" applyFill="1" applyBorder="1" applyAlignment="1">
      <alignment horizontal="center"/>
    </xf>
    <xf numFmtId="0" fontId="9" fillId="3" borderId="8" xfId="0" applyFont="1" applyFill="1" applyBorder="1" applyAlignment="1" applyProtection="1">
      <alignment horizontal="left"/>
      <protection locked="0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alignment horizontal="left"/>
      <protection locked="0"/>
    </xf>
    <xf numFmtId="165" fontId="3" fillId="0" borderId="8" xfId="0" applyNumberFormat="1" applyFont="1" applyBorder="1" applyProtection="1">
      <protection locked="0"/>
    </xf>
    <xf numFmtId="165" fontId="3" fillId="0" borderId="0" xfId="0" applyNumberFormat="1" applyFont="1"/>
    <xf numFmtId="165" fontId="3" fillId="0" borderId="8" xfId="0" applyNumberFormat="1" applyFont="1" applyBorder="1"/>
    <xf numFmtId="166" fontId="3" fillId="0" borderId="8" xfId="0" applyNumberFormat="1" applyFont="1" applyBorder="1" applyProtection="1">
      <protection locked="0"/>
    </xf>
    <xf numFmtId="166" fontId="3" fillId="0" borderId="0" xfId="0" applyNumberFormat="1" applyFont="1"/>
    <xf numFmtId="166" fontId="3" fillId="0" borderId="8" xfId="0" applyNumberFormat="1" applyFont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B1:T88"/>
  <sheetViews>
    <sheetView showGridLines="0" tabSelected="1" workbookViewId="0">
      <selection activeCell="J17" sqref="J17"/>
    </sheetView>
  </sheetViews>
  <sheetFormatPr baseColWidth="10" defaultColWidth="11" defaultRowHeight="13"/>
  <cols>
    <col min="1" max="2" width="0.7109375" customWidth="1"/>
    <col min="3" max="3" width="12.42578125" bestFit="1" customWidth="1"/>
    <col min="4" max="5" width="0.7109375" customWidth="1"/>
    <col min="6" max="6" width="35.28515625" customWidth="1"/>
    <col min="7" max="7" width="0.7109375" customWidth="1"/>
    <col min="8" max="8" width="9.28515625" customWidth="1"/>
    <col min="9" max="9" width="0.5703125" customWidth="1"/>
    <col min="10" max="10" width="25.28515625" customWidth="1"/>
    <col min="11" max="11" width="0.7109375" customWidth="1"/>
    <col min="12" max="12" width="5.85546875" customWidth="1"/>
    <col min="13" max="13" width="0.7109375" customWidth="1"/>
    <col min="14" max="14" width="7" customWidth="1"/>
    <col min="15" max="15" width="0.7109375" customWidth="1"/>
    <col min="16" max="16" width="9.42578125" style="1" bestFit="1" customWidth="1"/>
    <col min="17" max="17" width="0.7109375" style="1" customWidth="1"/>
    <col min="18" max="18" width="8.5703125" style="1" bestFit="1" customWidth="1"/>
    <col min="19" max="19" width="0.7109375" style="1" customWidth="1"/>
    <col min="20" max="20" width="0.7109375" customWidth="1"/>
  </cols>
  <sheetData>
    <row r="1" spans="2:20" ht="6" customHeight="1" thickBot="1"/>
    <row r="2" spans="2:20" ht="6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5"/>
    </row>
    <row r="3" spans="2:20" ht="18">
      <c r="B3" s="6"/>
      <c r="C3" s="81" t="s">
        <v>48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"/>
    </row>
    <row r="4" spans="2:20" ht="18">
      <c r="B4" s="6"/>
      <c r="C4" s="38"/>
      <c r="D4" s="38"/>
      <c r="E4" s="38"/>
      <c r="F4" s="39"/>
      <c r="G4" s="39"/>
      <c r="H4" s="40"/>
      <c r="I4" s="40"/>
      <c r="J4" s="41" t="s">
        <v>37</v>
      </c>
      <c r="K4" s="82" t="s">
        <v>49</v>
      </c>
      <c r="L4" s="82"/>
      <c r="M4" s="82"/>
      <c r="N4" s="82"/>
      <c r="O4" s="82"/>
      <c r="P4" s="82"/>
      <c r="Q4" s="82"/>
      <c r="R4" s="82"/>
      <c r="S4" s="40"/>
      <c r="T4" s="8"/>
    </row>
    <row r="5" spans="2:20" ht="7" customHeight="1">
      <c r="B5" s="6"/>
      <c r="C5" s="7"/>
      <c r="D5" s="7"/>
      <c r="E5" s="7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8"/>
    </row>
    <row r="6" spans="2:20" s="19" customFormat="1" ht="13.5" customHeight="1" thickBot="1">
      <c r="B6" s="14"/>
      <c r="D6" s="15" t="s">
        <v>29</v>
      </c>
      <c r="E6" s="15"/>
      <c r="F6" s="52" t="s">
        <v>50</v>
      </c>
      <c r="G6" s="53"/>
      <c r="H6" s="54" t="s">
        <v>30</v>
      </c>
      <c r="I6" s="16"/>
      <c r="J6" s="55">
        <v>3926</v>
      </c>
      <c r="K6" s="56"/>
      <c r="L6" s="83" t="s">
        <v>33</v>
      </c>
      <c r="M6" s="83"/>
      <c r="N6" s="83"/>
      <c r="O6" s="84"/>
      <c r="P6" s="84"/>
      <c r="Q6" s="84"/>
      <c r="R6" s="84"/>
      <c r="S6" s="17"/>
      <c r="T6" s="18"/>
    </row>
    <row r="7" spans="2:20" s="19" customFormat="1" ht="14" thickBot="1">
      <c r="B7" s="14"/>
      <c r="C7" s="20"/>
      <c r="D7" s="20"/>
      <c r="E7" s="20"/>
      <c r="F7" s="16"/>
      <c r="G7" s="16"/>
      <c r="H7" s="15" t="s">
        <v>31</v>
      </c>
      <c r="I7" s="16"/>
      <c r="J7" s="55" t="s">
        <v>51</v>
      </c>
      <c r="K7" s="15"/>
      <c r="L7" s="56"/>
      <c r="M7" s="46"/>
      <c r="N7" s="15" t="s">
        <v>26</v>
      </c>
      <c r="O7" s="80" t="s">
        <v>52</v>
      </c>
      <c r="P7" s="80"/>
      <c r="Q7" s="16"/>
      <c r="S7" s="15"/>
      <c r="T7" s="18"/>
    </row>
    <row r="8" spans="2:20" s="19" customFormat="1" ht="7" customHeight="1">
      <c r="B8" s="14"/>
      <c r="C8" s="20"/>
      <c r="D8" s="20"/>
      <c r="E8" s="20"/>
      <c r="F8" s="20"/>
      <c r="G8" s="20"/>
      <c r="H8" s="20"/>
      <c r="I8" s="20"/>
      <c r="J8" s="20"/>
      <c r="K8" s="20"/>
      <c r="L8" s="15"/>
      <c r="M8" s="15"/>
      <c r="N8" s="15"/>
      <c r="O8" s="15"/>
      <c r="P8" s="17"/>
      <c r="Q8" s="17"/>
      <c r="R8" s="15"/>
      <c r="S8" s="15"/>
      <c r="T8" s="18"/>
    </row>
    <row r="9" spans="2:20" s="13" customFormat="1" ht="24">
      <c r="B9" s="11"/>
      <c r="C9" s="42" t="s">
        <v>20</v>
      </c>
      <c r="D9" s="43"/>
      <c r="E9" s="43"/>
      <c r="F9" s="43" t="s">
        <v>21</v>
      </c>
      <c r="G9" s="43"/>
      <c r="H9" s="43" t="s">
        <v>34</v>
      </c>
      <c r="I9" s="43"/>
      <c r="J9" s="43" t="s">
        <v>22</v>
      </c>
      <c r="K9" s="43"/>
      <c r="L9" s="43" t="s">
        <v>35</v>
      </c>
      <c r="M9" s="43"/>
      <c r="N9" s="43" t="s">
        <v>36</v>
      </c>
      <c r="O9" s="43"/>
      <c r="P9" s="44" t="s">
        <v>27</v>
      </c>
      <c r="Q9" s="44"/>
      <c r="R9" s="44" t="s">
        <v>23</v>
      </c>
      <c r="S9" s="44"/>
      <c r="T9" s="12"/>
    </row>
    <row r="10" spans="2:20" s="51" customFormat="1" ht="36">
      <c r="B10" s="47"/>
      <c r="C10" s="48" t="s">
        <v>41</v>
      </c>
      <c r="D10" s="48"/>
      <c r="E10" s="48"/>
      <c r="F10" s="48" t="s">
        <v>42</v>
      </c>
      <c r="G10" s="48"/>
      <c r="H10" s="48" t="s">
        <v>43</v>
      </c>
      <c r="I10" s="48"/>
      <c r="J10" s="48" t="s">
        <v>44</v>
      </c>
      <c r="K10" s="48"/>
      <c r="L10" s="48" t="s">
        <v>47</v>
      </c>
      <c r="M10" s="48"/>
      <c r="N10" s="48" t="s">
        <v>45</v>
      </c>
      <c r="O10" s="48"/>
      <c r="P10" s="49" t="s">
        <v>46</v>
      </c>
      <c r="Q10" s="49"/>
      <c r="R10" s="49"/>
      <c r="S10" s="49"/>
      <c r="T10" s="50"/>
    </row>
    <row r="11" spans="2:20" s="19" customFormat="1" ht="12">
      <c r="B11" s="14"/>
      <c r="C11" s="34" t="s">
        <v>24</v>
      </c>
      <c r="D11" s="21" t="s">
        <v>53</v>
      </c>
      <c r="E11" s="2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2"/>
      <c r="Q11" s="22"/>
      <c r="R11" s="22"/>
      <c r="S11" s="22"/>
      <c r="T11" s="18"/>
    </row>
    <row r="12" spans="2:20" s="19" customFormat="1" ht="12">
      <c r="B12" s="14"/>
      <c r="C12" s="36"/>
      <c r="D12" s="20"/>
      <c r="E12" s="20"/>
      <c r="F12" s="35" t="s">
        <v>57</v>
      </c>
      <c r="G12" s="20"/>
      <c r="H12" s="35"/>
      <c r="I12" s="20"/>
      <c r="J12" s="35" t="s">
        <v>56</v>
      </c>
      <c r="K12" s="20"/>
      <c r="L12" s="35">
        <v>2</v>
      </c>
      <c r="M12" s="20"/>
      <c r="N12" s="35"/>
      <c r="O12" s="20"/>
      <c r="P12" s="37">
        <v>0</v>
      </c>
      <c r="Q12" s="22"/>
      <c r="R12" s="32">
        <f>L12*P12</f>
        <v>0</v>
      </c>
      <c r="S12" s="22"/>
      <c r="T12" s="18"/>
    </row>
    <row r="13" spans="2:20" s="19" customFormat="1" ht="12">
      <c r="B13" s="14"/>
      <c r="C13" s="36"/>
      <c r="D13" s="20"/>
      <c r="E13" s="20"/>
      <c r="F13" s="35" t="s">
        <v>9</v>
      </c>
      <c r="G13" s="20"/>
      <c r="H13" s="35"/>
      <c r="I13" s="20"/>
      <c r="J13" s="35" t="s">
        <v>10</v>
      </c>
      <c r="K13" s="20"/>
      <c r="L13" s="35">
        <v>2</v>
      </c>
      <c r="M13" s="20"/>
      <c r="N13" s="35"/>
      <c r="O13" s="20"/>
      <c r="P13" s="37">
        <v>400</v>
      </c>
      <c r="Q13" s="22"/>
      <c r="R13" s="32">
        <f t="shared" ref="R13:R19" si="0">L13*P13</f>
        <v>800</v>
      </c>
      <c r="S13" s="22"/>
      <c r="T13" s="18"/>
    </row>
    <row r="14" spans="2:20" s="19" customFormat="1" ht="12">
      <c r="B14" s="14"/>
      <c r="C14" s="36"/>
      <c r="D14" s="20"/>
      <c r="E14" s="20"/>
      <c r="F14" s="35" t="s">
        <v>11</v>
      </c>
      <c r="G14" s="20"/>
      <c r="H14" s="35"/>
      <c r="I14" s="20"/>
      <c r="J14" s="35" t="s">
        <v>12</v>
      </c>
      <c r="K14" s="20"/>
      <c r="L14" s="35">
        <v>2</v>
      </c>
      <c r="M14" s="20"/>
      <c r="N14" s="35"/>
      <c r="O14" s="20"/>
      <c r="P14" s="37">
        <v>0</v>
      </c>
      <c r="Q14" s="22"/>
      <c r="R14" s="32">
        <f t="shared" si="0"/>
        <v>0</v>
      </c>
      <c r="S14" s="22"/>
      <c r="T14" s="18"/>
    </row>
    <row r="15" spans="2:20" s="19" customFormat="1" ht="12">
      <c r="B15" s="14"/>
      <c r="C15" s="36"/>
      <c r="D15" s="20"/>
      <c r="E15" s="20"/>
      <c r="F15" s="35" t="s">
        <v>14</v>
      </c>
      <c r="G15" s="20"/>
      <c r="H15" s="35"/>
      <c r="I15" s="20"/>
      <c r="J15" s="35" t="s">
        <v>13</v>
      </c>
      <c r="K15" s="20"/>
      <c r="L15" s="35">
        <v>2</v>
      </c>
      <c r="M15" s="20"/>
      <c r="N15" s="35"/>
      <c r="O15" s="20"/>
      <c r="P15" s="37">
        <v>9</v>
      </c>
      <c r="Q15" s="22"/>
      <c r="R15" s="32">
        <f t="shared" si="0"/>
        <v>18</v>
      </c>
      <c r="S15" s="22"/>
      <c r="T15" s="18"/>
    </row>
    <row r="16" spans="2:20" s="19" customFormat="1" ht="12">
      <c r="B16" s="14"/>
      <c r="C16" s="36"/>
      <c r="D16" s="20"/>
      <c r="E16" s="20"/>
      <c r="F16" s="35" t="s">
        <v>71</v>
      </c>
      <c r="G16" s="20"/>
      <c r="H16" s="35"/>
      <c r="I16" s="20"/>
      <c r="J16" s="35" t="s">
        <v>70</v>
      </c>
      <c r="K16" s="20"/>
      <c r="L16" s="35">
        <v>2</v>
      </c>
      <c r="M16" s="20"/>
      <c r="N16" s="35"/>
      <c r="O16" s="20"/>
      <c r="P16" s="37">
        <v>15</v>
      </c>
      <c r="Q16" s="22"/>
      <c r="R16" s="32">
        <f t="shared" si="0"/>
        <v>30</v>
      </c>
      <c r="S16" s="22"/>
      <c r="T16" s="18"/>
    </row>
    <row r="17" spans="2:20" s="19" customFormat="1" ht="12">
      <c r="B17" s="14"/>
      <c r="C17" s="36"/>
      <c r="D17" s="20"/>
      <c r="E17" s="20"/>
      <c r="F17" s="35"/>
      <c r="G17" s="20"/>
      <c r="H17" s="35"/>
      <c r="I17" s="20"/>
      <c r="J17" s="35"/>
      <c r="K17" s="20"/>
      <c r="L17" s="35"/>
      <c r="M17" s="20"/>
      <c r="N17" s="35"/>
      <c r="O17" s="20"/>
      <c r="P17" s="37"/>
      <c r="Q17" s="22"/>
      <c r="R17" s="32">
        <f t="shared" si="0"/>
        <v>0</v>
      </c>
      <c r="S17" s="22"/>
      <c r="T17" s="18"/>
    </row>
    <row r="18" spans="2:20" s="19" customFormat="1" ht="12">
      <c r="B18" s="14"/>
      <c r="C18" s="36"/>
      <c r="D18" s="20"/>
      <c r="E18" s="20"/>
      <c r="F18" s="35"/>
      <c r="G18" s="20"/>
      <c r="H18" s="35"/>
      <c r="I18" s="20"/>
      <c r="J18" s="35"/>
      <c r="K18" s="20"/>
      <c r="L18" s="35"/>
      <c r="M18" s="20"/>
      <c r="N18" s="35"/>
      <c r="O18" s="20"/>
      <c r="P18" s="37"/>
      <c r="Q18" s="22"/>
      <c r="R18" s="32">
        <f t="shared" si="0"/>
        <v>0</v>
      </c>
      <c r="S18" s="22"/>
      <c r="T18" s="18"/>
    </row>
    <row r="19" spans="2:20" s="19" customFormat="1" ht="12">
      <c r="B19" s="14"/>
      <c r="C19" s="36"/>
      <c r="D19" s="20"/>
      <c r="E19" s="20"/>
      <c r="F19" s="35"/>
      <c r="G19" s="20"/>
      <c r="H19" s="35"/>
      <c r="I19" s="20"/>
      <c r="J19" s="35"/>
      <c r="K19" s="20"/>
      <c r="L19" s="35"/>
      <c r="M19" s="20"/>
      <c r="N19" s="35"/>
      <c r="O19" s="20"/>
      <c r="P19" s="37"/>
      <c r="Q19" s="22"/>
      <c r="R19" s="32">
        <f t="shared" si="0"/>
        <v>0</v>
      </c>
      <c r="S19" s="22"/>
      <c r="T19" s="18"/>
    </row>
    <row r="20" spans="2:20" s="19" customFormat="1" ht="12">
      <c r="B20" s="14"/>
      <c r="C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4" t="s">
        <v>28</v>
      </c>
      <c r="Q20" s="24"/>
      <c r="R20" s="45">
        <f>SUM(R12:R19)</f>
        <v>848</v>
      </c>
      <c r="S20" s="22"/>
      <c r="T20" s="18"/>
    </row>
    <row r="21" spans="2:20" s="19" customFormat="1" ht="12">
      <c r="B21" s="14"/>
      <c r="C21" s="34" t="s">
        <v>25</v>
      </c>
      <c r="D21" s="21" t="s">
        <v>54</v>
      </c>
      <c r="E21" s="2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2"/>
      <c r="Q21" s="22"/>
      <c r="R21" s="22"/>
      <c r="S21" s="22"/>
      <c r="T21" s="18"/>
    </row>
    <row r="22" spans="2:20" s="19" customFormat="1" ht="12">
      <c r="B22" s="14"/>
      <c r="C22" s="36"/>
      <c r="D22" s="20"/>
      <c r="E22" s="20"/>
      <c r="F22" s="35" t="s">
        <v>139</v>
      </c>
      <c r="G22" s="20"/>
      <c r="H22" s="35"/>
      <c r="I22" s="20"/>
      <c r="J22" s="35" t="s">
        <v>140</v>
      </c>
      <c r="K22" s="20"/>
      <c r="L22" s="35">
        <v>1</v>
      </c>
      <c r="M22" s="20"/>
      <c r="N22" s="35"/>
      <c r="O22" s="20"/>
      <c r="P22" s="37">
        <v>5</v>
      </c>
      <c r="Q22" s="22"/>
      <c r="R22" s="32">
        <f>L22*P22</f>
        <v>5</v>
      </c>
      <c r="S22" s="22"/>
      <c r="T22" s="18"/>
    </row>
    <row r="23" spans="2:20" s="19" customFormat="1" ht="12">
      <c r="B23" s="14"/>
      <c r="C23" s="36"/>
      <c r="D23" s="20"/>
      <c r="E23" s="20"/>
      <c r="F23" s="35"/>
      <c r="G23" s="20"/>
      <c r="H23" s="35"/>
      <c r="I23" s="20"/>
      <c r="J23" s="35"/>
      <c r="K23" s="20"/>
      <c r="L23" s="35"/>
      <c r="M23" s="20"/>
      <c r="N23" s="35"/>
      <c r="O23" s="20"/>
      <c r="P23" s="37"/>
      <c r="Q23" s="22"/>
      <c r="R23" s="32">
        <f t="shared" ref="R23" si="1">L23*P23</f>
        <v>0</v>
      </c>
      <c r="S23" s="22"/>
      <c r="T23" s="18"/>
    </row>
    <row r="24" spans="2:20" s="19" customFormat="1" ht="12">
      <c r="B24" s="14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4" t="s">
        <v>28</v>
      </c>
      <c r="Q24" s="24"/>
      <c r="R24" s="45">
        <f>SUM(R22:R23)</f>
        <v>5</v>
      </c>
      <c r="S24" s="22"/>
      <c r="T24" s="18"/>
    </row>
    <row r="25" spans="2:20" s="19" customFormat="1" ht="12">
      <c r="B25" s="14"/>
      <c r="C25" s="34" t="s">
        <v>38</v>
      </c>
      <c r="D25" s="21"/>
      <c r="E25" s="21"/>
      <c r="F25" s="57" t="s">
        <v>141</v>
      </c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2"/>
      <c r="R25" s="22"/>
      <c r="S25" s="22"/>
      <c r="T25" s="18"/>
    </row>
    <row r="26" spans="2:20" s="19" customFormat="1" ht="12">
      <c r="B26" s="14"/>
      <c r="C26" s="36"/>
      <c r="D26" s="20"/>
      <c r="E26" s="20"/>
      <c r="F26" s="35" t="s">
        <v>142</v>
      </c>
      <c r="G26" s="20"/>
      <c r="H26" s="35"/>
      <c r="I26" s="20"/>
      <c r="J26" s="35" t="s">
        <v>3</v>
      </c>
      <c r="K26" s="20"/>
      <c r="L26" s="35">
        <v>1</v>
      </c>
      <c r="M26" s="20"/>
      <c r="N26" s="35"/>
      <c r="O26" s="20"/>
      <c r="P26" s="37">
        <v>0</v>
      </c>
      <c r="Q26" s="22"/>
      <c r="R26" s="32">
        <f>L26*P26</f>
        <v>0</v>
      </c>
      <c r="S26" s="22"/>
      <c r="T26" s="18"/>
    </row>
    <row r="27" spans="2:20" s="19" customFormat="1" ht="12">
      <c r="B27" s="14"/>
      <c r="C27" s="36"/>
      <c r="D27" s="20"/>
      <c r="E27" s="20"/>
      <c r="F27" s="35" t="s">
        <v>59</v>
      </c>
      <c r="G27" s="20"/>
      <c r="H27" s="35"/>
      <c r="I27" s="20"/>
      <c r="J27" s="35" t="s">
        <v>4</v>
      </c>
      <c r="K27" s="20"/>
      <c r="L27" s="35">
        <v>4</v>
      </c>
      <c r="M27" s="20"/>
      <c r="N27" s="35"/>
      <c r="O27" s="20"/>
      <c r="P27" s="37">
        <v>0</v>
      </c>
      <c r="Q27" s="22"/>
      <c r="R27" s="32">
        <f t="shared" ref="R27:R33" si="2">L27*P27</f>
        <v>0</v>
      </c>
      <c r="S27" s="22"/>
      <c r="T27" s="18"/>
    </row>
    <row r="28" spans="2:20" s="19" customFormat="1" ht="12">
      <c r="B28" s="14"/>
      <c r="C28" s="36"/>
      <c r="D28" s="20"/>
      <c r="E28" s="20"/>
      <c r="F28" s="35" t="s">
        <v>58</v>
      </c>
      <c r="G28" s="20"/>
      <c r="H28" s="35"/>
      <c r="I28" s="20"/>
      <c r="J28" s="35" t="s">
        <v>143</v>
      </c>
      <c r="K28" s="20"/>
      <c r="L28" s="35">
        <v>2</v>
      </c>
      <c r="M28" s="20"/>
      <c r="N28" s="35"/>
      <c r="O28" s="20"/>
      <c r="P28" s="37">
        <v>85</v>
      </c>
      <c r="Q28" s="22"/>
      <c r="R28" s="32">
        <v>170</v>
      </c>
      <c r="S28" s="22"/>
      <c r="T28" s="18"/>
    </row>
    <row r="29" spans="2:20" s="19" customFormat="1" ht="12">
      <c r="B29" s="14"/>
      <c r="C29" s="36"/>
      <c r="D29" s="20"/>
      <c r="E29" s="20"/>
      <c r="F29" s="35" t="s">
        <v>144</v>
      </c>
      <c r="G29" s="20"/>
      <c r="H29" s="35"/>
      <c r="I29" s="20"/>
      <c r="J29" s="35" t="s">
        <v>2</v>
      </c>
      <c r="K29" s="20"/>
      <c r="L29" s="35">
        <v>1</v>
      </c>
      <c r="M29" s="20"/>
      <c r="N29" s="35"/>
      <c r="O29" s="20"/>
      <c r="P29" s="37">
        <v>0</v>
      </c>
      <c r="Q29" s="22"/>
      <c r="R29" s="32">
        <f t="shared" si="2"/>
        <v>0</v>
      </c>
      <c r="S29" s="22"/>
      <c r="T29" s="18"/>
    </row>
    <row r="30" spans="2:20" s="19" customFormat="1" ht="12">
      <c r="B30" s="14"/>
      <c r="C30" s="36"/>
      <c r="D30" s="20"/>
      <c r="E30" s="20"/>
      <c r="F30" s="35" t="s">
        <v>144</v>
      </c>
      <c r="G30" s="20"/>
      <c r="H30" s="35"/>
      <c r="I30" s="20"/>
      <c r="J30" s="35" t="s">
        <v>145</v>
      </c>
      <c r="K30" s="20"/>
      <c r="L30" s="35">
        <v>1</v>
      </c>
      <c r="M30" s="20"/>
      <c r="N30" s="35"/>
      <c r="O30" s="20"/>
      <c r="P30" s="37">
        <v>90</v>
      </c>
      <c r="Q30" s="22"/>
      <c r="R30" s="32">
        <f t="shared" si="2"/>
        <v>90</v>
      </c>
      <c r="S30" s="22"/>
      <c r="T30" s="18"/>
    </row>
    <row r="31" spans="2:20" s="19" customFormat="1" ht="12">
      <c r="B31" s="14"/>
      <c r="C31" s="36"/>
      <c r="D31" s="20"/>
      <c r="E31" s="20"/>
      <c r="F31" s="35" t="s">
        <v>146</v>
      </c>
      <c r="G31" s="20"/>
      <c r="H31" s="35"/>
      <c r="I31" s="20"/>
      <c r="J31" s="35" t="s">
        <v>1</v>
      </c>
      <c r="K31" s="20"/>
      <c r="L31" s="35">
        <v>1</v>
      </c>
      <c r="M31" s="20"/>
      <c r="N31" s="35"/>
      <c r="O31" s="20"/>
      <c r="P31" s="37">
        <v>0</v>
      </c>
      <c r="Q31" s="22"/>
      <c r="R31" s="32">
        <f t="shared" si="2"/>
        <v>0</v>
      </c>
      <c r="S31" s="22"/>
      <c r="T31" s="18"/>
    </row>
    <row r="32" spans="2:20" s="19" customFormat="1" ht="12">
      <c r="B32" s="14"/>
      <c r="C32" s="36"/>
      <c r="D32" s="20"/>
      <c r="E32" s="20"/>
      <c r="F32" s="35" t="s">
        <v>0</v>
      </c>
      <c r="G32" s="20"/>
      <c r="H32" s="35"/>
      <c r="I32" s="20"/>
      <c r="J32" s="35" t="s">
        <v>56</v>
      </c>
      <c r="K32" s="20"/>
      <c r="L32" s="35">
        <v>1</v>
      </c>
      <c r="M32" s="20"/>
      <c r="N32" s="35"/>
      <c r="O32" s="20"/>
      <c r="P32" s="37">
        <v>0</v>
      </c>
      <c r="Q32" s="22"/>
      <c r="R32" s="32">
        <f t="shared" si="2"/>
        <v>0</v>
      </c>
      <c r="S32" s="22"/>
      <c r="T32" s="18"/>
    </row>
    <row r="33" spans="2:20" s="19" customFormat="1" ht="12">
      <c r="B33" s="14"/>
      <c r="C33" s="36"/>
      <c r="D33" s="20"/>
      <c r="E33" s="20"/>
      <c r="F33" s="35" t="s">
        <v>6</v>
      </c>
      <c r="G33" s="20"/>
      <c r="H33" s="35"/>
      <c r="I33" s="20"/>
      <c r="J33" s="35" t="s">
        <v>7</v>
      </c>
      <c r="K33" s="20"/>
      <c r="L33" s="35">
        <v>1</v>
      </c>
      <c r="M33" s="20"/>
      <c r="N33" s="35"/>
      <c r="O33" s="20"/>
      <c r="P33" s="37">
        <v>0</v>
      </c>
      <c r="Q33" s="22"/>
      <c r="R33" s="32">
        <f t="shared" si="2"/>
        <v>0</v>
      </c>
      <c r="S33" s="22"/>
      <c r="T33" s="18"/>
    </row>
    <row r="34" spans="2:20" s="19" customFormat="1" ht="12">
      <c r="B34" s="14"/>
      <c r="C34" s="36"/>
      <c r="D34" s="20"/>
      <c r="E34" s="20"/>
      <c r="F34" s="35" t="s">
        <v>8</v>
      </c>
      <c r="G34" s="20"/>
      <c r="H34" s="35"/>
      <c r="I34" s="20"/>
      <c r="J34" s="35" t="s">
        <v>56</v>
      </c>
      <c r="K34" s="20"/>
      <c r="L34" s="35">
        <v>1</v>
      </c>
      <c r="M34" s="20"/>
      <c r="N34" s="35"/>
      <c r="O34" s="20"/>
      <c r="P34" s="37">
        <v>0</v>
      </c>
      <c r="Q34" s="22"/>
      <c r="R34" s="32">
        <f t="shared" ref="R34" si="3">L34*P34</f>
        <v>0</v>
      </c>
      <c r="S34" s="22"/>
      <c r="T34" s="18"/>
    </row>
    <row r="35" spans="2:20" s="19" customFormat="1" ht="12">
      <c r="B35" s="14"/>
      <c r="C35" s="36"/>
      <c r="F35" s="35" t="s">
        <v>137</v>
      </c>
      <c r="H35" s="35"/>
      <c r="J35" s="35" t="s">
        <v>138</v>
      </c>
      <c r="L35" s="35">
        <v>2</v>
      </c>
      <c r="N35" s="35"/>
      <c r="P35" s="59">
        <v>0</v>
      </c>
      <c r="Q35" s="60"/>
      <c r="R35" s="61">
        <v>0</v>
      </c>
      <c r="S35" s="22"/>
      <c r="T35" s="18"/>
    </row>
    <row r="36" spans="2:20" s="19" customFormat="1" ht="12">
      <c r="B36" s="14"/>
      <c r="C36" s="36"/>
      <c r="F36" s="35" t="s">
        <v>92</v>
      </c>
      <c r="H36" s="35"/>
      <c r="J36" s="35" t="s">
        <v>91</v>
      </c>
      <c r="L36" s="35">
        <v>1</v>
      </c>
      <c r="N36" s="35"/>
      <c r="P36" s="59">
        <v>0</v>
      </c>
      <c r="Q36" s="60"/>
      <c r="R36" s="61">
        <v>0</v>
      </c>
      <c r="S36" s="22"/>
      <c r="T36" s="18"/>
    </row>
    <row r="37" spans="2:20" s="19" customFormat="1" ht="12">
      <c r="B37" s="14"/>
      <c r="C37" s="36"/>
      <c r="F37" s="35" t="s">
        <v>97</v>
      </c>
      <c r="H37" s="35"/>
      <c r="J37" s="35" t="s">
        <v>56</v>
      </c>
      <c r="L37" s="35">
        <v>8</v>
      </c>
      <c r="N37" s="35"/>
      <c r="P37" s="76">
        <v>0</v>
      </c>
      <c r="Q37" s="77"/>
      <c r="R37" s="78">
        <v>0</v>
      </c>
      <c r="S37" s="22"/>
      <c r="T37" s="18"/>
    </row>
    <row r="38" spans="2:20" s="19" customFormat="1" ht="12">
      <c r="B38" s="14"/>
      <c r="C38" s="36"/>
      <c r="F38" s="35" t="s">
        <v>99</v>
      </c>
      <c r="H38" s="35"/>
      <c r="J38" s="35" t="s">
        <v>98</v>
      </c>
      <c r="L38" s="35">
        <v>100</v>
      </c>
      <c r="N38" s="35" t="s">
        <v>111</v>
      </c>
      <c r="P38" s="76">
        <v>0.5</v>
      </c>
      <c r="Q38" s="77"/>
      <c r="R38" s="78">
        <v>50</v>
      </c>
      <c r="S38" s="22"/>
      <c r="T38" s="18"/>
    </row>
    <row r="39" spans="2:20" s="19" customFormat="1" ht="12">
      <c r="B39" s="14"/>
      <c r="C39" s="36"/>
      <c r="F39" s="35" t="s">
        <v>100</v>
      </c>
      <c r="H39" s="35"/>
      <c r="J39" s="35" t="s">
        <v>101</v>
      </c>
      <c r="L39" s="35">
        <v>100</v>
      </c>
      <c r="N39" s="35" t="s">
        <v>111</v>
      </c>
      <c r="P39" s="76">
        <v>0.5</v>
      </c>
      <c r="Q39" s="77"/>
      <c r="R39" s="78">
        <v>50</v>
      </c>
      <c r="S39" s="22"/>
      <c r="T39" s="18"/>
    </row>
    <row r="40" spans="2:20" s="19" customFormat="1" ht="12">
      <c r="B40" s="14"/>
      <c r="C40" s="36"/>
      <c r="F40" s="35" t="s">
        <v>103</v>
      </c>
      <c r="H40" s="35"/>
      <c r="J40" s="35" t="s">
        <v>102</v>
      </c>
      <c r="L40" s="35">
        <v>50</v>
      </c>
      <c r="N40" s="35" t="s">
        <v>111</v>
      </c>
      <c r="P40" s="76">
        <v>0.5</v>
      </c>
      <c r="Q40" s="77"/>
      <c r="R40" s="78">
        <v>25</v>
      </c>
      <c r="S40" s="22"/>
      <c r="T40" s="18"/>
    </row>
    <row r="41" spans="2:20" s="19" customFormat="1" ht="12">
      <c r="B41" s="14"/>
      <c r="C41" s="36"/>
      <c r="F41" s="35" t="s">
        <v>104</v>
      </c>
      <c r="H41" s="35"/>
      <c r="J41" s="35" t="s">
        <v>105</v>
      </c>
      <c r="L41" s="35">
        <v>1</v>
      </c>
      <c r="N41" s="35"/>
      <c r="P41" s="76">
        <v>0</v>
      </c>
      <c r="Q41" s="77"/>
      <c r="R41" s="78">
        <v>0</v>
      </c>
      <c r="S41" s="22"/>
      <c r="T41" s="18"/>
    </row>
    <row r="42" spans="2:20" s="19" customFormat="1" ht="12">
      <c r="B42" s="14"/>
      <c r="C42" s="36"/>
      <c r="F42" s="35"/>
      <c r="H42" s="35"/>
      <c r="J42" s="35"/>
      <c r="L42" s="35"/>
      <c r="N42" s="35"/>
      <c r="P42" s="59"/>
      <c r="Q42" s="60"/>
      <c r="R42" s="61">
        <v>0</v>
      </c>
      <c r="S42" s="22"/>
      <c r="T42" s="18"/>
    </row>
    <row r="43" spans="2:20" s="19" customFormat="1" ht="12">
      <c r="B43" s="14"/>
      <c r="C43" s="23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4" t="s">
        <v>28</v>
      </c>
      <c r="Q43" s="24"/>
      <c r="R43" s="45">
        <f>SUM(R26:R42)</f>
        <v>385</v>
      </c>
      <c r="S43" s="22"/>
      <c r="T43" s="18"/>
    </row>
    <row r="44" spans="2:20" s="19" customFormat="1" ht="12">
      <c r="B44" s="14"/>
      <c r="C44" s="34" t="s">
        <v>39</v>
      </c>
      <c r="D44" s="21"/>
      <c r="E44" s="21"/>
      <c r="F44" s="58" t="s">
        <v>5</v>
      </c>
      <c r="G44" s="20"/>
      <c r="H44" s="20"/>
      <c r="I44" s="20"/>
      <c r="J44" s="20"/>
      <c r="K44" s="20"/>
      <c r="L44" s="20"/>
      <c r="M44" s="20"/>
      <c r="N44" s="20"/>
      <c r="O44" s="20"/>
      <c r="P44" s="22"/>
      <c r="Q44" s="22"/>
      <c r="R44" s="22"/>
      <c r="S44" s="22"/>
      <c r="T44" s="18"/>
    </row>
    <row r="45" spans="2:20" s="19" customFormat="1" ht="12">
      <c r="B45" s="14"/>
      <c r="C45" s="36"/>
      <c r="D45" s="20"/>
      <c r="E45" s="20"/>
      <c r="F45" s="35" t="s">
        <v>107</v>
      </c>
      <c r="G45" s="20"/>
      <c r="H45" s="35"/>
      <c r="I45" s="20"/>
      <c r="J45" s="35" t="s">
        <v>108</v>
      </c>
      <c r="K45" s="20"/>
      <c r="L45" s="35">
        <v>25</v>
      </c>
      <c r="M45" s="20"/>
      <c r="N45" s="35" t="s">
        <v>112</v>
      </c>
      <c r="O45" s="20"/>
      <c r="P45" s="37"/>
      <c r="Q45" s="22"/>
      <c r="R45" s="32">
        <f>L45*P45</f>
        <v>0</v>
      </c>
      <c r="S45" s="22"/>
      <c r="T45" s="18"/>
    </row>
    <row r="46" spans="2:20" s="19" customFormat="1" ht="12">
      <c r="B46" s="14"/>
      <c r="C46" s="36"/>
      <c r="D46" s="20"/>
      <c r="E46" s="20"/>
      <c r="F46" s="35" t="s">
        <v>109</v>
      </c>
      <c r="G46" s="20"/>
      <c r="H46" s="35"/>
      <c r="I46" s="20"/>
      <c r="J46" s="35" t="s">
        <v>110</v>
      </c>
      <c r="K46" s="20"/>
      <c r="L46" s="35">
        <v>8</v>
      </c>
      <c r="M46" s="20"/>
      <c r="N46" s="35" t="s">
        <v>111</v>
      </c>
      <c r="O46" s="20"/>
      <c r="P46" s="37">
        <v>5.62</v>
      </c>
      <c r="Q46" s="22"/>
      <c r="R46" s="32">
        <f t="shared" ref="R46:R54" si="4">L46*P46</f>
        <v>44.96</v>
      </c>
      <c r="S46" s="22"/>
      <c r="T46" s="18"/>
    </row>
    <row r="47" spans="2:20" s="19" customFormat="1" ht="12">
      <c r="B47" s="14"/>
      <c r="C47" s="36"/>
      <c r="D47" s="20"/>
      <c r="E47" s="20"/>
      <c r="F47" s="35" t="s">
        <v>113</v>
      </c>
      <c r="G47" s="20"/>
      <c r="H47" s="35"/>
      <c r="I47" s="20"/>
      <c r="J47" s="35" t="s">
        <v>114</v>
      </c>
      <c r="K47" s="20"/>
      <c r="L47" s="35">
        <v>4</v>
      </c>
      <c r="M47" s="20"/>
      <c r="N47" s="35" t="s">
        <v>112</v>
      </c>
      <c r="O47" s="20"/>
      <c r="P47" s="37"/>
      <c r="Q47" s="22"/>
      <c r="R47" s="32">
        <f t="shared" si="4"/>
        <v>0</v>
      </c>
      <c r="S47" s="22"/>
      <c r="T47" s="18"/>
    </row>
    <row r="48" spans="2:20" s="19" customFormat="1" ht="12">
      <c r="B48" s="14"/>
      <c r="C48" s="36"/>
      <c r="D48" s="20"/>
      <c r="E48" s="20"/>
      <c r="F48" s="35" t="s">
        <v>76</v>
      </c>
      <c r="G48" s="20"/>
      <c r="H48" s="35"/>
      <c r="I48" s="20"/>
      <c r="J48" s="35" t="s">
        <v>77</v>
      </c>
      <c r="K48" s="20"/>
      <c r="L48" s="35">
        <v>4</v>
      </c>
      <c r="M48" s="20"/>
      <c r="N48" s="35"/>
      <c r="O48" s="20"/>
      <c r="P48" s="37">
        <v>3.5</v>
      </c>
      <c r="Q48" s="22"/>
      <c r="R48" s="32">
        <f t="shared" si="4"/>
        <v>14</v>
      </c>
      <c r="S48" s="22"/>
      <c r="T48" s="18"/>
    </row>
    <row r="49" spans="2:20" s="19" customFormat="1" ht="12">
      <c r="B49" s="14"/>
      <c r="C49" s="36"/>
      <c r="D49" s="20"/>
      <c r="E49" s="20"/>
      <c r="F49" s="35" t="s">
        <v>86</v>
      </c>
      <c r="G49" s="20"/>
      <c r="H49" s="35"/>
      <c r="I49" s="20"/>
      <c r="J49" s="35" t="s">
        <v>85</v>
      </c>
      <c r="K49" s="20"/>
      <c r="L49" s="35">
        <v>15</v>
      </c>
      <c r="M49" s="20"/>
      <c r="N49" s="35" t="s">
        <v>90</v>
      </c>
      <c r="O49" s="20"/>
      <c r="P49" s="37">
        <v>4.2</v>
      </c>
      <c r="Q49" s="22"/>
      <c r="R49" s="32">
        <f t="shared" si="4"/>
        <v>63</v>
      </c>
      <c r="S49" s="22"/>
      <c r="T49" s="18"/>
    </row>
    <row r="50" spans="2:20" s="19" customFormat="1" ht="12">
      <c r="B50" s="14"/>
      <c r="C50" s="36"/>
      <c r="D50" s="20"/>
      <c r="E50" s="20"/>
      <c r="F50" s="35" t="s">
        <v>87</v>
      </c>
      <c r="G50" s="20"/>
      <c r="H50" s="35"/>
      <c r="I50" s="20"/>
      <c r="J50" s="35" t="s">
        <v>88</v>
      </c>
      <c r="K50" s="20"/>
      <c r="L50" s="35">
        <v>8</v>
      </c>
      <c r="M50" s="20"/>
      <c r="N50" s="35" t="s">
        <v>89</v>
      </c>
      <c r="O50" s="20"/>
      <c r="P50" s="37">
        <v>8.01</v>
      </c>
      <c r="Q50" s="22"/>
      <c r="R50" s="32">
        <f t="shared" si="4"/>
        <v>64.08</v>
      </c>
      <c r="S50" s="22"/>
      <c r="T50" s="18"/>
    </row>
    <row r="51" spans="2:20" s="19" customFormat="1" ht="12">
      <c r="B51" s="14"/>
      <c r="C51" s="36"/>
      <c r="D51" s="20"/>
      <c r="E51" s="20"/>
      <c r="F51" s="35" t="s">
        <v>60</v>
      </c>
      <c r="G51" s="20"/>
      <c r="H51" s="35"/>
      <c r="I51" s="20"/>
      <c r="J51" s="35" t="s">
        <v>61</v>
      </c>
      <c r="K51" s="20"/>
      <c r="L51" s="35">
        <v>1</v>
      </c>
      <c r="M51" s="20"/>
      <c r="N51" s="35" t="s">
        <v>62</v>
      </c>
      <c r="O51" s="20"/>
      <c r="P51" s="37">
        <v>27</v>
      </c>
      <c r="Q51" s="22"/>
      <c r="R51" s="32">
        <f t="shared" si="4"/>
        <v>27</v>
      </c>
      <c r="S51" s="22"/>
      <c r="T51" s="18"/>
    </row>
    <row r="52" spans="2:20" s="19" customFormat="1">
      <c r="B52" s="14"/>
      <c r="C52" s="36"/>
      <c r="F52" s="35" t="s">
        <v>63</v>
      </c>
      <c r="H52" s="35"/>
      <c r="J52" s="35" t="s">
        <v>64</v>
      </c>
      <c r="L52" s="35">
        <v>1</v>
      </c>
      <c r="N52" s="35" t="s">
        <v>65</v>
      </c>
      <c r="P52" s="85">
        <v>1</v>
      </c>
      <c r="Q52" s="86"/>
      <c r="R52" s="87">
        <v>1</v>
      </c>
      <c r="S52" s="22"/>
      <c r="T52" s="18"/>
    </row>
    <row r="53" spans="2:20" s="19" customFormat="1">
      <c r="B53" s="14"/>
      <c r="C53" s="36"/>
      <c r="F53" s="35"/>
      <c r="H53" s="35"/>
      <c r="J53" s="35"/>
      <c r="L53" s="35"/>
      <c r="N53" s="35"/>
      <c r="P53" s="85"/>
      <c r="Q53" s="86"/>
      <c r="R53" s="87">
        <v>0</v>
      </c>
      <c r="S53" s="22"/>
      <c r="T53" s="18"/>
    </row>
    <row r="54" spans="2:20" s="19" customFormat="1" ht="12">
      <c r="B54" s="14"/>
      <c r="C54" s="36"/>
      <c r="D54" s="20"/>
      <c r="E54" s="20"/>
      <c r="F54" s="35"/>
      <c r="G54" s="20"/>
      <c r="H54" s="35"/>
      <c r="I54" s="20"/>
      <c r="J54" s="35"/>
      <c r="K54" s="20"/>
      <c r="L54" s="35"/>
      <c r="M54" s="20"/>
      <c r="N54" s="35"/>
      <c r="O54" s="20"/>
      <c r="P54" s="37"/>
      <c r="Q54" s="22"/>
      <c r="R54" s="32">
        <f t="shared" si="4"/>
        <v>0</v>
      </c>
      <c r="S54" s="22"/>
      <c r="T54" s="18"/>
    </row>
    <row r="55" spans="2:20" s="19" customFormat="1" ht="12">
      <c r="B55" s="14"/>
      <c r="C55" s="23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4" t="s">
        <v>28</v>
      </c>
      <c r="Q55" s="24"/>
      <c r="R55" s="45">
        <f>SUM(R45:R54)</f>
        <v>214.04000000000002</v>
      </c>
      <c r="S55" s="22"/>
      <c r="T55" s="18"/>
    </row>
    <row r="56" spans="2:20" s="19" customFormat="1" ht="12">
      <c r="B56" s="14"/>
      <c r="C56" s="34" t="s">
        <v>40</v>
      </c>
      <c r="D56" s="21"/>
      <c r="E56" s="21"/>
      <c r="F56" s="57" t="s">
        <v>55</v>
      </c>
      <c r="G56" s="20"/>
      <c r="H56" s="20"/>
      <c r="I56" s="20"/>
      <c r="J56" s="20"/>
      <c r="K56" s="20"/>
      <c r="L56" s="20"/>
      <c r="M56" s="20"/>
      <c r="N56" s="20"/>
      <c r="O56" s="20"/>
      <c r="P56" s="22"/>
      <c r="Q56" s="22"/>
      <c r="R56" s="22"/>
      <c r="S56" s="22"/>
      <c r="T56" s="18"/>
    </row>
    <row r="57" spans="2:20" s="19" customFormat="1" ht="12">
      <c r="B57" s="14"/>
      <c r="C57" s="36"/>
      <c r="D57" s="20"/>
      <c r="E57" s="20"/>
      <c r="F57" s="35" t="s">
        <v>84</v>
      </c>
      <c r="G57" s="20"/>
      <c r="H57" s="35"/>
      <c r="I57" s="20"/>
      <c r="J57" s="35" t="s">
        <v>15</v>
      </c>
      <c r="K57" s="20"/>
      <c r="L57" s="35">
        <v>1</v>
      </c>
      <c r="M57" s="20"/>
      <c r="N57" s="35" t="s">
        <v>79</v>
      </c>
      <c r="O57" s="20"/>
      <c r="P57" s="37">
        <v>1.69</v>
      </c>
      <c r="Q57" s="22"/>
      <c r="R57" s="32">
        <f>L57*P57</f>
        <v>1.69</v>
      </c>
      <c r="S57" s="22"/>
      <c r="T57" s="18"/>
    </row>
    <row r="58" spans="2:20" s="19" customFormat="1" ht="12">
      <c r="B58" s="14"/>
      <c r="C58" s="36"/>
      <c r="D58" s="20"/>
      <c r="E58" s="20"/>
      <c r="F58" s="35" t="s">
        <v>83</v>
      </c>
      <c r="G58" s="20"/>
      <c r="H58" s="35"/>
      <c r="I58" s="20"/>
      <c r="J58" s="35" t="s">
        <v>16</v>
      </c>
      <c r="K58" s="20"/>
      <c r="L58" s="35">
        <v>10</v>
      </c>
      <c r="M58" s="20"/>
      <c r="N58" s="35" t="s">
        <v>78</v>
      </c>
      <c r="O58" s="20"/>
      <c r="P58" s="37">
        <v>1.44</v>
      </c>
      <c r="Q58" s="22"/>
      <c r="R58" s="32">
        <f t="shared" ref="R58:R63" si="5">L58*P58</f>
        <v>14.399999999999999</v>
      </c>
      <c r="S58" s="22"/>
      <c r="T58" s="18"/>
    </row>
    <row r="59" spans="2:20" s="19" customFormat="1" ht="12">
      <c r="B59" s="14"/>
      <c r="C59" s="36"/>
      <c r="D59" s="20"/>
      <c r="E59" s="20"/>
      <c r="F59" s="35" t="s">
        <v>82</v>
      </c>
      <c r="G59" s="20"/>
      <c r="H59" s="35"/>
      <c r="I59" s="20"/>
      <c r="J59" s="35" t="s">
        <v>17</v>
      </c>
      <c r="K59" s="20"/>
      <c r="L59" s="35">
        <v>10</v>
      </c>
      <c r="M59" s="20"/>
      <c r="N59" s="35" t="s">
        <v>78</v>
      </c>
      <c r="O59" s="20"/>
      <c r="P59" s="37">
        <v>1.44</v>
      </c>
      <c r="Q59" s="22"/>
      <c r="R59" s="32">
        <f t="shared" si="5"/>
        <v>14.399999999999999</v>
      </c>
      <c r="S59" s="22"/>
      <c r="T59" s="18"/>
    </row>
    <row r="60" spans="2:20" s="19" customFormat="1" ht="12">
      <c r="B60" s="14"/>
      <c r="C60" s="36"/>
      <c r="D60" s="20"/>
      <c r="E60" s="20"/>
      <c r="F60" s="35" t="s">
        <v>81</v>
      </c>
      <c r="G60" s="20"/>
      <c r="H60" s="35"/>
      <c r="I60" s="20"/>
      <c r="J60" s="35" t="s">
        <v>17</v>
      </c>
      <c r="K60" s="20"/>
      <c r="L60" s="35">
        <v>1</v>
      </c>
      <c r="M60" s="20"/>
      <c r="N60" s="35" t="s">
        <v>80</v>
      </c>
      <c r="O60" s="20"/>
      <c r="P60" s="37">
        <v>1.69</v>
      </c>
      <c r="Q60" s="22"/>
      <c r="R60" s="32">
        <f t="shared" si="5"/>
        <v>1.69</v>
      </c>
      <c r="S60" s="22"/>
      <c r="T60" s="18"/>
    </row>
    <row r="61" spans="2:20" s="19" customFormat="1" ht="12">
      <c r="B61" s="14"/>
      <c r="C61" s="36"/>
      <c r="D61" s="20"/>
      <c r="E61" s="20"/>
      <c r="F61" s="35" t="s">
        <v>18</v>
      </c>
      <c r="G61" s="20"/>
      <c r="H61" s="35"/>
      <c r="I61" s="20"/>
      <c r="J61" s="35" t="s">
        <v>19</v>
      </c>
      <c r="K61" s="20"/>
      <c r="L61" s="35">
        <v>8</v>
      </c>
      <c r="M61" s="20"/>
      <c r="N61" s="35"/>
      <c r="O61" s="20"/>
      <c r="P61" s="37">
        <v>3.89</v>
      </c>
      <c r="Q61" s="22"/>
      <c r="R61" s="32">
        <f t="shared" si="5"/>
        <v>31.12</v>
      </c>
      <c r="S61" s="22"/>
      <c r="T61" s="18"/>
    </row>
    <row r="62" spans="2:20" s="19" customFormat="1" ht="12">
      <c r="B62" s="14"/>
      <c r="C62" s="36"/>
      <c r="D62" s="20"/>
      <c r="E62" s="20"/>
      <c r="F62" s="35" t="s">
        <v>116</v>
      </c>
      <c r="G62" s="20"/>
      <c r="H62" s="35"/>
      <c r="I62" s="20"/>
      <c r="J62" s="35" t="s">
        <v>115</v>
      </c>
      <c r="K62" s="20"/>
      <c r="L62" s="35">
        <v>2</v>
      </c>
      <c r="M62" s="20"/>
      <c r="N62" s="35"/>
      <c r="O62" s="20"/>
      <c r="P62" s="37">
        <v>1.99</v>
      </c>
      <c r="Q62" s="22"/>
      <c r="R62" s="32">
        <f t="shared" si="5"/>
        <v>3.98</v>
      </c>
      <c r="S62" s="22"/>
      <c r="T62" s="18"/>
    </row>
    <row r="63" spans="2:20" s="19" customFormat="1" ht="12">
      <c r="B63" s="14"/>
      <c r="C63" s="36"/>
      <c r="D63" s="20"/>
      <c r="E63" s="20"/>
      <c r="F63" s="35" t="s">
        <v>117</v>
      </c>
      <c r="G63" s="20"/>
      <c r="H63" s="35"/>
      <c r="I63" s="20"/>
      <c r="J63" s="35" t="s">
        <v>120</v>
      </c>
      <c r="K63" s="20"/>
      <c r="L63" s="35">
        <v>5</v>
      </c>
      <c r="M63" s="20"/>
      <c r="N63" s="35"/>
      <c r="O63" s="20"/>
      <c r="P63" s="37">
        <v>1.19</v>
      </c>
      <c r="Q63" s="22"/>
      <c r="R63" s="32">
        <f t="shared" si="5"/>
        <v>5.9499999999999993</v>
      </c>
      <c r="S63" s="22"/>
      <c r="T63" s="18"/>
    </row>
    <row r="64" spans="2:20" s="19" customFormat="1" ht="12">
      <c r="B64" s="14"/>
      <c r="C64" s="36"/>
      <c r="F64" s="35" t="s">
        <v>118</v>
      </c>
      <c r="H64" s="35"/>
      <c r="J64" s="35" t="s">
        <v>119</v>
      </c>
      <c r="L64" s="35">
        <v>3</v>
      </c>
      <c r="N64" s="35"/>
      <c r="P64" s="62">
        <v>1.69</v>
      </c>
      <c r="Q64" s="63"/>
      <c r="R64" s="64">
        <v>1.69</v>
      </c>
      <c r="S64" s="22"/>
      <c r="T64" s="18"/>
    </row>
    <row r="65" spans="2:20" s="19" customFormat="1" ht="12">
      <c r="B65" s="14"/>
      <c r="C65" s="36"/>
      <c r="F65" s="35" t="s">
        <v>132</v>
      </c>
      <c r="H65" s="35"/>
      <c r="J65" s="35" t="s">
        <v>133</v>
      </c>
      <c r="L65" s="35">
        <v>1</v>
      </c>
      <c r="N65" s="35"/>
      <c r="P65" s="62">
        <v>0</v>
      </c>
      <c r="Q65" s="63"/>
      <c r="R65" s="64">
        <v>0</v>
      </c>
      <c r="S65" s="22"/>
      <c r="T65" s="18"/>
    </row>
    <row r="66" spans="2:20" s="19" customFormat="1" ht="12">
      <c r="B66" s="14"/>
      <c r="C66" s="36"/>
      <c r="F66" s="35" t="s">
        <v>72</v>
      </c>
      <c r="H66" s="35"/>
      <c r="J66" s="35" t="s">
        <v>108</v>
      </c>
      <c r="L66" s="35">
        <v>1</v>
      </c>
      <c r="M66" s="19" t="s">
        <v>96</v>
      </c>
      <c r="N66" s="35"/>
      <c r="P66" s="62">
        <v>50</v>
      </c>
      <c r="Q66" s="63"/>
      <c r="R66" s="64">
        <v>50</v>
      </c>
      <c r="S66" s="22"/>
      <c r="T66" s="18"/>
    </row>
    <row r="67" spans="2:20" s="19" customFormat="1" ht="12">
      <c r="B67" s="14"/>
      <c r="C67" s="36"/>
      <c r="F67" s="35" t="s">
        <v>93</v>
      </c>
      <c r="H67" s="35"/>
      <c r="J67" s="35" t="s">
        <v>7</v>
      </c>
      <c r="L67" s="35">
        <v>2</v>
      </c>
      <c r="N67" s="35"/>
      <c r="P67" s="73">
        <v>0</v>
      </c>
      <c r="Q67" s="74"/>
      <c r="R67" s="75">
        <v>0</v>
      </c>
      <c r="S67" s="22"/>
      <c r="T67" s="18"/>
    </row>
    <row r="68" spans="2:20" s="19" customFormat="1" ht="12">
      <c r="B68" s="14"/>
      <c r="C68" s="36"/>
      <c r="F68" s="35" t="s">
        <v>94</v>
      </c>
      <c r="H68" s="35"/>
      <c r="J68" s="35" t="s">
        <v>95</v>
      </c>
      <c r="L68" s="35">
        <v>2</v>
      </c>
      <c r="N68" s="35" t="s">
        <v>111</v>
      </c>
      <c r="P68" s="73">
        <v>24.28</v>
      </c>
      <c r="Q68" s="74"/>
      <c r="R68" s="75">
        <v>48.56</v>
      </c>
      <c r="S68" s="22"/>
      <c r="T68" s="18"/>
    </row>
    <row r="69" spans="2:20" s="19" customFormat="1">
      <c r="B69" s="14"/>
      <c r="C69" s="36"/>
      <c r="F69" s="35" t="s">
        <v>66</v>
      </c>
      <c r="H69" s="35"/>
      <c r="J69" s="35" t="s">
        <v>67</v>
      </c>
      <c r="L69" s="35">
        <v>4</v>
      </c>
      <c r="N69" s="35" t="s">
        <v>68</v>
      </c>
      <c r="P69" s="88">
        <v>2</v>
      </c>
      <c r="Q69" s="89"/>
      <c r="R69" s="90">
        <v>8</v>
      </c>
      <c r="S69" s="22"/>
      <c r="T69" s="18"/>
    </row>
    <row r="70" spans="2:20" s="19" customFormat="1" ht="12">
      <c r="B70" s="14"/>
      <c r="C70" s="36"/>
      <c r="F70" s="35"/>
      <c r="H70" s="35"/>
      <c r="J70" s="35"/>
      <c r="L70" s="35"/>
      <c r="N70" s="35"/>
      <c r="P70" s="62"/>
      <c r="Q70" s="63"/>
      <c r="R70" s="64">
        <v>0</v>
      </c>
      <c r="S70" s="22"/>
      <c r="T70" s="18"/>
    </row>
    <row r="71" spans="2:20" s="19" customFormat="1" ht="12">
      <c r="B71" s="14"/>
      <c r="C71" s="23"/>
      <c r="P71" s="67" t="s">
        <v>28</v>
      </c>
      <c r="Q71" s="67"/>
      <c r="R71" s="68">
        <f>SUM(R57:R70)</f>
        <v>181.48000000000002</v>
      </c>
      <c r="S71" s="22"/>
      <c r="T71" s="18"/>
    </row>
    <row r="72" spans="2:20" s="19" customFormat="1" ht="12">
      <c r="B72" s="14"/>
      <c r="C72" s="34" t="s">
        <v>106</v>
      </c>
      <c r="D72" s="79"/>
      <c r="E72" s="79"/>
      <c r="F72" s="66" t="s">
        <v>125</v>
      </c>
      <c r="I72" s="19">
        <v>8</v>
      </c>
      <c r="O72" s="65"/>
      <c r="P72" s="65"/>
      <c r="Q72" s="65"/>
      <c r="R72" s="65"/>
      <c r="S72" s="22"/>
      <c r="T72" s="18"/>
    </row>
    <row r="73" spans="2:20" s="19" customFormat="1" ht="12">
      <c r="B73" s="14"/>
      <c r="C73" s="36"/>
      <c r="F73" s="35" t="s">
        <v>121</v>
      </c>
      <c r="H73" s="35"/>
      <c r="J73" s="35" t="s">
        <v>122</v>
      </c>
      <c r="L73" s="35">
        <v>1</v>
      </c>
      <c r="N73" s="35"/>
      <c r="P73" s="62">
        <v>24</v>
      </c>
      <c r="Q73" s="63"/>
      <c r="R73" s="64">
        <v>24</v>
      </c>
      <c r="S73" s="22"/>
      <c r="T73" s="18"/>
    </row>
    <row r="74" spans="2:20" s="19" customFormat="1" ht="12">
      <c r="B74" s="14"/>
      <c r="C74" s="36"/>
      <c r="F74" s="35" t="s">
        <v>126</v>
      </c>
      <c r="H74" s="35"/>
      <c r="J74" s="35" t="s">
        <v>123</v>
      </c>
      <c r="L74" s="35">
        <v>2</v>
      </c>
      <c r="N74" s="35"/>
      <c r="P74" s="62">
        <v>9</v>
      </c>
      <c r="Q74" s="63"/>
      <c r="R74" s="64">
        <v>18</v>
      </c>
      <c r="S74" s="22"/>
      <c r="T74" s="18"/>
    </row>
    <row r="75" spans="2:20" s="19" customFormat="1" ht="12">
      <c r="B75" s="14"/>
      <c r="C75" s="36"/>
      <c r="F75" s="35" t="s">
        <v>124</v>
      </c>
      <c r="H75" s="35"/>
      <c r="J75" s="35" t="s">
        <v>127</v>
      </c>
      <c r="L75" s="35">
        <v>2</v>
      </c>
      <c r="N75" s="35"/>
      <c r="P75" s="62">
        <v>10</v>
      </c>
      <c r="Q75" s="63"/>
      <c r="R75" s="64">
        <v>20</v>
      </c>
      <c r="S75" s="22"/>
      <c r="T75" s="18"/>
    </row>
    <row r="76" spans="2:20" s="19" customFormat="1" ht="12">
      <c r="B76" s="14"/>
      <c r="C76" s="36"/>
      <c r="F76" s="35" t="s">
        <v>128</v>
      </c>
      <c r="H76" s="35"/>
      <c r="J76" s="35" t="s">
        <v>129</v>
      </c>
      <c r="L76" s="35">
        <v>4</v>
      </c>
      <c r="N76" s="35"/>
      <c r="P76" s="62">
        <v>7</v>
      </c>
      <c r="Q76" s="63"/>
      <c r="R76" s="64">
        <v>28</v>
      </c>
      <c r="S76" s="22"/>
      <c r="T76" s="18"/>
    </row>
    <row r="77" spans="2:20" s="19" customFormat="1" ht="12">
      <c r="B77" s="14"/>
      <c r="C77" s="36"/>
      <c r="F77" s="35" t="s">
        <v>130</v>
      </c>
      <c r="H77" s="35"/>
      <c r="J77" s="35" t="s">
        <v>131</v>
      </c>
      <c r="L77" s="35">
        <v>2</v>
      </c>
      <c r="N77" s="35"/>
      <c r="P77" s="62">
        <v>6</v>
      </c>
      <c r="Q77" s="63"/>
      <c r="R77" s="64">
        <v>12</v>
      </c>
      <c r="S77" s="22"/>
      <c r="T77" s="18"/>
    </row>
    <row r="78" spans="2:20" s="19" customFormat="1" ht="12">
      <c r="B78" s="14"/>
      <c r="C78" s="36"/>
      <c r="F78" s="35" t="s">
        <v>136</v>
      </c>
      <c r="H78" s="35"/>
      <c r="J78" s="35" t="s">
        <v>122</v>
      </c>
      <c r="L78" s="35">
        <v>6</v>
      </c>
      <c r="N78" s="35"/>
      <c r="P78" s="62">
        <v>37</v>
      </c>
      <c r="Q78" s="63"/>
      <c r="R78" s="64">
        <v>222</v>
      </c>
      <c r="S78" s="22"/>
      <c r="T78" s="18"/>
    </row>
    <row r="79" spans="2:20" s="19" customFormat="1" ht="12">
      <c r="B79" s="14"/>
      <c r="C79" s="36"/>
      <c r="F79" s="35" t="s">
        <v>134</v>
      </c>
      <c r="H79" s="35"/>
      <c r="J79" s="35" t="s">
        <v>135</v>
      </c>
      <c r="L79" s="35">
        <v>2</v>
      </c>
      <c r="N79" s="35"/>
      <c r="P79" s="59">
        <v>25</v>
      </c>
      <c r="Q79" s="60"/>
      <c r="R79" s="61">
        <v>50</v>
      </c>
      <c r="S79" s="22"/>
      <c r="T79" s="18"/>
    </row>
    <row r="80" spans="2:20" s="19" customFormat="1" ht="12">
      <c r="B80" s="14"/>
      <c r="C80" s="36"/>
      <c r="F80" s="35" t="s">
        <v>73</v>
      </c>
      <c r="H80" s="35"/>
      <c r="J80" s="35" t="s">
        <v>74</v>
      </c>
      <c r="L80" s="35">
        <v>2</v>
      </c>
      <c r="N80" s="35"/>
      <c r="P80" s="69">
        <v>0</v>
      </c>
      <c r="Q80" s="70"/>
      <c r="R80" s="71">
        <v>0</v>
      </c>
      <c r="S80" s="22"/>
      <c r="T80" s="18"/>
    </row>
    <row r="81" spans="2:20" s="19" customFormat="1" ht="12">
      <c r="B81" s="14"/>
      <c r="C81" s="36"/>
      <c r="F81" s="35" t="s">
        <v>75</v>
      </c>
      <c r="H81" s="35"/>
      <c r="J81" s="35" t="s">
        <v>56</v>
      </c>
      <c r="L81" s="35">
        <v>2</v>
      </c>
      <c r="N81" s="35"/>
      <c r="P81" s="69">
        <v>0</v>
      </c>
      <c r="Q81" s="70"/>
      <c r="R81" s="71">
        <v>0</v>
      </c>
      <c r="S81" s="22"/>
      <c r="T81" s="18"/>
    </row>
    <row r="82" spans="2:20" s="19" customFormat="1" ht="12">
      <c r="B82" s="14"/>
      <c r="C82" s="36"/>
      <c r="F82" s="35" t="s">
        <v>69</v>
      </c>
      <c r="H82" s="35"/>
      <c r="J82" s="19" t="s">
        <v>70</v>
      </c>
      <c r="L82" s="35">
        <v>3</v>
      </c>
      <c r="N82" s="35"/>
      <c r="P82" s="69">
        <v>10</v>
      </c>
      <c r="Q82" s="70"/>
      <c r="R82" s="71">
        <v>30</v>
      </c>
      <c r="S82" s="22"/>
      <c r="T82" s="18"/>
    </row>
    <row r="83" spans="2:20" s="19" customFormat="1" ht="12">
      <c r="B83" s="14"/>
      <c r="C83" s="23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4" t="s">
        <v>28</v>
      </c>
      <c r="Q83" s="24"/>
      <c r="R83" s="45">
        <f>SUM(R73:R82)</f>
        <v>404</v>
      </c>
      <c r="S83" s="22"/>
      <c r="T83" s="18"/>
    </row>
    <row r="84" spans="2:20" s="19" customFormat="1" ht="12">
      <c r="B84" s="14"/>
      <c r="C84" s="23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2"/>
      <c r="Q84" s="22"/>
      <c r="R84" s="22"/>
      <c r="S84" s="22"/>
      <c r="T84" s="18"/>
    </row>
    <row r="85" spans="2:20" s="19" customFormat="1" ht="13" customHeight="1">
      <c r="B85" s="14"/>
      <c r="C85" s="25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3" t="s">
        <v>32</v>
      </c>
      <c r="Q85" s="27"/>
      <c r="R85" s="72">
        <f>R20+R43+R24+R55+R71+R83</f>
        <v>2037.52</v>
      </c>
      <c r="S85" s="22"/>
      <c r="T85" s="18"/>
    </row>
    <row r="86" spans="2:20" s="19" customFormat="1" thickBot="1">
      <c r="B86" s="14"/>
      <c r="C86" s="29"/>
      <c r="D86" s="29"/>
      <c r="E86" s="29"/>
      <c r="F86" s="29"/>
      <c r="G86" s="29"/>
      <c r="H86" s="35"/>
      <c r="I86" s="29"/>
      <c r="J86" s="29"/>
      <c r="K86" s="29"/>
      <c r="L86" s="29"/>
      <c r="M86" s="29"/>
      <c r="N86" s="29"/>
      <c r="O86" s="29"/>
      <c r="P86" s="30"/>
      <c r="Q86" s="30"/>
      <c r="R86" s="30"/>
      <c r="S86" s="27"/>
      <c r="T86" s="18"/>
    </row>
    <row r="87" spans="2:20" s="19" customFormat="1" ht="14" thickBot="1">
      <c r="B87" s="14"/>
      <c r="C87"/>
      <c r="D87"/>
      <c r="E87"/>
      <c r="F87"/>
      <c r="G87"/>
      <c r="H87"/>
      <c r="I87"/>
      <c r="K87"/>
      <c r="L87"/>
      <c r="M87"/>
      <c r="N87"/>
      <c r="O87"/>
      <c r="P87" s="1"/>
      <c r="Q87" s="1"/>
      <c r="R87" s="1"/>
      <c r="S87" s="30"/>
      <c r="T87" s="18"/>
    </row>
    <row r="88" spans="2:20" s="19" customFormat="1" ht="7" customHeight="1" thickBot="1">
      <c r="B88" s="28"/>
      <c r="C88"/>
      <c r="D88"/>
      <c r="E88"/>
      <c r="F88"/>
      <c r="G88"/>
      <c r="H88"/>
      <c r="I88"/>
      <c r="J88"/>
      <c r="K88"/>
      <c r="L88"/>
      <c r="M88"/>
      <c r="N88"/>
      <c r="O88"/>
      <c r="P88" s="1"/>
      <c r="Q88" s="1"/>
      <c r="R88" s="1"/>
      <c r="S88" s="1"/>
      <c r="T88" s="31"/>
    </row>
  </sheetData>
  <mergeCells count="6">
    <mergeCell ref="D72:E72"/>
    <mergeCell ref="O7:P7"/>
    <mergeCell ref="C3:S3"/>
    <mergeCell ref="K4:R4"/>
    <mergeCell ref="L6:N6"/>
    <mergeCell ref="O6:R6"/>
  </mergeCells>
  <phoneticPr fontId="0" type="noConversion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>NASA Headquarters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Lavery</dc:creator>
  <cp:keywords/>
  <dc:description/>
  <cp:lastModifiedBy>Schuyler Rosefield</cp:lastModifiedBy>
  <cp:lastPrinted>2011-01-28T21:01:46Z</cp:lastPrinted>
  <dcterms:created xsi:type="dcterms:W3CDTF">2006-12-08T21:31:13Z</dcterms:created>
  <dcterms:modified xsi:type="dcterms:W3CDTF">2012-02-20T18:08:16Z</dcterms:modified>
  <cp:category/>
</cp:coreProperties>
</file>