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ahamflamholz/Documents/workspace/PBoC2018/jupyter_notebooks/"/>
    </mc:Choice>
  </mc:AlternateContent>
  <xr:revisionPtr revIDLastSave="0" documentId="13_ncr:1_{690CB386-33D1-EF44-9A6D-608F113E13BD}" xr6:coauthVersionLast="34" xr6:coauthVersionMax="34" xr10:uidLastSave="{00000000-0000-0000-0000-000000000000}"/>
  <bookViews>
    <workbookView xWindow="1560" yWindow="5820" windowWidth="27640" windowHeight="16940" activeTab="1" xr2:uid="{FF22486F-3FD0-CF44-B00C-6B1DE76A91AB}"/>
  </bookViews>
  <sheets>
    <sheet name="pool_sizes" sheetId="1" r:id="rId1"/>
    <sheet name="flux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3" i="2"/>
  <c r="F4" i="2"/>
  <c r="F2" i="2"/>
  <c r="D11" i="1"/>
  <c r="D8" i="1"/>
  <c r="D9" i="1"/>
  <c r="D10" i="1"/>
  <c r="B8" i="1"/>
  <c r="B10" i="1"/>
  <c r="B9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<sst xmlns="http://schemas.openxmlformats.org/spreadsheetml/2006/main" count="54" uniqueCount="30">
  <si>
    <t>size_Gt</t>
  </si>
  <si>
    <t>atmosphere</t>
  </si>
  <si>
    <t>error_Gt</t>
  </si>
  <si>
    <t>pre_size_Gt</t>
  </si>
  <si>
    <t>surface_ocean</t>
  </si>
  <si>
    <t>marine_biota</t>
  </si>
  <si>
    <t>ocean_dissolved_organic</t>
  </si>
  <si>
    <t>ocean_floor_sediment</t>
  </si>
  <si>
    <t>category</t>
  </si>
  <si>
    <t>ocean</t>
  </si>
  <si>
    <t>land_vegetation</t>
  </si>
  <si>
    <t>land</t>
  </si>
  <si>
    <t>post_2009_dGt</t>
  </si>
  <si>
    <t>land_fossil_fuel</t>
  </si>
  <si>
    <t>land_soil</t>
  </si>
  <si>
    <t>land_permafrost</t>
  </si>
  <si>
    <t>name</t>
  </si>
  <si>
    <t>ocean_deep_sea</t>
  </si>
  <si>
    <t>from</t>
  </si>
  <si>
    <t>to</t>
  </si>
  <si>
    <t>flux_pre_Gt</t>
  </si>
  <si>
    <t>flux_Gt</t>
  </si>
  <si>
    <t>dflux_post_Gt</t>
  </si>
  <si>
    <t>land_gross_photosynthesis</t>
  </si>
  <si>
    <t>land_resp_fire</t>
  </si>
  <si>
    <t>land_net</t>
  </si>
  <si>
    <t>land_use_change</t>
  </si>
  <si>
    <t>ocean_atmosphere_gas_uptake</t>
  </si>
  <si>
    <t>ocean_atmosphere_gas_release</t>
  </si>
  <si>
    <t>ocean_net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</si>
</sst>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38D6-D9E4-154F-99E6-065EE0845E07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20.5" customWidth="1"/>
    <col min="3" max="3" width="14.1640625" customWidth="1"/>
  </cols>
  <sheetData>
    <row r="1" spans="1:6" x14ac:dyDescent="0.2">
      <c r="A1" t="s">
        <v>16</v>
      </c>
      <c r="B1" t="s">
        <v>3</v>
      </c>
      <c r="C1" t="s">
        <v>12</v>
      </c>
      <c r="D1" t="s">
        <v>0</v>
      </c>
      <c r="E1" t="s">
        <v>2</v>
      </c>
      <c r="F1" t="s">
        <v>8</v>
      </c>
    </row>
    <row r="2" spans="1:6" x14ac:dyDescent="0.2">
      <c r="A2" t="s">
        <v>1</v>
      </c>
      <c r="B2">
        <v>589</v>
      </c>
      <c r="C2">
        <v>240</v>
      </c>
      <c r="D2">
        <f>B2+C2</f>
        <v>829</v>
      </c>
      <c r="E2">
        <v>10</v>
      </c>
      <c r="F2" t="s">
        <v>1</v>
      </c>
    </row>
    <row r="3" spans="1:6" x14ac:dyDescent="0.2">
      <c r="A3" t="s">
        <v>4</v>
      </c>
      <c r="B3">
        <v>900</v>
      </c>
      <c r="D3">
        <f t="shared" ref="D3:D11" si="0">B3+C3</f>
        <v>900</v>
      </c>
      <c r="F3" t="s">
        <v>9</v>
      </c>
    </row>
    <row r="4" spans="1:6" x14ac:dyDescent="0.2">
      <c r="A4" t="s">
        <v>17</v>
      </c>
      <c r="B4">
        <v>37100</v>
      </c>
      <c r="C4">
        <v>155</v>
      </c>
      <c r="D4">
        <f t="shared" si="0"/>
        <v>37255</v>
      </c>
      <c r="E4">
        <v>30</v>
      </c>
      <c r="F4" t="s">
        <v>9</v>
      </c>
    </row>
    <row r="5" spans="1:6" x14ac:dyDescent="0.2">
      <c r="A5" t="s">
        <v>5</v>
      </c>
      <c r="B5">
        <v>3</v>
      </c>
      <c r="D5">
        <f t="shared" si="0"/>
        <v>3</v>
      </c>
      <c r="F5" t="s">
        <v>9</v>
      </c>
    </row>
    <row r="6" spans="1:6" x14ac:dyDescent="0.2">
      <c r="A6" t="s">
        <v>6</v>
      </c>
      <c r="B6">
        <v>700</v>
      </c>
      <c r="D6">
        <f t="shared" si="0"/>
        <v>700</v>
      </c>
      <c r="F6" t="s">
        <v>9</v>
      </c>
    </row>
    <row r="7" spans="1:6" x14ac:dyDescent="0.2">
      <c r="A7" t="s">
        <v>7</v>
      </c>
      <c r="B7">
        <v>1750</v>
      </c>
      <c r="D7">
        <f t="shared" si="0"/>
        <v>1750</v>
      </c>
      <c r="F7" t="s">
        <v>9</v>
      </c>
    </row>
    <row r="8" spans="1:6" x14ac:dyDescent="0.2">
      <c r="A8" t="s">
        <v>10</v>
      </c>
      <c r="B8">
        <f>GEOMEAN(450, 650)</f>
        <v>540.83269131959844</v>
      </c>
      <c r="C8">
        <v>-30</v>
      </c>
      <c r="D8">
        <f t="shared" si="0"/>
        <v>510.83269131959844</v>
      </c>
      <c r="E8">
        <v>145</v>
      </c>
      <c r="F8" t="s">
        <v>11</v>
      </c>
    </row>
    <row r="9" spans="1:6" x14ac:dyDescent="0.2">
      <c r="A9" t="s">
        <v>13</v>
      </c>
      <c r="B9">
        <f>GEOMEAN(1940, 1002)</f>
        <v>1394.2309708222667</v>
      </c>
      <c r="C9">
        <v>-365</v>
      </c>
      <c r="D9">
        <f t="shared" si="0"/>
        <v>1029.2309708222667</v>
      </c>
      <c r="E9">
        <v>400</v>
      </c>
      <c r="F9" t="s">
        <v>11</v>
      </c>
    </row>
    <row r="10" spans="1:6" x14ac:dyDescent="0.2">
      <c r="A10" t="s">
        <v>14</v>
      </c>
      <c r="B10">
        <f>GEOMEAN(1500,2400)</f>
        <v>1897.3665961010274</v>
      </c>
      <c r="D10">
        <f t="shared" si="0"/>
        <v>1897.3665961010274</v>
      </c>
      <c r="E10">
        <v>500</v>
      </c>
      <c r="F10" t="s">
        <v>11</v>
      </c>
    </row>
    <row r="11" spans="1:6" x14ac:dyDescent="0.2">
      <c r="A11" t="s">
        <v>15</v>
      </c>
      <c r="B11">
        <v>1700</v>
      </c>
      <c r="D11">
        <f t="shared" si="0"/>
        <v>1700</v>
      </c>
      <c r="F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5372-A036-CF49-8456-D8378052F584}">
  <dimension ref="A1:G8"/>
  <sheetViews>
    <sheetView tabSelected="1" workbookViewId="0">
      <selection activeCell="A9" sqref="A9"/>
    </sheetView>
  </sheetViews>
  <sheetFormatPr baseColWidth="10" defaultRowHeight="16" x14ac:dyDescent="0.2"/>
  <cols>
    <col min="1" max="1" width="32" customWidth="1"/>
    <col min="2" max="2" width="15.83203125" customWidth="1"/>
    <col min="3" max="3" width="19" customWidth="1"/>
    <col min="4" max="4" width="15.5" customWidth="1"/>
    <col min="5" max="5" width="18.6640625" customWidth="1"/>
    <col min="6" max="6" width="16.6640625" customWidth="1"/>
    <col min="7" max="7" width="15.6640625" customWidth="1"/>
  </cols>
  <sheetData>
    <row r="1" spans="1:7" x14ac:dyDescent="0.2">
      <c r="A1" t="s">
        <v>16</v>
      </c>
      <c r="B1" t="s">
        <v>18</v>
      </c>
      <c r="C1" t="s">
        <v>19</v>
      </c>
      <c r="D1" t="s">
        <v>20</v>
      </c>
      <c r="E1" t="s">
        <v>22</v>
      </c>
      <c r="F1" t="s">
        <v>21</v>
      </c>
      <c r="G1" t="s">
        <v>2</v>
      </c>
    </row>
    <row r="2" spans="1:7" x14ac:dyDescent="0.2">
      <c r="A2" t="s">
        <v>23</v>
      </c>
      <c r="B2" t="s">
        <v>1</v>
      </c>
      <c r="C2" t="s">
        <v>10</v>
      </c>
      <c r="D2">
        <v>108.9</v>
      </c>
      <c r="E2">
        <v>14.1</v>
      </c>
      <c r="F2">
        <f>D2+E2</f>
        <v>123</v>
      </c>
    </row>
    <row r="3" spans="1:7" x14ac:dyDescent="0.2">
      <c r="A3" t="s">
        <v>24</v>
      </c>
      <c r="B3" t="s">
        <v>10</v>
      </c>
      <c r="C3" t="s">
        <v>1</v>
      </c>
      <c r="D3">
        <v>107.2</v>
      </c>
      <c r="E3">
        <v>11.6</v>
      </c>
      <c r="F3">
        <f t="shared" ref="F3:F8" si="0">D3+E3</f>
        <v>118.8</v>
      </c>
    </row>
    <row r="4" spans="1:7" x14ac:dyDescent="0.2">
      <c r="A4" t="s">
        <v>25</v>
      </c>
      <c r="B4" t="s">
        <v>1</v>
      </c>
      <c r="C4" t="s">
        <v>10</v>
      </c>
      <c r="D4">
        <v>1.7</v>
      </c>
      <c r="E4">
        <v>2.6</v>
      </c>
      <c r="F4">
        <f t="shared" si="0"/>
        <v>4.3</v>
      </c>
      <c r="G4">
        <v>1.2</v>
      </c>
    </row>
    <row r="5" spans="1:7" x14ac:dyDescent="0.2">
      <c r="A5" t="s">
        <v>26</v>
      </c>
      <c r="B5" t="s">
        <v>10</v>
      </c>
      <c r="C5" t="s">
        <v>1</v>
      </c>
      <c r="E5">
        <v>1.1000000000000001</v>
      </c>
      <c r="F5">
        <f t="shared" si="0"/>
        <v>1.1000000000000001</v>
      </c>
      <c r="G5">
        <v>0.8</v>
      </c>
    </row>
    <row r="6" spans="1:7" x14ac:dyDescent="0.2">
      <c r="A6" t="s">
        <v>27</v>
      </c>
      <c r="B6" t="s">
        <v>1</v>
      </c>
      <c r="C6" t="s">
        <v>9</v>
      </c>
      <c r="D6">
        <v>60</v>
      </c>
      <c r="E6">
        <v>20</v>
      </c>
      <c r="F6">
        <f t="shared" si="0"/>
        <v>80</v>
      </c>
    </row>
    <row r="7" spans="1:7" x14ac:dyDescent="0.2">
      <c r="A7" t="s">
        <v>28</v>
      </c>
      <c r="B7" t="s">
        <v>9</v>
      </c>
      <c r="C7" t="s">
        <v>1</v>
      </c>
      <c r="D7">
        <v>60.7</v>
      </c>
      <c r="E7">
        <v>17.7</v>
      </c>
      <c r="F7">
        <f t="shared" si="0"/>
        <v>78.400000000000006</v>
      </c>
    </row>
    <row r="8" spans="1:7" x14ac:dyDescent="0.2">
      <c r="A8" t="s">
        <v>29</v>
      </c>
      <c r="B8" t="s">
        <v>1</v>
      </c>
      <c r="C8" t="s">
        <v>9</v>
      </c>
      <c r="D8">
        <v>0.7</v>
      </c>
      <c r="E8">
        <v>2.2999999999999998</v>
      </c>
      <c r="F8">
        <f t="shared" si="0"/>
        <v>3</v>
      </c>
      <c r="G8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pool_sizes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2018-08-29T16:27:05Z</dcterms:created>
  <dcterms:modified xsi:type="dcterms:W3CDTF">2018-08-29T17:09:50Z</dcterms:modified>
</cp:coreProperties>
</file>