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uned_kinetics" sheetId="1" r:id="rId3"/>
    <sheet state="visible" name="kie_data" sheetId="2" r:id="rId4"/>
    <sheet state="visible" name="Reference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S49">
      <text>
        <t xml:space="preserve">made up number...
	-Avi Flamholz</t>
      </text>
    </comment>
    <comment authorId="0" ref="R50">
      <text>
        <t xml:space="preserve">(95% C.I. 5 22.2–25.6%)
	-Avi Flamholz</t>
      </text>
    </comment>
    <comment authorId="0" ref="R49">
      <text>
        <t xml:space="preserve">(95% C.I. 5 22.2–25.6%)
	-Avi Flamholz</t>
      </text>
    </comment>
    <comment authorId="0" ref="B54">
      <text>
        <t xml:space="preserve">fractionation measured in this ref
	-Avi Flamholz</t>
      </text>
    </comment>
    <comment authorId="0" ref="S53">
      <text>
        <t xml:space="preserve">randomly guessed this value
	-Avi Flamholz</t>
      </text>
    </comment>
  </commentList>
</comments>
</file>

<file path=xl/comments2.xml><?xml version="1.0" encoding="utf-8"?>
<comments xmlns:r="http://schemas.openxmlformats.org/officeDocument/2006/relationships" xmlns="http://schemas.openxmlformats.org/spreadsheetml/2006/main">
  <authors>
    <author/>
  </authors>
  <commentList>
    <comment authorId="0" ref="M64">
      <text>
        <t xml:space="preserve">why are these values so different? +rzwang@caltech.edu
_Assigned to rzwang@caltech.edu_
	-Avi Flamholz</t>
      </text>
    </comment>
    <comment authorId="0" ref="C56">
      <text>
        <t xml:space="preserve">N/ tabacum does not have a form II rubisco...
	-Avi Flamholz
+rzwang@caltech.edu
	-Avi Flamholz</t>
      </text>
    </comment>
    <comment authorId="0" ref="M55">
      <text>
        <t xml:space="preserve">where does this number come from? it is not in the mcnevin paper
	-Avi Flamholz</t>
      </text>
    </comment>
  </commentList>
</comments>
</file>

<file path=xl/sharedStrings.xml><?xml version="1.0" encoding="utf-8"?>
<sst xmlns="http://schemas.openxmlformats.org/spreadsheetml/2006/main" count="1045" uniqueCount="433">
  <si>
    <t>Category 1</t>
  </si>
  <si>
    <t>Paranthetical</t>
  </si>
  <si>
    <t>species</t>
  </si>
  <si>
    <t>Category 2</t>
  </si>
  <si>
    <t>Organism</t>
  </si>
  <si>
    <t>Rubisco Form</t>
  </si>
  <si>
    <t>Rubisco CO2:O2 environment</t>
  </si>
  <si>
    <t>SC/O</t>
  </si>
  <si>
    <t>Vmax (𝜇mol min-1 mg protein-1)</t>
  </si>
  <si>
    <t>KC 𝜇M [pH]</t>
  </si>
  <si>
    <t>KO 𝜇M [pH]</t>
  </si>
  <si>
    <t>VC/VO</t>
  </si>
  <si>
    <t>kcatC (1/sec)</t>
  </si>
  <si>
    <t>Ea for kcatC (kJ/mol)</t>
  </si>
  <si>
    <t>d13C</t>
  </si>
  <si>
    <t>d13C_SD</t>
  </si>
  <si>
    <t>identifier</t>
  </si>
  <si>
    <t>primary</t>
  </si>
  <si>
    <t>CABP release, t0.5 (d)</t>
  </si>
  <si>
    <t>Type of assay for 𝝙13C</t>
  </si>
  <si>
    <t>Renee &amp; Woody Trust?</t>
  </si>
  <si>
    <t>mutant</t>
  </si>
  <si>
    <t>heterologous_expression</t>
  </si>
  <si>
    <t>KC</t>
  </si>
  <si>
    <t>KC_SD</t>
  </si>
  <si>
    <t>vC</t>
  </si>
  <si>
    <t>vC_SD</t>
  </si>
  <si>
    <t>S</t>
  </si>
  <si>
    <t>S_SD</t>
  </si>
  <si>
    <t>KO</t>
  </si>
  <si>
    <t>KO_SD</t>
  </si>
  <si>
    <t>vO</t>
  </si>
  <si>
    <t>vO_SD</t>
  </si>
  <si>
    <t>primary data?</t>
  </si>
  <si>
    <t>Ref.</t>
  </si>
  <si>
    <t>Where this was found</t>
  </si>
  <si>
    <t>KRuBP</t>
  </si>
  <si>
    <t>KRuBP_SD</t>
  </si>
  <si>
    <t>d13C_permil</t>
  </si>
  <si>
    <t>Algae</t>
  </si>
  <si>
    <t>d13c_SD</t>
  </si>
  <si>
    <t>Marine</t>
  </si>
  <si>
    <t>temp_C</t>
  </si>
  <si>
    <t>pH</t>
  </si>
  <si>
    <t>Thalassiosira subtilis</t>
  </si>
  <si>
    <t>ci_source</t>
  </si>
  <si>
    <t>pKa</t>
  </si>
  <si>
    <t>needs_correction</t>
  </si>
  <si>
    <t>use</t>
  </si>
  <si>
    <t>isoform</t>
  </si>
  <si>
    <t>LSU_uniprot</t>
  </si>
  <si>
    <t>taxonomy</t>
  </si>
  <si>
    <t>note</t>
  </si>
  <si>
    <t>short_ref</t>
  </si>
  <si>
    <t>year</t>
  </si>
  <si>
    <t>primary_ref</t>
  </si>
  <si>
    <t>pmid_or_doi</t>
  </si>
  <si>
    <t>citation</t>
  </si>
  <si>
    <t>Synechococcus sp. PCC 6301</t>
  </si>
  <si>
    <t>6301_badger</t>
  </si>
  <si>
    <t>Whole organism culture</t>
  </si>
  <si>
    <t>whole cell assay, but one could bound a KIE with the result</t>
  </si>
  <si>
    <t>Wong &amp; Sackett (1978)</t>
  </si>
  <si>
    <t>Thalassiosira pseudonana</t>
  </si>
  <si>
    <t>Cyanobacteria</t>
  </si>
  <si>
    <t>Extracted from unknown primary source</t>
  </si>
  <si>
    <t>Badger 1998</t>
  </si>
  <si>
    <t>https://doi.org/10.1139/b98-079</t>
  </si>
  <si>
    <t>Badger et al., The diversity and coevolution of Rubisco, plastids, pyrenoids, and chloroplast-based CO2-concentrating mechanisms in algae. 1998 Canadian Journal of Botany; Ottawa Vol. 76, Iss. 6,  (Jun 1998): 1052-1071.</t>
  </si>
  <si>
    <t>6301_savir</t>
  </si>
  <si>
    <t>Full</t>
  </si>
  <si>
    <t>Boller et al. (2011)</t>
  </si>
  <si>
    <r>
      <t>Boller, A. J., Thomas, P. J., Cavanaugh, C. M., &amp; Scott, K. M. (2011). Low stable carbon isotope fractionation by coccolithophore RubisCO. </t>
    </r>
    <r>
      <rPr>
        <rFont val="Arial"/>
        <i/>
        <color rgb="FF222222"/>
        <sz val="13.0"/>
      </rPr>
      <t>Geochimica et cosmochimica acta</t>
    </r>
    <r>
      <rPr>
        <rFont val="Arial"/>
        <color rgb="FF222222"/>
        <sz val="13.0"/>
      </rPr>
      <t>, </t>
    </r>
    <r>
      <rPr>
        <rFont val="Arial"/>
        <i/>
        <color rgb="FF222222"/>
        <sz val="13.0"/>
      </rPr>
      <t>75</t>
    </r>
    <r>
      <rPr>
        <rFont val="Arial"/>
        <color rgb="FF222222"/>
        <sz val="13.0"/>
      </rPr>
      <t>(22), 7200-7207.</t>
    </r>
  </si>
  <si>
    <t>Boller et al. (2015)</t>
  </si>
  <si>
    <r>
      <t>Boller, A. J., Thomas, P. J., Cavanaugh, C. M., &amp; Scott, K. M. (2015). Isotopic discrimination and kinetic parameters of R ubis CO from the marine bloom‐forming diatom, S keletonema costatum. </t>
    </r>
    <r>
      <rPr>
        <rFont val="Arial"/>
        <i/>
        <color rgb="FF222222"/>
        <sz val="13.0"/>
      </rPr>
      <t>Geobiology</t>
    </r>
    <r>
      <rPr>
        <rFont val="Arial"/>
        <color rgb="FF222222"/>
        <sz val="13.0"/>
      </rPr>
      <t>, </t>
    </r>
    <r>
      <rPr>
        <rFont val="Arial"/>
        <i/>
        <color rgb="FF222222"/>
        <sz val="13.0"/>
      </rPr>
      <t>13</t>
    </r>
    <r>
      <rPr>
        <rFont val="Arial"/>
        <color rgb="FF222222"/>
        <sz val="13.0"/>
      </rPr>
      <t>(1), 33-43.</t>
    </r>
  </si>
  <si>
    <t>6.25 (adjusted)</t>
  </si>
  <si>
    <t>Christeller et al. (1976)</t>
  </si>
  <si>
    <r>
      <t>Christeller, J. T., Laing, W. A., &amp; Troughton, J. H. (1976). Isotope discrimination by ribulose 1, 5-diphosphate carboxylase: no effect of temperature or HCO3− concentration. </t>
    </r>
    <r>
      <rPr>
        <rFont val="Arial"/>
        <i/>
        <color rgb="FF222222"/>
        <sz val="13.0"/>
      </rPr>
      <t>Plant Physiology</t>
    </r>
    <r>
      <rPr>
        <rFont val="Arial"/>
        <color rgb="FF222222"/>
        <sz val="13.0"/>
      </rPr>
      <t>, </t>
    </r>
    <r>
      <rPr>
        <rFont val="Arial"/>
        <i/>
        <color rgb="FF222222"/>
        <sz val="13.0"/>
      </rPr>
      <t>57</t>
    </r>
    <r>
      <rPr>
        <rFont val="Arial"/>
        <color rgb="FF222222"/>
        <sz val="13.0"/>
      </rPr>
      <t>(4), 580-582.</t>
    </r>
  </si>
  <si>
    <t>Goericke et al. (1994)</t>
  </si>
  <si>
    <t>Synechococcus sp. CCMP838</t>
  </si>
  <si>
    <t>Goericke R., Montoya J. P., and Fry B. (1994) Physiology of isotopic fractionation in algae and cyanobacteria. In Stable Isotopes in Ecology and Environmental Science (ed. K. Lajtha and R. H. Michener), pp. 187–221, Blackwell Sci. Publ.</t>
  </si>
  <si>
    <t>Guy et al. (1987)</t>
  </si>
  <si>
    <t>Guy R. D., Fogel M. F., Berry J., and Hoering T. C. (1987) Isotope fractionation during oxygen production and consumption by plants. Prog. Photosyn. Res. III 9, 597– 60</t>
  </si>
  <si>
    <t>Sage RF, Seemann JR. Regulation of Ribulose-1,5-Bisphosphate Carboxylase/Oxygenase Activity in Response to Reduced Light Intensity in C4 Plants. Plant Physiol. 1993 May;102(1):21-28.</t>
  </si>
  <si>
    <t>Guy et al. (1993)</t>
  </si>
  <si>
    <r>
      <t>Guy, R. D., Fogel, M. L., &amp; Berry, J. A. (1993). Photosynthetic fractionation of the stable isotopes of oxygen and carbon. </t>
    </r>
    <r>
      <rPr>
        <rFont val="Helvetica Neue"/>
        <i/>
        <color rgb="FF222222"/>
        <sz val="12.0"/>
      </rPr>
      <t>Plant Physiology</t>
    </r>
    <r>
      <rPr>
        <rFont val="Helvetica Neue"/>
        <color rgb="FF222222"/>
        <sz val="12.0"/>
      </rPr>
      <t>, </t>
    </r>
    <r>
      <rPr>
        <rFont val="Helvetica Neue"/>
        <i/>
        <color rgb="FF222222"/>
        <sz val="12.0"/>
      </rPr>
      <t>101</t>
    </r>
    <r>
      <rPr>
        <rFont val="Helvetica Neue"/>
        <color rgb="FF222222"/>
        <sz val="12.0"/>
      </rPr>
      <t>(1), 37-47.</t>
    </r>
  </si>
  <si>
    <t>Harpel et al. (1998)</t>
  </si>
  <si>
    <r>
      <t>Harpel, M. R., Larimer, F. W., &amp; Hartman, F. C. (1998). Multiple catalytic roles of His 287 of Rhodospirillum rubrum ribulose 1, 5‐bisphosphate carboxylase/oxygenase. </t>
    </r>
    <r>
      <rPr>
        <rFont val="Helvetica Neue"/>
        <i/>
        <color rgb="FF222222"/>
        <sz val="12.0"/>
      </rPr>
      <t>Protein science</t>
    </r>
    <r>
      <rPr>
        <rFont val="Helvetica Neue"/>
        <color rgb="FF222222"/>
        <sz val="12.0"/>
      </rPr>
      <t>, </t>
    </r>
    <r>
      <rPr>
        <rFont val="Helvetica Neue"/>
        <i/>
        <color rgb="FF222222"/>
        <sz val="12.0"/>
      </rPr>
      <t>7</t>
    </r>
    <r>
      <rPr>
        <rFont val="Helvetica Neue"/>
        <color rgb="FF222222"/>
        <sz val="12.0"/>
      </rPr>
      <t>(3), 730-738.</t>
    </r>
  </si>
  <si>
    <t>Linear regression from varying growth rate of whole cell cultures &amp; measuring bulk C isotope fractionation</t>
  </si>
  <si>
    <t>Jordan &amp; Ogren (1981)</t>
  </si>
  <si>
    <r>
      <t>Jordan, D. B., &amp; Ogren, W. L. (1981). Species variation in the specificity of ribulose biphosphate carboxylase/oxygenase. </t>
    </r>
    <r>
      <rPr>
        <rFont val="Helvetica Neue"/>
        <i/>
        <color rgb="FF222222"/>
        <sz val="12.0"/>
      </rPr>
      <t>Nature</t>
    </r>
    <r>
      <rPr>
        <rFont val="Helvetica Neue"/>
        <color rgb="FF222222"/>
        <sz val="12.0"/>
      </rPr>
      <t>, </t>
    </r>
    <r>
      <rPr>
        <rFont val="Helvetica Neue"/>
        <i/>
        <color rgb="FF222222"/>
        <sz val="12.0"/>
      </rPr>
      <t>291</t>
    </r>
    <r>
      <rPr>
        <rFont val="Helvetica Neue"/>
        <color rgb="FF222222"/>
        <sz val="12.0"/>
      </rPr>
      <t>(5815), 513.</t>
    </r>
  </si>
  <si>
    <t>Popp et al. (1998)</t>
  </si>
  <si>
    <t>Kane et al. (1994)</t>
  </si>
  <si>
    <r>
      <t>Kane, H. J., Viil, J., Entsch, B., Paul, K., Morell, M. K., &amp; Andrews, T. J. (1994). An improved method for measuring the CO2/O2 specificity of ribulosebisphosphate carboxylase-oxygenase. </t>
    </r>
    <r>
      <rPr>
        <rFont val="Helvetica Neue"/>
        <i/>
        <color rgb="FF222222"/>
        <sz val="12.0"/>
      </rPr>
      <t>Functional Plant Biology</t>
    </r>
    <r>
      <rPr>
        <rFont val="Helvetica Neue"/>
        <color rgb="FF222222"/>
        <sz val="12.0"/>
      </rPr>
      <t>, </t>
    </r>
    <r>
      <rPr>
        <rFont val="Helvetica Neue"/>
        <i/>
        <color rgb="FF222222"/>
        <sz val="12.0"/>
      </rPr>
      <t>21</t>
    </r>
    <r>
      <rPr>
        <rFont val="Helvetica Neue"/>
        <color rgb="FF222222"/>
        <sz val="12.0"/>
      </rPr>
      <t>(4), 449-461.</t>
    </r>
  </si>
  <si>
    <t>McNevin et al. (2007)</t>
  </si>
  <si>
    <t>Boller et al. (2011), not clear which reference they got this form</t>
  </si>
  <si>
    <r>
      <t>McNevin, D. B., Badger, M. R., Whitney, S. M., von Caemmerer, S., Tcherkez, G. G., &amp; Farquhar, G. D. (2007). Differences in carbon isotope discrimination of three variants of D-ribulose-1, 5-bisphosphate carboxylase/oxygenase reflect differences in their catalytic mechanisms. </t>
    </r>
    <r>
      <rPr>
        <rFont val="Arial"/>
        <i/>
        <color rgb="FF222222"/>
        <sz val="13.0"/>
      </rPr>
      <t>Journal of Biological Chemistry</t>
    </r>
    <r>
      <rPr>
        <rFont val="Arial"/>
        <color rgb="FF222222"/>
        <sz val="13.0"/>
      </rPr>
      <t>, </t>
    </r>
    <r>
      <rPr>
        <rFont val="Arial"/>
        <i/>
        <color rgb="FF222222"/>
        <sz val="13.0"/>
      </rPr>
      <t>282</t>
    </r>
    <r>
      <rPr>
        <rFont val="Arial"/>
        <color rgb="FF222222"/>
        <sz val="13.0"/>
      </rPr>
      <t>(49), 36068-36076.</t>
    </r>
  </si>
  <si>
    <t>Morell et al. (1990)</t>
  </si>
  <si>
    <t>CCM</t>
  </si>
  <si>
    <r>
      <t>Morell, M. K., Kane, H. J., &amp; Andrews, T. J. (1990). Carboxylterminal deletion mutants of ribulosebisphosphate carboxylase from Rhodospirillum rubrum. </t>
    </r>
    <r>
      <rPr>
        <rFont val="Helvetica Neue"/>
        <i/>
        <color rgb="FF222222"/>
        <sz val="12.0"/>
      </rPr>
      <t>FEBS letters</t>
    </r>
    <r>
      <rPr>
        <rFont val="Helvetica Neue"/>
        <color rgb="FF222222"/>
        <sz val="12.0"/>
      </rPr>
      <t>, </t>
    </r>
    <r>
      <rPr>
        <rFont val="Helvetica Neue"/>
        <i/>
        <color rgb="FF222222"/>
        <sz val="12.0"/>
      </rPr>
      <t>265</t>
    </r>
    <r>
      <rPr>
        <rFont val="Helvetica Neue"/>
        <color rgb="FF222222"/>
        <sz val="12.0"/>
      </rPr>
      <t>(1-2), 41-45.</t>
    </r>
  </si>
  <si>
    <t>340 [7.8]</t>
  </si>
  <si>
    <t>Morell et al. (1994)</t>
  </si>
  <si>
    <t>Isolated enzyme in vitro</t>
  </si>
  <si>
    <r>
      <t>Morell, M. K., Paul, K., O'Shea, N. J., Kane, H. J., &amp; Andrews, T. J. (1994). Mutations of an active site threonyl residue promote beta elimination and other side reactions of the enediol intermediate of the ribulosebisphosphate carboxylase reaction. </t>
    </r>
    <r>
      <rPr>
        <rFont val="Helvetica Neue"/>
        <i/>
        <color rgb="FF222222"/>
        <sz val="12.0"/>
      </rPr>
      <t>Journal of Biological Chemistry</t>
    </r>
    <r>
      <rPr>
        <rFont val="Helvetica Neue"/>
        <color rgb="FF222222"/>
        <sz val="12.0"/>
      </rPr>
      <t>, </t>
    </r>
    <r>
      <rPr>
        <rFont val="Helvetica Neue"/>
        <i/>
        <color rgb="FF222222"/>
        <sz val="12.0"/>
      </rPr>
      <t>269</t>
    </r>
    <r>
      <rPr>
        <rFont val="Helvetica Neue"/>
        <color rgb="FF222222"/>
        <sz val="12.0"/>
      </rPr>
      <t>(11), 8091-8098.</t>
    </r>
  </si>
  <si>
    <r>
      <t>Popp, B. N., Laws, E. A., Bidigare, R. R., Dore, J. E., Hanson, K. L., &amp; Wakeham, S. G. (1998). Effect of phytoplankton cell geometry on carbon isotopic fractionation. </t>
    </r>
    <r>
      <rPr>
        <rFont val="Helvetica Neue"/>
        <i/>
        <color rgb="FF222222"/>
        <sz val="12.0"/>
      </rPr>
      <t>Geochimica et cosmochimica acta</t>
    </r>
    <r>
      <rPr>
        <rFont val="Helvetica Neue"/>
        <color rgb="FF222222"/>
        <sz val="12.0"/>
      </rPr>
      <t>, </t>
    </r>
    <r>
      <rPr>
        <rFont val="Helvetica Neue"/>
        <i/>
        <color rgb="FF222222"/>
        <sz val="12.0"/>
      </rPr>
      <t>62</t>
    </r>
    <r>
      <rPr>
        <rFont val="Helvetica Neue"/>
        <color rgb="FF222222"/>
        <sz val="12.0"/>
      </rPr>
      <t>(1), 69-77.</t>
    </r>
  </si>
  <si>
    <t>Raven &amp; Johnston (1991)</t>
  </si>
  <si>
    <t>Raven J. A. and Johnston A. M. (1991) Mechanisms of inorganiccarbon acquisition in marine phytoplankton and their implications for the use of other resources. Limnol. Oceaogr. 36, 1701–1714.</t>
  </si>
  <si>
    <t>Savir 2010 (meta-analysis)</t>
  </si>
  <si>
    <t>Raven et al. (1994)</t>
  </si>
  <si>
    <r>
      <t>Raven, J. A., Johnston, A. M., Newman, J. R., &amp; Scrimgeour, C. M. (1994). Inorganic carbon acquisition by aquatic photolithoatrophs of the Dighty Burn, Angus, UK: uses and limitations of natural abundance measurements of carbon isotopes. </t>
    </r>
    <r>
      <rPr>
        <rFont val="Helvetica Neue"/>
        <i/>
        <color rgb="FF222222"/>
        <sz val="12.0"/>
      </rPr>
      <t>New Phytologist</t>
    </r>
    <r>
      <rPr>
        <rFont val="Helvetica Neue"/>
        <color rgb="FF222222"/>
        <sz val="12.0"/>
      </rPr>
      <t>, </t>
    </r>
    <r>
      <rPr>
        <rFont val="Helvetica Neue"/>
        <i/>
        <color rgb="FF222222"/>
        <sz val="12.0"/>
      </rPr>
      <t>127</t>
    </r>
    <r>
      <rPr>
        <rFont val="Helvetica Neue"/>
        <color rgb="FF222222"/>
        <sz val="12.0"/>
      </rPr>
      <t>(2), 271-286.</t>
    </r>
  </si>
  <si>
    <t>Robinson et al. (2003)</t>
  </si>
  <si>
    <t>Savir, Yonatan, Elad Noor, Ron Milo, and Tsvi Tlusty. 2010. “Cross-Species Analysis Traces Adaptation of Rubisco toward Optimality in a Low-Dimensional Landscape.” Proceedings of the National Academy of Sciences of the United States of America 107 (8):3475–80.</t>
  </si>
  <si>
    <r>
      <t>Robinson, J. J., Scott, K. M., Swanson, S. T., O'Leary, M. H., Horken, K., Tabita, F. R., &amp; Cavanaugh, C. M. (2003). Kinetic isotope effect and characterization of form II RubisCO from the chemoautotrophic endosymbionts of the hydrothermal vent tubeworm Riftia pachyptila. </t>
    </r>
    <r>
      <rPr>
        <rFont val="Helvetica Neue"/>
        <i/>
        <color rgb="FF222222"/>
        <sz val="12.0"/>
      </rPr>
      <t>Limnology and Oceanography</t>
    </r>
    <r>
      <rPr>
        <rFont val="Helvetica Neue"/>
        <color rgb="FF222222"/>
        <sz val="12.0"/>
      </rPr>
      <t>, </t>
    </r>
    <r>
      <rPr>
        <rFont val="Helvetica Neue"/>
        <i/>
        <color rgb="FF222222"/>
        <sz val="12.0"/>
      </rPr>
      <t>48</t>
    </r>
    <r>
      <rPr>
        <rFont val="Helvetica Neue"/>
        <color rgb="FF222222"/>
        <sz val="12.0"/>
      </rPr>
      <t>(1), 48-54.</t>
    </r>
  </si>
  <si>
    <t>Morell et al. (1994) for S(c/o), Kc, and Kcat; Zhu et al. (1998) for Ea; Guy et al. (1993) for D13C</t>
  </si>
  <si>
    <t>Tcherkez et al. (2006)</t>
  </si>
  <si>
    <t>C3 plants</t>
  </si>
  <si>
    <t>Spinacia oleracea</t>
  </si>
  <si>
    <t>No CCM</t>
  </si>
  <si>
    <t>14 [8.3]</t>
  </si>
  <si>
    <t>6301_shih</t>
  </si>
  <si>
    <r>
      <t>Robinson, J. J., Scott, K. M., Swanson, S. T., O'Leary, M. H., Horken, K., Tabita, F. R., &amp; Cavanaugh, C. M. (2003). Kinetic isotope effect and characterization of form II RubisCO from the chemoautotrophic endosymbionts of the hydrothermal vent tubeworm Riftia pachyptila. </t>
    </r>
    <r>
      <rPr>
        <rFont val="Arial"/>
        <i/>
        <color rgb="FF222222"/>
        <sz val="13.0"/>
      </rPr>
      <t>Limnology and Oceanography</t>
    </r>
    <r>
      <rPr>
        <rFont val="Arial"/>
        <color rgb="FF222222"/>
        <sz val="13.0"/>
      </rPr>
      <t>, </t>
    </r>
    <r>
      <rPr>
        <rFont val="Arial"/>
        <i/>
        <color rgb="FF222222"/>
        <sz val="13.0"/>
      </rPr>
      <t>48</t>
    </r>
    <r>
      <rPr>
        <rFont val="Arial"/>
        <color rgb="FF222222"/>
        <sz val="13.0"/>
      </rPr>
      <t>(1), 48-54.</t>
    </r>
  </si>
  <si>
    <t>Roeske et al. (1984)</t>
  </si>
  <si>
    <r>
      <t>Roeske, C. A., &amp; O'Leary, M. H. (1984). Carbon isotope effects on enzyme-catalyzed carboxylation of ribulose bisphosphate. </t>
    </r>
    <r>
      <rPr>
        <rFont val="Arial"/>
        <i/>
        <color rgb="FF222222"/>
        <sz val="13.0"/>
      </rPr>
      <t>Biochemistry</t>
    </r>
    <r>
      <rPr>
        <rFont val="Arial"/>
        <color rgb="FF222222"/>
        <sz val="13.0"/>
      </rPr>
      <t>, </t>
    </r>
    <r>
      <rPr>
        <rFont val="Arial"/>
        <i/>
        <color rgb="FF222222"/>
        <sz val="13.0"/>
      </rPr>
      <t>23</t>
    </r>
    <r>
      <rPr>
        <rFont val="Arial"/>
        <color rgb="FF222222"/>
        <sz val="13.0"/>
      </rPr>
      <t>(25), 6275-6284.</t>
    </r>
  </si>
  <si>
    <t>Roeske et al. (1985)</t>
  </si>
  <si>
    <t>E. coli</t>
  </si>
  <si>
    <t>Kane et al. (1994) for Sc/o; Jordan &amp; Ogren (1981) for Kc; Sage &amp; Seemann (1993) for kcat; Zhu et al. (1998) for Ea; Guy et al. (1993) for D13C; Schloss (1988) for CABP release</t>
  </si>
  <si>
    <r>
      <t>Roeske, C. A., &amp; O'Leary, M. H. (1985). Carbon isotope effect on carboxylation of ribulose bisphosphate catalyzed by ribulose bisphosphate carboxylase from Rhodospirillum rubrum. </t>
    </r>
    <r>
      <rPr>
        <rFont val="Arial"/>
        <i/>
        <color rgb="FF222222"/>
        <sz val="13.0"/>
      </rPr>
      <t>Biochemistry</t>
    </r>
    <r>
      <rPr>
        <rFont val="Arial"/>
        <color rgb="FF222222"/>
        <sz val="13.0"/>
      </rPr>
      <t>, </t>
    </r>
    <r>
      <rPr>
        <rFont val="Arial"/>
        <i/>
        <color rgb="FF222222"/>
        <sz val="13.0"/>
      </rPr>
      <t>24</t>
    </r>
    <r>
      <rPr>
        <rFont val="Arial"/>
        <color rgb="FF222222"/>
        <sz val="13.0"/>
      </rPr>
      <t>(7), 1603-1607.</t>
    </r>
  </si>
  <si>
    <t>IB</t>
  </si>
  <si>
    <t>Sage &amp; Seemann (1993)</t>
  </si>
  <si>
    <t>Alex Sessions handout</t>
  </si>
  <si>
    <r>
      <t>Sage, R. F., &amp; Seemann, J. R. (1993). Regulation of ribulose-1, 5-bisphosphate carboxylase/oxygenase activity in response to reduced light intensity in C4 plants. </t>
    </r>
    <r>
      <rPr>
        <rFont val="Helvetica Neue"/>
        <i/>
        <color rgb="FF222222"/>
        <sz val="12.0"/>
      </rPr>
      <t>Plant Physiology</t>
    </r>
    <r>
      <rPr>
        <rFont val="Helvetica Neue"/>
        <color rgb="FF222222"/>
        <sz val="12.0"/>
      </rPr>
      <t>, </t>
    </r>
    <r>
      <rPr>
        <rFont val="Helvetica Neue"/>
        <i/>
        <color rgb="FF222222"/>
        <sz val="12.0"/>
      </rPr>
      <t>102</t>
    </r>
    <r>
      <rPr>
        <rFont val="Helvetica Neue"/>
        <color rgb="FF222222"/>
        <sz val="12.0"/>
      </rPr>
      <t>(1), 21-28.</t>
    </r>
  </si>
  <si>
    <t>Shih 2016</t>
  </si>
  <si>
    <t>Schloss (1988)</t>
  </si>
  <si>
    <t>Shih, Patrick M., Alessandro Occhialini, Jeffrey C. Cameron, P. John Andralojc, Martin A. J. Parry, and Cheryl A. Kerfeld. 2016. “Biochemical Characterization of Predicted Precambrian RuBisCO.” Nature Communications 7 (January). Nature Publishing Group:10382.</t>
  </si>
  <si>
    <r>
      <t>Schloss, J. V. (1988). Comparative affinities of the epimeric reaction-intermediate analogs 2-and 4-carboxy-D-arabinitol 1, 5-bisphosphate for spinach ribulose 1, 5-bisphosphate carboxylase. </t>
    </r>
    <r>
      <rPr>
        <rFont val="Helvetica Neue"/>
        <i/>
        <color rgb="FF222222"/>
        <sz val="12.0"/>
      </rPr>
      <t>Journal of Biological Chemistry</t>
    </r>
    <r>
      <rPr>
        <rFont val="Helvetica Neue"/>
        <color rgb="FF222222"/>
        <sz val="12.0"/>
      </rPr>
      <t>, </t>
    </r>
    <r>
      <rPr>
        <rFont val="Helvetica Neue"/>
        <i/>
        <color rgb="FF222222"/>
        <sz val="12.0"/>
      </rPr>
      <t>263</t>
    </r>
    <r>
      <rPr>
        <rFont val="Helvetica Neue"/>
        <color rgb="FF222222"/>
        <sz val="12.0"/>
      </rPr>
      <t>(9), 4145-4150.</t>
    </r>
  </si>
  <si>
    <t>6301_read</t>
  </si>
  <si>
    <t>Scott et al. (2004)</t>
  </si>
  <si>
    <r>
      <t>Scott, K. M., Schwedock, J., Schrag, D. P., &amp; Cavanaugh, C. M. (2004). Influence of form IA RubisCO and environmental dissolved inorganic carbon on the δ13C of the clam‐chemoautotroph symbiosis Solemya velum. </t>
    </r>
    <r>
      <rPr>
        <rFont val="Arial"/>
        <i/>
        <color rgb="FF222222"/>
        <sz val="13.0"/>
      </rPr>
      <t>Environmental Microbiology</t>
    </r>
    <r>
      <rPr>
        <rFont val="Arial"/>
        <color rgb="FF222222"/>
        <sz val="13.0"/>
      </rPr>
      <t>, </t>
    </r>
    <r>
      <rPr>
        <rFont val="Arial"/>
        <i/>
        <color rgb="FF222222"/>
        <sz val="13.0"/>
      </rPr>
      <t>6</t>
    </r>
    <r>
      <rPr>
        <rFont val="Arial"/>
        <color rgb="FF222222"/>
        <sz val="13.0"/>
      </rPr>
      <t>(12), 1210-1219.</t>
    </r>
  </si>
  <si>
    <t>Scott et al. (2007)</t>
  </si>
  <si>
    <t>Isolated enzyme in vitro, pH 8.5, 25C?, 20 mM Mg2+</t>
  </si>
  <si>
    <r>
      <t>Scott, K. M., Henn-Sax, M., Harmer, T. L., Longo, D. L., Frame, C. H., &amp; Cavanaugh, C. M. (2007). Kinetic isotope effect and biochemical characterization of form IA RubisCO from the marine cyanobacterium Prochlorococcus marinus MIT9313. </t>
    </r>
    <r>
      <rPr>
        <rFont val="Arial"/>
        <i/>
        <color rgb="FF222222"/>
        <sz val="13.0"/>
      </rPr>
      <t>Limnology and Oceanography</t>
    </r>
    <r>
      <rPr>
        <rFont val="Arial"/>
        <color rgb="FF222222"/>
        <sz val="13.0"/>
      </rPr>
      <t>, </t>
    </r>
    <r>
      <rPr>
        <rFont val="Arial"/>
        <i/>
        <color rgb="FF222222"/>
        <sz val="13.0"/>
      </rPr>
      <t>52</t>
    </r>
    <r>
      <rPr>
        <rFont val="Arial"/>
        <color rgb="FF222222"/>
        <sz val="13.0"/>
      </rPr>
      <t>(5), 2199-2204.</t>
    </r>
  </si>
  <si>
    <t>Read 1994</t>
  </si>
  <si>
    <r>
      <t>Tcherkez, G. G., Farquhar, G. D., &amp; Andrews, T. J. (2006). Despite slow catalysis and confused substrate specificity, all ribulose bisphosphate carboxylases may be nearly perfectly optimized. </t>
    </r>
    <r>
      <rPr>
        <rFont val="Helvetica Neue"/>
        <i/>
        <color rgb="FF222222"/>
        <sz val="12.0"/>
      </rPr>
      <t>Proceedings of the National Academy of Sciences</t>
    </r>
    <r>
      <rPr>
        <rFont val="Helvetica Neue"/>
        <color rgb="FF222222"/>
        <sz val="12.0"/>
      </rPr>
      <t>, </t>
    </r>
    <r>
      <rPr>
        <rFont val="Helvetica Neue"/>
        <i/>
        <color rgb="FF222222"/>
        <sz val="12.0"/>
      </rPr>
      <t>103</t>
    </r>
    <r>
      <rPr>
        <rFont val="Helvetica Neue"/>
        <color rgb="FF222222"/>
        <sz val="12.0"/>
      </rPr>
      <t>(19), 7246-7251.</t>
    </r>
  </si>
  <si>
    <t>Read, B. A., and Tabita, F. R. (1994). High substrate specificity factor ribulose bisphosphate carboxylase/oxygenase from eukaryotic marine algae and properties of recombinant cyanobacterial RubiSCO containing “algal” residue modifications. Arch. Biochem. Biophys. 312, 210–218.</t>
  </si>
  <si>
    <t>6301_green_a</t>
  </si>
  <si>
    <t>Whitney et al. (2001)</t>
  </si>
  <si>
    <t>HCO3-</t>
  </si>
  <si>
    <t>NR</t>
  </si>
  <si>
    <t>S measured at pH 8.3, rest at 8</t>
  </si>
  <si>
    <t>Greene 2007</t>
  </si>
  <si>
    <t>Greene, D. N., Whitney, S. M., and Matsumura, I. (2007). Artificially evolved Synechococcus PCC6301 Rubisco variants exhibit improvements in folding and catalytic efficiency. Biochem. J 404, 517–524.</t>
  </si>
  <si>
    <r>
      <t>Whitney, S. M., Baldet, P., Hudson, G. S., &amp; Andrews, T. J. (2001). Form I Rubiscos from non‐green algae are expressed abundantly but not assembled in tobacco chloroplasts. </t>
    </r>
    <r>
      <rPr>
        <rFont val="Helvetica Neue"/>
        <i/>
        <color rgb="FF222222"/>
        <sz val="12.0"/>
      </rPr>
      <t>The Plant Journal</t>
    </r>
    <r>
      <rPr>
        <rFont val="Helvetica Neue"/>
        <color rgb="FF222222"/>
        <sz val="12.0"/>
      </rPr>
      <t>, </t>
    </r>
    <r>
      <rPr>
        <rFont val="Helvetica Neue"/>
        <i/>
        <color rgb="FF222222"/>
        <sz val="12.0"/>
      </rPr>
      <t>26</t>
    </r>
    <r>
      <rPr>
        <rFont val="Helvetica Neue"/>
        <color rgb="FF222222"/>
        <sz val="12.0"/>
      </rPr>
      <t>(5), 535-547.</t>
    </r>
  </si>
  <si>
    <t>6301_morrell</t>
  </si>
  <si>
    <t>Cites Andrews 1988 for kcat &amp; KM methods, Kane 1994 for S measurement</t>
  </si>
  <si>
    <t>Morell 1994</t>
  </si>
  <si>
    <t>Morell, M. K., Paul, K., O’Shea, N. J., Kane, H. J. &amp; Andrews, T. J. Mutations of an active site threonyl residue promote beta elimination and other side reactions of the enediol intermediate of the ribulose bisphosphate carboxylase reaction. J. Biol. Chem. 269, 8091–8098 (1994).</t>
  </si>
  <si>
    <r>
      <t>Wong, W. W., &amp; Sackett, W. M. (1978). Fractionation of stable carbon isotopes by marine phytoplankton. </t>
    </r>
    <r>
      <rPr>
        <rFont val="Arial"/>
        <i/>
        <color rgb="FF222222"/>
        <sz val="13.0"/>
      </rPr>
      <t>Geochimica et Cosmochimica Acta</t>
    </r>
    <r>
      <rPr>
        <rFont val="Arial"/>
        <color rgb="FF222222"/>
        <sz val="13.0"/>
      </rPr>
      <t>, </t>
    </r>
    <r>
      <rPr>
        <rFont val="Arial"/>
        <i/>
        <color rgb="FF222222"/>
        <sz val="13.0"/>
      </rPr>
      <t>42</t>
    </r>
    <r>
      <rPr>
        <rFont val="Arial"/>
        <color rgb="FF222222"/>
        <sz val="13.0"/>
      </rPr>
      <t>(12), 1809-1815.</t>
    </r>
  </si>
  <si>
    <t>6301_green_b</t>
  </si>
  <si>
    <t>Isolated enzyme in vitro, pH 7.6, 25C?, 5 mM Mg2+</t>
  </si>
  <si>
    <t>Wong et al. (1979)</t>
  </si>
  <si>
    <t>second row of table, S measured at pH 8.3, rest at 8</t>
  </si>
  <si>
    <t>6301_kane</t>
  </si>
  <si>
    <r>
      <t>Wong, W. W., Benedict, C. R., &amp; Kohel, R. J. (1979). Enzymic fractionation of the stable carbon isotopes of carbon dioxide by ribulose-1, 5-bisphosphate carboxylase. </t>
    </r>
    <r>
      <rPr>
        <rFont val="Arial"/>
        <i/>
        <color rgb="FF222222"/>
        <sz val="13.0"/>
      </rPr>
      <t>Plant physiology</t>
    </r>
    <r>
      <rPr>
        <rFont val="Arial"/>
        <color rgb="FF222222"/>
        <sz val="13.0"/>
      </rPr>
      <t>, </t>
    </r>
    <r>
      <rPr>
        <rFont val="Arial"/>
        <i/>
        <color rgb="FF222222"/>
        <sz val="13.0"/>
      </rPr>
      <t>63</t>
    </r>
    <r>
      <rPr>
        <rFont val="Arial"/>
        <color rgb="FF222222"/>
        <sz val="13.0"/>
      </rPr>
      <t>(5), 852-856.</t>
    </r>
  </si>
  <si>
    <t>Isolated enzyme in vitro, pH 8.5, 25C</t>
  </si>
  <si>
    <t>CO2</t>
  </si>
  <si>
    <t>Zhu et al. (1998)</t>
  </si>
  <si>
    <t>CO2/O2 gas mix added in presence of bovine CA</t>
  </si>
  <si>
    <t>Kane 1994</t>
  </si>
  <si>
    <t>https://doi.org/10.1071/PP9940450</t>
  </si>
  <si>
    <t>Kane et al., 1994, An Improved Method for Measuring the CO 2 /O 2 Specificity of Ribulosebisphosphate Carboxylase-Oxygenase Australian journal of plant physiology 21(4):449-462</t>
  </si>
  <si>
    <r>
      <t>Zhu, Genhai, Richard G. Jensen, Hans J. Bohnert, Günter F. Wildner, and Jürgen Schlitter. "Dependence of catalysis and CO2/O2 specificity of Rubisco on the carboxy-terminus of the large subunit at different temperatures." </t>
    </r>
    <r>
      <rPr>
        <rFont val="Helvetica Neue"/>
        <i/>
        <color rgb="FF222222"/>
        <sz val="12.0"/>
      </rPr>
      <t>Photosynthesis Research</t>
    </r>
    <r>
      <rPr>
        <rFont val="Helvetica Neue"/>
        <color rgb="FF222222"/>
        <sz val="12.0"/>
      </rPr>
      <t> 57, no. 1 (1998): 71-79.</t>
    </r>
  </si>
  <si>
    <t>26.0-30.3</t>
  </si>
  <si>
    <t>Bacteria</t>
  </si>
  <si>
    <t>Gamma-proteobacteria</t>
  </si>
  <si>
    <t>Solemya velum symbiont</t>
  </si>
  <si>
    <t>oleracea_badger</t>
  </si>
  <si>
    <t>IA</t>
  </si>
  <si>
    <t>Solemya velum bacterial endosymbiont</t>
  </si>
  <si>
    <t>Skeletonema costatum</t>
  </si>
  <si>
    <t>https://doi.org/10.1139/b98-074</t>
  </si>
  <si>
    <t>165.1 ± 6.3</t>
  </si>
  <si>
    <t>48.9 ± 2.8</t>
  </si>
  <si>
    <t>95% CI 17.0–19.9</t>
  </si>
  <si>
    <t>oleracea_table2_jordan84</t>
  </si>
  <si>
    <t>Table 2</t>
  </si>
  <si>
    <t>Jordan 1984</t>
  </si>
  <si>
    <t>https://doi.org/10.1007/BF00398724</t>
  </si>
  <si>
    <t>Jordan DB, Ogren WL. 1984. The CO2/O2 specificity of ribulose 1,5-bisphosphate carboxylase/oxygenase. Dependence on ribulosebisphosphate concentration, pH and temperature. Planta 161, 308–313.</t>
  </si>
  <si>
    <t>oleracea_kubien</t>
  </si>
  <si>
    <t>Boller, A. J., Thomas, P. J., Cavanaugh, C. M., and Scott, K. M. (2015). Isotopic discrimination and kinetic parameters of RubisCO from the marine bloom-forming diatom, Skeletonema costatum. Geobiology 13, 33–43.</t>
  </si>
  <si>
    <t>kcats at pH 8, KMs at 8.1, S points to Kane 1994 which measures at pH 8.3</t>
  </si>
  <si>
    <t>Kubien 2008</t>
  </si>
  <si>
    <t>Kubien, D. S., Whitney, S. M., Moore, P. V., and Jesson, L. K. (2008). The biochemistry of Rubisco in Flaveria. J. Exp. Bot. 59, 1767–1777.</t>
  </si>
  <si>
    <t>oleracea_kin_hermida_carrera</t>
  </si>
  <si>
    <t>Riftia pachyptila endosymbiont</t>
  </si>
  <si>
    <t>Anaerobic</t>
  </si>
  <si>
    <t>KC and kcat at pH 8, S and pH 8.2</t>
  </si>
  <si>
    <t>Hermida-Carrera 2016</t>
  </si>
  <si>
    <t>Hermida-Carrera C, Kapralov MV, Galmes J. 2016. Rubisco catalytic properties and temperature response in crops. Plant Physiology, doi: 10.1104/pp.16.01846.</t>
  </si>
  <si>
    <t>oleracea_gubernator</t>
  </si>
  <si>
    <t>Unclear</t>
  </si>
  <si>
    <t>Unclear what temperature this is at from the paper.</t>
  </si>
  <si>
    <t xml:space="preserve">Robinson et al. (2003) </t>
  </si>
  <si>
    <t>II</t>
  </si>
  <si>
    <t>8.6 ± 0.9</t>
  </si>
  <si>
    <t>239 ± 28</t>
  </si>
  <si>
    <t>Isolated enzyme in vitro, pH 7-7.5, 2-30C</t>
  </si>
  <si>
    <t>boller needs stress test, collated data, most appear to be from KTs postdoc.  probably okay but dig.</t>
  </si>
  <si>
    <t>Rhodospirillum rubrum</t>
  </si>
  <si>
    <t>80 [7.8]</t>
  </si>
  <si>
    <t>oleracea_read</t>
  </si>
  <si>
    <t>Kane et al. (1994) for S(c/o); Morell et al. (1990) for Kc and Kcat; Guy et al. (1993) for D13C; Harpel et al. (1998) for CABP release</t>
  </si>
  <si>
    <t>Alpha-proteobacteria</t>
  </si>
  <si>
    <t>18.0-22.0</t>
  </si>
  <si>
    <t>Isolated enzyme in vitro, pH 7.9, 25C?, 25 mM Mg2+</t>
  </si>
  <si>
    <t>oleracea_table3exp3_jordan84</t>
  </si>
  <si>
    <t>Isolated enzyme in vitro, pH 7.9, 25C?, 2 mM Mg2+</t>
  </si>
  <si>
    <t>Table 3</t>
  </si>
  <si>
    <t>https://doi.org/10.1007/BF00398728</t>
  </si>
  <si>
    <t>bacteria</t>
  </si>
  <si>
    <t>oleracea_table1exp2b_jordan84</t>
  </si>
  <si>
    <t>Prochlorococcus marinus MIT9313</t>
  </si>
  <si>
    <t>Table 1</t>
  </si>
  <si>
    <t>https://doi.org/10.1007/BF00398723</t>
  </si>
  <si>
    <t>oleracea_table3exp2_jordan84</t>
  </si>
  <si>
    <t>https://doi.org/10.1007/BF00398727</t>
  </si>
  <si>
    <t>oleracea_table1exp2a_jordan84</t>
  </si>
  <si>
    <t>0.41 ± 0.05</t>
  </si>
  <si>
    <t>0.75 ± 0.16</t>
  </si>
  <si>
    <t>(C.I. = 22.2-25.6)</t>
  </si>
  <si>
    <t>https://doi.org/10.1007/BF00398722</t>
  </si>
  <si>
    <t>oleracea_kane</t>
  </si>
  <si>
    <t>https://doi.org/10.1071/PP9940451</t>
  </si>
  <si>
    <t>Kane et al., 1994, An Improved Method for Measuring the CO 2 /O 2 Specificity of Ribulosebisphosphate Carboxylase-Oxygenase Australian journal of plant physiology 21(4):449-463</t>
  </si>
  <si>
    <t>Scott, K. M., Henn-Sax, M., Harmer, T. L., Longo, D. L., Frame, C. H., and Cavanaugh, C. M. (2007). Kinetic isotope effect and biochemical characterization of form IA RubisCO from the marine cyanobacterium Prochlorococcus marinus MIT9313. Limnol. Oceanogr. 52, 2199–2204.</t>
  </si>
  <si>
    <t>oleracea_table3exp1_jordan84</t>
  </si>
  <si>
    <t>Porosira glacialis CCMP980</t>
  </si>
  <si>
    <t>~25</t>
  </si>
  <si>
    <t>https://doi.org/10.1007/BF00398726</t>
  </si>
  <si>
    <t>oleracea_table1exp1a_jordan84</t>
  </si>
  <si>
    <t>Platymonas sp.</t>
  </si>
  <si>
    <t>https://doi.org/10.1007/BF00398720</t>
  </si>
  <si>
    <t>Phaeodactylum tricomutum</t>
  </si>
  <si>
    <t>oleracea_table1exp1b_jordan84</t>
  </si>
  <si>
    <t>https://doi.org/10.1007/BF00398721</t>
  </si>
  <si>
    <t>Nitzschia frustulum</t>
  </si>
  <si>
    <t>oleracea_table2S_jordan84</t>
  </si>
  <si>
    <t>Nitzschia curvilineata</t>
  </si>
  <si>
    <t>https://doi.org/10.1007/BF00398725</t>
  </si>
  <si>
    <t>oleracea_S_hermida_carrera</t>
  </si>
  <si>
    <t>Nitzschia closterium</t>
  </si>
  <si>
    <t>oleracea_andrews1985</t>
  </si>
  <si>
    <t>Nicotiana tabacum mutant (Leu335 to Val)</t>
  </si>
  <si>
    <t>Figure 3</t>
  </si>
  <si>
    <t>Andrews 1985</t>
  </si>
  <si>
    <t>Andrews TJ, Lorimer GH (1985) Catalytic properties of a hybrid between cyanobacterial large subunits and higher plant small subunits of ribulose bisphosphate carboxylase-oxygenase. J Biol Chem. Apr 25; 260(8):4632-6.</t>
  </si>
  <si>
    <t>oleracea_zhu</t>
  </si>
  <si>
    <t>Zhu 1998</t>
  </si>
  <si>
    <t>Zhu G, Jensen RG, Bohnert HJ, Wildner GF, Schlitter J (1998) Dependence of catalysis and CO2/O2 specificity of Rubisco on the carboxy-terminus of the large subunit at different temperatures. Photosynth Res 57:71–79.</t>
  </si>
  <si>
    <t>oleracea_uermura</t>
  </si>
  <si>
    <t>Uemura 1997</t>
  </si>
  <si>
    <t>Uemura K, Anwaruzzaman Miyachi S, Yokota A. 1997. Ribulose-1,5-bisphosphate carboxylase/oxygenase from thermophilicred algae with a strong specificity for CO2 fixation. Biochemical and Biophysical Research Communications 233, 568–571.</t>
  </si>
  <si>
    <t>oleracea_yamori</t>
  </si>
  <si>
    <t xml:space="preserve">S calculated from fit equation reported in Fig legend. Raw data not given afaict. </t>
  </si>
  <si>
    <t>Yamori 2006</t>
  </si>
  <si>
    <t>Yamori W, Suzuki K, Noguchi K, Nakai M, Terashima I. 2006. Effects of Rubisco kinetics and Rubisco activation state on the temperature dependence of the photosynthetic rate in spinach leaves from contrasting growth temperatures. Plant, Cell and Environment 29, 1659–1670.</t>
  </si>
  <si>
    <t>costatum_haslam</t>
  </si>
  <si>
    <t>Diatoms</t>
  </si>
  <si>
    <t>Glycine max</t>
  </si>
  <si>
    <t>82 ± 5</t>
  </si>
  <si>
    <t>Isolated enzyme in vitro, pH 8.22-8.30, 25C</t>
  </si>
  <si>
    <t>References Parry 1989 for S measurement</t>
  </si>
  <si>
    <t>Haslam 2005</t>
  </si>
  <si>
    <t>https://doi.org/10.1007/4-431-31014-2_19</t>
  </si>
  <si>
    <t>Haslam RP, Keys AJ, Andralojc PJ, Madgwick PJ, Andersson I, Grimsrud A Eilertsen HC, Parry MAJ. 2005. Specificity of diatom Rubisco. In: Omasa K, Nouchi I, De Kok LJ, eds. Plant Responses to Air Pollution and Global Change. Tokyo: Springer-Verlag, 157–164.</t>
  </si>
  <si>
    <t>pachyptila_endosymbiont_robinson</t>
  </si>
  <si>
    <t>Tetragonium expansa</t>
  </si>
  <si>
    <t>81 ± 1</t>
  </si>
  <si>
    <t>Gammaproteobacteria</t>
  </si>
  <si>
    <t>80 ± 1</t>
  </si>
  <si>
    <t>Robinson 2003</t>
  </si>
  <si>
    <t>https://doi.org/10.4319/lo.2003.48.1.0048</t>
  </si>
  <si>
    <t>Lolium perenne</t>
  </si>
  <si>
    <t>Robinson, J. J., Scott, K. M., Swanson, S. T., O’Leary, M. H., Horken, K., Tabita, F. R., and Cavanaugh, C. M. (2003). Kinetic isotope effect and characterization of form II RubisCO from the chemoautotrophic endosymbionts of the hydrothermal vent tubeworm Riftia pachyptila. Limnol. Oceanogr. 48, 48–54.</t>
  </si>
  <si>
    <t>Nicotiana tabacum</t>
  </si>
  <si>
    <t>rubrum_savir</t>
  </si>
  <si>
    <t>77 ± 1</t>
  </si>
  <si>
    <t>C4 plants</t>
  </si>
  <si>
    <t>Amaranthus hybridus</t>
  </si>
  <si>
    <t>82 ± 4</t>
  </si>
  <si>
    <t>Zea mays</t>
  </si>
  <si>
    <t>78 ± 3</t>
  </si>
  <si>
    <t>Scenedesmus obliquus</t>
  </si>
  <si>
    <t>63 ± 2</t>
  </si>
  <si>
    <t>Chlamydomonas reinhardii</t>
  </si>
  <si>
    <t>61 ± 5</t>
  </si>
  <si>
    <t>Euglena gracilis</t>
  </si>
  <si>
    <t>54 ± 2</t>
  </si>
  <si>
    <t>Aphanizomenon flos-aquae</t>
  </si>
  <si>
    <t>48 ± 2</t>
  </si>
  <si>
    <t>Cocochloris peniocystis</t>
  </si>
  <si>
    <t>47 ± 2</t>
  </si>
  <si>
    <t>15 ± 1</t>
  </si>
  <si>
    <t>Rhodopseudomonas sphaeroides II</t>
  </si>
  <si>
    <t>9 ± 1</t>
  </si>
  <si>
    <t>Rhodopseudomonas sphaeroides I</t>
  </si>
  <si>
    <t>62 ± 4</t>
  </si>
  <si>
    <t>Alphaproteobacteria</t>
  </si>
  <si>
    <t>d13C from tcherkez</t>
  </si>
  <si>
    <t>Monochrysis lutheri</t>
  </si>
  <si>
    <t>rubrum_badger</t>
  </si>
  <si>
    <t>Isochrysis galbana</t>
  </si>
  <si>
    <t>Extracted from unknown primary source. Some of these values appear on row '3' of this spreadsheet</t>
  </si>
  <si>
    <t>https://doi.org/10.1139/b98-094</t>
  </si>
  <si>
    <t>Nongreen algae (red)</t>
  </si>
  <si>
    <t>Griffithsia monilis</t>
  </si>
  <si>
    <t>rubrum_morell</t>
  </si>
  <si>
    <t>Morell 1990</t>
  </si>
  <si>
    <t>https://doi.org/10.1016/0014-5793(90)80879-N</t>
  </si>
  <si>
    <t>No CCM?</t>
  </si>
  <si>
    <t>9.3 [8.3]</t>
  </si>
  <si>
    <t>"Inferred from the carbon-isotope fractionation at saturating CO2 of whole tissues of another temperate floridiophycean macrophyte, Lamanea mamillosa [Raven et al. (1994)]"</t>
  </si>
  <si>
    <t>Whitney et al. (2001) for all except D13C, which is inferred by Tcherkez et al. from Raven et al. (1994).</t>
  </si>
  <si>
    <t>0.6-1</t>
  </si>
  <si>
    <t>Morell MK, Kane HJ, Andrews TJ (1990) Carboxylterminal deletion mutants of ribulosebisphosphate carboxylase from Rhodospirillum rubrum. FEBS Lett 265:41–45.</t>
  </si>
  <si>
    <t>rubrum_jordan81</t>
  </si>
  <si>
    <t>Glenodinium foliaceum</t>
  </si>
  <si>
    <t>cites Jordan &amp; Ogren 1981 plant phys for methods, unclear what pKa was used but the 1983 paper seems to be an elaboration of this one and give 6.23</t>
  </si>
  <si>
    <t>Emiliana huxleyi</t>
  </si>
  <si>
    <t>Jordan 1981</t>
  </si>
  <si>
    <t>https://doi.org/10.1038/291513a14</t>
  </si>
  <si>
    <t>Jordan DB, Ogren WL (1981) Species variation in the specificity of ribulose biphosphate carboxylase/oxygenase. Nature 291:513–515.</t>
  </si>
  <si>
    <t>rubrum_satagopan</t>
  </si>
  <si>
    <t>ID</t>
  </si>
  <si>
    <t>Boller et al. (2011) original data</t>
  </si>
  <si>
    <t>Dunaliella sp.</t>
  </si>
  <si>
    <t>Heterologous expression, unclear exactly which organism without a deeper read.</t>
  </si>
  <si>
    <t>Satagopan 2014</t>
  </si>
  <si>
    <t>Satagopan, S., Chan, S., Perry, L. J., and Tabita, F. R. (2014). Structure-function studies with the unique hexameric form II ribulose-1,5-bisphosphate carboxylase/oxygenase (Rubisco) from Rhodopseudomonas palustris. J. Biol. Chem. 289, 21433–21450.</t>
  </si>
  <si>
    <t>Cyclotella sp.</t>
  </si>
  <si>
    <t>rubrum_table3exp2_jordan84</t>
  </si>
  <si>
    <t>Cotton plant</t>
  </si>
  <si>
    <t>Isolated enzyme in vitro at 35C and pH 7.5</t>
  </si>
  <si>
    <t>https://doi.org/10.1007/BF00398734</t>
  </si>
  <si>
    <t>Wong et al. (1978)</t>
  </si>
  <si>
    <t>rubrum_table1exp2a_jordan84</t>
  </si>
  <si>
    <t>Coscinodiscus asteromphalus</t>
  </si>
  <si>
    <t>Coccolithus pelagicus</t>
  </si>
  <si>
    <t>https://doi.org/10.1007/BF00398732</t>
  </si>
  <si>
    <t>rubrum_table1exp1a_jordan84</t>
  </si>
  <si>
    <t>Chlorococcum sp.</t>
  </si>
  <si>
    <t>Chaetoceros lorenzianus</t>
  </si>
  <si>
    <t>Table 1. KRuBP reported as approximately 20 uM. Error likely large.</t>
  </si>
  <si>
    <t>https://doi.org/10.1007/BF00398730</t>
  </si>
  <si>
    <t>Chaetoceros didymus</t>
  </si>
  <si>
    <t>rubrum_table1exp2b_jordan84</t>
  </si>
  <si>
    <t>Anacystis nidulans</t>
  </si>
  <si>
    <t>https://doi.org/10.1007/BF00398733</t>
  </si>
  <si>
    <t>rubrum_table1exp1b_jordan84</t>
  </si>
  <si>
    <t>https://doi.org/10.1007/BF00398731</t>
  </si>
  <si>
    <t>rubrum_table3exp3_jordan84</t>
  </si>
  <si>
    <t>https://doi.org/10.1007/BF00398735</t>
  </si>
  <si>
    <t>rubrum_kane</t>
  </si>
  <si>
    <t>https://doi.org/10.1071/PP9940449</t>
  </si>
  <si>
    <t>Isolated enzyme in vitro, pH 8.1, 25C?, 25 mM Mg2+</t>
  </si>
  <si>
    <t>old, but iconic ref. @AF too ancient?</t>
  </si>
  <si>
    <t>Kane et al., 1994, An Improved Method for Measuring the CO 2 /O 2 Specificity of Ribulosebisphosphate Carboxylase-Oxygenase Australian journal of plant physiology 21(4):449-461</t>
  </si>
  <si>
    <t>rubrum_andrews1985</t>
  </si>
  <si>
    <t>27-28</t>
  </si>
  <si>
    <t>25-28</t>
  </si>
  <si>
    <t>Raven &amp; Johnson (1991)</t>
  </si>
  <si>
    <t>rubrum_gutteridge</t>
  </si>
  <si>
    <t>Anaerobic assays</t>
  </si>
  <si>
    <t>Gutteridge 1984</t>
  </si>
  <si>
    <t>https://doi.org/10.1002/j.1460-2075.1984.tb02204.x</t>
  </si>
  <si>
    <t>Gutteridge S et al., A site-specific mutation within the active site of ribulose-1,5-bisphosphate carboxylase of Rhodospirillum rubrum. EMBO J. 1984 Dec 1; 3(12):2737-43.</t>
  </si>
  <si>
    <t>rubrum_terzaghi</t>
  </si>
  <si>
    <t>Terzaghi 1986</t>
  </si>
  <si>
    <t>Terzaghi, B. E., Laing, W. A., Christeller, J. T., Petersen, G. B., and Hill, D. F. (1986). Ribulose 1,5-bisphosphate carboxylase. Effect on the catalytic properties of changing methionine-330 to leucine in the Rhodospirillum rubrum enzyme. Biochem. J 235, 839–846.</t>
  </si>
  <si>
    <t>marinus_shih</t>
  </si>
  <si>
    <t>marinus_scott</t>
  </si>
  <si>
    <t>Scott 2007</t>
  </si>
  <si>
    <t>https://doi.org/10.4319/lo.2007.52.5.2199</t>
  </si>
  <si>
    <t>Phaeodactylum tricornutum (UTEX 642)</t>
  </si>
  <si>
    <t>tricornutumUTEX642_young</t>
  </si>
  <si>
    <t>Young 2016</t>
  </si>
  <si>
    <t>Young, Jodi N., Ana M. C. Heureux, Robert E. Sharwood, Rosalind E. M. Rickaby, François M. M. Morel, and Spencer M. Whitney. 2016. “Large Variation in the Rubisco Kinetics of Diatoms Reveals Diversity among Their Carbon-Concentrating Mechanisms.” Journal of Experimental Botany 67 (11):3445–56.</t>
  </si>
  <si>
    <t>Phaeodactylum tricornutum (CS-29)</t>
  </si>
  <si>
    <t>tricornutumCS29_young</t>
  </si>
  <si>
    <t>Phaeodactylum tricornutum</t>
  </si>
  <si>
    <t>triconutum_whitney</t>
  </si>
  <si>
    <t>Non-green algae</t>
  </si>
  <si>
    <t>Whitney 2001</t>
  </si>
  <si>
    <t>Whitney SM, Baldet P, Hudson GS, Andrews TJ. Form I Rubiscos from non-green algae are expressed abundantly but not assembled in tobacco chloroplasts. Plant J. 2001 Jun;26(5):535-47.</t>
  </si>
  <si>
    <t>Nicotiana tabacum L. cv. W38</t>
  </si>
  <si>
    <t>tabacum_W38_von_caemmerer</t>
  </si>
  <si>
    <t>gw = 0.3 = conductance for CO2 transfer from the substomatal cavities to the sites of carboxylation = 0.3</t>
  </si>
  <si>
    <t>von Caemmerer 1994</t>
  </si>
  <si>
    <t>Susanne von Caemmerer, John R. Evans, Graham S. Hudson and T. John Andrews, The kinetics of ribulose-1,5-bisphosphate carboxylase/oxygenase in vivo inferred from measurements of photosynthesis in leaves of transgenic tobacco, Planta, November 1994, Volume 195, Issue 1, pp 88–97</t>
  </si>
  <si>
    <t>gw = ∞ = conductance for CO2 transfer from the substomatal cavities to the sites of carboxylation</t>
  </si>
  <si>
    <t>Nicotiana tabacum cv. PH</t>
  </si>
  <si>
    <t>tabacum_cv_PH_orr</t>
  </si>
  <si>
    <t xml:space="preserve">Points to Prins JExpB 2016 for methods. Extracted pH and pKa from there. S measured at pH 8.2, rest measured at 8.0. Not sure why. </t>
  </si>
  <si>
    <t>Orr 2016</t>
  </si>
  <si>
    <t>Orr, D. J., Alcântara, A., Kapralov, M. V., Andralojc, P. J., Carmo-Silva, E., and Parry, M. A. J. (2016). Surveying Rubisco Diversity and Temperature Response to Improve Crop Photosynthetic Efficiency. Plant Physiol. 172, 707–717.</t>
  </si>
  <si>
    <t>tabacum_sharwood</t>
  </si>
  <si>
    <t xml:space="preserve">Assuming pH reported there for 25 C. Uses 2 pKa model, not clear if correction should apply. </t>
  </si>
  <si>
    <t>Sharwood 2016</t>
  </si>
  <si>
    <t>Sharwood, R. E., Ghannoum, O., Kapralov, M. V., Gunn, L. H., and Whitney, S. M. (2016). Temperature responses of Rubisco from Paniceae grasses provide opportunities for improving C3 photosynthesis. Nat Plants 2, 16186.</t>
  </si>
  <si>
    <t>tabacum_whitney</t>
  </si>
  <si>
    <t>tabacum_kane</t>
  </si>
  <si>
    <t>https://doi.org/10.1071/PP9940452</t>
  </si>
  <si>
    <t>Kane et al., 1994, An Improved Method for Measuring the CO 2 /O 2 Specificity of Ribulosebisphosphate Carboxylase-Oxygenase Australian journal of plant physiology 21(4):449-464</t>
  </si>
  <si>
    <t>tabacum_walker</t>
  </si>
  <si>
    <t>vC In vitro</t>
  </si>
  <si>
    <t>Walker 2013</t>
  </si>
  <si>
    <t>Walker B, Ariza LS, Kaines S, Badger MR, Cousins AB. Temperature response of in vivo Rubisco kinetics and mesophyll conductance in Arabidopsis thaliana: comparisons to Nicotiana tabacum. Plant Cell Environ. 2013 Dec;36(12):2108-19. doi: 10.1111/pce.12166</t>
  </si>
  <si>
    <t>monilis_whitney</t>
  </si>
  <si>
    <t>max_savir</t>
  </si>
  <si>
    <t>max_kin_hermida_carrera</t>
  </si>
  <si>
    <t>max_jordan81</t>
  </si>
  <si>
    <t>https://doi.org/10.1038/291513a4</t>
  </si>
  <si>
    <t>max_kin_orr</t>
  </si>
  <si>
    <t>huxleyi_calcifying_badger</t>
  </si>
  <si>
    <t>Coccolithophore</t>
  </si>
  <si>
    <t>https://doi.org/10.1139/b98-088</t>
  </si>
  <si>
    <t>huxleyi_noncalcifying_badger</t>
  </si>
  <si>
    <t>https://doi.org/10.1139/b98-087</t>
  </si>
  <si>
    <t>nidulans_bainbridge</t>
  </si>
  <si>
    <t>Methods not clear from paper, assumed pH 8 and T = 25 since the data are compared to papers for which that is the case.</t>
  </si>
  <si>
    <t>Bainbridge 1995</t>
  </si>
  <si>
    <t>https://doi.org/10.1093/jxb/46.special_issue.1272</t>
  </si>
  <si>
    <t>Bainbridge, G. et al. Engineering Rubisco to change its catalytic properties. J. Exp. Bot. 46, 1269–1276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</si>
</sst>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2.0"/>
      <color rgb="FF000000"/>
      <name val="Calibri"/>
    </font>
    <font>
      <b/>
      <sz val="12.0"/>
      <color rgb="FF000000"/>
      <name val="Helvetica Neue"/>
    </font>
    <font>
      <sz val="12.0"/>
      <color rgb="FF000000"/>
      <name val="Helvetica Neue"/>
    </font>
    <font>
      <b/>
      <sz val="12.0"/>
      <name val="Arial"/>
    </font>
    <font>
      <b/>
      <color rgb="FF000000"/>
      <name val="Arial"/>
    </font>
    <font>
      <b/>
      <sz val="12.0"/>
      <color rgb="FF000000"/>
      <name val="Arial"/>
    </font>
    <font>
      <i/>
      <sz val="12.0"/>
      <color rgb="FF000000"/>
      <name val="Helvetica Neue"/>
    </font>
    <font>
      <b/>
      <name val="Arial"/>
    </font>
    <font>
      <sz val="12.0"/>
      <name val="Calibri"/>
    </font>
    <font>
      <sz val="12.0"/>
      <name val="Arial"/>
    </font>
    <font>
      <name val="Arial"/>
    </font>
    <font>
      <sz val="12.0"/>
      <color rgb="FFFFFFFF"/>
      <name val="Arial"/>
    </font>
    <font>
      <sz val="12.0"/>
      <color rgb="FF000000"/>
      <name val="Arial"/>
    </font>
    <font>
      <sz val="9.0"/>
      <color rgb="FF333333"/>
      <name val="Arial"/>
    </font>
    <font>
      <sz val="13.0"/>
      <color rgb="FF222222"/>
      <name val="Arial"/>
    </font>
    <font>
      <sz val="12.0"/>
      <color rgb="FF222222"/>
      <name val="Helvetica Neue"/>
    </font>
    <font>
      <u/>
      <color rgb="FF1155CC"/>
      <name val="Arial"/>
    </font>
    <font>
      <sz val="11.0"/>
      <color rgb="FF000000"/>
      <name val="Monospace"/>
    </font>
    <font>
      <u/>
      <sz val="9.0"/>
      <color rgb="FF333333"/>
      <name val="Arial"/>
    </font>
    <font>
      <sz val="12.0"/>
      <color rgb="FF1C1D1E"/>
      <name val="Open Sans"/>
    </font>
    <font>
      <color rgb="FF000000"/>
      <name val="Arial"/>
    </font>
    <font>
      <u/>
      <sz val="11.0"/>
      <color rgb="FF005274"/>
      <name val="Open Sans"/>
    </font>
    <font/>
    <font>
      <sz val="14.0"/>
      <name val="Calibri"/>
    </font>
  </fonts>
  <fills count="11">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6AA84F"/>
        <bgColor rgb="FF6AA84F"/>
      </patternFill>
    </fill>
    <fill>
      <patternFill patternType="solid">
        <fgColor rgb="FF70AD47"/>
        <bgColor rgb="FF70AD47"/>
      </patternFill>
    </fill>
    <fill>
      <patternFill patternType="solid">
        <fgColor rgb="FFC27BA0"/>
        <bgColor rgb="FFC27BA0"/>
      </patternFill>
    </fill>
    <fill>
      <patternFill patternType="solid">
        <fgColor rgb="FFFF00FF"/>
        <bgColor rgb="FFFF00FF"/>
      </patternFill>
    </fill>
    <fill>
      <patternFill patternType="solid">
        <fgColor rgb="FFFFC000"/>
        <bgColor rgb="FFFFC000"/>
      </patternFill>
    </fill>
    <fill>
      <patternFill patternType="solid">
        <fgColor rgb="FFFFFF00"/>
        <bgColor rgb="FFFFFF00"/>
      </patternFill>
    </fill>
    <fill>
      <patternFill patternType="solid">
        <fgColor rgb="FFE69138"/>
        <bgColor rgb="FFE69138"/>
      </patternFill>
    </fill>
  </fills>
  <borders count="4">
    <border/>
    <border>
      <bottom/>
    </border>
    <border>
      <right/>
    </border>
    <border>
      <right/>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1" fillId="0" fontId="1" numFmtId="0" xfId="0" applyAlignment="1" applyBorder="1" applyFont="1">
      <alignment shrinkToFit="0" wrapText="1"/>
    </xf>
    <xf borderId="0" fillId="0" fontId="1" numFmtId="0" xfId="0" applyAlignment="1" applyFont="1">
      <alignment horizontal="center" shrinkToFit="0" wrapText="1"/>
    </xf>
    <xf borderId="1" fillId="0" fontId="1" numFmtId="0" xfId="0" applyAlignment="1" applyBorder="1" applyFont="1">
      <alignment horizontal="center" shrinkToFit="0" wrapText="1"/>
    </xf>
    <xf borderId="0" fillId="0" fontId="1" numFmtId="0" xfId="0" applyAlignment="1" applyFont="1">
      <alignment horizontal="center" shrinkToFit="0" wrapText="1"/>
    </xf>
    <xf borderId="1" fillId="0" fontId="1" numFmtId="0" xfId="0" applyAlignment="1" applyBorder="1" applyFont="1">
      <alignment horizontal="center" readingOrder="0" shrinkToFit="0" wrapText="1"/>
    </xf>
    <xf borderId="0" fillId="0" fontId="3" numFmtId="0" xfId="0" applyAlignment="1" applyFont="1">
      <alignment vertical="bottom"/>
    </xf>
    <xf borderId="0" fillId="0" fontId="1" numFmtId="0" xfId="0" applyAlignment="1" applyFont="1">
      <alignment horizontal="center" readingOrder="0" vertical="bottom"/>
    </xf>
    <xf borderId="0" fillId="0" fontId="3" numFmtId="0" xfId="0" applyAlignment="1" applyFont="1">
      <alignment horizontal="center" vertical="bottom"/>
    </xf>
    <xf borderId="0" fillId="0" fontId="1" numFmtId="0" xfId="0" applyAlignment="1" applyFont="1">
      <alignment horizontal="center" shrinkToFit="0" wrapText="1"/>
    </xf>
    <xf borderId="0" fillId="0" fontId="3" numFmtId="11" xfId="0" applyAlignment="1" applyFont="1" applyNumberFormat="1">
      <alignment horizontal="center" vertical="bottom"/>
    </xf>
    <xf borderId="0" fillId="0" fontId="2" numFmtId="0" xfId="0" applyAlignment="1" applyFont="1">
      <alignment horizontal="center" shrinkToFit="0" vertical="center" wrapText="1"/>
    </xf>
    <xf borderId="0" fillId="0" fontId="4" numFmtId="0" xfId="0" applyAlignment="1" applyFont="1">
      <alignment horizontal="center" vertical="bottom"/>
    </xf>
    <xf borderId="0" fillId="0" fontId="2" numFmtId="0" xfId="0" applyAlignment="1" applyFont="1">
      <alignment shrinkToFit="0" vertical="bottom" wrapText="1"/>
    </xf>
    <xf borderId="0" fillId="0" fontId="4" numFmtId="0" xfId="0" applyAlignment="1" applyFont="1">
      <alignment horizontal="center" vertical="bottom"/>
    </xf>
    <xf borderId="2" fillId="0" fontId="2" numFmtId="0" xfId="0" applyAlignment="1" applyBorder="1" applyFont="1">
      <alignment shrinkToFit="0" vertical="bottom" wrapText="1"/>
    </xf>
    <xf borderId="0" fillId="0" fontId="5" numFmtId="0" xfId="0" applyAlignment="1" applyFont="1">
      <alignment horizontal="center" vertical="bottom"/>
    </xf>
    <xf borderId="3" fillId="0" fontId="6" numFmtId="0" xfId="0" applyAlignment="1" applyBorder="1" applyFont="1">
      <alignment shrinkToFit="0" vertical="bottom" wrapText="1"/>
    </xf>
    <xf borderId="0" fillId="0" fontId="5" numFmtId="0" xfId="0" applyAlignment="1" applyFont="1">
      <alignment vertical="bottom"/>
    </xf>
    <xf borderId="0" fillId="0" fontId="2" numFmtId="0" xfId="0" applyAlignment="1" applyFont="1">
      <alignment horizontal="right" shrinkToFit="0" vertical="bottom" wrapText="1"/>
    </xf>
    <xf borderId="0" fillId="0" fontId="7" numFmtId="0" xfId="0" applyAlignment="1" applyFont="1">
      <alignment vertical="bottom"/>
    </xf>
    <xf borderId="2" fillId="0" fontId="8" numFmtId="0" xfId="0" applyAlignment="1" applyBorder="1" applyFont="1">
      <alignment vertical="bottom"/>
    </xf>
    <xf borderId="0" fillId="0" fontId="9" numFmtId="0" xfId="0" applyAlignment="1" applyFont="1">
      <alignment vertical="bottom"/>
    </xf>
    <xf borderId="3" fillId="0" fontId="8" numFmtId="0" xfId="0" applyAlignment="1" applyBorder="1" applyFont="1">
      <alignment vertical="bottom"/>
    </xf>
    <xf borderId="0" fillId="0" fontId="9" numFmtId="0" xfId="0" applyAlignment="1" applyFont="1">
      <alignment horizontal="center" vertical="bottom"/>
    </xf>
    <xf borderId="0" fillId="0" fontId="8" numFmtId="0" xfId="0" applyAlignment="1" applyFont="1">
      <alignment vertical="bottom"/>
    </xf>
    <xf borderId="0" fillId="0" fontId="10" numFmtId="0" xfId="0" applyAlignment="1" applyFont="1">
      <alignment vertical="bottom"/>
    </xf>
    <xf borderId="3" fillId="0" fontId="2" numFmtId="0" xfId="0" applyAlignment="1" applyBorder="1" applyFont="1">
      <alignment horizontal="right" shrinkToFit="0" vertical="bottom" wrapText="1"/>
    </xf>
    <xf borderId="0" fillId="0" fontId="8" numFmtId="0" xfId="0" applyAlignment="1" applyFont="1">
      <alignment vertical="bottom"/>
    </xf>
    <xf borderId="0" fillId="0" fontId="10" numFmtId="11" xfId="0" applyAlignment="1" applyFont="1" applyNumberFormat="1">
      <alignment vertical="bottom"/>
    </xf>
    <xf borderId="0" fillId="0" fontId="6" numFmtId="0" xfId="0" applyAlignment="1" applyFont="1">
      <alignment shrinkToFit="0" vertical="bottom" wrapText="1"/>
    </xf>
    <xf borderId="0" fillId="0" fontId="10" numFmtId="4" xfId="0" applyAlignment="1" applyFont="1" applyNumberFormat="1">
      <alignment vertical="bottom"/>
    </xf>
    <xf borderId="0" fillId="2" fontId="11" numFmtId="0" xfId="0" applyAlignment="1" applyFill="1" applyFont="1">
      <alignment horizontal="center" vertical="bottom"/>
    </xf>
    <xf borderId="0" fillId="0" fontId="12" numFmtId="0" xfId="0" applyAlignment="1" applyFont="1">
      <alignment vertical="bottom"/>
    </xf>
    <xf borderId="0" fillId="3" fontId="13" numFmtId="0" xfId="0" applyAlignment="1" applyFill="1" applyFont="1">
      <alignment vertical="bottom"/>
    </xf>
    <xf borderId="0" fillId="0" fontId="1" numFmtId="0" xfId="0" applyAlignment="1" applyFont="1">
      <alignment horizontal="center" shrinkToFit="0" vertical="center" wrapText="1"/>
    </xf>
    <xf borderId="0" fillId="0" fontId="2" numFmtId="0" xfId="0" applyAlignment="1" applyFont="1">
      <alignment horizontal="right" shrinkToFit="0" vertical="bottom" wrapText="1"/>
    </xf>
    <xf borderId="0" fillId="0" fontId="14" numFmtId="0" xfId="0" applyFont="1"/>
    <xf borderId="0" fillId="0" fontId="2" numFmtId="0" xfId="0" applyAlignment="1" applyFont="1">
      <alignment shrinkToFit="0" vertical="bottom" wrapText="1"/>
    </xf>
    <xf borderId="0" fillId="0" fontId="12" numFmtId="0" xfId="0" applyAlignment="1" applyFont="1">
      <alignment horizontal="center" vertical="bottom"/>
    </xf>
    <xf borderId="0" fillId="0" fontId="2" numFmtId="0" xfId="0" applyAlignment="1" applyFont="1">
      <alignment shrinkToFit="0" wrapText="1"/>
    </xf>
    <xf borderId="0" fillId="0" fontId="12" numFmtId="0" xfId="0" applyAlignment="1" applyFont="1">
      <alignment horizontal="center" shrinkToFit="0" vertical="bottom" wrapText="0"/>
    </xf>
    <xf borderId="0" fillId="0" fontId="6" numFmtId="0" xfId="0" applyAlignment="1" applyFont="1">
      <alignment horizontal="right" shrinkToFit="0" vertical="bottom" wrapText="1"/>
    </xf>
    <xf borderId="0" fillId="0" fontId="15" numFmtId="0" xfId="0" applyFont="1"/>
    <xf borderId="0" fillId="0" fontId="2" numFmtId="164" xfId="0" applyAlignment="1" applyFont="1" applyNumberFormat="1">
      <alignment horizontal="right" shrinkToFit="0" vertical="bottom" wrapText="1"/>
    </xf>
    <xf borderId="0" fillId="0" fontId="2" numFmtId="0" xfId="0" applyAlignment="1" applyFont="1">
      <alignment horizontal="center" shrinkToFit="0" vertical="bottom" wrapText="1"/>
    </xf>
    <xf borderId="0" fillId="0" fontId="9" numFmtId="0" xfId="0" applyAlignment="1" applyFont="1">
      <alignment vertical="bottom"/>
    </xf>
    <xf borderId="0" fillId="0" fontId="8" numFmtId="164" xfId="0" applyAlignment="1" applyFont="1" applyNumberFormat="1">
      <alignment vertical="bottom"/>
    </xf>
    <xf borderId="0" fillId="0" fontId="6" numFmtId="0" xfId="0" applyAlignment="1" applyFont="1">
      <alignment horizontal="center" shrinkToFit="0" wrapText="1"/>
    </xf>
    <xf borderId="0" fillId="0" fontId="2" numFmtId="0" xfId="0" applyAlignment="1" applyFont="1">
      <alignment horizontal="center" shrinkToFit="0" wrapText="1"/>
    </xf>
    <xf borderId="0" fillId="0" fontId="2" numFmtId="164" xfId="0" applyAlignment="1" applyFont="1" applyNumberFormat="1">
      <alignment horizontal="center" shrinkToFit="0" wrapText="1"/>
    </xf>
    <xf borderId="0" fillId="3" fontId="12" numFmtId="0" xfId="0" applyAlignment="1" applyFont="1">
      <alignment vertical="bottom"/>
    </xf>
    <xf borderId="0" fillId="3" fontId="12" numFmtId="0" xfId="0" applyAlignment="1" applyFont="1">
      <alignment horizontal="center" vertical="bottom"/>
    </xf>
    <xf borderId="0" fillId="0" fontId="10" numFmtId="0" xfId="0" applyAlignment="1" applyFont="1">
      <alignment horizontal="right" vertical="bottom"/>
    </xf>
    <xf borderId="0" fillId="0" fontId="2" numFmtId="0" xfId="0" applyAlignment="1" applyFont="1">
      <alignment horizontal="center" shrinkToFit="0" wrapText="1"/>
    </xf>
    <xf borderId="0" fillId="0" fontId="16" numFmtId="0" xfId="0" applyAlignment="1" applyFont="1">
      <alignment vertical="bottom"/>
    </xf>
    <xf borderId="1" fillId="0" fontId="2" numFmtId="0" xfId="0" applyAlignment="1" applyBorder="1" applyFont="1">
      <alignment horizontal="center" shrinkToFit="0" wrapText="1"/>
    </xf>
    <xf borderId="0" fillId="0" fontId="12" numFmtId="0" xfId="0" applyAlignment="1" applyFont="1">
      <alignment horizontal="center" vertical="bottom"/>
    </xf>
    <xf borderId="0" fillId="0" fontId="2" numFmtId="0" xfId="0" applyAlignment="1" applyFont="1">
      <alignment horizontal="center" shrinkToFit="0" wrapText="1"/>
    </xf>
    <xf borderId="1" fillId="0" fontId="2" numFmtId="0" xfId="0" applyAlignment="1" applyBorder="1" applyFont="1">
      <alignment horizontal="right" shrinkToFit="0" vertical="bottom" wrapText="1"/>
    </xf>
    <xf borderId="2" fillId="0" fontId="9" numFmtId="0" xfId="0" applyAlignment="1" applyBorder="1" applyFont="1">
      <alignment horizontal="center" vertical="bottom"/>
    </xf>
    <xf borderId="0" fillId="0" fontId="6" numFmtId="0" xfId="0" applyAlignment="1" applyFont="1">
      <alignment shrinkToFit="0" vertical="bottom" wrapText="1"/>
    </xf>
    <xf borderId="0" fillId="3" fontId="17" numFmtId="0" xfId="0" applyAlignment="1" applyFont="1">
      <alignment horizontal="left" readingOrder="0" shrinkToFit="0" wrapText="1"/>
    </xf>
    <xf borderId="0" fillId="3" fontId="17" numFmtId="0" xfId="0" applyAlignment="1" applyFont="1">
      <alignment horizontal="left" readingOrder="0"/>
    </xf>
    <xf borderId="0" fillId="4" fontId="12" numFmtId="0" xfId="0" applyAlignment="1" applyFill="1" applyFont="1">
      <alignment horizontal="center" vertical="bottom"/>
    </xf>
    <xf borderId="0" fillId="0" fontId="6" numFmtId="0" xfId="0" applyAlignment="1" applyFont="1">
      <alignment shrinkToFit="0" vertical="bottom" wrapText="1"/>
    </xf>
    <xf borderId="0" fillId="3" fontId="18" numFmtId="0" xfId="0" applyAlignment="1" applyFont="1">
      <alignment vertical="bottom"/>
    </xf>
    <xf borderId="2" fillId="3" fontId="19" numFmtId="0" xfId="0" applyAlignment="1" applyBorder="1" applyFont="1">
      <alignment shrinkToFit="0" vertical="bottom" wrapText="0"/>
    </xf>
    <xf borderId="2" fillId="0" fontId="8" numFmtId="0" xfId="0" applyAlignment="1" applyBorder="1" applyFont="1">
      <alignment shrinkToFit="0" vertical="bottom" wrapText="0"/>
    </xf>
    <xf borderId="0" fillId="3" fontId="20" numFmtId="0" xfId="0" applyAlignment="1" applyFont="1">
      <alignment vertical="bottom"/>
    </xf>
    <xf borderId="0" fillId="5" fontId="2" numFmtId="0" xfId="0" applyAlignment="1" applyFill="1" applyFont="1">
      <alignment horizontal="center" shrinkToFit="0" wrapText="1"/>
    </xf>
    <xf borderId="0" fillId="5" fontId="2" numFmtId="0" xfId="0" applyAlignment="1" applyFont="1">
      <alignment horizontal="center" shrinkToFit="0" wrapText="1"/>
    </xf>
    <xf borderId="0" fillId="5" fontId="2" numFmtId="0" xfId="0" applyAlignment="1" applyFont="1">
      <alignment shrinkToFit="0" vertical="bottom" wrapText="1"/>
    </xf>
    <xf borderId="1" fillId="5" fontId="2" numFmtId="164" xfId="0" applyAlignment="1" applyBorder="1" applyFont="1" applyNumberFormat="1">
      <alignment horizontal="right" shrinkToFit="0" vertical="bottom" wrapText="1"/>
    </xf>
    <xf borderId="0" fillId="5" fontId="2" numFmtId="164" xfId="0" applyAlignment="1" applyFont="1" applyNumberFormat="1">
      <alignment horizontal="right" shrinkToFit="0" vertical="bottom" wrapText="1"/>
    </xf>
    <xf borderId="0" fillId="3" fontId="12" numFmtId="0" xfId="0" applyAlignment="1" applyFont="1">
      <alignment shrinkToFit="0" vertical="bottom" wrapText="0"/>
    </xf>
    <xf borderId="0" fillId="0" fontId="2" numFmtId="0" xfId="0" applyAlignment="1" applyFont="1">
      <alignment horizontal="center" shrinkToFit="0" vertical="bottom" wrapText="1"/>
    </xf>
    <xf borderId="2" fillId="3" fontId="2" numFmtId="0" xfId="0" applyAlignment="1" applyBorder="1" applyFont="1">
      <alignment shrinkToFit="0" vertical="bottom" wrapText="0"/>
    </xf>
    <xf quotePrefix="1" borderId="0" fillId="0" fontId="8" numFmtId="0" xfId="0" applyAlignment="1" applyFont="1">
      <alignment vertical="bottom"/>
    </xf>
    <xf borderId="0" fillId="0" fontId="6" numFmtId="0" xfId="0" applyAlignment="1" applyFont="1">
      <alignment horizontal="right" shrinkToFit="0" vertical="bottom" wrapText="1"/>
    </xf>
    <xf quotePrefix="1" borderId="0" fillId="0" fontId="8" numFmtId="0" xfId="0" applyAlignment="1" applyFont="1">
      <alignment vertical="bottom"/>
    </xf>
    <xf borderId="1" fillId="0" fontId="6" numFmtId="0" xfId="0" applyAlignment="1" applyBorder="1" applyFont="1">
      <alignment shrinkToFit="0" vertical="bottom" wrapText="1"/>
    </xf>
    <xf borderId="1" fillId="0" fontId="8" numFmtId="0" xfId="0" applyAlignment="1" applyBorder="1" applyFont="1">
      <alignment vertical="bottom"/>
    </xf>
    <xf borderId="1" fillId="0" fontId="2" numFmtId="164" xfId="0" applyAlignment="1" applyBorder="1" applyFont="1" applyNumberFormat="1">
      <alignment horizontal="right" shrinkToFit="0" vertical="bottom" wrapText="1"/>
    </xf>
    <xf borderId="3" fillId="0" fontId="6" numFmtId="0" xfId="0" applyAlignment="1" applyBorder="1" applyFont="1">
      <alignment shrinkToFit="0" vertical="bottom" wrapText="1"/>
    </xf>
    <xf borderId="3" fillId="0" fontId="2" numFmtId="0" xfId="0" applyAlignment="1" applyBorder="1" applyFont="1">
      <alignment horizontal="right" shrinkToFit="0" vertical="bottom" wrapText="1"/>
    </xf>
    <xf borderId="0" fillId="6" fontId="12" numFmtId="0" xfId="0" applyAlignment="1" applyFill="1" applyFont="1">
      <alignment horizontal="center" vertical="bottom"/>
    </xf>
    <xf borderId="0" fillId="0" fontId="8" numFmtId="0" xfId="0" applyFont="1"/>
    <xf borderId="0" fillId="7" fontId="12" numFmtId="0" xfId="0" applyAlignment="1" applyFill="1" applyFont="1">
      <alignment horizontal="center" vertical="bottom"/>
    </xf>
    <xf borderId="0" fillId="3" fontId="17" numFmtId="4" xfId="0" applyAlignment="1" applyFont="1" applyNumberFormat="1">
      <alignment horizontal="left" readingOrder="0" shrinkToFit="0" wrapText="1"/>
    </xf>
    <xf borderId="0" fillId="3" fontId="17" numFmtId="4" xfId="0" applyAlignment="1" applyFont="1" applyNumberFormat="1">
      <alignment horizontal="left" readingOrder="0"/>
    </xf>
    <xf borderId="2" fillId="0" fontId="12" numFmtId="0" xfId="0" applyAlignment="1" applyBorder="1" applyFont="1">
      <alignment horizontal="center" vertical="bottom"/>
    </xf>
    <xf borderId="0" fillId="0" fontId="6" numFmtId="0" xfId="0" applyAlignment="1" applyFont="1">
      <alignment shrinkToFit="0" wrapText="1"/>
    </xf>
    <xf borderId="0" fillId="0" fontId="6" numFmtId="0" xfId="0" applyAlignment="1" applyFont="1">
      <alignment horizontal="center" shrinkToFit="0" wrapText="1"/>
    </xf>
    <xf borderId="0" fillId="3" fontId="21" numFmtId="0" xfId="0" applyAlignment="1" applyFont="1">
      <alignment shrinkToFit="0" vertical="bottom" wrapText="1"/>
    </xf>
    <xf quotePrefix="1" borderId="0" fillId="8" fontId="2" numFmtId="0" xfId="0" applyAlignment="1" applyFill="1" applyFont="1">
      <alignment shrinkToFit="0" vertical="bottom" wrapText="1"/>
    </xf>
    <xf borderId="0" fillId="8" fontId="2" numFmtId="0" xfId="0" applyAlignment="1" applyFont="1">
      <alignment shrinkToFit="0" vertical="bottom" wrapText="1"/>
    </xf>
    <xf borderId="0" fillId="8" fontId="2" numFmtId="0" xfId="0" applyAlignment="1" applyFont="1">
      <alignment horizontal="right" shrinkToFit="0" vertical="bottom" wrapText="1"/>
    </xf>
    <xf borderId="0" fillId="0" fontId="2" numFmtId="0" xfId="0" applyAlignment="1" applyFont="1">
      <alignment shrinkToFit="0" vertical="bottom" wrapText="1"/>
    </xf>
    <xf borderId="0" fillId="0" fontId="9" numFmtId="11" xfId="0" applyAlignment="1" applyFont="1" applyNumberFormat="1">
      <alignment horizontal="center" vertical="bottom"/>
    </xf>
    <xf borderId="0" fillId="9" fontId="2" numFmtId="0" xfId="0" applyAlignment="1" applyFill="1" applyFont="1">
      <alignment horizontal="right" shrinkToFit="0" vertical="bottom" wrapText="1"/>
    </xf>
    <xf borderId="0" fillId="9" fontId="8" numFmtId="0" xfId="0" applyAlignment="1" applyFont="1">
      <alignment vertical="bottom"/>
    </xf>
    <xf borderId="0" fillId="0" fontId="9" numFmtId="164" xfId="0" applyAlignment="1" applyFont="1" applyNumberFormat="1">
      <alignment horizontal="center" vertical="bottom"/>
    </xf>
    <xf borderId="0" fillId="0" fontId="9" numFmtId="0" xfId="0" applyAlignment="1" applyFont="1">
      <alignment horizontal="center" readingOrder="0" vertical="bottom"/>
    </xf>
    <xf borderId="0" fillId="0" fontId="9" numFmtId="2" xfId="0" applyAlignment="1" applyFont="1" applyNumberFormat="1">
      <alignment horizontal="center" vertical="bottom"/>
    </xf>
    <xf borderId="0" fillId="0" fontId="12" numFmtId="0" xfId="0" applyAlignment="1" applyFont="1">
      <alignment horizontal="center" readingOrder="0" vertical="bottom"/>
    </xf>
    <xf borderId="0" fillId="0" fontId="22" numFmtId="0" xfId="0" applyAlignment="1" applyFont="1">
      <alignment readingOrder="0"/>
    </xf>
    <xf borderId="0" fillId="10" fontId="12" numFmtId="0" xfId="0" applyAlignment="1" applyFill="1" applyFont="1">
      <alignment horizontal="center" vertical="bottom"/>
    </xf>
    <xf borderId="2" fillId="0" fontId="10" numFmtId="0" xfId="0" applyAlignment="1" applyBorder="1" applyFont="1">
      <alignment vertical="bottom"/>
    </xf>
    <xf borderId="2" fillId="0" fontId="10" numFmtId="11" xfId="0" applyAlignment="1" applyBorder="1" applyFont="1" applyNumberFormat="1">
      <alignment vertical="bottom"/>
    </xf>
    <xf borderId="2" fillId="0" fontId="23" numFmtId="0" xfId="0" applyAlignment="1" applyBorder="1" applyFont="1">
      <alignment horizontal="center" shrinkToFit="0" vertical="bottom" wrapText="0"/>
    </xf>
    <xf borderId="0" fillId="0" fontId="12" numFmtId="0" xfId="0" applyAlignment="1" applyFont="1">
      <alignment vertical="bottom"/>
    </xf>
    <xf borderId="0" fillId="0" fontId="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paperpile.com/b/4wStR6/2CXP" TargetMode="External"/><Relationship Id="rId10" Type="http://schemas.openxmlformats.org/officeDocument/2006/relationships/hyperlink" Target="https://doi.org/10.1002/j.1460-2075.1984.tb02204.x" TargetMode="External"/><Relationship Id="rId13" Type="http://schemas.openxmlformats.org/officeDocument/2006/relationships/hyperlink" Target="http://paperpile.com/b/4wStR6/byU6" TargetMode="External"/><Relationship Id="rId12" Type="http://schemas.openxmlformats.org/officeDocument/2006/relationships/hyperlink" Target="https://doi.org/10.4319/lo.2007.52.5.2199" TargetMode="External"/><Relationship Id="rId1" Type="http://schemas.openxmlformats.org/officeDocument/2006/relationships/comments" Target="../comments1.xml"/><Relationship Id="rId2" Type="http://schemas.openxmlformats.org/officeDocument/2006/relationships/hyperlink" Target="http://paperpile.com/b/4wStR6/QKrc" TargetMode="External"/><Relationship Id="rId3" Type="http://schemas.openxmlformats.org/officeDocument/2006/relationships/hyperlink" Target="http://paperpile.com/b/4wStR6/2CXP" TargetMode="External"/><Relationship Id="rId4" Type="http://schemas.openxmlformats.org/officeDocument/2006/relationships/hyperlink" Target="https://doi.org/10.1139/b98-074" TargetMode="External"/><Relationship Id="rId9" Type="http://schemas.openxmlformats.org/officeDocument/2006/relationships/hyperlink" Target="https://doi.org/10.1071/PP9940449" TargetMode="External"/><Relationship Id="rId15" Type="http://schemas.openxmlformats.org/officeDocument/2006/relationships/hyperlink" Target="https://link.springer.com/journal/425/195/1/page/1" TargetMode="External"/><Relationship Id="rId14" Type="http://schemas.openxmlformats.org/officeDocument/2006/relationships/hyperlink" Target="http://paperpile.com/b/4wStR6/byU6" TargetMode="External"/><Relationship Id="rId17" Type="http://schemas.openxmlformats.org/officeDocument/2006/relationships/hyperlink" Target="http://paperpile.com/b/4wStR6/QKrc" TargetMode="External"/><Relationship Id="rId16" Type="http://schemas.openxmlformats.org/officeDocument/2006/relationships/hyperlink" Target="https://link.springer.com/journal/425/195/1/page/1" TargetMode="External"/><Relationship Id="rId5" Type="http://schemas.openxmlformats.org/officeDocument/2006/relationships/hyperlink" Target="https://doi.org/10.1007/BF00398720" TargetMode="External"/><Relationship Id="rId19" Type="http://schemas.openxmlformats.org/officeDocument/2006/relationships/vmlDrawing" Target="../drawings/vmlDrawing1.vml"/><Relationship Id="rId6" Type="http://schemas.openxmlformats.org/officeDocument/2006/relationships/hyperlink" Target="https://doi.org/10.4319/lo.2003.48.1.0048" TargetMode="External"/><Relationship Id="rId18" Type="http://schemas.openxmlformats.org/officeDocument/2006/relationships/drawing" Target="../drawings/drawing1.xml"/><Relationship Id="rId7" Type="http://schemas.openxmlformats.org/officeDocument/2006/relationships/hyperlink" Target="http://paperpile.com/b/4wStR6/QKrc" TargetMode="External"/><Relationship Id="rId8" Type="http://schemas.openxmlformats.org/officeDocument/2006/relationships/hyperlink" Target="https://doi.org/10.1016/0014-5793(90)80879-N"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5.89"/>
    <col customWidth="1" min="2" max="2" width="31.67"/>
  </cols>
  <sheetData>
    <row r="1">
      <c r="A1" s="9" t="s">
        <v>2</v>
      </c>
      <c r="B1" s="9" t="s">
        <v>16</v>
      </c>
      <c r="C1" s="11" t="s">
        <v>17</v>
      </c>
      <c r="D1" s="11" t="s">
        <v>21</v>
      </c>
      <c r="E1" s="11" t="s">
        <v>22</v>
      </c>
      <c r="F1" s="11" t="s">
        <v>23</v>
      </c>
      <c r="G1" s="11" t="s">
        <v>24</v>
      </c>
      <c r="H1" s="11" t="s">
        <v>25</v>
      </c>
      <c r="I1" s="11" t="s">
        <v>26</v>
      </c>
      <c r="J1" s="11" t="s">
        <v>27</v>
      </c>
      <c r="K1" s="11" t="s">
        <v>28</v>
      </c>
      <c r="L1" s="11" t="s">
        <v>29</v>
      </c>
      <c r="M1" s="11" t="s">
        <v>30</v>
      </c>
      <c r="N1" s="11" t="s">
        <v>31</v>
      </c>
      <c r="O1" s="13" t="s">
        <v>32</v>
      </c>
      <c r="P1" s="13" t="s">
        <v>36</v>
      </c>
      <c r="Q1" s="13" t="s">
        <v>37</v>
      </c>
      <c r="R1" s="15" t="s">
        <v>38</v>
      </c>
      <c r="S1" s="17" t="s">
        <v>40</v>
      </c>
      <c r="T1" s="11" t="s">
        <v>42</v>
      </c>
      <c r="U1" s="19" t="s">
        <v>43</v>
      </c>
      <c r="V1" s="19" t="s">
        <v>45</v>
      </c>
      <c r="W1" s="19" t="s">
        <v>46</v>
      </c>
      <c r="X1" s="19" t="s">
        <v>47</v>
      </c>
      <c r="Y1" s="19" t="s">
        <v>48</v>
      </c>
      <c r="Z1" s="19" t="s">
        <v>49</v>
      </c>
      <c r="AA1" s="19" t="s">
        <v>50</v>
      </c>
      <c r="AB1" s="19" t="s">
        <v>51</v>
      </c>
      <c r="AC1" s="21" t="s">
        <v>52</v>
      </c>
      <c r="AD1" s="19" t="s">
        <v>53</v>
      </c>
      <c r="AE1" s="19" t="s">
        <v>54</v>
      </c>
      <c r="AF1" s="21" t="s">
        <v>55</v>
      </c>
      <c r="AG1" s="21" t="s">
        <v>56</v>
      </c>
      <c r="AH1" s="23" t="s">
        <v>57</v>
      </c>
    </row>
    <row r="2">
      <c r="A2" s="25" t="s">
        <v>58</v>
      </c>
      <c r="B2" s="25" t="s">
        <v>59</v>
      </c>
      <c r="C2" s="27" t="b">
        <v>0</v>
      </c>
      <c r="D2" s="27" t="b">
        <v>0</v>
      </c>
      <c r="E2" s="27"/>
      <c r="F2" s="27">
        <v>167.0</v>
      </c>
      <c r="G2" s="29"/>
      <c r="H2" s="27">
        <v>12.0</v>
      </c>
      <c r="I2" s="29"/>
      <c r="J2" s="27">
        <v>46.0</v>
      </c>
      <c r="K2" s="29"/>
      <c r="L2" s="27">
        <v>529.0</v>
      </c>
      <c r="M2" s="29"/>
      <c r="N2" s="27">
        <v>0.94</v>
      </c>
      <c r="O2" s="32"/>
      <c r="P2" s="32"/>
      <c r="Q2" s="32"/>
      <c r="R2" s="34">
        <v>22.0</v>
      </c>
      <c r="S2" s="29"/>
      <c r="T2" s="27">
        <v>25.0</v>
      </c>
      <c r="U2" s="29"/>
      <c r="V2" s="29"/>
      <c r="W2" s="29"/>
      <c r="X2" s="29"/>
      <c r="Y2" s="27" t="b">
        <v>0</v>
      </c>
      <c r="Z2" s="27">
        <v>1.0</v>
      </c>
      <c r="AA2" s="27"/>
      <c r="AB2" s="35" t="s">
        <v>64</v>
      </c>
      <c r="AC2" s="36" t="s">
        <v>65</v>
      </c>
      <c r="AD2" s="27" t="s">
        <v>66</v>
      </c>
      <c r="AE2" s="27">
        <v>1998.0</v>
      </c>
      <c r="AF2" s="29"/>
      <c r="AG2" s="37" t="s">
        <v>67</v>
      </c>
      <c r="AH2" s="29" t="s">
        <v>68</v>
      </c>
    </row>
    <row r="3">
      <c r="A3" s="25" t="s">
        <v>58</v>
      </c>
      <c r="B3" s="25" t="s">
        <v>69</v>
      </c>
      <c r="C3" s="27" t="b">
        <v>0</v>
      </c>
      <c r="D3" s="27" t="b">
        <v>0</v>
      </c>
      <c r="E3" s="27"/>
      <c r="F3" s="27">
        <v>340.0</v>
      </c>
      <c r="G3" s="27">
        <v>12.0</v>
      </c>
      <c r="H3" s="27">
        <v>11.6</v>
      </c>
      <c r="I3" s="27">
        <v>0.4</v>
      </c>
      <c r="J3" s="27">
        <v>43.0</v>
      </c>
      <c r="K3" s="27">
        <v>1.0</v>
      </c>
      <c r="L3" s="27">
        <v>972.0</v>
      </c>
      <c r="M3" s="27">
        <v>26.0</v>
      </c>
      <c r="N3" s="34">
        <f>H3*L3/(J3*F3)</f>
        <v>0.7712175103</v>
      </c>
      <c r="O3" s="32"/>
      <c r="P3" s="32"/>
      <c r="Q3" s="32"/>
      <c r="R3" s="34">
        <v>22.0</v>
      </c>
      <c r="S3" s="34"/>
      <c r="T3" s="27">
        <v>25.0</v>
      </c>
      <c r="U3" s="42"/>
      <c r="V3" s="42"/>
      <c r="W3" s="44" t="s">
        <v>75</v>
      </c>
      <c r="X3" s="42" t="b">
        <v>0</v>
      </c>
      <c r="Y3" s="27" t="b">
        <v>1</v>
      </c>
      <c r="Z3" s="42">
        <v>1.0</v>
      </c>
      <c r="AA3" s="42"/>
      <c r="AB3" s="35" t="s">
        <v>64</v>
      </c>
      <c r="AC3" s="54" t="s">
        <v>83</v>
      </c>
      <c r="AD3" s="55" t="s">
        <v>107</v>
      </c>
      <c r="AE3" s="55">
        <v>2010.0</v>
      </c>
      <c r="AF3" s="29"/>
      <c r="AG3" s="56">
        <v>2.0142476E7</v>
      </c>
      <c r="AH3" s="58" t="s">
        <v>111</v>
      </c>
    </row>
    <row r="4">
      <c r="A4" s="25" t="s">
        <v>58</v>
      </c>
      <c r="B4" s="25" t="s">
        <v>119</v>
      </c>
      <c r="C4" s="27" t="b">
        <v>1</v>
      </c>
      <c r="D4" s="27" t="b">
        <v>0</v>
      </c>
      <c r="E4" s="27" t="s">
        <v>124</v>
      </c>
      <c r="F4" s="27">
        <v>152.0</v>
      </c>
      <c r="G4" s="27">
        <v>23.0</v>
      </c>
      <c r="H4" s="27">
        <v>9.78</v>
      </c>
      <c r="I4" s="27">
        <v>0.48</v>
      </c>
      <c r="J4" s="27">
        <v>50.3</v>
      </c>
      <c r="K4" s="27">
        <v>2.0</v>
      </c>
      <c r="L4" s="27">
        <v>1231.0</v>
      </c>
      <c r="M4" s="27">
        <v>135.0</v>
      </c>
      <c r="N4" s="27">
        <v>1.58</v>
      </c>
      <c r="O4" s="32">
        <v>0.17</v>
      </c>
      <c r="P4" s="32"/>
      <c r="Q4" s="32"/>
      <c r="R4" s="34">
        <v>22.0</v>
      </c>
      <c r="S4" s="60"/>
      <c r="T4" s="27">
        <v>25.0</v>
      </c>
      <c r="U4" s="27">
        <v>8.0</v>
      </c>
      <c r="V4" s="27"/>
      <c r="W4" s="27"/>
      <c r="X4" s="27"/>
      <c r="Y4" s="27" t="b">
        <v>1</v>
      </c>
      <c r="Z4" s="27">
        <v>1.0</v>
      </c>
      <c r="AA4" s="27"/>
      <c r="AB4" s="35" t="s">
        <v>64</v>
      </c>
      <c r="AC4" s="54"/>
      <c r="AD4" s="55" t="s">
        <v>131</v>
      </c>
      <c r="AE4" s="55">
        <v>2016.0</v>
      </c>
      <c r="AF4" s="29"/>
      <c r="AG4" s="56">
        <v>2.679075E7</v>
      </c>
      <c r="AH4" s="58" t="s">
        <v>133</v>
      </c>
    </row>
    <row r="5">
      <c r="A5" s="25" t="s">
        <v>58</v>
      </c>
      <c r="B5" s="25" t="s">
        <v>135</v>
      </c>
      <c r="C5" s="27" t="b">
        <v>1</v>
      </c>
      <c r="D5" s="27" t="b">
        <v>0</v>
      </c>
      <c r="E5" s="27"/>
      <c r="F5" s="27">
        <v>167.0</v>
      </c>
      <c r="G5" s="27">
        <v>2.0</v>
      </c>
      <c r="H5" s="27">
        <v>3.71</v>
      </c>
      <c r="I5" s="27"/>
      <c r="J5" s="27">
        <v>41.0</v>
      </c>
      <c r="K5" s="27">
        <v>4.4</v>
      </c>
      <c r="L5" s="27">
        <v>529.0</v>
      </c>
      <c r="M5" s="27">
        <v>14.0</v>
      </c>
      <c r="N5" s="34">
        <f>H5*L5/(J5*F5)</f>
        <v>0.2866350226</v>
      </c>
      <c r="O5" s="32"/>
      <c r="P5" s="32">
        <v>19.2</v>
      </c>
      <c r="Q5" s="27">
        <v>3.6</v>
      </c>
      <c r="R5" s="34">
        <v>22.0</v>
      </c>
      <c r="S5" s="29"/>
      <c r="T5" s="27">
        <v>25.0</v>
      </c>
      <c r="U5" s="27">
        <v>8.0</v>
      </c>
      <c r="V5" s="27"/>
      <c r="W5" s="27">
        <v>6.12</v>
      </c>
      <c r="X5" s="27"/>
      <c r="Y5" s="27"/>
      <c r="Z5" s="27">
        <v>1.0</v>
      </c>
      <c r="AA5" s="27"/>
      <c r="AB5" s="35" t="s">
        <v>64</v>
      </c>
      <c r="AC5" s="29"/>
      <c r="AD5" s="27" t="s">
        <v>141</v>
      </c>
      <c r="AE5" s="27">
        <v>1994.0</v>
      </c>
      <c r="AF5" s="29"/>
      <c r="AG5" s="56">
        <v>8031129.0</v>
      </c>
      <c r="AH5" s="29" t="s">
        <v>143</v>
      </c>
    </row>
    <row r="6">
      <c r="A6" s="25" t="s">
        <v>58</v>
      </c>
      <c r="B6" s="25" t="s">
        <v>144</v>
      </c>
      <c r="C6" s="27" t="b">
        <v>1</v>
      </c>
      <c r="D6" s="27" t="b">
        <v>0</v>
      </c>
      <c r="E6" s="27" t="s">
        <v>124</v>
      </c>
      <c r="F6" s="27">
        <v>273.0</v>
      </c>
      <c r="G6" s="27">
        <v>10.0</v>
      </c>
      <c r="H6" s="27">
        <v>11.4</v>
      </c>
      <c r="I6" s="27">
        <v>0.1</v>
      </c>
      <c r="J6" s="29"/>
      <c r="K6" s="29"/>
      <c r="L6" s="27"/>
      <c r="M6" s="27"/>
      <c r="N6" s="34"/>
      <c r="O6" s="32"/>
      <c r="P6" s="32">
        <v>63.9</v>
      </c>
      <c r="Q6" s="27">
        <v>4.5</v>
      </c>
      <c r="R6" s="34">
        <v>22.0</v>
      </c>
      <c r="S6" s="34"/>
      <c r="T6" s="27">
        <v>25.0</v>
      </c>
      <c r="U6" s="42">
        <v>8.0</v>
      </c>
      <c r="V6" s="27" t="s">
        <v>146</v>
      </c>
      <c r="W6" s="42" t="s">
        <v>147</v>
      </c>
      <c r="X6" s="42"/>
      <c r="Y6" s="27" t="b">
        <v>1</v>
      </c>
      <c r="Z6" s="42">
        <v>1.0</v>
      </c>
      <c r="AA6" s="42"/>
      <c r="AB6" s="35" t="s">
        <v>64</v>
      </c>
      <c r="AC6" s="54" t="s">
        <v>148</v>
      </c>
      <c r="AD6" s="55" t="s">
        <v>149</v>
      </c>
      <c r="AE6" s="55">
        <v>2007.0</v>
      </c>
      <c r="AF6" s="29"/>
      <c r="AG6" s="56">
        <v>1.7391103E7</v>
      </c>
      <c r="AH6" s="29" t="s">
        <v>150</v>
      </c>
    </row>
    <row r="7">
      <c r="A7" s="25" t="s">
        <v>58</v>
      </c>
      <c r="B7" s="25" t="s">
        <v>152</v>
      </c>
      <c r="C7" s="27" t="b">
        <v>1</v>
      </c>
      <c r="D7" s="27" t="b">
        <v>0</v>
      </c>
      <c r="E7" s="27" t="s">
        <v>124</v>
      </c>
      <c r="F7" s="27">
        <v>284.0</v>
      </c>
      <c r="G7" s="27"/>
      <c r="H7" s="27">
        <v>11.6</v>
      </c>
      <c r="I7" s="27"/>
      <c r="J7" s="27">
        <v>43.0</v>
      </c>
      <c r="K7" s="27">
        <v>1.0</v>
      </c>
      <c r="L7" s="27"/>
      <c r="M7" s="27"/>
      <c r="N7" s="34"/>
      <c r="O7" s="32"/>
      <c r="P7" s="32">
        <v>21.0</v>
      </c>
      <c r="Q7" s="32"/>
      <c r="R7" s="34">
        <v>22.0</v>
      </c>
      <c r="S7" s="34"/>
      <c r="T7" s="27">
        <v>25.0</v>
      </c>
      <c r="U7" s="42"/>
      <c r="V7" s="27"/>
      <c r="W7" s="42"/>
      <c r="X7" s="42"/>
      <c r="Y7" s="27" t="b">
        <v>1</v>
      </c>
      <c r="Z7" s="42">
        <v>1.0</v>
      </c>
      <c r="AA7" s="42"/>
      <c r="AB7" s="35" t="s">
        <v>64</v>
      </c>
      <c r="AC7" s="54" t="s">
        <v>153</v>
      </c>
      <c r="AD7" s="55" t="s">
        <v>154</v>
      </c>
      <c r="AE7" s="55">
        <v>1994.0</v>
      </c>
      <c r="AF7" s="29"/>
      <c r="AG7" s="56">
        <v>8132534.0</v>
      </c>
      <c r="AH7" s="29" t="s">
        <v>155</v>
      </c>
    </row>
    <row r="8">
      <c r="A8" s="25" t="s">
        <v>58</v>
      </c>
      <c r="B8" s="25" t="s">
        <v>157</v>
      </c>
      <c r="C8" s="27" t="b">
        <v>1</v>
      </c>
      <c r="D8" s="27" t="b">
        <v>0</v>
      </c>
      <c r="E8" s="27" t="s">
        <v>124</v>
      </c>
      <c r="F8" s="27">
        <v>284.0</v>
      </c>
      <c r="G8" s="27"/>
      <c r="H8" s="27">
        <v>11.6</v>
      </c>
      <c r="I8" s="27"/>
      <c r="J8" s="29"/>
      <c r="K8" s="29"/>
      <c r="L8" s="27"/>
      <c r="M8" s="27"/>
      <c r="N8" s="34"/>
      <c r="O8" s="32"/>
      <c r="P8" s="27">
        <v>54.0</v>
      </c>
      <c r="Q8" s="27">
        <v>3.0</v>
      </c>
      <c r="R8" s="34">
        <v>22.0</v>
      </c>
      <c r="S8" s="34"/>
      <c r="T8" s="27">
        <v>25.0</v>
      </c>
      <c r="U8" s="42">
        <v>8.0</v>
      </c>
      <c r="V8" s="27" t="s">
        <v>146</v>
      </c>
      <c r="W8" s="42" t="s">
        <v>147</v>
      </c>
      <c r="X8" s="42"/>
      <c r="Y8" s="27" t="b">
        <v>1</v>
      </c>
      <c r="Z8" s="42">
        <v>1.0</v>
      </c>
      <c r="AA8" s="42"/>
      <c r="AB8" s="35" t="s">
        <v>64</v>
      </c>
      <c r="AC8" s="54" t="s">
        <v>160</v>
      </c>
      <c r="AD8" s="55" t="s">
        <v>149</v>
      </c>
      <c r="AE8" s="55">
        <v>2007.0</v>
      </c>
      <c r="AF8" s="29"/>
      <c r="AG8" s="56">
        <v>1.7391103E7</v>
      </c>
      <c r="AH8" s="29" t="s">
        <v>150</v>
      </c>
    </row>
    <row r="9">
      <c r="A9" s="25" t="s">
        <v>58</v>
      </c>
      <c r="B9" s="25" t="s">
        <v>161</v>
      </c>
      <c r="C9" s="27" t="b">
        <v>1</v>
      </c>
      <c r="D9" s="27" t="b">
        <v>0</v>
      </c>
      <c r="E9" s="27" t="s">
        <v>124</v>
      </c>
      <c r="F9" s="29"/>
      <c r="G9" s="27"/>
      <c r="H9" s="27">
        <v>11.6</v>
      </c>
      <c r="I9" s="27"/>
      <c r="J9" s="27">
        <v>42.5</v>
      </c>
      <c r="K9" s="27">
        <v>1.0</v>
      </c>
      <c r="L9" s="27"/>
      <c r="M9" s="27"/>
      <c r="N9" s="34"/>
      <c r="O9" s="32"/>
      <c r="P9" s="32">
        <v>21.0</v>
      </c>
      <c r="Q9" s="32"/>
      <c r="R9" s="34">
        <v>22.0</v>
      </c>
      <c r="S9" s="34"/>
      <c r="T9" s="27">
        <v>25.0</v>
      </c>
      <c r="U9" s="42">
        <v>8.3</v>
      </c>
      <c r="V9" s="27" t="s">
        <v>164</v>
      </c>
      <c r="W9" s="27"/>
      <c r="X9" s="42"/>
      <c r="Y9" s="27" t="b">
        <v>1</v>
      </c>
      <c r="Z9" s="42">
        <v>1.0</v>
      </c>
      <c r="AA9" s="42"/>
      <c r="AB9" s="35" t="s">
        <v>64</v>
      </c>
      <c r="AC9" s="36" t="s">
        <v>166</v>
      </c>
      <c r="AD9" s="55" t="s">
        <v>167</v>
      </c>
      <c r="AE9" s="55">
        <v>1994.0</v>
      </c>
      <c r="AF9" s="29"/>
      <c r="AG9" s="29" t="s">
        <v>168</v>
      </c>
      <c r="AH9" s="29" t="s">
        <v>169</v>
      </c>
    </row>
    <row r="10">
      <c r="A10" s="25" t="s">
        <v>58</v>
      </c>
      <c r="B10" s="25" t="s">
        <v>157</v>
      </c>
      <c r="C10" s="27" t="b">
        <v>1</v>
      </c>
      <c r="D10" s="27" t="b">
        <v>0</v>
      </c>
      <c r="E10" s="27" t="s">
        <v>124</v>
      </c>
      <c r="F10" s="27"/>
      <c r="G10" s="27"/>
      <c r="H10" s="27"/>
      <c r="I10" s="27"/>
      <c r="J10" s="27">
        <v>43.0</v>
      </c>
      <c r="K10" s="27">
        <v>1.0</v>
      </c>
      <c r="L10" s="27"/>
      <c r="M10" s="27"/>
      <c r="N10" s="34"/>
      <c r="O10" s="32"/>
      <c r="P10" s="27"/>
      <c r="Q10" s="27"/>
      <c r="R10" s="34">
        <v>22.0</v>
      </c>
      <c r="S10" s="34"/>
      <c r="T10" s="27">
        <v>25.0</v>
      </c>
      <c r="U10" s="55">
        <v>8.3</v>
      </c>
      <c r="V10" s="63" t="s">
        <v>146</v>
      </c>
      <c r="W10" s="42" t="s">
        <v>147</v>
      </c>
      <c r="X10" s="42"/>
      <c r="Y10" s="27" t="b">
        <v>1</v>
      </c>
      <c r="Z10" s="42">
        <v>1.0</v>
      </c>
      <c r="AA10" s="42"/>
      <c r="AB10" s="35" t="s">
        <v>64</v>
      </c>
      <c r="AC10" s="54"/>
      <c r="AD10" s="55" t="s">
        <v>149</v>
      </c>
      <c r="AE10" s="55">
        <v>2007.0</v>
      </c>
      <c r="AF10" s="29"/>
      <c r="AG10" s="56">
        <v>1.7391103E7</v>
      </c>
      <c r="AH10" s="29" t="s">
        <v>150</v>
      </c>
    </row>
    <row r="11">
      <c r="A11" s="25" t="s">
        <v>58</v>
      </c>
      <c r="B11" s="25" t="s">
        <v>144</v>
      </c>
      <c r="C11" s="27" t="b">
        <v>1</v>
      </c>
      <c r="D11" s="27" t="b">
        <v>0</v>
      </c>
      <c r="E11" s="27" t="s">
        <v>124</v>
      </c>
      <c r="F11" s="27"/>
      <c r="G11" s="27"/>
      <c r="H11" s="27"/>
      <c r="I11" s="27"/>
      <c r="J11" s="27">
        <v>43.8</v>
      </c>
      <c r="K11" s="27">
        <v>1.8</v>
      </c>
      <c r="L11" s="27"/>
      <c r="M11" s="27"/>
      <c r="N11" s="34"/>
      <c r="O11" s="32"/>
      <c r="P11" s="32"/>
      <c r="Q11" s="27"/>
      <c r="R11" s="34">
        <v>22.0</v>
      </c>
      <c r="S11" s="34"/>
      <c r="T11" s="27">
        <v>25.0</v>
      </c>
      <c r="U11" s="55">
        <v>8.3</v>
      </c>
      <c r="V11" s="27" t="s">
        <v>146</v>
      </c>
      <c r="W11" s="42" t="s">
        <v>147</v>
      </c>
      <c r="X11" s="42"/>
      <c r="Y11" s="27" t="b">
        <v>1</v>
      </c>
      <c r="Z11" s="42">
        <v>1.0</v>
      </c>
      <c r="AA11" s="42"/>
      <c r="AB11" s="35" t="s">
        <v>64</v>
      </c>
      <c r="AC11" s="54"/>
      <c r="AD11" s="55" t="s">
        <v>149</v>
      </c>
      <c r="AE11" s="55">
        <v>2007.0</v>
      </c>
      <c r="AF11" s="29"/>
      <c r="AG11" s="56">
        <v>1.7391103E7</v>
      </c>
      <c r="AH11" s="29" t="s">
        <v>150</v>
      </c>
    </row>
    <row r="12">
      <c r="A12" s="25" t="s">
        <v>116</v>
      </c>
      <c r="B12" s="25" t="s">
        <v>175</v>
      </c>
      <c r="C12" s="27" t="b">
        <v>0</v>
      </c>
      <c r="D12" s="27" t="b">
        <v>0</v>
      </c>
      <c r="E12" s="27"/>
      <c r="F12" s="27">
        <v>10.0</v>
      </c>
      <c r="G12" s="29"/>
      <c r="H12" s="27">
        <v>2.9</v>
      </c>
      <c r="I12" s="29"/>
      <c r="J12" s="27">
        <v>82.0</v>
      </c>
      <c r="K12" s="29"/>
      <c r="L12" s="27">
        <v>250.0</v>
      </c>
      <c r="M12" s="29"/>
      <c r="N12" s="27">
        <v>0.87</v>
      </c>
      <c r="O12" s="32"/>
      <c r="P12" s="32"/>
      <c r="Q12" s="32"/>
      <c r="R12" s="65">
        <v>28.64</v>
      </c>
      <c r="S12" s="66">
        <v>1.97</v>
      </c>
      <c r="T12" s="27">
        <v>25.0</v>
      </c>
      <c r="U12" s="29"/>
      <c r="V12" s="29"/>
      <c r="W12" s="29"/>
      <c r="X12" s="29"/>
      <c r="Y12" s="27" t="b">
        <v>0</v>
      </c>
      <c r="Z12" s="27">
        <v>1.0</v>
      </c>
      <c r="AA12" s="27"/>
      <c r="AB12" s="67" t="s">
        <v>115</v>
      </c>
      <c r="AC12" s="36" t="s">
        <v>65</v>
      </c>
      <c r="AD12" s="27" t="s">
        <v>66</v>
      </c>
      <c r="AE12" s="27">
        <v>1998.0</v>
      </c>
      <c r="AF12" s="29"/>
      <c r="AG12" s="69" t="s">
        <v>179</v>
      </c>
      <c r="AH12" s="29" t="s">
        <v>68</v>
      </c>
    </row>
    <row r="13">
      <c r="A13" s="25" t="s">
        <v>116</v>
      </c>
      <c r="B13" s="25" t="s">
        <v>183</v>
      </c>
      <c r="C13" s="27" t="b">
        <v>1</v>
      </c>
      <c r="D13" s="27" t="b">
        <v>0</v>
      </c>
      <c r="E13" s="27" t="b">
        <v>0</v>
      </c>
      <c r="F13" s="27">
        <v>11.0</v>
      </c>
      <c r="G13" s="29"/>
      <c r="H13" s="29"/>
      <c r="I13" s="29"/>
      <c r="J13" s="29"/>
      <c r="K13" s="29"/>
      <c r="L13" s="27">
        <v>500.0</v>
      </c>
      <c r="M13" s="29"/>
      <c r="N13" s="29"/>
      <c r="O13" s="32"/>
      <c r="P13" s="32"/>
      <c r="Q13" s="32"/>
      <c r="R13" s="65">
        <v>28.64</v>
      </c>
      <c r="S13" s="66">
        <v>1.97</v>
      </c>
      <c r="T13" s="27">
        <v>25.0</v>
      </c>
      <c r="U13" s="27">
        <v>8.35</v>
      </c>
      <c r="V13" s="27" t="s">
        <v>146</v>
      </c>
      <c r="W13" s="27">
        <v>6.23</v>
      </c>
      <c r="X13" s="27"/>
      <c r="Y13" s="27" t="b">
        <v>1</v>
      </c>
      <c r="Z13" s="42">
        <v>1.0</v>
      </c>
      <c r="AA13" s="29"/>
      <c r="AB13" s="67" t="s">
        <v>115</v>
      </c>
      <c r="AC13" s="36" t="s">
        <v>184</v>
      </c>
      <c r="AD13" s="27" t="s">
        <v>185</v>
      </c>
      <c r="AE13" s="27">
        <v>1984.0</v>
      </c>
      <c r="AF13" s="29"/>
      <c r="AG13" s="29" t="s">
        <v>186</v>
      </c>
      <c r="AH13" s="29" t="s">
        <v>187</v>
      </c>
    </row>
    <row r="14">
      <c r="A14" s="25" t="s">
        <v>116</v>
      </c>
      <c r="B14" s="25" t="s">
        <v>188</v>
      </c>
      <c r="C14" s="27" t="b">
        <v>1</v>
      </c>
      <c r="D14" s="27" t="b">
        <v>0</v>
      </c>
      <c r="E14" s="27" t="b">
        <v>0</v>
      </c>
      <c r="F14" s="27">
        <v>12.1</v>
      </c>
      <c r="G14" s="27">
        <v>0.8</v>
      </c>
      <c r="H14" s="27">
        <v>3.2</v>
      </c>
      <c r="I14" s="27">
        <v>0.09</v>
      </c>
      <c r="J14" s="27">
        <v>79.8</v>
      </c>
      <c r="K14" s="27">
        <v>0.5</v>
      </c>
      <c r="L14" s="27">
        <v>574.0</v>
      </c>
      <c r="M14" s="27">
        <v>19.0</v>
      </c>
      <c r="N14" s="34"/>
      <c r="O14" s="32"/>
      <c r="P14" s="32">
        <v>14.1</v>
      </c>
      <c r="Q14" s="27">
        <v>0.8</v>
      </c>
      <c r="R14" s="65">
        <v>28.64</v>
      </c>
      <c r="S14" s="66">
        <v>1.97</v>
      </c>
      <c r="T14" s="27">
        <v>25.0</v>
      </c>
      <c r="U14" s="42">
        <v>8.0</v>
      </c>
      <c r="V14" s="27" t="s">
        <v>146</v>
      </c>
      <c r="W14" s="42">
        <v>6.25</v>
      </c>
      <c r="X14" s="42"/>
      <c r="Y14" s="27" t="b">
        <v>1</v>
      </c>
      <c r="Z14" s="42">
        <v>1.0</v>
      </c>
      <c r="AA14" s="42"/>
      <c r="AB14" s="67" t="s">
        <v>115</v>
      </c>
      <c r="AC14" s="54" t="s">
        <v>190</v>
      </c>
      <c r="AD14" s="55" t="s">
        <v>191</v>
      </c>
      <c r="AE14" s="55">
        <v>2008.0</v>
      </c>
      <c r="AF14" s="29"/>
      <c r="AG14" s="56">
        <v>1.8227079E7</v>
      </c>
      <c r="AH14" s="29" t="s">
        <v>192</v>
      </c>
    </row>
    <row r="15">
      <c r="A15" s="29" t="s">
        <v>116</v>
      </c>
      <c r="B15" s="72" t="s">
        <v>193</v>
      </c>
      <c r="C15" s="27" t="b">
        <v>1</v>
      </c>
      <c r="D15" s="27" t="b">
        <v>0</v>
      </c>
      <c r="E15" s="27" t="b">
        <v>0</v>
      </c>
      <c r="F15" s="27">
        <v>14.1</v>
      </c>
      <c r="G15" s="27">
        <v>0.8</v>
      </c>
      <c r="H15" s="27">
        <v>2.4</v>
      </c>
      <c r="I15" s="27">
        <v>0.1</v>
      </c>
      <c r="J15" s="29"/>
      <c r="K15" s="29"/>
      <c r="L15" s="29"/>
      <c r="M15" s="29"/>
      <c r="N15" s="29"/>
      <c r="O15" s="29"/>
      <c r="P15" s="29"/>
      <c r="Q15" s="29"/>
      <c r="R15" s="65">
        <v>28.64</v>
      </c>
      <c r="S15" s="66">
        <v>1.97</v>
      </c>
      <c r="T15" s="27">
        <v>25.0</v>
      </c>
      <c r="U15" s="27">
        <v>8.0</v>
      </c>
      <c r="V15" s="27" t="s">
        <v>146</v>
      </c>
      <c r="W15" s="27">
        <v>6.11</v>
      </c>
      <c r="X15" s="29"/>
      <c r="Y15" s="27" t="b">
        <v>1</v>
      </c>
      <c r="Z15" s="27">
        <v>1.0</v>
      </c>
      <c r="AA15" s="29"/>
      <c r="AB15" s="67" t="s">
        <v>115</v>
      </c>
      <c r="AC15" s="36" t="s">
        <v>196</v>
      </c>
      <c r="AD15" s="27" t="s">
        <v>197</v>
      </c>
      <c r="AE15" s="27">
        <v>2016.0</v>
      </c>
      <c r="AF15" s="29"/>
      <c r="AG15" s="56">
        <v>2.7329223E7</v>
      </c>
      <c r="AH15" s="29" t="s">
        <v>198</v>
      </c>
    </row>
    <row r="16">
      <c r="A16" s="25" t="s">
        <v>116</v>
      </c>
      <c r="B16" s="25" t="s">
        <v>199</v>
      </c>
      <c r="C16" s="27" t="b">
        <v>1</v>
      </c>
      <c r="D16" s="27" t="b">
        <v>0</v>
      </c>
      <c r="E16" s="27" t="s">
        <v>200</v>
      </c>
      <c r="F16" s="27"/>
      <c r="G16" s="27"/>
      <c r="H16" s="27"/>
      <c r="I16" s="27"/>
      <c r="J16" s="34">
        <v>46.0</v>
      </c>
      <c r="K16" s="27">
        <v>5.0</v>
      </c>
      <c r="L16" s="27"/>
      <c r="M16" s="27"/>
      <c r="N16" s="34"/>
      <c r="O16" s="32"/>
      <c r="P16" s="32"/>
      <c r="Q16" s="27"/>
      <c r="R16" s="65">
        <v>28.64</v>
      </c>
      <c r="S16" s="66">
        <v>1.97</v>
      </c>
      <c r="T16" s="27">
        <v>25.0</v>
      </c>
      <c r="U16" s="27">
        <v>8.2</v>
      </c>
      <c r="V16" s="63" t="s">
        <v>146</v>
      </c>
      <c r="W16" s="27">
        <v>6.12</v>
      </c>
      <c r="X16" s="27"/>
      <c r="Y16" s="27" t="b">
        <v>1</v>
      </c>
      <c r="Z16" s="27">
        <v>1.0</v>
      </c>
      <c r="AA16" s="27"/>
      <c r="AB16" s="67" t="s">
        <v>115</v>
      </c>
      <c r="AC16" s="78" t="s">
        <v>201</v>
      </c>
      <c r="AD16" s="29"/>
      <c r="AE16" s="29"/>
      <c r="AF16" s="29"/>
      <c r="AG16" s="29"/>
      <c r="AH16" s="29"/>
    </row>
    <row r="17">
      <c r="A17" s="25" t="s">
        <v>116</v>
      </c>
      <c r="B17" s="25" t="s">
        <v>210</v>
      </c>
      <c r="C17" s="27" t="b">
        <v>1</v>
      </c>
      <c r="D17" s="27" t="b">
        <v>0</v>
      </c>
      <c r="E17" s="27"/>
      <c r="F17" s="29"/>
      <c r="G17" s="29"/>
      <c r="H17" s="29"/>
      <c r="I17" s="29"/>
      <c r="J17" s="27">
        <v>77.2</v>
      </c>
      <c r="K17" s="27">
        <v>1.4</v>
      </c>
      <c r="L17" s="29"/>
      <c r="M17" s="29"/>
      <c r="N17" s="29"/>
      <c r="O17" s="32"/>
      <c r="P17" s="32"/>
      <c r="Q17" s="32"/>
      <c r="R17" s="65">
        <v>28.64</v>
      </c>
      <c r="S17" s="66">
        <v>1.97</v>
      </c>
      <c r="T17" s="27">
        <v>25.0</v>
      </c>
      <c r="U17" s="27">
        <v>8.0</v>
      </c>
      <c r="V17" s="27"/>
      <c r="W17" s="27">
        <v>6.12</v>
      </c>
      <c r="X17" s="27"/>
      <c r="Y17" s="27" t="b">
        <v>1</v>
      </c>
      <c r="Z17" s="27">
        <v>1.0</v>
      </c>
      <c r="AA17" s="27"/>
      <c r="AB17" s="67" t="s">
        <v>115</v>
      </c>
      <c r="AC17" s="29"/>
      <c r="AD17" s="27" t="s">
        <v>141</v>
      </c>
      <c r="AE17" s="27">
        <v>1994.0</v>
      </c>
      <c r="AF17" s="29"/>
      <c r="AG17" s="56">
        <v>8031129.0</v>
      </c>
      <c r="AH17" s="29" t="s">
        <v>143</v>
      </c>
    </row>
    <row r="18">
      <c r="A18" s="25" t="s">
        <v>116</v>
      </c>
      <c r="B18" s="25" t="s">
        <v>215</v>
      </c>
      <c r="C18" s="27" t="b">
        <v>1</v>
      </c>
      <c r="D18" s="27" t="b">
        <v>0</v>
      </c>
      <c r="E18" s="27" t="b">
        <v>0</v>
      </c>
      <c r="F18" s="27"/>
      <c r="G18" s="29"/>
      <c r="H18" s="29"/>
      <c r="I18" s="29"/>
      <c r="J18" s="27">
        <v>81.0</v>
      </c>
      <c r="K18" s="27">
        <v>2.0</v>
      </c>
      <c r="L18" s="27"/>
      <c r="M18" s="29"/>
      <c r="N18" s="29"/>
      <c r="O18" s="32"/>
      <c r="P18" s="32"/>
      <c r="Q18" s="32"/>
      <c r="R18" s="65">
        <v>28.64</v>
      </c>
      <c r="S18" s="66">
        <v>1.97</v>
      </c>
      <c r="T18" s="27">
        <v>25.0</v>
      </c>
      <c r="U18" s="27">
        <v>8.2</v>
      </c>
      <c r="V18" s="27" t="s">
        <v>164</v>
      </c>
      <c r="W18" s="27">
        <v>6.23</v>
      </c>
      <c r="X18" s="27"/>
      <c r="Y18" s="27" t="b">
        <v>1</v>
      </c>
      <c r="Z18" s="42">
        <v>1.0</v>
      </c>
      <c r="AA18" s="29"/>
      <c r="AB18" s="67" t="s">
        <v>115</v>
      </c>
      <c r="AC18" s="36" t="s">
        <v>217</v>
      </c>
      <c r="AD18" s="27" t="s">
        <v>185</v>
      </c>
      <c r="AE18" s="27">
        <v>1984.0</v>
      </c>
      <c r="AF18" s="29"/>
      <c r="AG18" s="29" t="s">
        <v>218</v>
      </c>
      <c r="AH18" s="29" t="s">
        <v>187</v>
      </c>
    </row>
    <row r="19">
      <c r="A19" s="25" t="s">
        <v>116</v>
      </c>
      <c r="B19" s="25" t="s">
        <v>220</v>
      </c>
      <c r="C19" s="27" t="b">
        <v>1</v>
      </c>
      <c r="D19" s="27" t="b">
        <v>0</v>
      </c>
      <c r="E19" s="27" t="b">
        <v>0</v>
      </c>
      <c r="F19" s="27"/>
      <c r="G19" s="29"/>
      <c r="H19" s="29"/>
      <c r="I19" s="29"/>
      <c r="J19" s="27">
        <v>82.0</v>
      </c>
      <c r="K19" s="27">
        <v>1.0</v>
      </c>
      <c r="L19" s="27"/>
      <c r="M19" s="29"/>
      <c r="N19" s="29"/>
      <c r="O19" s="32"/>
      <c r="P19" s="32"/>
      <c r="Q19" s="32"/>
      <c r="R19" s="65">
        <v>28.64</v>
      </c>
      <c r="S19" s="66">
        <v>1.97</v>
      </c>
      <c r="T19" s="27">
        <v>25.0</v>
      </c>
      <c r="U19" s="27">
        <v>8.2</v>
      </c>
      <c r="V19" s="27" t="s">
        <v>146</v>
      </c>
      <c r="W19" s="27">
        <v>6.23</v>
      </c>
      <c r="X19" s="27"/>
      <c r="Y19" s="27" t="b">
        <v>1</v>
      </c>
      <c r="Z19" s="42">
        <v>1.0</v>
      </c>
      <c r="AA19" s="29"/>
      <c r="AB19" s="67" t="s">
        <v>115</v>
      </c>
      <c r="AC19" s="36" t="s">
        <v>222</v>
      </c>
      <c r="AD19" s="27" t="s">
        <v>185</v>
      </c>
      <c r="AE19" s="27">
        <v>1984.0</v>
      </c>
      <c r="AF19" s="29"/>
      <c r="AG19" s="29" t="s">
        <v>223</v>
      </c>
      <c r="AH19" s="29" t="s">
        <v>187</v>
      </c>
    </row>
    <row r="20">
      <c r="A20" s="25" t="s">
        <v>116</v>
      </c>
      <c r="B20" s="25" t="s">
        <v>224</v>
      </c>
      <c r="C20" s="27" t="b">
        <v>1</v>
      </c>
      <c r="D20" s="27" t="b">
        <v>0</v>
      </c>
      <c r="E20" s="27" t="b">
        <v>0</v>
      </c>
      <c r="F20" s="27"/>
      <c r="G20" s="29"/>
      <c r="H20" s="29"/>
      <c r="I20" s="29"/>
      <c r="J20" s="27">
        <v>82.0</v>
      </c>
      <c r="K20" s="27">
        <v>2.0</v>
      </c>
      <c r="L20" s="27"/>
      <c r="M20" s="29"/>
      <c r="N20" s="29"/>
      <c r="O20" s="32"/>
      <c r="P20" s="32"/>
      <c r="Q20" s="32"/>
      <c r="R20" s="65">
        <v>28.64</v>
      </c>
      <c r="S20" s="66">
        <v>1.97</v>
      </c>
      <c r="T20" s="27">
        <v>25.0</v>
      </c>
      <c r="U20" s="27">
        <v>8.2</v>
      </c>
      <c r="V20" s="27" t="s">
        <v>146</v>
      </c>
      <c r="W20" s="27">
        <v>6.23</v>
      </c>
      <c r="X20" s="27"/>
      <c r="Y20" s="27" t="b">
        <v>1</v>
      </c>
      <c r="Z20" s="42">
        <v>1.0</v>
      </c>
      <c r="AA20" s="29"/>
      <c r="AB20" s="67" t="s">
        <v>115</v>
      </c>
      <c r="AC20" s="36" t="s">
        <v>217</v>
      </c>
      <c r="AD20" s="27" t="s">
        <v>185</v>
      </c>
      <c r="AE20" s="27">
        <v>1984.0</v>
      </c>
      <c r="AF20" s="29"/>
      <c r="AG20" s="29" t="s">
        <v>225</v>
      </c>
      <c r="AH20" s="29" t="s">
        <v>187</v>
      </c>
    </row>
    <row r="21">
      <c r="A21" s="25" t="s">
        <v>116</v>
      </c>
      <c r="B21" s="25" t="s">
        <v>226</v>
      </c>
      <c r="C21" s="27" t="b">
        <v>1</v>
      </c>
      <c r="D21" s="27" t="b">
        <v>0</v>
      </c>
      <c r="E21" s="27" t="b">
        <v>0</v>
      </c>
      <c r="F21" s="27"/>
      <c r="G21" s="29"/>
      <c r="H21" s="29"/>
      <c r="I21" s="29"/>
      <c r="J21" s="27">
        <v>82.0</v>
      </c>
      <c r="K21" s="27">
        <v>1.0</v>
      </c>
      <c r="L21" s="27"/>
      <c r="M21" s="29"/>
      <c r="N21" s="29"/>
      <c r="O21" s="32"/>
      <c r="P21" s="32"/>
      <c r="Q21" s="32"/>
      <c r="R21" s="65">
        <v>28.64</v>
      </c>
      <c r="S21" s="66">
        <v>1.97</v>
      </c>
      <c r="T21" s="27">
        <v>25.0</v>
      </c>
      <c r="U21" s="27">
        <v>8.2</v>
      </c>
      <c r="V21" s="27" t="s">
        <v>146</v>
      </c>
      <c r="W21" s="27">
        <v>6.23</v>
      </c>
      <c r="X21" s="27"/>
      <c r="Y21" s="27" t="b">
        <v>1</v>
      </c>
      <c r="Z21" s="42">
        <v>1.0</v>
      </c>
      <c r="AA21" s="29"/>
      <c r="AB21" s="67" t="s">
        <v>115</v>
      </c>
      <c r="AC21" s="36" t="s">
        <v>222</v>
      </c>
      <c r="AD21" s="27" t="s">
        <v>185</v>
      </c>
      <c r="AE21" s="27">
        <v>1984.0</v>
      </c>
      <c r="AF21" s="29"/>
      <c r="AG21" s="29" t="s">
        <v>230</v>
      </c>
      <c r="AH21" s="29" t="s">
        <v>187</v>
      </c>
    </row>
    <row r="22">
      <c r="A22" s="25" t="s">
        <v>116</v>
      </c>
      <c r="B22" s="25" t="s">
        <v>231</v>
      </c>
      <c r="C22" s="27" t="b">
        <v>1</v>
      </c>
      <c r="D22" s="27" t="b">
        <v>0</v>
      </c>
      <c r="E22" s="27" t="b">
        <v>0</v>
      </c>
      <c r="F22" s="27"/>
      <c r="G22" s="27"/>
      <c r="H22" s="27"/>
      <c r="I22" s="27"/>
      <c r="J22" s="27">
        <v>82.1</v>
      </c>
      <c r="K22" s="27">
        <v>0.8</v>
      </c>
      <c r="L22" s="27"/>
      <c r="M22" s="27"/>
      <c r="N22" s="34"/>
      <c r="O22" s="32"/>
      <c r="P22" s="32"/>
      <c r="Q22" s="32"/>
      <c r="R22" s="65">
        <v>28.64</v>
      </c>
      <c r="S22" s="66">
        <v>1.97</v>
      </c>
      <c r="T22" s="27">
        <v>25.0</v>
      </c>
      <c r="U22" s="42">
        <v>8.3</v>
      </c>
      <c r="V22" s="27" t="s">
        <v>164</v>
      </c>
      <c r="W22" s="42"/>
      <c r="X22" s="42"/>
      <c r="Y22" s="27" t="b">
        <v>1</v>
      </c>
      <c r="Z22" s="42">
        <v>1.0</v>
      </c>
      <c r="AA22" s="42"/>
      <c r="AB22" s="67" t="s">
        <v>115</v>
      </c>
      <c r="AC22" s="36" t="s">
        <v>166</v>
      </c>
      <c r="AD22" s="55" t="s">
        <v>167</v>
      </c>
      <c r="AE22" s="55">
        <v>1994.0</v>
      </c>
      <c r="AF22" s="29"/>
      <c r="AG22" s="29" t="s">
        <v>232</v>
      </c>
      <c r="AH22" s="29" t="s">
        <v>233</v>
      </c>
    </row>
    <row r="23">
      <c r="A23" s="25" t="s">
        <v>116</v>
      </c>
      <c r="B23" s="25" t="s">
        <v>235</v>
      </c>
      <c r="C23" s="27" t="b">
        <v>1</v>
      </c>
      <c r="D23" s="27" t="b">
        <v>0</v>
      </c>
      <c r="E23" s="27" t="b">
        <v>0</v>
      </c>
      <c r="F23" s="27"/>
      <c r="G23" s="29"/>
      <c r="H23" s="29"/>
      <c r="I23" s="29"/>
      <c r="J23" s="27">
        <v>83.0</v>
      </c>
      <c r="K23" s="27">
        <v>4.0</v>
      </c>
      <c r="L23" s="27"/>
      <c r="M23" s="29"/>
      <c r="N23" s="29"/>
      <c r="O23" s="32"/>
      <c r="P23" s="32"/>
      <c r="Q23" s="32"/>
      <c r="R23" s="65">
        <v>28.64</v>
      </c>
      <c r="S23" s="66">
        <v>1.97</v>
      </c>
      <c r="T23" s="27">
        <v>25.0</v>
      </c>
      <c r="U23" s="27">
        <v>8.2</v>
      </c>
      <c r="V23" s="27" t="s">
        <v>146</v>
      </c>
      <c r="W23" s="27">
        <v>6.23</v>
      </c>
      <c r="X23" s="27"/>
      <c r="Y23" s="27" t="b">
        <v>1</v>
      </c>
      <c r="Z23" s="42">
        <v>1.0</v>
      </c>
      <c r="AA23" s="29"/>
      <c r="AB23" s="67" t="s">
        <v>115</v>
      </c>
      <c r="AC23" s="36" t="s">
        <v>217</v>
      </c>
      <c r="AD23" s="27" t="s">
        <v>185</v>
      </c>
      <c r="AE23" s="27">
        <v>1984.0</v>
      </c>
      <c r="AF23" s="29"/>
      <c r="AG23" s="29" t="s">
        <v>238</v>
      </c>
      <c r="AH23" s="29" t="s">
        <v>187</v>
      </c>
    </row>
    <row r="24">
      <c r="A24" s="25" t="s">
        <v>116</v>
      </c>
      <c r="B24" s="25" t="s">
        <v>239</v>
      </c>
      <c r="C24" s="27" t="b">
        <v>1</v>
      </c>
      <c r="D24" s="27" t="b">
        <v>0</v>
      </c>
      <c r="E24" s="27" t="b">
        <v>0</v>
      </c>
      <c r="F24" s="27"/>
      <c r="G24" s="29"/>
      <c r="H24" s="29"/>
      <c r="I24" s="29"/>
      <c r="J24" s="27">
        <v>84.0</v>
      </c>
      <c r="K24" s="27">
        <v>2.0</v>
      </c>
      <c r="L24" s="27"/>
      <c r="M24" s="29"/>
      <c r="N24" s="29"/>
      <c r="O24" s="32"/>
      <c r="P24" s="32"/>
      <c r="Q24" s="32"/>
      <c r="R24" s="65">
        <v>28.64</v>
      </c>
      <c r="S24" s="66">
        <v>1.97</v>
      </c>
      <c r="T24" s="27">
        <v>25.0</v>
      </c>
      <c r="U24" s="27">
        <v>8.2</v>
      </c>
      <c r="V24" s="27" t="s">
        <v>146</v>
      </c>
      <c r="W24" s="27">
        <v>6.23</v>
      </c>
      <c r="X24" s="27"/>
      <c r="Y24" s="27" t="b">
        <v>1</v>
      </c>
      <c r="Z24" s="42">
        <v>1.0</v>
      </c>
      <c r="AA24" s="29"/>
      <c r="AB24" s="67" t="s">
        <v>115</v>
      </c>
      <c r="AC24" s="36" t="s">
        <v>222</v>
      </c>
      <c r="AD24" s="27" t="s">
        <v>185</v>
      </c>
      <c r="AE24" s="27">
        <v>1984.0</v>
      </c>
      <c r="AF24" s="29"/>
      <c r="AG24" s="58" t="s">
        <v>241</v>
      </c>
      <c r="AH24" s="29" t="s">
        <v>187</v>
      </c>
    </row>
    <row r="25">
      <c r="A25" s="25" t="s">
        <v>116</v>
      </c>
      <c r="B25" s="25" t="s">
        <v>243</v>
      </c>
      <c r="C25" s="27" t="b">
        <v>1</v>
      </c>
      <c r="D25" s="27" t="b">
        <v>0</v>
      </c>
      <c r="E25" s="27" t="b">
        <v>0</v>
      </c>
      <c r="F25" s="27"/>
      <c r="G25" s="29"/>
      <c r="H25" s="29"/>
      <c r="I25" s="29"/>
      <c r="J25" s="27">
        <v>85.0</v>
      </c>
      <c r="K25" s="27">
        <v>1.0</v>
      </c>
      <c r="L25" s="27"/>
      <c r="M25" s="29"/>
      <c r="N25" s="29"/>
      <c r="O25" s="32"/>
      <c r="P25" s="32"/>
      <c r="Q25" s="32"/>
      <c r="R25" s="65">
        <v>28.64</v>
      </c>
      <c r="S25" s="66">
        <v>1.97</v>
      </c>
      <c r="T25" s="27">
        <v>25.0</v>
      </c>
      <c r="U25" s="27">
        <v>8.2</v>
      </c>
      <c r="V25" s="27" t="s">
        <v>146</v>
      </c>
      <c r="W25" s="27">
        <v>6.23</v>
      </c>
      <c r="X25" s="27"/>
      <c r="Y25" s="27" t="b">
        <v>1</v>
      </c>
      <c r="Z25" s="42">
        <v>1.0</v>
      </c>
      <c r="AA25" s="29"/>
      <c r="AB25" s="67" t="s">
        <v>115</v>
      </c>
      <c r="AC25" s="36" t="s">
        <v>222</v>
      </c>
      <c r="AD25" s="27" t="s">
        <v>185</v>
      </c>
      <c r="AE25" s="27">
        <v>1984.0</v>
      </c>
      <c r="AF25" s="29"/>
      <c r="AG25" s="29" t="s">
        <v>244</v>
      </c>
      <c r="AH25" s="29" t="s">
        <v>187</v>
      </c>
    </row>
    <row r="26">
      <c r="A26" s="25" t="s">
        <v>116</v>
      </c>
      <c r="B26" s="25" t="s">
        <v>246</v>
      </c>
      <c r="C26" s="27" t="b">
        <v>1</v>
      </c>
      <c r="D26" s="27" t="b">
        <v>0</v>
      </c>
      <c r="E26" s="27" t="b">
        <v>0</v>
      </c>
      <c r="F26" s="27"/>
      <c r="G26" s="29"/>
      <c r="H26" s="29"/>
      <c r="I26" s="29"/>
      <c r="J26" s="27">
        <v>88.0</v>
      </c>
      <c r="K26" s="29"/>
      <c r="L26" s="27"/>
      <c r="M26" s="29"/>
      <c r="N26" s="29"/>
      <c r="O26" s="32"/>
      <c r="P26" s="32"/>
      <c r="Q26" s="32"/>
      <c r="R26" s="65">
        <v>28.64</v>
      </c>
      <c r="S26" s="66">
        <v>1.97</v>
      </c>
      <c r="T26" s="27">
        <v>25.0</v>
      </c>
      <c r="U26" s="27">
        <v>8.2</v>
      </c>
      <c r="V26" s="27" t="s">
        <v>164</v>
      </c>
      <c r="W26" s="27">
        <v>6.23</v>
      </c>
      <c r="X26" s="27"/>
      <c r="Y26" s="27" t="b">
        <v>1</v>
      </c>
      <c r="Z26" s="42">
        <v>1.0</v>
      </c>
      <c r="AA26" s="29"/>
      <c r="AB26" s="67" t="s">
        <v>115</v>
      </c>
      <c r="AC26" s="36" t="s">
        <v>184</v>
      </c>
      <c r="AD26" s="27" t="s">
        <v>185</v>
      </c>
      <c r="AE26" s="27">
        <v>1984.0</v>
      </c>
      <c r="AF26" s="29"/>
      <c r="AG26" s="29" t="s">
        <v>248</v>
      </c>
      <c r="AH26" s="29" t="s">
        <v>187</v>
      </c>
    </row>
    <row r="27">
      <c r="A27" s="29" t="s">
        <v>116</v>
      </c>
      <c r="B27" s="72" t="s">
        <v>249</v>
      </c>
      <c r="C27" s="27" t="b">
        <v>1</v>
      </c>
      <c r="D27" s="27" t="b">
        <v>0</v>
      </c>
      <c r="E27" s="27" t="b">
        <v>0</v>
      </c>
      <c r="F27" s="29"/>
      <c r="G27" s="29"/>
      <c r="H27" s="29"/>
      <c r="I27" s="29"/>
      <c r="J27" s="27">
        <v>97.0</v>
      </c>
      <c r="K27" s="27">
        <v>1.2</v>
      </c>
      <c r="L27" s="29"/>
      <c r="M27" s="29"/>
      <c r="N27" s="29"/>
      <c r="O27" s="29"/>
      <c r="P27" s="29"/>
      <c r="Q27" s="29"/>
      <c r="R27" s="65">
        <v>28.64</v>
      </c>
      <c r="S27" s="66">
        <v>1.97</v>
      </c>
      <c r="T27" s="27">
        <v>25.0</v>
      </c>
      <c r="U27" s="27">
        <v>8.2</v>
      </c>
      <c r="V27" s="27" t="s">
        <v>146</v>
      </c>
      <c r="W27" s="27">
        <v>6.11</v>
      </c>
      <c r="X27" s="29"/>
      <c r="Y27" s="27" t="b">
        <v>1</v>
      </c>
      <c r="Z27" s="27">
        <v>1.0</v>
      </c>
      <c r="AA27" s="29"/>
      <c r="AB27" s="67" t="s">
        <v>115</v>
      </c>
      <c r="AC27" s="36" t="s">
        <v>196</v>
      </c>
      <c r="AD27" s="27" t="s">
        <v>197</v>
      </c>
      <c r="AE27" s="27">
        <v>2016.0</v>
      </c>
      <c r="AF27" s="29"/>
      <c r="AG27" s="56">
        <v>2.7329223E7</v>
      </c>
      <c r="AH27" s="29" t="s">
        <v>198</v>
      </c>
    </row>
    <row r="28">
      <c r="A28" s="25" t="s">
        <v>116</v>
      </c>
      <c r="B28" s="25" t="s">
        <v>251</v>
      </c>
      <c r="C28" s="27" t="b">
        <v>1</v>
      </c>
      <c r="D28" s="27" t="b">
        <v>0</v>
      </c>
      <c r="E28" s="27" t="b">
        <v>0</v>
      </c>
      <c r="F28" s="27"/>
      <c r="G28" s="27"/>
      <c r="H28" s="27"/>
      <c r="I28" s="27"/>
      <c r="J28" s="27">
        <v>105.0</v>
      </c>
      <c r="K28" s="27">
        <v>3.0</v>
      </c>
      <c r="L28" s="27"/>
      <c r="M28" s="27"/>
      <c r="N28" s="34"/>
      <c r="O28" s="32"/>
      <c r="P28" s="32"/>
      <c r="Q28" s="32"/>
      <c r="R28" s="65">
        <v>28.64</v>
      </c>
      <c r="S28" s="66">
        <v>1.97</v>
      </c>
      <c r="T28" s="27">
        <v>25.0</v>
      </c>
      <c r="U28" s="42">
        <v>8.52</v>
      </c>
      <c r="V28" s="42" t="s">
        <v>146</v>
      </c>
      <c r="W28" s="42">
        <v>6.12</v>
      </c>
      <c r="X28" s="42" t="b">
        <v>1</v>
      </c>
      <c r="Y28" s="42" t="b">
        <v>1</v>
      </c>
      <c r="Z28" s="42">
        <v>1.0</v>
      </c>
      <c r="AA28" s="42"/>
      <c r="AB28" s="67" t="s">
        <v>115</v>
      </c>
      <c r="AC28" s="54" t="s">
        <v>253</v>
      </c>
      <c r="AD28" s="55" t="s">
        <v>254</v>
      </c>
      <c r="AE28" s="55">
        <v>1985.0</v>
      </c>
      <c r="AF28" s="29"/>
      <c r="AG28" s="56">
        <v>3921534.0</v>
      </c>
      <c r="AH28" s="29" t="s">
        <v>255</v>
      </c>
    </row>
    <row r="29">
      <c r="A29" s="25" t="s">
        <v>116</v>
      </c>
      <c r="B29" s="25" t="s">
        <v>256</v>
      </c>
      <c r="C29" s="27"/>
      <c r="D29" s="27" t="b">
        <v>0</v>
      </c>
      <c r="E29" s="27"/>
      <c r="F29" s="27">
        <v>11.0</v>
      </c>
      <c r="G29" s="27">
        <v>2.0</v>
      </c>
      <c r="H29" s="27">
        <v>2.7</v>
      </c>
      <c r="I29" s="27">
        <v>0.1</v>
      </c>
      <c r="J29" s="27">
        <v>92.0</v>
      </c>
      <c r="K29" s="27">
        <v>2.0</v>
      </c>
      <c r="L29" s="27">
        <v>520.0</v>
      </c>
      <c r="M29" s="27">
        <v>25.0</v>
      </c>
      <c r="N29" s="29"/>
      <c r="O29" s="32"/>
      <c r="P29" s="32"/>
      <c r="Q29" s="32"/>
      <c r="R29" s="65">
        <v>28.64</v>
      </c>
      <c r="S29" s="66">
        <v>1.97</v>
      </c>
      <c r="T29" s="27">
        <v>25.0</v>
      </c>
      <c r="U29" s="29"/>
      <c r="V29" s="29"/>
      <c r="W29" s="29"/>
      <c r="X29" s="29"/>
      <c r="Y29" s="27" t="b">
        <v>1</v>
      </c>
      <c r="Z29" s="27">
        <v>1.0</v>
      </c>
      <c r="AA29" s="29"/>
      <c r="AB29" s="67" t="s">
        <v>115</v>
      </c>
      <c r="AC29" s="29"/>
      <c r="AD29" s="27" t="s">
        <v>257</v>
      </c>
      <c r="AE29" s="27">
        <v>1998.0</v>
      </c>
      <c r="AF29" s="29"/>
      <c r="AG29" s="29"/>
      <c r="AH29" s="29" t="s">
        <v>258</v>
      </c>
    </row>
    <row r="30">
      <c r="A30" s="25" t="s">
        <v>116</v>
      </c>
      <c r="B30" s="25" t="s">
        <v>259</v>
      </c>
      <c r="C30" s="27"/>
      <c r="D30" s="27" t="b">
        <v>0</v>
      </c>
      <c r="E30" s="27"/>
      <c r="F30" s="27">
        <v>14.3</v>
      </c>
      <c r="G30" s="29"/>
      <c r="H30" s="27">
        <v>2.6</v>
      </c>
      <c r="I30" s="29"/>
      <c r="J30" s="27">
        <v>93.8</v>
      </c>
      <c r="K30" s="27">
        <v>0.8</v>
      </c>
      <c r="L30" s="29"/>
      <c r="M30" s="29"/>
      <c r="N30" s="29"/>
      <c r="O30" s="32"/>
      <c r="P30" s="32"/>
      <c r="Q30" s="32"/>
      <c r="R30" s="65">
        <v>28.64</v>
      </c>
      <c r="S30" s="66">
        <v>1.97</v>
      </c>
      <c r="T30" s="27">
        <v>25.0</v>
      </c>
      <c r="U30" s="27">
        <v>8.0</v>
      </c>
      <c r="V30" s="27"/>
      <c r="W30" s="29"/>
      <c r="X30" s="29"/>
      <c r="Y30" s="27" t="b">
        <v>1</v>
      </c>
      <c r="Z30" s="27">
        <v>1.0</v>
      </c>
      <c r="AA30" s="29"/>
      <c r="AB30" s="67" t="s">
        <v>115</v>
      </c>
      <c r="AC30" s="29"/>
      <c r="AD30" s="27" t="s">
        <v>260</v>
      </c>
      <c r="AE30" s="27">
        <v>1997.0</v>
      </c>
      <c r="AF30" s="29"/>
      <c r="AG30" s="29"/>
      <c r="AH30" s="29" t="s">
        <v>261</v>
      </c>
    </row>
    <row r="31">
      <c r="A31" s="25" t="s">
        <v>116</v>
      </c>
      <c r="B31" s="25" t="s">
        <v>262</v>
      </c>
      <c r="C31" s="27"/>
      <c r="D31" s="27" t="b">
        <v>0</v>
      </c>
      <c r="E31" s="27"/>
      <c r="F31" s="29"/>
      <c r="G31" s="29"/>
      <c r="H31" s="29"/>
      <c r="I31" s="29"/>
      <c r="J31" s="27">
        <v>94.88</v>
      </c>
      <c r="K31" s="29"/>
      <c r="L31" s="29"/>
      <c r="M31" s="29"/>
      <c r="N31" s="29"/>
      <c r="O31" s="32"/>
      <c r="P31" s="32"/>
      <c r="Q31" s="32"/>
      <c r="R31" s="65">
        <v>28.64</v>
      </c>
      <c r="S31" s="66">
        <v>1.97</v>
      </c>
      <c r="T31" s="27">
        <v>25.0</v>
      </c>
      <c r="U31" s="29"/>
      <c r="V31" s="29"/>
      <c r="W31" s="29"/>
      <c r="X31" s="29"/>
      <c r="Y31" s="42" t="b">
        <v>1</v>
      </c>
      <c r="Z31" s="27">
        <v>1.0</v>
      </c>
      <c r="AA31" s="29"/>
      <c r="AB31" s="67" t="s">
        <v>115</v>
      </c>
      <c r="AC31" s="36" t="s">
        <v>263</v>
      </c>
      <c r="AD31" s="27" t="s">
        <v>264</v>
      </c>
      <c r="AE31" s="27">
        <v>2006.0</v>
      </c>
      <c r="AF31" s="29"/>
      <c r="AG31" s="56">
        <v>1.6898026E7</v>
      </c>
      <c r="AH31" s="29" t="s">
        <v>265</v>
      </c>
    </row>
    <row r="32">
      <c r="A32" s="25" t="s">
        <v>178</v>
      </c>
      <c r="B32" s="25" t="s">
        <v>266</v>
      </c>
      <c r="C32" s="27"/>
      <c r="D32" s="29"/>
      <c r="E32" s="27"/>
      <c r="F32" s="29"/>
      <c r="G32" s="29"/>
      <c r="H32" s="29"/>
      <c r="I32" s="29"/>
      <c r="J32" s="27">
        <v>72.0</v>
      </c>
      <c r="K32" s="27">
        <v>2.2</v>
      </c>
      <c r="L32" s="29"/>
      <c r="M32" s="29"/>
      <c r="N32" s="29"/>
      <c r="O32" s="32"/>
      <c r="P32" s="32"/>
      <c r="Q32" s="32"/>
      <c r="R32" s="65">
        <v>28.64</v>
      </c>
      <c r="S32" s="66">
        <v>1.97</v>
      </c>
      <c r="T32" s="27">
        <v>25.0</v>
      </c>
      <c r="U32" s="27">
        <v>8.2</v>
      </c>
      <c r="V32" s="27" t="s">
        <v>146</v>
      </c>
      <c r="W32" s="27">
        <v>6.11</v>
      </c>
      <c r="X32" s="27"/>
      <c r="Y32" s="27" t="b">
        <v>1</v>
      </c>
      <c r="Z32" s="27">
        <v>1.0</v>
      </c>
      <c r="AA32" s="29"/>
      <c r="AB32" s="89" t="s">
        <v>267</v>
      </c>
      <c r="AC32" s="36" t="s">
        <v>271</v>
      </c>
      <c r="AD32" s="27" t="s">
        <v>272</v>
      </c>
      <c r="AE32" s="27">
        <v>2005.0</v>
      </c>
      <c r="AF32" s="29"/>
      <c r="AG32" s="29" t="s">
        <v>273</v>
      </c>
      <c r="AH32" s="29" t="s">
        <v>274</v>
      </c>
    </row>
    <row r="33">
      <c r="A33" s="25" t="s">
        <v>194</v>
      </c>
      <c r="B33" s="25" t="s">
        <v>275</v>
      </c>
      <c r="C33" s="27" t="b">
        <v>1</v>
      </c>
      <c r="D33" s="27" t="b">
        <v>0</v>
      </c>
      <c r="E33" s="27" t="b">
        <v>0</v>
      </c>
      <c r="F33" s="27">
        <v>239.0</v>
      </c>
      <c r="G33" s="27">
        <v>28.0</v>
      </c>
      <c r="H33" s="29"/>
      <c r="I33" s="29"/>
      <c r="J33" s="27">
        <v>8.6</v>
      </c>
      <c r="K33" s="27">
        <v>0.9</v>
      </c>
      <c r="L33" s="29"/>
      <c r="M33" s="29"/>
      <c r="N33" s="29"/>
      <c r="O33" s="32"/>
      <c r="P33" s="32"/>
      <c r="Q33" s="32"/>
      <c r="R33" s="60">
        <v>19.5</v>
      </c>
      <c r="S33" s="42">
        <v>1.0</v>
      </c>
      <c r="T33" s="27">
        <v>30.0</v>
      </c>
      <c r="U33" s="27">
        <v>8.0</v>
      </c>
      <c r="V33" s="27"/>
      <c r="W33" s="27"/>
      <c r="X33" s="27"/>
      <c r="Y33" s="27" t="b">
        <v>1</v>
      </c>
      <c r="Z33" s="27">
        <v>2.0</v>
      </c>
      <c r="AA33" s="27"/>
      <c r="AB33" s="91" t="s">
        <v>278</v>
      </c>
      <c r="AC33" s="29"/>
      <c r="AD33" s="27" t="s">
        <v>280</v>
      </c>
      <c r="AE33" s="27">
        <v>2003.0</v>
      </c>
      <c r="AF33" s="29"/>
      <c r="AG33" s="58" t="s">
        <v>281</v>
      </c>
      <c r="AH33" s="29" t="s">
        <v>283</v>
      </c>
    </row>
    <row r="34">
      <c r="A34" s="25" t="s">
        <v>208</v>
      </c>
      <c r="B34" s="25" t="s">
        <v>285</v>
      </c>
      <c r="C34" s="27" t="b">
        <v>0</v>
      </c>
      <c r="D34" s="27" t="b">
        <v>0</v>
      </c>
      <c r="E34" s="27"/>
      <c r="F34" s="27">
        <v>80.0</v>
      </c>
      <c r="G34" s="27">
        <v>11.0</v>
      </c>
      <c r="H34" s="27">
        <v>7.3</v>
      </c>
      <c r="I34" s="27">
        <v>0.3</v>
      </c>
      <c r="J34" s="27">
        <v>12.3</v>
      </c>
      <c r="K34" s="27">
        <v>0.1</v>
      </c>
      <c r="L34" s="27">
        <v>406.0</v>
      </c>
      <c r="M34" s="27">
        <v>48.0</v>
      </c>
      <c r="N34" s="34">
        <f>H34*L34/(J34*F34)</f>
        <v>3.01199187</v>
      </c>
      <c r="O34" s="32"/>
      <c r="P34" s="32"/>
      <c r="Q34" s="32"/>
      <c r="R34" s="92">
        <v>20.59</v>
      </c>
      <c r="S34" s="93">
        <v>2.59</v>
      </c>
      <c r="T34" s="27">
        <v>25.0</v>
      </c>
      <c r="U34" s="42"/>
      <c r="V34" s="94"/>
      <c r="W34" s="44" t="s">
        <v>75</v>
      </c>
      <c r="X34" s="42" t="b">
        <v>0</v>
      </c>
      <c r="Y34" s="27" t="b">
        <v>1</v>
      </c>
      <c r="Z34" s="42">
        <v>2.0</v>
      </c>
      <c r="AA34" s="42"/>
      <c r="AB34" s="91" t="s">
        <v>307</v>
      </c>
      <c r="AC34" s="54" t="s">
        <v>308</v>
      </c>
      <c r="AD34" s="55" t="s">
        <v>107</v>
      </c>
      <c r="AE34" s="55">
        <v>2010.0</v>
      </c>
      <c r="AF34" s="29"/>
      <c r="AG34" s="56">
        <v>2.0142476E7</v>
      </c>
      <c r="AH34" s="58" t="s">
        <v>111</v>
      </c>
    </row>
    <row r="35">
      <c r="A35" s="25" t="s">
        <v>208</v>
      </c>
      <c r="B35" s="25" t="s">
        <v>310</v>
      </c>
      <c r="C35" s="27" t="b">
        <v>0</v>
      </c>
      <c r="D35" s="27" t="b">
        <v>0</v>
      </c>
      <c r="E35" s="27"/>
      <c r="F35" s="27">
        <v>89.0</v>
      </c>
      <c r="G35" s="29"/>
      <c r="H35" s="27">
        <v>5.7</v>
      </c>
      <c r="I35" s="29"/>
      <c r="J35" s="27">
        <v>15.0</v>
      </c>
      <c r="K35" s="29"/>
      <c r="L35" s="27">
        <v>406.0</v>
      </c>
      <c r="M35" s="29"/>
      <c r="N35" s="27">
        <v>1.73</v>
      </c>
      <c r="O35" s="32"/>
      <c r="P35" s="32"/>
      <c r="Q35" s="32"/>
      <c r="R35" s="92">
        <v>20.59</v>
      </c>
      <c r="S35" s="93">
        <v>2.59</v>
      </c>
      <c r="T35" s="27">
        <v>25.0</v>
      </c>
      <c r="U35" s="29"/>
      <c r="V35" s="29"/>
      <c r="W35" s="29"/>
      <c r="X35" s="29"/>
      <c r="Y35" s="27" t="b">
        <v>0</v>
      </c>
      <c r="Z35" s="27">
        <v>1.0</v>
      </c>
      <c r="AA35" s="27"/>
      <c r="AB35" s="91" t="s">
        <v>307</v>
      </c>
      <c r="AC35" s="36" t="s">
        <v>312</v>
      </c>
      <c r="AD35" s="27" t="s">
        <v>66</v>
      </c>
      <c r="AE35" s="27">
        <v>1998.0</v>
      </c>
      <c r="AF35" s="29"/>
      <c r="AG35" s="37" t="s">
        <v>313</v>
      </c>
      <c r="AH35" s="29" t="s">
        <v>68</v>
      </c>
    </row>
    <row r="36">
      <c r="A36" s="25" t="s">
        <v>208</v>
      </c>
      <c r="B36" s="25" t="s">
        <v>316</v>
      </c>
      <c r="C36" s="27" t="b">
        <v>1</v>
      </c>
      <c r="D36" s="27" t="b">
        <v>0</v>
      </c>
      <c r="E36" s="27" t="s">
        <v>124</v>
      </c>
      <c r="F36" s="27">
        <v>67.0</v>
      </c>
      <c r="G36" s="27">
        <v>9.0</v>
      </c>
      <c r="H36" s="27">
        <v>7.3</v>
      </c>
      <c r="I36" s="27">
        <v>0.3</v>
      </c>
      <c r="J36" s="27"/>
      <c r="K36" s="27"/>
      <c r="L36" s="27"/>
      <c r="M36" s="27"/>
      <c r="N36" s="34"/>
      <c r="O36" s="32"/>
      <c r="P36" s="32">
        <v>20.0</v>
      </c>
      <c r="Q36" s="32">
        <v>3.0</v>
      </c>
      <c r="R36" s="92">
        <v>20.59</v>
      </c>
      <c r="S36" s="93">
        <v>2.59</v>
      </c>
      <c r="T36" s="27">
        <v>25.0</v>
      </c>
      <c r="U36" s="42">
        <v>7.8</v>
      </c>
      <c r="V36" s="27" t="s">
        <v>146</v>
      </c>
      <c r="W36" s="42">
        <v>6.12</v>
      </c>
      <c r="X36" s="42"/>
      <c r="Y36" s="27" t="b">
        <v>1</v>
      </c>
      <c r="Z36" s="42">
        <v>2.0</v>
      </c>
      <c r="AA36" s="42"/>
      <c r="AB36" s="91" t="s">
        <v>307</v>
      </c>
      <c r="AC36" s="54"/>
      <c r="AD36" s="55" t="s">
        <v>317</v>
      </c>
      <c r="AE36" s="55">
        <v>1990.0</v>
      </c>
      <c r="AF36" s="29"/>
      <c r="AG36" s="97" t="s">
        <v>318</v>
      </c>
      <c r="AH36" s="29" t="s">
        <v>324</v>
      </c>
    </row>
    <row r="37">
      <c r="A37" s="25" t="s">
        <v>208</v>
      </c>
      <c r="B37" s="25" t="s">
        <v>325</v>
      </c>
      <c r="C37" s="27" t="b">
        <v>1</v>
      </c>
      <c r="D37" s="27" t="b">
        <v>0</v>
      </c>
      <c r="E37" s="27" t="b">
        <v>0</v>
      </c>
      <c r="F37" s="27">
        <v>89.0</v>
      </c>
      <c r="G37" s="27"/>
      <c r="H37" s="27"/>
      <c r="I37" s="27"/>
      <c r="J37" s="27">
        <v>15.0</v>
      </c>
      <c r="K37" s="27">
        <v>1.0</v>
      </c>
      <c r="L37" s="27">
        <v>406.0</v>
      </c>
      <c r="M37" s="27"/>
      <c r="N37" s="34"/>
      <c r="O37" s="32"/>
      <c r="P37" s="32"/>
      <c r="Q37" s="32"/>
      <c r="R37" s="92">
        <v>20.59</v>
      </c>
      <c r="S37" s="93">
        <v>2.59</v>
      </c>
      <c r="T37" s="27">
        <v>25.0</v>
      </c>
      <c r="U37" s="42">
        <v>8.3</v>
      </c>
      <c r="V37" s="27" t="s">
        <v>146</v>
      </c>
      <c r="W37" s="27">
        <v>6.23</v>
      </c>
      <c r="X37" s="42"/>
      <c r="Y37" s="27" t="b">
        <v>1</v>
      </c>
      <c r="Z37" s="42">
        <v>2.0</v>
      </c>
      <c r="AA37" s="42"/>
      <c r="AB37" s="91" t="s">
        <v>307</v>
      </c>
      <c r="AC37" s="54" t="s">
        <v>327</v>
      </c>
      <c r="AD37" s="55" t="s">
        <v>329</v>
      </c>
      <c r="AE37" s="55">
        <v>1981.0</v>
      </c>
      <c r="AF37" s="29"/>
      <c r="AG37" s="29" t="s">
        <v>330</v>
      </c>
      <c r="AH37" s="29" t="s">
        <v>331</v>
      </c>
    </row>
    <row r="38">
      <c r="A38" s="25" t="s">
        <v>208</v>
      </c>
      <c r="B38" s="25" t="s">
        <v>332</v>
      </c>
      <c r="C38" s="27" t="b">
        <v>1</v>
      </c>
      <c r="D38" s="27" t="b">
        <v>0</v>
      </c>
      <c r="E38" s="27" t="s">
        <v>124</v>
      </c>
      <c r="F38" s="27">
        <v>125.0</v>
      </c>
      <c r="G38" s="27">
        <v>12.0</v>
      </c>
      <c r="H38" s="27">
        <v>4.3</v>
      </c>
      <c r="I38" s="27">
        <v>0.5</v>
      </c>
      <c r="J38" s="27">
        <v>13.0</v>
      </c>
      <c r="K38" s="27">
        <v>1.0</v>
      </c>
      <c r="L38" s="27">
        <v>143.0</v>
      </c>
      <c r="M38" s="27">
        <v>3.0</v>
      </c>
      <c r="N38" s="34">
        <f>H38*L38/(J38*F38)</f>
        <v>0.3784</v>
      </c>
      <c r="O38" s="32"/>
      <c r="P38" s="32">
        <v>5.0</v>
      </c>
      <c r="Q38" s="27">
        <v>2.0</v>
      </c>
      <c r="R38" s="92">
        <v>20.59</v>
      </c>
      <c r="S38" s="93">
        <v>2.59</v>
      </c>
      <c r="T38" s="27">
        <v>30.0</v>
      </c>
      <c r="U38" s="27">
        <v>8.0</v>
      </c>
      <c r="V38" s="27"/>
      <c r="W38" s="27"/>
      <c r="X38" s="27"/>
      <c r="Y38" s="27" t="b">
        <v>1</v>
      </c>
      <c r="Z38" s="27">
        <v>2.0</v>
      </c>
      <c r="AA38" s="27"/>
      <c r="AB38" s="91" t="s">
        <v>307</v>
      </c>
      <c r="AC38" s="36" t="s">
        <v>336</v>
      </c>
      <c r="AD38" s="27" t="s">
        <v>337</v>
      </c>
      <c r="AE38" s="27">
        <v>2014.0</v>
      </c>
      <c r="AF38" s="29"/>
      <c r="AG38" s="56">
        <v>2.4942737E7</v>
      </c>
      <c r="AH38" s="29" t="s">
        <v>338</v>
      </c>
    </row>
    <row r="39">
      <c r="A39" s="25" t="s">
        <v>208</v>
      </c>
      <c r="B39" s="25" t="s">
        <v>340</v>
      </c>
      <c r="C39" s="27" t="b">
        <v>1</v>
      </c>
      <c r="D39" s="27" t="b">
        <v>0</v>
      </c>
      <c r="E39" s="27" t="b">
        <v>0</v>
      </c>
      <c r="F39" s="29"/>
      <c r="G39" s="29"/>
      <c r="H39" s="29"/>
      <c r="I39" s="29"/>
      <c r="J39" s="27">
        <v>10.0</v>
      </c>
      <c r="K39" s="27">
        <v>1.0</v>
      </c>
      <c r="L39" s="29"/>
      <c r="M39" s="29"/>
      <c r="N39" s="29"/>
      <c r="O39" s="32"/>
      <c r="P39" s="32"/>
      <c r="Q39" s="32"/>
      <c r="R39" s="92">
        <v>20.59</v>
      </c>
      <c r="S39" s="93">
        <v>2.59</v>
      </c>
      <c r="T39" s="27">
        <v>25.0</v>
      </c>
      <c r="U39" s="27">
        <v>8.2</v>
      </c>
      <c r="V39" s="27" t="s">
        <v>146</v>
      </c>
      <c r="W39" s="27">
        <v>6.23</v>
      </c>
      <c r="X39" s="29"/>
      <c r="Y39" s="27" t="b">
        <v>1</v>
      </c>
      <c r="Z39" s="27">
        <v>2.0</v>
      </c>
      <c r="AA39" s="29"/>
      <c r="AB39" s="91" t="s">
        <v>307</v>
      </c>
      <c r="AC39" s="36" t="s">
        <v>217</v>
      </c>
      <c r="AD39" s="27" t="s">
        <v>185</v>
      </c>
      <c r="AE39" s="27">
        <v>1984.0</v>
      </c>
      <c r="AF39" s="29"/>
      <c r="AG39" s="29" t="s">
        <v>343</v>
      </c>
      <c r="AH39" s="29" t="s">
        <v>187</v>
      </c>
    </row>
    <row r="40">
      <c r="A40" s="25" t="s">
        <v>208</v>
      </c>
      <c r="B40" s="25" t="s">
        <v>345</v>
      </c>
      <c r="C40" s="27" t="b">
        <v>1</v>
      </c>
      <c r="D40" s="27" t="b">
        <v>0</v>
      </c>
      <c r="E40" s="27" t="b">
        <v>0</v>
      </c>
      <c r="F40" s="29"/>
      <c r="G40" s="29"/>
      <c r="H40" s="29"/>
      <c r="I40" s="29"/>
      <c r="J40" s="27">
        <v>11.1</v>
      </c>
      <c r="K40" s="27">
        <v>0.2</v>
      </c>
      <c r="L40" s="29"/>
      <c r="M40" s="29"/>
      <c r="N40" s="29"/>
      <c r="O40" s="32"/>
      <c r="P40" s="32"/>
      <c r="Q40" s="32"/>
      <c r="R40" s="92">
        <v>20.59</v>
      </c>
      <c r="S40" s="93">
        <v>2.59</v>
      </c>
      <c r="T40" s="27">
        <v>25.0</v>
      </c>
      <c r="U40" s="27">
        <v>8.2</v>
      </c>
      <c r="V40" s="27" t="s">
        <v>146</v>
      </c>
      <c r="W40" s="27">
        <v>6.23</v>
      </c>
      <c r="X40" s="29"/>
      <c r="Y40" s="27" t="b">
        <v>1</v>
      </c>
      <c r="Z40" s="27">
        <v>2.0</v>
      </c>
      <c r="AA40" s="29"/>
      <c r="AB40" s="91" t="s">
        <v>307</v>
      </c>
      <c r="AC40" s="36" t="s">
        <v>222</v>
      </c>
      <c r="AD40" s="27" t="s">
        <v>185</v>
      </c>
      <c r="AE40" s="27">
        <v>1984.0</v>
      </c>
      <c r="AF40" s="29"/>
      <c r="AG40" s="29" t="s">
        <v>348</v>
      </c>
      <c r="AH40" s="29" t="s">
        <v>187</v>
      </c>
    </row>
    <row r="41">
      <c r="A41" s="25" t="s">
        <v>208</v>
      </c>
      <c r="B41" s="25" t="s">
        <v>349</v>
      </c>
      <c r="C41" s="27" t="b">
        <v>1</v>
      </c>
      <c r="D41" s="27" t="b">
        <v>0</v>
      </c>
      <c r="E41" s="27" t="b">
        <v>0</v>
      </c>
      <c r="F41" s="29"/>
      <c r="G41" s="29"/>
      <c r="H41" s="29"/>
      <c r="I41" s="29"/>
      <c r="J41" s="27">
        <v>11.2</v>
      </c>
      <c r="K41" s="27">
        <v>0.5</v>
      </c>
      <c r="L41" s="29"/>
      <c r="M41" s="29"/>
      <c r="N41" s="29"/>
      <c r="O41" s="32"/>
      <c r="P41" s="102">
        <v>20.0</v>
      </c>
      <c r="Q41" s="32"/>
      <c r="R41" s="92">
        <v>20.59</v>
      </c>
      <c r="S41" s="93">
        <v>2.59</v>
      </c>
      <c r="T41" s="27">
        <v>25.0</v>
      </c>
      <c r="U41" s="27">
        <v>8.2</v>
      </c>
      <c r="V41" s="27" t="s">
        <v>146</v>
      </c>
      <c r="W41" s="27">
        <v>6.23</v>
      </c>
      <c r="X41" s="29"/>
      <c r="Y41" s="27" t="b">
        <v>1</v>
      </c>
      <c r="Z41" s="27">
        <v>2.0</v>
      </c>
      <c r="AA41" s="29"/>
      <c r="AB41" s="91" t="s">
        <v>307</v>
      </c>
      <c r="AC41" s="36" t="s">
        <v>352</v>
      </c>
      <c r="AD41" s="27" t="s">
        <v>185</v>
      </c>
      <c r="AE41" s="27">
        <v>1984.0</v>
      </c>
      <c r="AF41" s="29"/>
      <c r="AG41" s="29" t="s">
        <v>353</v>
      </c>
      <c r="AH41" s="29" t="s">
        <v>187</v>
      </c>
    </row>
    <row r="42">
      <c r="A42" s="25" t="s">
        <v>208</v>
      </c>
      <c r="B42" s="25" t="s">
        <v>355</v>
      </c>
      <c r="C42" s="27" t="b">
        <v>1</v>
      </c>
      <c r="D42" s="27" t="b">
        <v>0</v>
      </c>
      <c r="E42" s="27" t="b">
        <v>0</v>
      </c>
      <c r="F42" s="29"/>
      <c r="G42" s="29"/>
      <c r="H42" s="29"/>
      <c r="I42" s="29"/>
      <c r="J42" s="27">
        <v>11.4</v>
      </c>
      <c r="K42" s="27">
        <v>0.4</v>
      </c>
      <c r="L42" s="29"/>
      <c r="M42" s="29"/>
      <c r="N42" s="29"/>
      <c r="O42" s="32"/>
      <c r="P42" s="32"/>
      <c r="Q42" s="32"/>
      <c r="R42" s="92">
        <v>20.59</v>
      </c>
      <c r="S42" s="93">
        <v>2.59</v>
      </c>
      <c r="T42" s="27">
        <v>25.0</v>
      </c>
      <c r="U42" s="27">
        <v>8.2</v>
      </c>
      <c r="V42" s="27" t="s">
        <v>146</v>
      </c>
      <c r="W42" s="27">
        <v>6.23</v>
      </c>
      <c r="X42" s="29"/>
      <c r="Y42" s="27" t="b">
        <v>1</v>
      </c>
      <c r="Z42" s="27">
        <v>2.0</v>
      </c>
      <c r="AA42" s="29"/>
      <c r="AB42" s="91" t="s">
        <v>307</v>
      </c>
      <c r="AC42" s="36" t="s">
        <v>222</v>
      </c>
      <c r="AD42" s="27" t="s">
        <v>185</v>
      </c>
      <c r="AE42" s="27">
        <v>1984.0</v>
      </c>
      <c r="AF42" s="29"/>
      <c r="AG42" s="29" t="s">
        <v>357</v>
      </c>
      <c r="AH42" s="29" t="s">
        <v>187</v>
      </c>
    </row>
    <row r="43">
      <c r="A43" s="25" t="s">
        <v>208</v>
      </c>
      <c r="B43" s="25" t="s">
        <v>358</v>
      </c>
      <c r="C43" s="27" t="b">
        <v>1</v>
      </c>
      <c r="D43" s="27" t="b">
        <v>0</v>
      </c>
      <c r="E43" s="27" t="b">
        <v>0</v>
      </c>
      <c r="F43" s="29"/>
      <c r="G43" s="29"/>
      <c r="H43" s="29"/>
      <c r="I43" s="29"/>
      <c r="J43" s="27">
        <v>11.8</v>
      </c>
      <c r="K43" s="27">
        <v>0.2</v>
      </c>
      <c r="L43" s="29"/>
      <c r="M43" s="29"/>
      <c r="N43" s="29"/>
      <c r="O43" s="32"/>
      <c r="P43" s="32"/>
      <c r="Q43" s="32"/>
      <c r="R43" s="92">
        <v>20.59</v>
      </c>
      <c r="S43" s="93">
        <v>2.59</v>
      </c>
      <c r="T43" s="27">
        <v>25.0</v>
      </c>
      <c r="U43" s="27">
        <v>8.2</v>
      </c>
      <c r="V43" s="27" t="s">
        <v>146</v>
      </c>
      <c r="W43" s="27">
        <v>6.23</v>
      </c>
      <c r="X43" s="29"/>
      <c r="Y43" s="27" t="b">
        <v>1</v>
      </c>
      <c r="Z43" s="27">
        <v>2.0</v>
      </c>
      <c r="AA43" s="29"/>
      <c r="AB43" s="91" t="s">
        <v>307</v>
      </c>
      <c r="AC43" s="36" t="s">
        <v>222</v>
      </c>
      <c r="AD43" s="27" t="s">
        <v>185</v>
      </c>
      <c r="AE43" s="27">
        <v>1984.0</v>
      </c>
      <c r="AF43" s="29"/>
      <c r="AG43" s="29" t="s">
        <v>359</v>
      </c>
      <c r="AH43" s="29" t="s">
        <v>187</v>
      </c>
    </row>
    <row r="44">
      <c r="A44" s="25" t="s">
        <v>208</v>
      </c>
      <c r="B44" s="25" t="s">
        <v>360</v>
      </c>
      <c r="C44" s="27" t="b">
        <v>1</v>
      </c>
      <c r="D44" s="27" t="b">
        <v>0</v>
      </c>
      <c r="E44" s="27" t="b">
        <v>0</v>
      </c>
      <c r="F44" s="29"/>
      <c r="G44" s="29"/>
      <c r="H44" s="29"/>
      <c r="I44" s="29"/>
      <c r="J44" s="27">
        <v>12.0</v>
      </c>
      <c r="K44" s="27">
        <v>1.0</v>
      </c>
      <c r="L44" s="29"/>
      <c r="M44" s="29"/>
      <c r="N44" s="29"/>
      <c r="O44" s="32"/>
      <c r="P44" s="32"/>
      <c r="Q44" s="32"/>
      <c r="R44" s="92">
        <v>20.59</v>
      </c>
      <c r="S44" s="93">
        <v>2.59</v>
      </c>
      <c r="T44" s="27">
        <v>25.0</v>
      </c>
      <c r="U44" s="27">
        <v>8.2</v>
      </c>
      <c r="V44" s="27" t="s">
        <v>164</v>
      </c>
      <c r="W44" s="27">
        <v>6.23</v>
      </c>
      <c r="X44" s="29"/>
      <c r="Y44" s="27" t="b">
        <v>1</v>
      </c>
      <c r="Z44" s="27">
        <v>2.0</v>
      </c>
      <c r="AA44" s="29"/>
      <c r="AB44" s="91" t="s">
        <v>307</v>
      </c>
      <c r="AC44" s="36" t="s">
        <v>217</v>
      </c>
      <c r="AD44" s="27" t="s">
        <v>185</v>
      </c>
      <c r="AE44" s="27">
        <v>1984.0</v>
      </c>
      <c r="AF44" s="29"/>
      <c r="AG44" s="29" t="s">
        <v>361</v>
      </c>
      <c r="AH44" s="29" t="s">
        <v>187</v>
      </c>
    </row>
    <row r="45">
      <c r="A45" s="25" t="s">
        <v>208</v>
      </c>
      <c r="B45" s="25" t="s">
        <v>362</v>
      </c>
      <c r="C45" s="27" t="b">
        <v>1</v>
      </c>
      <c r="D45" s="27" t="b">
        <v>0</v>
      </c>
      <c r="E45" s="27" t="s">
        <v>124</v>
      </c>
      <c r="F45" s="27"/>
      <c r="G45" s="27"/>
      <c r="H45" s="27"/>
      <c r="I45" s="27"/>
      <c r="J45" s="27">
        <v>12.3</v>
      </c>
      <c r="K45" s="27">
        <v>0.1</v>
      </c>
      <c r="L45" s="27"/>
      <c r="M45" s="27"/>
      <c r="N45" s="34"/>
      <c r="O45" s="32"/>
      <c r="P45" s="32"/>
      <c r="Q45" s="32"/>
      <c r="R45" s="92">
        <v>20.59</v>
      </c>
      <c r="S45" s="93">
        <v>2.59</v>
      </c>
      <c r="T45" s="27">
        <v>25.0</v>
      </c>
      <c r="U45" s="42">
        <v>8.3</v>
      </c>
      <c r="V45" s="27" t="s">
        <v>164</v>
      </c>
      <c r="W45" s="27"/>
      <c r="X45" s="42"/>
      <c r="Y45" s="27" t="b">
        <v>1</v>
      </c>
      <c r="Z45" s="42">
        <v>2.0</v>
      </c>
      <c r="AA45" s="42"/>
      <c r="AB45" s="91" t="s">
        <v>307</v>
      </c>
      <c r="AC45" s="36" t="s">
        <v>166</v>
      </c>
      <c r="AD45" s="55" t="s">
        <v>167</v>
      </c>
      <c r="AE45" s="55">
        <v>1994.0</v>
      </c>
      <c r="AF45" s="29"/>
      <c r="AG45" s="58" t="s">
        <v>363</v>
      </c>
      <c r="AH45" s="29" t="s">
        <v>366</v>
      </c>
    </row>
    <row r="46">
      <c r="A46" s="25" t="s">
        <v>208</v>
      </c>
      <c r="B46" s="25" t="s">
        <v>367</v>
      </c>
      <c r="C46" s="27" t="b">
        <v>1</v>
      </c>
      <c r="D46" s="27" t="b">
        <v>0</v>
      </c>
      <c r="E46" s="27" t="s">
        <v>124</v>
      </c>
      <c r="F46" s="27"/>
      <c r="G46" s="27"/>
      <c r="H46" s="27"/>
      <c r="I46" s="27"/>
      <c r="J46" s="27">
        <v>14.0</v>
      </c>
      <c r="K46" s="27">
        <v>0.7</v>
      </c>
      <c r="L46" s="27"/>
      <c r="M46" s="27"/>
      <c r="N46" s="34"/>
      <c r="O46" s="32"/>
      <c r="P46" s="32"/>
      <c r="Q46" s="32"/>
      <c r="R46" s="92">
        <v>20.59</v>
      </c>
      <c r="S46" s="93">
        <v>2.59</v>
      </c>
      <c r="T46" s="27">
        <v>25.0</v>
      </c>
      <c r="U46" s="42">
        <v>8.52</v>
      </c>
      <c r="V46" s="42" t="s">
        <v>146</v>
      </c>
      <c r="W46" s="42">
        <v>6.12</v>
      </c>
      <c r="X46" s="42" t="b">
        <v>1</v>
      </c>
      <c r="Y46" s="42" t="b">
        <v>1</v>
      </c>
      <c r="Z46" s="42">
        <v>2.0</v>
      </c>
      <c r="AA46" s="42"/>
      <c r="AB46" s="91" t="s">
        <v>307</v>
      </c>
      <c r="AC46" s="54" t="s">
        <v>253</v>
      </c>
      <c r="AD46" s="55" t="s">
        <v>254</v>
      </c>
      <c r="AE46" s="55">
        <v>1985.0</v>
      </c>
      <c r="AF46" s="29"/>
      <c r="AG46" s="56">
        <v>3921534.0</v>
      </c>
      <c r="AH46" s="29" t="s">
        <v>255</v>
      </c>
    </row>
    <row r="47">
      <c r="A47" s="25" t="s">
        <v>208</v>
      </c>
      <c r="B47" s="25" t="s">
        <v>371</v>
      </c>
      <c r="C47" s="27"/>
      <c r="D47" s="27" t="b">
        <v>0</v>
      </c>
      <c r="E47" s="27"/>
      <c r="F47" s="27">
        <v>84.0</v>
      </c>
      <c r="G47" s="27">
        <v>10.0</v>
      </c>
      <c r="H47" s="27">
        <v>5.9</v>
      </c>
      <c r="I47" s="27">
        <v>0.2</v>
      </c>
      <c r="J47" s="27">
        <v>7.6</v>
      </c>
      <c r="K47" s="29"/>
      <c r="L47" s="29"/>
      <c r="M47" s="29"/>
      <c r="N47" s="29"/>
      <c r="O47" s="32"/>
      <c r="P47" s="32">
        <v>15.0</v>
      </c>
      <c r="Q47" s="27">
        <v>2.0</v>
      </c>
      <c r="R47" s="92">
        <v>20.59</v>
      </c>
      <c r="S47" s="93">
        <v>2.59</v>
      </c>
      <c r="T47" s="27">
        <v>25.0</v>
      </c>
      <c r="U47" s="27">
        <v>8.2</v>
      </c>
      <c r="V47" s="27"/>
      <c r="W47" s="29"/>
      <c r="X47" s="29"/>
      <c r="Y47" s="27" t="b">
        <v>1</v>
      </c>
      <c r="Z47" s="27">
        <v>2.0</v>
      </c>
      <c r="AA47" s="29"/>
      <c r="AB47" s="91" t="s">
        <v>307</v>
      </c>
      <c r="AC47" s="36" t="s">
        <v>372</v>
      </c>
      <c r="AD47" s="27" t="s">
        <v>373</v>
      </c>
      <c r="AE47" s="27">
        <v>1984.0</v>
      </c>
      <c r="AF47" s="29"/>
      <c r="AG47" s="58" t="s">
        <v>374</v>
      </c>
      <c r="AH47" s="29" t="s">
        <v>375</v>
      </c>
    </row>
    <row r="48">
      <c r="A48" s="25" t="s">
        <v>208</v>
      </c>
      <c r="B48" s="25" t="s">
        <v>376</v>
      </c>
      <c r="C48" s="27"/>
      <c r="D48" s="27" t="b">
        <v>0</v>
      </c>
      <c r="E48" s="27"/>
      <c r="F48" s="29">
        <v>159.0</v>
      </c>
      <c r="G48" s="27">
        <v>20.0</v>
      </c>
      <c r="H48" s="105">
        <f>6.1*55/60</f>
        <v>5.591666667</v>
      </c>
      <c r="I48" s="105"/>
      <c r="J48" s="105">
        <f>(H48/F48)/(N48/L48)</f>
        <v>7.388988095</v>
      </c>
      <c r="K48" s="106">
        <v>0.3</v>
      </c>
      <c r="L48" s="29">
        <v>167.0</v>
      </c>
      <c r="M48" s="27">
        <v>21.0</v>
      </c>
      <c r="N48" s="107">
        <f>5.6/7.4*167/159</f>
        <v>0.7948325684</v>
      </c>
      <c r="O48" s="32"/>
      <c r="P48" s="32">
        <v>55.0</v>
      </c>
      <c r="Q48" s="27">
        <v>7.0</v>
      </c>
      <c r="R48" s="92">
        <v>20.59</v>
      </c>
      <c r="S48" s="93">
        <v>2.59</v>
      </c>
      <c r="T48" s="29">
        <v>30.0</v>
      </c>
      <c r="U48" s="27">
        <v>8.0</v>
      </c>
      <c r="V48" s="27"/>
      <c r="W48" s="27">
        <v>6.33</v>
      </c>
      <c r="X48" s="27"/>
      <c r="Y48" s="27"/>
      <c r="Z48" s="27">
        <v>2.0</v>
      </c>
      <c r="AA48" s="27"/>
      <c r="AB48" s="91" t="s">
        <v>307</v>
      </c>
      <c r="AC48" s="29"/>
      <c r="AD48" s="27" t="s">
        <v>377</v>
      </c>
      <c r="AE48" s="27">
        <v>1986.0</v>
      </c>
      <c r="AF48" s="29"/>
      <c r="AG48" s="56">
        <v>3092806.0</v>
      </c>
      <c r="AH48" s="29" t="s">
        <v>378</v>
      </c>
    </row>
    <row r="49">
      <c r="A49" s="25" t="s">
        <v>221</v>
      </c>
      <c r="B49" s="25" t="s">
        <v>379</v>
      </c>
      <c r="C49" s="27" t="b">
        <v>1</v>
      </c>
      <c r="D49" s="27" t="b">
        <v>0</v>
      </c>
      <c r="E49" s="27" t="s">
        <v>124</v>
      </c>
      <c r="F49" s="27">
        <v>309.0</v>
      </c>
      <c r="G49" s="27">
        <v>24.0</v>
      </c>
      <c r="H49" s="27">
        <v>6.58</v>
      </c>
      <c r="I49" s="27">
        <v>0.25</v>
      </c>
      <c r="J49" s="27">
        <v>59.9</v>
      </c>
      <c r="K49" s="27">
        <v>7.0</v>
      </c>
      <c r="L49" s="27">
        <v>1400.0</v>
      </c>
      <c r="M49" s="27">
        <v>300.0</v>
      </c>
      <c r="N49" s="27">
        <v>0.78</v>
      </c>
      <c r="O49" s="27">
        <v>0.49</v>
      </c>
      <c r="P49" s="32"/>
      <c r="Q49" s="32"/>
      <c r="R49" s="60">
        <v>24.0</v>
      </c>
      <c r="S49" s="108">
        <v>1.0</v>
      </c>
      <c r="T49" s="27">
        <v>25.0</v>
      </c>
      <c r="U49" s="27">
        <v>8.0</v>
      </c>
      <c r="V49" s="27"/>
      <c r="W49" s="27"/>
      <c r="X49" s="27"/>
      <c r="Y49" s="27" t="b">
        <v>1</v>
      </c>
      <c r="Z49" s="27">
        <v>1.0</v>
      </c>
      <c r="AA49" s="27"/>
      <c r="AB49" s="35" t="s">
        <v>64</v>
      </c>
      <c r="AC49" s="54"/>
      <c r="AD49" s="55" t="s">
        <v>131</v>
      </c>
      <c r="AE49" s="55">
        <v>2016.0</v>
      </c>
      <c r="AF49" s="29"/>
      <c r="AG49" s="56">
        <v>2.679075E7</v>
      </c>
      <c r="AH49" s="58" t="s">
        <v>133</v>
      </c>
    </row>
    <row r="50">
      <c r="A50" s="25" t="s">
        <v>221</v>
      </c>
      <c r="B50" s="25" t="s">
        <v>380</v>
      </c>
      <c r="C50" s="27" t="b">
        <v>1</v>
      </c>
      <c r="D50" s="27" t="b">
        <v>0</v>
      </c>
      <c r="E50" s="27" t="s">
        <v>124</v>
      </c>
      <c r="F50" s="27">
        <v>750.0</v>
      </c>
      <c r="G50" s="27">
        <v>160.0</v>
      </c>
      <c r="H50" s="29"/>
      <c r="I50" s="29"/>
      <c r="J50" s="29"/>
      <c r="K50" s="29"/>
      <c r="L50" s="29"/>
      <c r="M50" s="29"/>
      <c r="N50" s="34"/>
      <c r="O50" s="32"/>
      <c r="P50" s="32"/>
      <c r="Q50" s="32"/>
      <c r="R50" s="60">
        <v>24.0</v>
      </c>
      <c r="S50" s="108">
        <v>1.0</v>
      </c>
      <c r="T50" s="27">
        <v>20.0</v>
      </c>
      <c r="U50" s="27">
        <v>7.5</v>
      </c>
      <c r="V50" s="27"/>
      <c r="W50" s="27"/>
      <c r="X50" s="27"/>
      <c r="Y50" s="27" t="b">
        <v>1</v>
      </c>
      <c r="Z50" s="27">
        <v>1.0</v>
      </c>
      <c r="AA50" s="27"/>
      <c r="AB50" s="35" t="s">
        <v>64</v>
      </c>
      <c r="AC50" s="29"/>
      <c r="AD50" s="27" t="s">
        <v>381</v>
      </c>
      <c r="AE50" s="27">
        <v>2007.0</v>
      </c>
      <c r="AF50" s="29"/>
      <c r="AG50" s="58" t="s">
        <v>382</v>
      </c>
      <c r="AH50" s="29" t="s">
        <v>234</v>
      </c>
    </row>
    <row r="51">
      <c r="A51" s="25" t="s">
        <v>383</v>
      </c>
      <c r="B51" s="25" t="s">
        <v>384</v>
      </c>
      <c r="C51" s="27" t="b">
        <v>1</v>
      </c>
      <c r="D51" s="27" t="b">
        <v>0</v>
      </c>
      <c r="E51" s="27" t="b">
        <v>0</v>
      </c>
      <c r="F51" s="27">
        <v>36.0</v>
      </c>
      <c r="G51" s="27">
        <v>1.0</v>
      </c>
      <c r="H51" s="27">
        <v>3.2</v>
      </c>
      <c r="I51" s="27">
        <v>0.9</v>
      </c>
      <c r="J51" s="27">
        <v>108.0</v>
      </c>
      <c r="K51" s="27">
        <v>2.0</v>
      </c>
      <c r="L51" s="27">
        <v>592.0</v>
      </c>
      <c r="M51" s="27">
        <v>44.0</v>
      </c>
      <c r="N51" s="27">
        <v>0.5</v>
      </c>
      <c r="O51" s="32"/>
      <c r="P51" s="32"/>
      <c r="Q51" s="32"/>
      <c r="R51" s="42"/>
      <c r="S51" s="42"/>
      <c r="T51" s="27">
        <v>25.0</v>
      </c>
      <c r="U51" s="27">
        <v>8.0</v>
      </c>
      <c r="V51" s="27"/>
      <c r="W51" s="27"/>
      <c r="X51" s="27"/>
      <c r="Y51" s="42" t="b">
        <v>1</v>
      </c>
      <c r="Z51" s="27">
        <v>1.0</v>
      </c>
      <c r="AA51" s="27"/>
      <c r="AB51" s="89" t="s">
        <v>267</v>
      </c>
      <c r="AC51" s="54"/>
      <c r="AD51" s="55" t="s">
        <v>385</v>
      </c>
      <c r="AE51" s="55">
        <v>2016.0</v>
      </c>
      <c r="AF51" s="29"/>
      <c r="AG51" s="56">
        <v>2.712995E7</v>
      </c>
      <c r="AH51" s="58" t="s">
        <v>386</v>
      </c>
    </row>
    <row r="52">
      <c r="A52" s="25" t="s">
        <v>387</v>
      </c>
      <c r="B52" s="25" t="s">
        <v>388</v>
      </c>
      <c r="C52" s="27" t="b">
        <v>1</v>
      </c>
      <c r="D52" s="27" t="b">
        <v>0</v>
      </c>
      <c r="E52" s="27" t="b">
        <v>0</v>
      </c>
      <c r="F52" s="27">
        <v>41.0</v>
      </c>
      <c r="G52" s="27">
        <v>1.0</v>
      </c>
      <c r="H52" s="27">
        <v>3.3</v>
      </c>
      <c r="I52" s="27">
        <v>0.6</v>
      </c>
      <c r="J52" s="27">
        <v>116.0</v>
      </c>
      <c r="K52" s="27">
        <v>2.0</v>
      </c>
      <c r="L52" s="27">
        <v>664.0</v>
      </c>
      <c r="M52" s="27">
        <v>54.0</v>
      </c>
      <c r="N52" s="27">
        <v>0.5</v>
      </c>
      <c r="O52" s="32"/>
      <c r="P52" s="32"/>
      <c r="Q52" s="32"/>
      <c r="R52" s="42"/>
      <c r="S52" s="42"/>
      <c r="T52" s="27">
        <v>25.0</v>
      </c>
      <c r="U52" s="27">
        <v>8.0</v>
      </c>
      <c r="V52" s="63"/>
      <c r="W52" s="27"/>
      <c r="X52" s="27"/>
      <c r="Y52" s="42" t="b">
        <v>1</v>
      </c>
      <c r="Z52" s="27">
        <v>1.0</v>
      </c>
      <c r="AA52" s="27"/>
      <c r="AB52" s="89" t="s">
        <v>267</v>
      </c>
      <c r="AC52" s="54"/>
      <c r="AD52" s="55" t="s">
        <v>385</v>
      </c>
      <c r="AE52" s="55">
        <v>2016.0</v>
      </c>
      <c r="AF52" s="29"/>
      <c r="AG52" s="56">
        <v>2.712995E7</v>
      </c>
      <c r="AH52" s="58" t="s">
        <v>386</v>
      </c>
    </row>
    <row r="53">
      <c r="A53" s="25" t="s">
        <v>389</v>
      </c>
      <c r="B53" s="25" t="s">
        <v>390</v>
      </c>
      <c r="C53" s="27"/>
      <c r="D53" s="27" t="b">
        <v>0</v>
      </c>
      <c r="E53" s="27"/>
      <c r="F53" s="27">
        <v>27.9</v>
      </c>
      <c r="G53" s="27">
        <v>0.4</v>
      </c>
      <c r="H53" s="27">
        <v>3.4</v>
      </c>
      <c r="I53" s="27">
        <v>0.1</v>
      </c>
      <c r="J53" s="27">
        <v>113.0</v>
      </c>
      <c r="K53" s="27">
        <v>1.0</v>
      </c>
      <c r="L53" s="27">
        <v>467.0</v>
      </c>
      <c r="M53" s="27">
        <v>22.0</v>
      </c>
      <c r="N53" s="34">
        <f>H53*L53/(J53*F53)</f>
        <v>0.5036318077</v>
      </c>
      <c r="O53" s="32"/>
      <c r="P53" s="32">
        <v>56.0</v>
      </c>
      <c r="Q53" s="27">
        <v>6.0</v>
      </c>
      <c r="R53" s="109">
        <v>25.0</v>
      </c>
      <c r="S53" s="109">
        <v>3.0</v>
      </c>
      <c r="T53" s="27">
        <v>25.0</v>
      </c>
      <c r="U53" s="42"/>
      <c r="V53" s="42"/>
      <c r="W53" s="42"/>
      <c r="X53" s="42"/>
      <c r="Y53" s="42" t="b">
        <v>1</v>
      </c>
      <c r="Z53" s="42">
        <v>1.0</v>
      </c>
      <c r="AA53" s="42"/>
      <c r="AB53" s="110" t="s">
        <v>391</v>
      </c>
      <c r="AC53" s="29"/>
      <c r="AD53" s="55" t="s">
        <v>392</v>
      </c>
      <c r="AE53" s="55">
        <v>2001.0</v>
      </c>
      <c r="AF53" s="29"/>
      <c r="AG53" s="29"/>
      <c r="AH53" s="29" t="s">
        <v>393</v>
      </c>
    </row>
    <row r="54">
      <c r="A54" s="25" t="s">
        <v>394</v>
      </c>
      <c r="B54" s="25" t="s">
        <v>395</v>
      </c>
      <c r="C54" s="27"/>
      <c r="D54" s="29"/>
      <c r="E54" s="27"/>
      <c r="F54" s="27">
        <v>8.6</v>
      </c>
      <c r="G54" s="27">
        <v>1.7</v>
      </c>
      <c r="H54" s="27">
        <v>3.53</v>
      </c>
      <c r="I54" s="27">
        <v>0.18</v>
      </c>
      <c r="J54" s="27">
        <v>97.5</v>
      </c>
      <c r="K54" s="29"/>
      <c r="L54" s="27">
        <v>226.0</v>
      </c>
      <c r="M54" s="111"/>
      <c r="N54" s="111"/>
      <c r="O54" s="112"/>
      <c r="P54" s="112"/>
      <c r="Q54" s="112"/>
      <c r="R54" s="113"/>
      <c r="S54" s="29"/>
      <c r="T54" s="27">
        <v>25.0</v>
      </c>
      <c r="U54" s="27">
        <v>8.0</v>
      </c>
      <c r="V54" s="27"/>
      <c r="W54" s="29"/>
      <c r="X54" s="29"/>
      <c r="Y54" s="27" t="b">
        <v>1</v>
      </c>
      <c r="Z54" s="27">
        <v>1.0</v>
      </c>
      <c r="AA54" s="29"/>
      <c r="AB54" s="67" t="s">
        <v>115</v>
      </c>
      <c r="AC54" s="114" t="s">
        <v>396</v>
      </c>
      <c r="AD54" s="27" t="s">
        <v>397</v>
      </c>
      <c r="AE54" s="27">
        <v>1994.0</v>
      </c>
      <c r="AF54" s="29"/>
      <c r="AG54" s="29"/>
      <c r="AH54" s="58" t="s">
        <v>398</v>
      </c>
    </row>
    <row r="55">
      <c r="A55" s="25" t="s">
        <v>394</v>
      </c>
      <c r="B55" s="25" t="s">
        <v>395</v>
      </c>
      <c r="C55" s="27"/>
      <c r="D55" s="29"/>
      <c r="E55" s="27"/>
      <c r="F55" s="27">
        <v>13.5</v>
      </c>
      <c r="G55" s="27">
        <v>1.7</v>
      </c>
      <c r="H55" s="27">
        <v>3.64</v>
      </c>
      <c r="I55" s="27">
        <v>0.22</v>
      </c>
      <c r="J55" s="27">
        <v>102.0</v>
      </c>
      <c r="K55" s="29"/>
      <c r="L55" s="27">
        <v>313.0</v>
      </c>
      <c r="M55" s="111"/>
      <c r="N55" s="111"/>
      <c r="O55" s="112"/>
      <c r="P55" s="112"/>
      <c r="Q55" s="112"/>
      <c r="R55" s="113"/>
      <c r="S55" s="29"/>
      <c r="T55" s="27">
        <v>25.0</v>
      </c>
      <c r="U55" s="27">
        <v>8.0</v>
      </c>
      <c r="V55" s="27"/>
      <c r="W55" s="29"/>
      <c r="X55" s="29"/>
      <c r="Y55" s="27" t="b">
        <v>1</v>
      </c>
      <c r="Z55" s="27">
        <v>1.0</v>
      </c>
      <c r="AA55" s="29"/>
      <c r="AB55" s="67" t="s">
        <v>115</v>
      </c>
      <c r="AC55" s="114" t="s">
        <v>399</v>
      </c>
      <c r="AD55" s="27" t="s">
        <v>397</v>
      </c>
      <c r="AE55" s="27">
        <v>1994.0</v>
      </c>
      <c r="AF55" s="29"/>
      <c r="AG55" s="29"/>
      <c r="AH55" s="58" t="s">
        <v>398</v>
      </c>
    </row>
    <row r="56">
      <c r="A56" s="25" t="s">
        <v>400</v>
      </c>
      <c r="B56" s="115" t="s">
        <v>401</v>
      </c>
      <c r="C56" s="27" t="b">
        <v>1</v>
      </c>
      <c r="D56" s="27" t="b">
        <v>0</v>
      </c>
      <c r="E56" s="27" t="b">
        <v>0</v>
      </c>
      <c r="F56" s="27">
        <v>21.2</v>
      </c>
      <c r="G56" s="27">
        <v>2.8</v>
      </c>
      <c r="H56" s="27">
        <v>4.4</v>
      </c>
      <c r="I56" s="27">
        <v>0.2</v>
      </c>
      <c r="J56" s="27">
        <v>96.4</v>
      </c>
      <c r="K56" s="63">
        <v>1.7</v>
      </c>
      <c r="L56" s="63">
        <v>452.0</v>
      </c>
      <c r="M56" s="27">
        <v>118.0</v>
      </c>
      <c r="N56" s="34"/>
      <c r="O56" s="32"/>
      <c r="P56" s="32"/>
      <c r="Q56" s="32"/>
      <c r="T56" s="29">
        <v>25.0</v>
      </c>
      <c r="U56" s="27">
        <v>8.0</v>
      </c>
      <c r="V56" s="27"/>
      <c r="W56" s="27">
        <v>6.10999999999998</v>
      </c>
      <c r="X56" s="27"/>
      <c r="Y56" s="27" t="b">
        <v>1</v>
      </c>
      <c r="Z56" s="27">
        <v>1.0</v>
      </c>
      <c r="AA56" s="27"/>
      <c r="AB56" s="67" t="s">
        <v>115</v>
      </c>
      <c r="AC56" s="36" t="s">
        <v>402</v>
      </c>
      <c r="AD56" s="27" t="s">
        <v>403</v>
      </c>
      <c r="AE56" s="27">
        <v>2016.0</v>
      </c>
      <c r="AF56" s="29"/>
      <c r="AG56" s="56">
        <v>2.7342312E7</v>
      </c>
      <c r="AH56" s="29" t="s">
        <v>404</v>
      </c>
    </row>
    <row r="57">
      <c r="A57" s="25" t="s">
        <v>284</v>
      </c>
      <c r="B57" s="25" t="s">
        <v>405</v>
      </c>
      <c r="C57" s="27" t="b">
        <v>1</v>
      </c>
      <c r="D57" s="27" t="b">
        <v>0</v>
      </c>
      <c r="E57" s="27" t="b">
        <v>0</v>
      </c>
      <c r="F57" s="27">
        <v>9.7</v>
      </c>
      <c r="G57" s="27">
        <v>0.1</v>
      </c>
      <c r="H57" s="27">
        <v>3.1</v>
      </c>
      <c r="I57" s="27">
        <v>0.3</v>
      </c>
      <c r="J57" s="27">
        <v>82.6</v>
      </c>
      <c r="K57" s="27">
        <v>0.8</v>
      </c>
      <c r="L57" s="27">
        <v>283.0</v>
      </c>
      <c r="M57" s="27">
        <v>15.0</v>
      </c>
      <c r="N57" s="27">
        <v>1.1</v>
      </c>
      <c r="O57" s="32"/>
      <c r="P57" s="32"/>
      <c r="Q57" s="32"/>
      <c r="R57" s="39">
        <v>27.4</v>
      </c>
      <c r="S57" s="39">
        <v>0.9</v>
      </c>
      <c r="T57" s="27">
        <v>25.0</v>
      </c>
      <c r="U57" s="27">
        <v>8.16</v>
      </c>
      <c r="V57" s="27"/>
      <c r="W57" s="27">
        <v>6.251</v>
      </c>
      <c r="X57" s="27"/>
      <c r="Y57" s="27" t="b">
        <v>1</v>
      </c>
      <c r="Z57" s="27">
        <v>1.0</v>
      </c>
      <c r="AA57" s="27"/>
      <c r="AB57" s="67" t="s">
        <v>115</v>
      </c>
      <c r="AC57" s="36" t="s">
        <v>406</v>
      </c>
      <c r="AD57" s="27" t="s">
        <v>407</v>
      </c>
      <c r="AE57" s="27">
        <v>2016.0</v>
      </c>
      <c r="AF57" s="29"/>
      <c r="AG57" s="56">
        <v>2.7892943E7</v>
      </c>
      <c r="AH57" s="29" t="s">
        <v>408</v>
      </c>
    </row>
    <row r="58">
      <c r="A58" s="25" t="s">
        <v>284</v>
      </c>
      <c r="B58" s="25" t="s">
        <v>409</v>
      </c>
      <c r="C58" s="27" t="b">
        <v>1</v>
      </c>
      <c r="D58" s="27" t="b">
        <v>0</v>
      </c>
      <c r="E58" s="27"/>
      <c r="F58" s="27">
        <v>10.7</v>
      </c>
      <c r="G58" s="27">
        <v>0.6</v>
      </c>
      <c r="H58" s="27">
        <v>3.4</v>
      </c>
      <c r="I58" s="27">
        <v>0.1</v>
      </c>
      <c r="J58" s="27">
        <v>82.0</v>
      </c>
      <c r="K58" s="27">
        <v>2.0</v>
      </c>
      <c r="L58" s="27">
        <v>295.0</v>
      </c>
      <c r="M58" s="27">
        <v>71.0</v>
      </c>
      <c r="N58" s="34">
        <f>H58*L58/(J58*F58)</f>
        <v>1.143150217</v>
      </c>
      <c r="O58" s="32"/>
      <c r="P58" s="32">
        <v>18.8</v>
      </c>
      <c r="Q58" s="27">
        <v>3.2</v>
      </c>
      <c r="R58" s="39">
        <v>27.4</v>
      </c>
      <c r="S58" s="39">
        <v>0.9</v>
      </c>
      <c r="T58" s="27">
        <v>25.0</v>
      </c>
      <c r="U58" s="42"/>
      <c r="V58" s="42"/>
      <c r="W58" s="42"/>
      <c r="X58" s="42"/>
      <c r="Y58" s="27" t="b">
        <v>1</v>
      </c>
      <c r="Z58" s="42">
        <v>1.0</v>
      </c>
      <c r="AA58" s="42"/>
      <c r="AB58" s="67" t="s">
        <v>115</v>
      </c>
      <c r="AC58" s="54"/>
      <c r="AD58" s="55" t="s">
        <v>392</v>
      </c>
      <c r="AE58" s="55">
        <v>2001.0</v>
      </c>
      <c r="AF58" s="29"/>
      <c r="AG58" s="29"/>
      <c r="AH58" s="29" t="s">
        <v>393</v>
      </c>
    </row>
    <row r="59">
      <c r="A59" s="25" t="s">
        <v>284</v>
      </c>
      <c r="B59" s="25" t="s">
        <v>410</v>
      </c>
      <c r="C59" s="27" t="b">
        <v>1</v>
      </c>
      <c r="D59" s="27" t="b">
        <v>0</v>
      </c>
      <c r="E59" s="27" t="b">
        <v>0</v>
      </c>
      <c r="F59" s="27"/>
      <c r="G59" s="27"/>
      <c r="H59" s="27"/>
      <c r="I59" s="27"/>
      <c r="J59" s="27">
        <v>81.9</v>
      </c>
      <c r="K59" s="27">
        <v>1.0</v>
      </c>
      <c r="L59" s="27"/>
      <c r="M59" s="27"/>
      <c r="N59" s="34"/>
      <c r="O59" s="32"/>
      <c r="P59" s="32"/>
      <c r="Q59" s="32"/>
      <c r="R59" s="39">
        <v>27.4</v>
      </c>
      <c r="S59" s="39">
        <v>0.9</v>
      </c>
      <c r="T59" s="27">
        <v>25.0</v>
      </c>
      <c r="U59" s="42">
        <v>8.3</v>
      </c>
      <c r="V59" s="27" t="s">
        <v>164</v>
      </c>
      <c r="W59" s="42"/>
      <c r="X59" s="42"/>
      <c r="Y59" s="27" t="b">
        <v>1</v>
      </c>
      <c r="Z59" s="42">
        <v>1.0</v>
      </c>
      <c r="AA59" s="42"/>
      <c r="AB59" s="67" t="s">
        <v>115</v>
      </c>
      <c r="AC59" s="36" t="s">
        <v>166</v>
      </c>
      <c r="AD59" s="55" t="s">
        <v>167</v>
      </c>
      <c r="AE59" s="55">
        <v>1994.0</v>
      </c>
      <c r="AF59" s="29"/>
      <c r="AG59" s="29" t="s">
        <v>411</v>
      </c>
      <c r="AH59" s="29" t="s">
        <v>412</v>
      </c>
    </row>
    <row r="60">
      <c r="A60" s="25" t="s">
        <v>284</v>
      </c>
      <c r="B60" s="25" t="s">
        <v>413</v>
      </c>
      <c r="C60" s="27"/>
      <c r="D60" s="29"/>
      <c r="E60" s="27"/>
      <c r="F60" s="27"/>
      <c r="G60" s="29"/>
      <c r="H60" s="27">
        <v>3.3</v>
      </c>
      <c r="I60" s="27">
        <v>0.3</v>
      </c>
      <c r="J60" s="27">
        <v>94.2</v>
      </c>
      <c r="K60" s="27">
        <v>11.7</v>
      </c>
      <c r="L60" s="27"/>
      <c r="M60" s="29"/>
      <c r="N60" s="29"/>
      <c r="O60" s="32"/>
      <c r="P60" s="32"/>
      <c r="Q60" s="32"/>
      <c r="R60" s="39">
        <v>27.4</v>
      </c>
      <c r="S60" s="39">
        <v>0.9</v>
      </c>
      <c r="T60" s="27">
        <v>25.0</v>
      </c>
      <c r="U60" s="29"/>
      <c r="V60" s="111"/>
      <c r="W60" s="29"/>
      <c r="X60" s="29"/>
      <c r="Y60" s="27" t="b">
        <v>1</v>
      </c>
      <c r="Z60" s="27">
        <v>1.0</v>
      </c>
      <c r="AA60" s="29"/>
      <c r="AB60" s="67" t="s">
        <v>115</v>
      </c>
      <c r="AC60" s="36" t="s">
        <v>414</v>
      </c>
      <c r="AD60" s="27" t="s">
        <v>415</v>
      </c>
      <c r="AE60" s="27">
        <v>2013.0</v>
      </c>
      <c r="AF60" s="29"/>
      <c r="AG60" s="29"/>
      <c r="AH60" s="29" t="s">
        <v>416</v>
      </c>
    </row>
    <row r="61">
      <c r="A61" s="25" t="s">
        <v>315</v>
      </c>
      <c r="B61" s="25" t="s">
        <v>417</v>
      </c>
      <c r="C61" s="27"/>
      <c r="D61" s="27" t="b">
        <v>0</v>
      </c>
      <c r="E61" s="27"/>
      <c r="F61" s="27">
        <v>9.3</v>
      </c>
      <c r="G61" s="27">
        <v>0.8</v>
      </c>
      <c r="H61" s="27">
        <v>2.6</v>
      </c>
      <c r="I61" s="27">
        <v>0.1</v>
      </c>
      <c r="J61" s="27">
        <v>167.0</v>
      </c>
      <c r="K61" s="27">
        <v>3.0</v>
      </c>
      <c r="L61" s="29"/>
      <c r="M61" s="29"/>
      <c r="N61" s="34"/>
      <c r="O61" s="32"/>
      <c r="P61" s="32">
        <v>44.0</v>
      </c>
      <c r="Q61" s="27">
        <v>2.0</v>
      </c>
      <c r="R61" s="57">
        <v>31.5</v>
      </c>
      <c r="S61" s="39"/>
      <c r="T61" s="27">
        <v>25.0</v>
      </c>
      <c r="U61" s="42"/>
      <c r="V61" s="42"/>
      <c r="W61" s="42"/>
      <c r="X61" s="42"/>
      <c r="Y61" s="42" t="b">
        <v>1</v>
      </c>
      <c r="Z61" s="42">
        <v>1.0</v>
      </c>
      <c r="AA61" s="42"/>
      <c r="AB61" s="110" t="s">
        <v>391</v>
      </c>
      <c r="AC61" s="54"/>
      <c r="AD61" s="55" t="s">
        <v>392</v>
      </c>
      <c r="AE61" s="55">
        <v>2001.0</v>
      </c>
      <c r="AF61" s="29"/>
      <c r="AG61" s="29"/>
      <c r="AH61" s="29" t="s">
        <v>393</v>
      </c>
    </row>
    <row r="62">
      <c r="A62" s="25" t="s">
        <v>268</v>
      </c>
      <c r="B62" s="25" t="s">
        <v>418</v>
      </c>
      <c r="C62" s="27" t="b">
        <v>0</v>
      </c>
      <c r="D62" s="27" t="b">
        <v>0</v>
      </c>
      <c r="E62" s="27"/>
      <c r="F62" s="27">
        <v>9.0</v>
      </c>
      <c r="G62" s="27">
        <v>0.63</v>
      </c>
      <c r="H62" s="29"/>
      <c r="I62" s="29"/>
      <c r="J62" s="27">
        <v>82.0</v>
      </c>
      <c r="K62" s="27">
        <v>5.0</v>
      </c>
      <c r="L62" s="27">
        <v>430.0</v>
      </c>
      <c r="M62" s="27">
        <v>52.0</v>
      </c>
      <c r="N62" s="27"/>
      <c r="O62" s="32"/>
      <c r="P62" s="32"/>
      <c r="Q62" s="32"/>
      <c r="R62" s="39">
        <v>28.3</v>
      </c>
      <c r="S62" s="39"/>
      <c r="T62" s="27">
        <v>25.0</v>
      </c>
      <c r="U62" s="42"/>
      <c r="V62" s="42"/>
      <c r="W62" s="44" t="s">
        <v>75</v>
      </c>
      <c r="X62" s="42" t="b">
        <v>0</v>
      </c>
      <c r="Y62" s="27" t="b">
        <v>1</v>
      </c>
      <c r="Z62" s="42">
        <v>1.0</v>
      </c>
      <c r="AA62" s="42"/>
      <c r="AB62" s="67" t="s">
        <v>115</v>
      </c>
      <c r="AC62" s="54"/>
      <c r="AD62" s="55" t="s">
        <v>107</v>
      </c>
      <c r="AE62" s="55">
        <v>2010.0</v>
      </c>
      <c r="AF62" s="29"/>
      <c r="AG62" s="56">
        <v>2.0142476E7</v>
      </c>
      <c r="AH62" s="58" t="s">
        <v>111</v>
      </c>
    </row>
    <row r="63">
      <c r="A63" s="25" t="s">
        <v>268</v>
      </c>
      <c r="B63" s="25" t="s">
        <v>419</v>
      </c>
      <c r="C63" s="27" t="b">
        <v>1</v>
      </c>
      <c r="D63" s="27" t="b">
        <v>0</v>
      </c>
      <c r="E63" s="27" t="b">
        <v>0</v>
      </c>
      <c r="F63" s="27">
        <v>8.6</v>
      </c>
      <c r="G63" s="27">
        <v>0.2</v>
      </c>
      <c r="H63" s="27">
        <v>1.5</v>
      </c>
      <c r="I63" s="27">
        <v>0.1</v>
      </c>
      <c r="J63" s="34">
        <v>97.0</v>
      </c>
      <c r="K63" s="27">
        <v>1.1</v>
      </c>
      <c r="L63" s="27"/>
      <c r="M63" s="27"/>
      <c r="N63" s="34"/>
      <c r="O63" s="32"/>
      <c r="P63" s="32"/>
      <c r="Q63" s="27"/>
      <c r="R63" s="39">
        <v>28.3</v>
      </c>
      <c r="S63" s="39"/>
      <c r="T63" s="27">
        <v>25.0</v>
      </c>
      <c r="U63" s="27">
        <v>8.0</v>
      </c>
      <c r="V63" s="27" t="s">
        <v>146</v>
      </c>
      <c r="W63" s="27">
        <v>6.11</v>
      </c>
      <c r="X63" s="27"/>
      <c r="Y63" s="27" t="b">
        <v>1</v>
      </c>
      <c r="Z63" s="27">
        <v>1.0</v>
      </c>
      <c r="AA63" s="27"/>
      <c r="AB63" s="67" t="s">
        <v>115</v>
      </c>
      <c r="AC63" s="36" t="s">
        <v>196</v>
      </c>
      <c r="AD63" s="27" t="s">
        <v>197</v>
      </c>
      <c r="AE63" s="27">
        <v>2016.0</v>
      </c>
      <c r="AF63" s="29"/>
      <c r="AG63" s="56">
        <v>2.7329223E7</v>
      </c>
      <c r="AH63" s="29" t="s">
        <v>198</v>
      </c>
    </row>
    <row r="64">
      <c r="A64" s="25" t="s">
        <v>268</v>
      </c>
      <c r="B64" s="25" t="s">
        <v>420</v>
      </c>
      <c r="C64" s="27" t="b">
        <v>1</v>
      </c>
      <c r="D64" s="27" t="b">
        <v>0</v>
      </c>
      <c r="E64" s="27" t="b">
        <v>0</v>
      </c>
      <c r="F64" s="27">
        <v>9.0</v>
      </c>
      <c r="G64" s="27"/>
      <c r="H64" s="29"/>
      <c r="I64" s="29"/>
      <c r="J64" s="27">
        <v>82.0</v>
      </c>
      <c r="K64" s="27">
        <v>5.0</v>
      </c>
      <c r="L64" s="27">
        <v>430.0</v>
      </c>
      <c r="M64" s="27"/>
      <c r="N64" s="27"/>
      <c r="O64" s="32"/>
      <c r="P64" s="32"/>
      <c r="Q64" s="32"/>
      <c r="R64" s="39">
        <v>28.3</v>
      </c>
      <c r="S64" s="39"/>
      <c r="T64" s="27">
        <v>25.0</v>
      </c>
      <c r="U64" s="42">
        <v>8.3</v>
      </c>
      <c r="V64" s="63" t="s">
        <v>146</v>
      </c>
      <c r="W64" s="27">
        <v>6.23</v>
      </c>
      <c r="X64" s="42"/>
      <c r="Y64" s="27" t="b">
        <v>1</v>
      </c>
      <c r="Z64" s="42">
        <v>1.0</v>
      </c>
      <c r="AA64" s="42"/>
      <c r="AB64" s="67" t="s">
        <v>115</v>
      </c>
      <c r="AC64" s="54" t="s">
        <v>327</v>
      </c>
      <c r="AD64" s="55" t="s">
        <v>329</v>
      </c>
      <c r="AE64" s="55">
        <v>1981.0</v>
      </c>
      <c r="AF64" s="29"/>
      <c r="AG64" s="29" t="s">
        <v>421</v>
      </c>
      <c r="AH64" s="29" t="s">
        <v>331</v>
      </c>
    </row>
    <row r="65">
      <c r="A65" s="25" t="s">
        <v>268</v>
      </c>
      <c r="B65" s="25" t="s">
        <v>422</v>
      </c>
      <c r="C65" s="27" t="b">
        <v>1</v>
      </c>
      <c r="D65" s="27" t="b">
        <v>0</v>
      </c>
      <c r="E65" s="27" t="b">
        <v>0</v>
      </c>
      <c r="F65" s="27">
        <v>13.2</v>
      </c>
      <c r="G65" s="27">
        <v>2.4</v>
      </c>
      <c r="H65" s="27">
        <v>2.5</v>
      </c>
      <c r="I65" s="27">
        <v>0.1</v>
      </c>
      <c r="J65" s="27">
        <v>99.6</v>
      </c>
      <c r="K65" s="27">
        <v>0.5</v>
      </c>
      <c r="L65" s="27">
        <v>660.0</v>
      </c>
      <c r="M65" s="27">
        <v>193.0</v>
      </c>
      <c r="N65" s="34"/>
      <c r="O65" s="32"/>
      <c r="P65" s="32"/>
      <c r="Q65" s="32"/>
      <c r="R65" s="39">
        <v>28.3</v>
      </c>
      <c r="S65" s="29"/>
      <c r="T65" s="29">
        <v>25.0</v>
      </c>
      <c r="U65" s="27">
        <v>8.0</v>
      </c>
      <c r="V65" s="27"/>
      <c r="W65" s="27">
        <v>6.10999999999997</v>
      </c>
      <c r="X65" s="27"/>
      <c r="Y65" s="27" t="b">
        <v>1</v>
      </c>
      <c r="Z65" s="27">
        <v>1.0</v>
      </c>
      <c r="AA65" s="27"/>
      <c r="AB65" s="67" t="s">
        <v>115</v>
      </c>
      <c r="AC65" s="36" t="s">
        <v>402</v>
      </c>
      <c r="AD65" s="27" t="s">
        <v>403</v>
      </c>
      <c r="AE65" s="27">
        <v>2016.0</v>
      </c>
      <c r="AF65" s="29"/>
      <c r="AG65" s="56">
        <v>2.7342312E7</v>
      </c>
      <c r="AH65" s="29" t="s">
        <v>404</v>
      </c>
    </row>
    <row r="66">
      <c r="A66" s="115" t="s">
        <v>328</v>
      </c>
      <c r="B66" s="25" t="s">
        <v>423</v>
      </c>
      <c r="C66" s="27" t="b">
        <v>0</v>
      </c>
      <c r="D66" s="27" t="b">
        <v>0</v>
      </c>
      <c r="E66" s="27"/>
      <c r="F66" s="29"/>
      <c r="G66" s="29"/>
      <c r="H66" s="29"/>
      <c r="I66" s="29"/>
      <c r="J66" s="27">
        <v>79.0</v>
      </c>
      <c r="K66" s="29"/>
      <c r="L66" s="29"/>
      <c r="M66" s="111"/>
      <c r="N66" s="111"/>
      <c r="O66" s="112"/>
      <c r="P66" s="112"/>
      <c r="Q66" s="112"/>
      <c r="R66" s="29"/>
      <c r="S66" s="29"/>
      <c r="T66" s="27">
        <v>25.0</v>
      </c>
      <c r="U66" s="29"/>
      <c r="V66" s="29"/>
      <c r="W66" s="29"/>
      <c r="X66" s="29"/>
      <c r="Y66" s="27" t="b">
        <v>0</v>
      </c>
      <c r="Z66" s="27">
        <v>1.0</v>
      </c>
      <c r="AA66" s="27"/>
      <c r="AB66" s="27" t="s">
        <v>424</v>
      </c>
      <c r="AC66" s="36" t="s">
        <v>65</v>
      </c>
      <c r="AD66" s="27" t="s">
        <v>66</v>
      </c>
      <c r="AE66" s="27">
        <v>1998.0</v>
      </c>
      <c r="AF66" s="29"/>
      <c r="AG66" s="37" t="s">
        <v>425</v>
      </c>
      <c r="AH66" s="29" t="s">
        <v>68</v>
      </c>
    </row>
    <row r="67">
      <c r="A67" s="115" t="s">
        <v>328</v>
      </c>
      <c r="B67" s="25" t="s">
        <v>426</v>
      </c>
      <c r="C67" s="27" t="b">
        <v>0</v>
      </c>
      <c r="D67" s="27" t="b">
        <v>0</v>
      </c>
      <c r="E67" s="27"/>
      <c r="F67" s="29"/>
      <c r="G67" s="29"/>
      <c r="H67" s="29"/>
      <c r="I67" s="29"/>
      <c r="J67" s="27">
        <v>77.0</v>
      </c>
      <c r="K67" s="29"/>
      <c r="L67" s="29"/>
      <c r="M67" s="29"/>
      <c r="N67" s="29"/>
      <c r="O67" s="32"/>
      <c r="P67" s="32"/>
      <c r="Q67" s="32"/>
      <c r="R67" s="29"/>
      <c r="S67" s="29"/>
      <c r="T67" s="27">
        <v>25.0</v>
      </c>
      <c r="U67" s="29"/>
      <c r="V67" s="29"/>
      <c r="W67" s="29"/>
      <c r="X67" s="29"/>
      <c r="Y67" s="27" t="b">
        <v>0</v>
      </c>
      <c r="Z67" s="27">
        <v>1.0</v>
      </c>
      <c r="AA67" s="27"/>
      <c r="AB67" s="27" t="s">
        <v>424</v>
      </c>
      <c r="AC67" s="36" t="s">
        <v>65</v>
      </c>
      <c r="AD67" s="27" t="s">
        <v>66</v>
      </c>
      <c r="AE67" s="27">
        <v>1998.0</v>
      </c>
      <c r="AF67" s="29"/>
      <c r="AG67" s="37" t="s">
        <v>427</v>
      </c>
      <c r="AH67" s="29" t="s">
        <v>68</v>
      </c>
    </row>
    <row r="68">
      <c r="A68" s="25" t="s">
        <v>356</v>
      </c>
      <c r="B68" s="25" t="s">
        <v>428</v>
      </c>
      <c r="C68" s="27" t="b">
        <v>1</v>
      </c>
      <c r="D68" s="27" t="b">
        <v>0</v>
      </c>
      <c r="E68" s="27" t="s">
        <v>200</v>
      </c>
      <c r="F68" s="29"/>
      <c r="G68" s="29"/>
      <c r="H68" s="27">
        <v>7.2</v>
      </c>
      <c r="I68" s="27">
        <v>0.15</v>
      </c>
      <c r="J68" s="27">
        <v>46.3</v>
      </c>
      <c r="K68" s="27">
        <v>0.9</v>
      </c>
      <c r="L68" s="27"/>
      <c r="M68" s="27"/>
      <c r="N68" s="27"/>
      <c r="O68" s="32"/>
      <c r="P68" s="32"/>
      <c r="Q68" s="32"/>
      <c r="R68" s="39">
        <v>22.0</v>
      </c>
      <c r="S68" s="39">
        <v>0.2</v>
      </c>
      <c r="T68" s="27">
        <v>25.0</v>
      </c>
      <c r="U68" s="27">
        <v>8.0</v>
      </c>
      <c r="V68" s="27"/>
      <c r="W68" s="27"/>
      <c r="X68" s="27"/>
      <c r="Y68" s="27" t="b">
        <v>1</v>
      </c>
      <c r="Z68" s="27">
        <v>1.0</v>
      </c>
      <c r="AA68" s="27"/>
      <c r="AB68" s="35" t="s">
        <v>64</v>
      </c>
      <c r="AC68" s="29" t="s">
        <v>429</v>
      </c>
      <c r="AD68" s="42" t="s">
        <v>430</v>
      </c>
      <c r="AE68" s="42">
        <v>1995.0</v>
      </c>
      <c r="AF68" s="29"/>
      <c r="AG68" s="29" t="s">
        <v>431</v>
      </c>
      <c r="AH68" s="29" t="s">
        <v>432</v>
      </c>
    </row>
  </sheetData>
  <hyperlinks>
    <hyperlink r:id="rId2" ref="AH3"/>
    <hyperlink r:id="rId3" ref="AH4"/>
    <hyperlink r:id="rId4" ref="AG12"/>
    <hyperlink r:id="rId5" ref="AG24"/>
    <hyperlink r:id="rId6" ref="AG33"/>
    <hyperlink r:id="rId7" ref="AH34"/>
    <hyperlink r:id="rId8" ref="AG36"/>
    <hyperlink r:id="rId9" ref="AG45"/>
    <hyperlink r:id="rId10" ref="AG47"/>
    <hyperlink r:id="rId11" ref="AH49"/>
    <hyperlink r:id="rId12" ref="AG50"/>
    <hyperlink r:id="rId13" ref="AH51"/>
    <hyperlink r:id="rId14" ref="AH52"/>
    <hyperlink r:id="rId15" ref="AH54"/>
    <hyperlink r:id="rId16" ref="AH55"/>
    <hyperlink r:id="rId17" ref="AH62"/>
  </hyperlinks>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14.0"/>
    <col customWidth="1" min="3" max="4" width="17.33"/>
    <col customWidth="1" min="5" max="5" width="12.11"/>
    <col customWidth="1" min="6" max="15" width="10.78"/>
    <col customWidth="1" min="16" max="18" width="28.0"/>
    <col customWidth="1" min="19" max="19" width="36.33"/>
    <col customWidth="1" min="20" max="20" width="22.0"/>
    <col customWidth="1" min="21" max="29" width="10.56"/>
  </cols>
  <sheetData>
    <row r="1" ht="15.75" customHeight="1">
      <c r="A1" s="3" t="s">
        <v>0</v>
      </c>
      <c r="B1" s="3" t="s">
        <v>3</v>
      </c>
      <c r="C1" s="4" t="s">
        <v>4</v>
      </c>
      <c r="D1" s="5" t="s">
        <v>5</v>
      </c>
      <c r="E1" s="5" t="s">
        <v>6</v>
      </c>
      <c r="F1" s="6" t="s">
        <v>7</v>
      </c>
      <c r="G1" s="7" t="s">
        <v>8</v>
      </c>
      <c r="H1" s="7" t="s">
        <v>9</v>
      </c>
      <c r="I1" s="7" t="s">
        <v>10</v>
      </c>
      <c r="J1" s="7" t="s">
        <v>11</v>
      </c>
      <c r="K1" s="7" t="s">
        <v>12</v>
      </c>
      <c r="L1" s="7" t="s">
        <v>13</v>
      </c>
      <c r="M1" s="8" t="s">
        <v>14</v>
      </c>
      <c r="N1" s="10" t="s">
        <v>15</v>
      </c>
      <c r="O1" s="7" t="s">
        <v>18</v>
      </c>
      <c r="P1" s="7" t="s">
        <v>19</v>
      </c>
      <c r="Q1" s="12" t="s">
        <v>20</v>
      </c>
      <c r="R1" s="12" t="s">
        <v>33</v>
      </c>
      <c r="S1" s="5" t="s">
        <v>34</v>
      </c>
      <c r="T1" s="5" t="s">
        <v>35</v>
      </c>
      <c r="U1" s="14"/>
      <c r="V1" s="14"/>
      <c r="W1" s="14"/>
      <c r="X1" s="14"/>
      <c r="Y1" s="14"/>
      <c r="Z1" s="14"/>
      <c r="AA1" s="14"/>
      <c r="AB1" s="14"/>
      <c r="AC1" s="14"/>
    </row>
    <row r="2" ht="15.75" customHeight="1">
      <c r="A2" s="16" t="s">
        <v>39</v>
      </c>
      <c r="B2" s="18" t="s">
        <v>41</v>
      </c>
      <c r="C2" s="20" t="s">
        <v>44</v>
      </c>
      <c r="D2" s="22">
        <v>1.0</v>
      </c>
      <c r="E2" s="24"/>
      <c r="F2" s="26"/>
      <c r="G2" s="28"/>
      <c r="H2" s="28"/>
      <c r="I2" s="28"/>
      <c r="J2" s="28"/>
      <c r="K2" s="28"/>
      <c r="L2" s="24"/>
      <c r="M2" s="30">
        <v>20.2</v>
      </c>
      <c r="N2" s="28"/>
      <c r="O2" s="28"/>
      <c r="P2" s="28" t="s">
        <v>60</v>
      </c>
      <c r="Q2" s="16" t="s">
        <v>61</v>
      </c>
      <c r="R2" s="31"/>
      <c r="S2" s="28" t="s">
        <v>62</v>
      </c>
      <c r="T2" s="28" t="s">
        <v>62</v>
      </c>
      <c r="U2" s="14"/>
      <c r="V2" s="14"/>
      <c r="W2" s="14"/>
      <c r="X2" s="14"/>
      <c r="Y2" s="14"/>
      <c r="Z2" s="14"/>
      <c r="AA2" s="14"/>
      <c r="AB2" s="14"/>
      <c r="AC2" s="14"/>
    </row>
    <row r="3" ht="15.75" customHeight="1">
      <c r="A3" s="16" t="s">
        <v>39</v>
      </c>
      <c r="B3" s="16" t="s">
        <v>41</v>
      </c>
      <c r="C3" s="33" t="s">
        <v>63</v>
      </c>
      <c r="D3" s="39">
        <v>1.0</v>
      </c>
      <c r="E3" s="28"/>
      <c r="F3" s="28"/>
      <c r="G3" s="28"/>
      <c r="H3" s="28"/>
      <c r="I3" s="28"/>
      <c r="J3" s="28"/>
      <c r="K3" s="28"/>
      <c r="L3" s="28"/>
      <c r="M3" s="22">
        <v>17.6</v>
      </c>
      <c r="N3" s="31"/>
      <c r="O3" s="28"/>
      <c r="P3" s="28" t="s">
        <v>60</v>
      </c>
      <c r="Q3" s="41" t="s">
        <v>61</v>
      </c>
      <c r="R3" s="31"/>
      <c r="S3" s="28" t="s">
        <v>62</v>
      </c>
      <c r="T3" s="28" t="s">
        <v>62</v>
      </c>
      <c r="U3" s="14"/>
      <c r="V3" s="14"/>
      <c r="W3" s="14"/>
      <c r="X3" s="14"/>
      <c r="Y3" s="14"/>
      <c r="Z3" s="14"/>
      <c r="AA3" s="14"/>
      <c r="AB3" s="14"/>
      <c r="AC3" s="14"/>
    </row>
    <row r="4" ht="15.75" customHeight="1">
      <c r="A4" s="43" t="s">
        <v>64</v>
      </c>
      <c r="B4" s="43" t="s">
        <v>41</v>
      </c>
      <c r="C4" s="33" t="s">
        <v>79</v>
      </c>
      <c r="D4" s="45">
        <v>1.0</v>
      </c>
      <c r="E4" s="28"/>
      <c r="F4" s="28"/>
      <c r="G4" s="28"/>
      <c r="H4" s="28"/>
      <c r="I4" s="28"/>
      <c r="J4" s="28"/>
      <c r="K4" s="28"/>
      <c r="L4" s="28"/>
      <c r="M4" s="47">
        <v>17.3</v>
      </c>
      <c r="N4" s="47">
        <v>1.2</v>
      </c>
      <c r="O4" s="28"/>
      <c r="P4" s="28" t="s">
        <v>88</v>
      </c>
      <c r="Q4" s="31"/>
      <c r="R4" s="48" t="b">
        <v>1</v>
      </c>
      <c r="S4" s="28" t="s">
        <v>91</v>
      </c>
      <c r="T4" s="28" t="s">
        <v>91</v>
      </c>
      <c r="U4" s="14"/>
      <c r="V4" s="14"/>
      <c r="W4" s="14"/>
      <c r="X4" s="14"/>
      <c r="Y4" s="14"/>
      <c r="Z4" s="14"/>
      <c r="AA4" s="14"/>
      <c r="AB4" s="14"/>
      <c r="AC4" s="14"/>
    </row>
    <row r="5" ht="15.75" customHeight="1">
      <c r="A5" s="16"/>
      <c r="B5" s="16"/>
      <c r="C5" s="49" t="s">
        <v>58</v>
      </c>
      <c r="D5" s="22">
        <v>1.0</v>
      </c>
      <c r="E5" s="28"/>
      <c r="F5" s="28"/>
      <c r="G5" s="28"/>
      <c r="H5" s="28"/>
      <c r="I5" s="28"/>
      <c r="J5" s="28"/>
      <c r="K5" s="28"/>
      <c r="L5" s="28"/>
      <c r="M5" s="47">
        <v>22.0</v>
      </c>
      <c r="N5" s="50"/>
      <c r="O5" s="28"/>
      <c r="P5" s="28"/>
      <c r="Q5" s="31"/>
      <c r="R5" s="48" t="b">
        <v>0</v>
      </c>
      <c r="S5" s="28" t="s">
        <v>71</v>
      </c>
      <c r="T5" s="28" t="s">
        <v>95</v>
      </c>
      <c r="U5" s="14"/>
      <c r="V5" s="14"/>
      <c r="W5" s="14"/>
      <c r="X5" s="14"/>
      <c r="Y5" s="14"/>
      <c r="Z5" s="14"/>
      <c r="AA5" s="14"/>
      <c r="AB5" s="14"/>
      <c r="AC5" s="14"/>
    </row>
    <row r="6" ht="15.75" customHeight="1">
      <c r="A6" s="43" t="s">
        <v>64</v>
      </c>
      <c r="B6" s="43" t="s">
        <v>41</v>
      </c>
      <c r="C6" s="49" t="s">
        <v>58</v>
      </c>
      <c r="D6" s="51">
        <v>1.0</v>
      </c>
      <c r="E6" s="52" t="s">
        <v>98</v>
      </c>
      <c r="F6" s="52">
        <v>43.0</v>
      </c>
      <c r="G6" s="52"/>
      <c r="H6" s="52" t="s">
        <v>100</v>
      </c>
      <c r="I6" s="52"/>
      <c r="J6" s="52"/>
      <c r="K6" s="52">
        <v>11.6</v>
      </c>
      <c r="L6" s="52">
        <v>48.1</v>
      </c>
      <c r="M6" s="53">
        <v>22.0</v>
      </c>
      <c r="N6" s="53"/>
      <c r="O6" s="52"/>
      <c r="P6" s="52" t="s">
        <v>102</v>
      </c>
      <c r="Q6" s="57"/>
      <c r="R6" s="52" t="b">
        <v>0</v>
      </c>
      <c r="S6" s="52" t="s">
        <v>113</v>
      </c>
      <c r="T6" s="52" t="s">
        <v>114</v>
      </c>
      <c r="U6" s="14"/>
      <c r="V6" s="14"/>
      <c r="W6" s="14"/>
      <c r="X6" s="14"/>
      <c r="Y6" s="14"/>
      <c r="Z6" s="14"/>
      <c r="AA6" s="14"/>
      <c r="AB6" s="14"/>
      <c r="AC6" s="14"/>
    </row>
    <row r="7" ht="15.75" customHeight="1">
      <c r="A7" s="43" t="s">
        <v>115</v>
      </c>
      <c r="B7" s="43"/>
      <c r="C7" s="49" t="s">
        <v>116</v>
      </c>
      <c r="D7" s="51">
        <v>1.0</v>
      </c>
      <c r="E7" s="52" t="s">
        <v>117</v>
      </c>
      <c r="F7" s="52">
        <v>82.0</v>
      </c>
      <c r="G7" s="52"/>
      <c r="H7" s="52" t="s">
        <v>118</v>
      </c>
      <c r="I7" s="52"/>
      <c r="J7" s="52"/>
      <c r="K7" s="52">
        <v>3.7</v>
      </c>
      <c r="L7" s="52">
        <v>68.6</v>
      </c>
      <c r="M7" s="59">
        <v>30.3</v>
      </c>
      <c r="N7" s="52"/>
      <c r="O7" s="52">
        <v>530.0</v>
      </c>
      <c r="P7" s="52" t="s">
        <v>102</v>
      </c>
      <c r="Q7" s="57"/>
      <c r="R7" s="52" t="b">
        <v>0</v>
      </c>
      <c r="S7" s="52" t="s">
        <v>125</v>
      </c>
      <c r="T7" s="52" t="s">
        <v>114</v>
      </c>
      <c r="U7" s="43"/>
      <c r="V7" s="43"/>
      <c r="W7" s="43"/>
      <c r="X7" s="43"/>
      <c r="Y7" s="43"/>
      <c r="Z7" s="43"/>
      <c r="AA7" s="43"/>
      <c r="AB7" s="43"/>
      <c r="AC7" s="43"/>
    </row>
    <row r="8" ht="15.75" customHeight="1">
      <c r="A8" s="43" t="s">
        <v>115</v>
      </c>
      <c r="B8" s="16"/>
      <c r="C8" s="49" t="s">
        <v>116</v>
      </c>
      <c r="D8" s="31" t="s">
        <v>127</v>
      </c>
      <c r="E8" s="28"/>
      <c r="F8" s="28"/>
      <c r="G8" s="28"/>
      <c r="H8" s="28"/>
      <c r="I8" s="28"/>
      <c r="J8" s="28"/>
      <c r="K8" s="28"/>
      <c r="L8" s="24"/>
      <c r="M8" s="30">
        <v>28.2</v>
      </c>
      <c r="N8" s="39">
        <v>2.0</v>
      </c>
      <c r="O8" s="28"/>
      <c r="P8" s="28"/>
      <c r="Q8" s="31"/>
      <c r="R8" s="28"/>
      <c r="S8" s="28" t="s">
        <v>121</v>
      </c>
      <c r="T8" s="28" t="s">
        <v>129</v>
      </c>
      <c r="U8" s="43"/>
      <c r="V8" s="43"/>
      <c r="W8" s="43"/>
      <c r="X8" s="43"/>
      <c r="Y8" s="43"/>
      <c r="Z8" s="43"/>
      <c r="AA8" s="43"/>
      <c r="AB8" s="43"/>
      <c r="AC8" s="43"/>
    </row>
    <row r="9" ht="15.75" customHeight="1">
      <c r="A9" s="43" t="s">
        <v>115</v>
      </c>
      <c r="B9" s="16"/>
      <c r="C9" s="49" t="s">
        <v>116</v>
      </c>
      <c r="D9" s="31" t="s">
        <v>127</v>
      </c>
      <c r="E9" s="28"/>
      <c r="F9" s="28"/>
      <c r="G9" s="28"/>
      <c r="H9" s="28"/>
      <c r="I9" s="28"/>
      <c r="J9" s="28">
        <f>AVERAGE(M7:M14)</f>
        <v>28.8125</v>
      </c>
      <c r="K9" s="28"/>
      <c r="L9" s="28"/>
      <c r="M9" s="39">
        <v>30.3</v>
      </c>
      <c r="N9" s="39">
        <v>0.8</v>
      </c>
      <c r="O9" s="28"/>
      <c r="P9" s="61" t="s">
        <v>139</v>
      </c>
      <c r="Q9" s="52"/>
      <c r="R9" s="52" t="b">
        <v>1</v>
      </c>
      <c r="S9" s="28" t="s">
        <v>84</v>
      </c>
      <c r="T9" s="28" t="s">
        <v>84</v>
      </c>
      <c r="U9" s="43"/>
      <c r="V9" s="43"/>
      <c r="W9" s="43"/>
      <c r="X9" s="43"/>
      <c r="Y9" s="43"/>
      <c r="Z9" s="43"/>
      <c r="AA9" s="43"/>
      <c r="AB9" s="43"/>
      <c r="AC9" s="43"/>
    </row>
    <row r="10" ht="15.75" customHeight="1">
      <c r="A10" s="43" t="s">
        <v>115</v>
      </c>
      <c r="B10" s="16"/>
      <c r="C10" s="49" t="s">
        <v>116</v>
      </c>
      <c r="D10" s="31" t="s">
        <v>127</v>
      </c>
      <c r="E10" s="28"/>
      <c r="F10" s="28"/>
      <c r="G10" s="28"/>
      <c r="H10" s="28"/>
      <c r="I10" s="28"/>
      <c r="J10" s="28">
        <f>STDEV(M7:M15)</f>
        <v>1.153178836</v>
      </c>
      <c r="K10" s="28"/>
      <c r="L10" s="28"/>
      <c r="M10" s="62">
        <v>29.0</v>
      </c>
      <c r="N10" s="39">
        <v>0.3</v>
      </c>
      <c r="O10" s="28"/>
      <c r="P10" s="61" t="s">
        <v>158</v>
      </c>
      <c r="Q10" s="57"/>
      <c r="R10" s="52" t="b">
        <v>1</v>
      </c>
      <c r="S10" s="28" t="s">
        <v>84</v>
      </c>
      <c r="T10" s="28" t="s">
        <v>84</v>
      </c>
      <c r="U10" s="43"/>
      <c r="V10" s="43"/>
      <c r="W10" s="43"/>
      <c r="X10" s="43"/>
      <c r="Y10" s="43"/>
      <c r="Z10" s="43"/>
      <c r="AA10" s="43"/>
      <c r="AB10" s="43"/>
      <c r="AC10" s="43"/>
    </row>
    <row r="11" ht="15.75" customHeight="1">
      <c r="A11" s="43" t="s">
        <v>115</v>
      </c>
      <c r="B11" s="16"/>
      <c r="C11" s="49" t="s">
        <v>116</v>
      </c>
      <c r="D11" s="31" t="s">
        <v>127</v>
      </c>
      <c r="E11" s="28"/>
      <c r="F11" s="28"/>
      <c r="G11" s="28"/>
      <c r="H11" s="28"/>
      <c r="I11" s="28"/>
      <c r="J11" s="28"/>
      <c r="K11" s="28"/>
      <c r="L11" s="24"/>
      <c r="M11" s="30">
        <v>29.2</v>
      </c>
      <c r="N11" s="39">
        <v>2.0</v>
      </c>
      <c r="O11" s="28"/>
      <c r="P11" s="61" t="s">
        <v>163</v>
      </c>
      <c r="Q11" s="57"/>
      <c r="R11" s="52"/>
      <c r="S11" s="28" t="s">
        <v>136</v>
      </c>
      <c r="T11" s="28" t="s">
        <v>136</v>
      </c>
      <c r="U11" s="43"/>
      <c r="V11" s="43"/>
      <c r="W11" s="43"/>
      <c r="X11" s="43"/>
      <c r="Y11" s="43"/>
      <c r="Z11" s="43"/>
      <c r="AA11" s="43"/>
      <c r="AB11" s="43"/>
      <c r="AC11" s="43"/>
    </row>
    <row r="12" ht="15.75" customHeight="1">
      <c r="A12" s="43" t="s">
        <v>115</v>
      </c>
      <c r="B12" s="16"/>
      <c r="C12" s="49" t="s">
        <v>116</v>
      </c>
      <c r="D12" s="31" t="s">
        <v>127</v>
      </c>
      <c r="E12" s="28"/>
      <c r="F12" s="28"/>
      <c r="G12" s="28"/>
      <c r="H12" s="28"/>
      <c r="I12" s="28"/>
      <c r="J12" s="28"/>
      <c r="K12" s="28"/>
      <c r="L12" s="28"/>
      <c r="M12" s="39">
        <v>28.8</v>
      </c>
      <c r="N12" s="39">
        <v>0.9</v>
      </c>
      <c r="O12" s="28"/>
      <c r="P12" s="61" t="s">
        <v>163</v>
      </c>
      <c r="Q12" s="52"/>
      <c r="R12" s="57"/>
      <c r="S12" s="28" t="s">
        <v>136</v>
      </c>
      <c r="T12" s="28" t="s">
        <v>136</v>
      </c>
      <c r="U12" s="43"/>
      <c r="V12" s="43"/>
      <c r="W12" s="43"/>
      <c r="X12" s="43"/>
      <c r="Y12" s="43"/>
      <c r="Z12" s="43"/>
      <c r="AA12" s="43"/>
      <c r="AB12" s="43"/>
      <c r="AC12" s="43"/>
    </row>
    <row r="13" ht="15.75" customHeight="1">
      <c r="A13" s="43" t="s">
        <v>115</v>
      </c>
      <c r="B13" s="16"/>
      <c r="C13" s="49" t="s">
        <v>116</v>
      </c>
      <c r="D13" s="28" t="s">
        <v>127</v>
      </c>
      <c r="E13" s="28"/>
      <c r="F13" s="28"/>
      <c r="G13" s="28"/>
      <c r="H13" s="28"/>
      <c r="I13" s="28"/>
      <c r="J13" s="28"/>
      <c r="K13" s="28"/>
      <c r="L13" s="28"/>
      <c r="M13" s="39">
        <v>27.2</v>
      </c>
      <c r="N13" s="39">
        <v>1.1</v>
      </c>
      <c r="O13" s="28"/>
      <c r="P13" s="61" t="s">
        <v>163</v>
      </c>
      <c r="Q13" s="52"/>
      <c r="R13" s="57"/>
      <c r="S13" s="28" t="s">
        <v>136</v>
      </c>
      <c r="T13" s="28" t="s">
        <v>136</v>
      </c>
      <c r="U13" s="43"/>
      <c r="V13" s="43"/>
      <c r="W13" s="43"/>
      <c r="X13" s="43"/>
      <c r="Y13" s="43"/>
      <c r="Z13" s="43"/>
      <c r="AA13" s="43"/>
      <c r="AB13" s="43"/>
      <c r="AC13" s="43"/>
    </row>
    <row r="14" ht="15.75" customHeight="1">
      <c r="A14" s="43" t="s">
        <v>115</v>
      </c>
      <c r="B14" s="16"/>
      <c r="C14" s="49" t="s">
        <v>116</v>
      </c>
      <c r="D14" s="31" t="s">
        <v>127</v>
      </c>
      <c r="E14" s="28"/>
      <c r="F14" s="28"/>
      <c r="G14" s="28"/>
      <c r="H14" s="28"/>
      <c r="I14" s="28"/>
      <c r="J14" s="28"/>
      <c r="K14" s="28"/>
      <c r="L14" s="28"/>
      <c r="M14" s="39">
        <v>27.5</v>
      </c>
      <c r="N14" s="39">
        <v>3.2</v>
      </c>
      <c r="O14" s="28"/>
      <c r="P14" s="61" t="s">
        <v>163</v>
      </c>
      <c r="Q14" s="57"/>
      <c r="R14" s="52"/>
      <c r="S14" s="28" t="s">
        <v>136</v>
      </c>
      <c r="T14" s="28" t="s">
        <v>136</v>
      </c>
      <c r="U14" s="43"/>
      <c r="V14" s="43"/>
      <c r="W14" s="43"/>
      <c r="X14" s="43"/>
      <c r="Y14" s="43"/>
      <c r="Z14" s="43"/>
      <c r="AA14" s="43"/>
      <c r="AB14" s="43"/>
      <c r="AC14" s="43"/>
    </row>
    <row r="15" ht="15.75" customHeight="1">
      <c r="A15" s="16"/>
      <c r="B15" s="16"/>
      <c r="C15" s="49" t="s">
        <v>116</v>
      </c>
      <c r="D15" s="39">
        <v>1.0</v>
      </c>
      <c r="E15" s="28"/>
      <c r="F15" s="28"/>
      <c r="G15" s="28"/>
      <c r="H15" s="28"/>
      <c r="I15" s="28"/>
      <c r="J15" s="28"/>
      <c r="K15" s="28"/>
      <c r="L15" s="28"/>
      <c r="M15" s="28" t="s">
        <v>171</v>
      </c>
      <c r="N15" s="28"/>
      <c r="O15" s="28"/>
      <c r="P15" s="28"/>
      <c r="Q15" s="28"/>
      <c r="R15" s="48" t="b">
        <v>0</v>
      </c>
      <c r="S15" s="28" t="s">
        <v>71</v>
      </c>
      <c r="T15" s="28" t="s">
        <v>95</v>
      </c>
      <c r="U15" s="43"/>
      <c r="V15" s="43"/>
      <c r="W15" s="43"/>
      <c r="X15" s="43"/>
      <c r="Y15" s="43"/>
      <c r="Z15" s="43"/>
      <c r="AA15" s="43"/>
      <c r="AB15" s="43"/>
      <c r="AC15" s="43"/>
    </row>
    <row r="16" ht="15.75" customHeight="1">
      <c r="A16" s="41" t="s">
        <v>172</v>
      </c>
      <c r="B16" s="16" t="s">
        <v>173</v>
      </c>
      <c r="C16" s="64" t="s">
        <v>174</v>
      </c>
      <c r="D16" s="31" t="s">
        <v>176</v>
      </c>
      <c r="E16" s="28"/>
      <c r="F16" s="28"/>
      <c r="G16" s="28"/>
      <c r="H16" s="28"/>
      <c r="I16" s="28"/>
      <c r="J16" s="28"/>
      <c r="K16" s="28"/>
      <c r="L16" s="28"/>
      <c r="M16" s="39">
        <v>24.3</v>
      </c>
      <c r="N16" s="39">
        <v>0.9</v>
      </c>
      <c r="O16" s="28"/>
      <c r="P16" s="61" t="s">
        <v>163</v>
      </c>
      <c r="Q16" s="52"/>
      <c r="R16" s="57"/>
      <c r="S16" s="28" t="s">
        <v>136</v>
      </c>
      <c r="T16" s="28" t="s">
        <v>136</v>
      </c>
      <c r="U16" s="43"/>
      <c r="V16" s="43"/>
      <c r="W16" s="43"/>
      <c r="X16" s="43"/>
      <c r="Y16" s="43"/>
      <c r="Z16" s="43"/>
      <c r="AA16" s="43"/>
      <c r="AB16" s="43"/>
      <c r="AC16" s="43"/>
    </row>
    <row r="17" ht="15.75" customHeight="1">
      <c r="A17" s="16" t="s">
        <v>172</v>
      </c>
      <c r="B17" s="16" t="s">
        <v>173</v>
      </c>
      <c r="C17" s="64" t="s">
        <v>174</v>
      </c>
      <c r="D17" s="31" t="s">
        <v>176</v>
      </c>
      <c r="E17" s="28"/>
      <c r="F17" s="28"/>
      <c r="G17" s="28"/>
      <c r="H17" s="28"/>
      <c r="I17" s="28"/>
      <c r="J17" s="28"/>
      <c r="K17" s="28"/>
      <c r="L17" s="28"/>
      <c r="M17" s="39">
        <v>24.3</v>
      </c>
      <c r="N17" s="39">
        <v>1.0</v>
      </c>
      <c r="O17" s="28"/>
      <c r="P17" s="61" t="s">
        <v>163</v>
      </c>
      <c r="Q17" s="57"/>
      <c r="R17" s="52"/>
      <c r="S17" s="28" t="s">
        <v>136</v>
      </c>
      <c r="T17" s="28" t="s">
        <v>136</v>
      </c>
      <c r="U17" s="43"/>
      <c r="V17" s="43"/>
      <c r="W17" s="43"/>
      <c r="X17" s="43"/>
      <c r="Y17" s="43"/>
      <c r="Z17" s="43"/>
      <c r="AA17" s="43"/>
      <c r="AB17" s="43"/>
      <c r="AC17" s="43"/>
    </row>
    <row r="18" ht="15.75" customHeight="1">
      <c r="A18" s="16" t="s">
        <v>172</v>
      </c>
      <c r="B18" s="16" t="s">
        <v>173</v>
      </c>
      <c r="C18" s="64" t="s">
        <v>174</v>
      </c>
      <c r="D18" s="31" t="s">
        <v>176</v>
      </c>
      <c r="E18" s="28"/>
      <c r="F18" s="28"/>
      <c r="G18" s="28"/>
      <c r="H18" s="28"/>
      <c r="I18" s="28"/>
      <c r="J18" s="28"/>
      <c r="K18" s="28"/>
      <c r="L18" s="28"/>
      <c r="M18" s="39">
        <v>24.9</v>
      </c>
      <c r="N18" s="39">
        <v>1.0</v>
      </c>
      <c r="O18" s="28"/>
      <c r="P18" s="61" t="s">
        <v>163</v>
      </c>
      <c r="Q18" s="57"/>
      <c r="R18" s="52"/>
      <c r="S18" s="28" t="s">
        <v>136</v>
      </c>
      <c r="T18" s="28" t="s">
        <v>136</v>
      </c>
      <c r="U18" s="43"/>
      <c r="V18" s="43"/>
      <c r="W18" s="43"/>
      <c r="X18" s="43"/>
      <c r="Y18" s="43"/>
      <c r="Z18" s="43"/>
      <c r="AA18" s="43"/>
      <c r="AB18" s="43"/>
      <c r="AC18" s="43"/>
    </row>
    <row r="19" ht="15.75" customHeight="1">
      <c r="A19" s="16"/>
      <c r="B19" s="16"/>
      <c r="C19" s="33" t="s">
        <v>177</v>
      </c>
      <c r="D19" s="39">
        <v>1.0</v>
      </c>
      <c r="E19" s="28"/>
      <c r="F19" s="28"/>
      <c r="G19" s="28"/>
      <c r="H19" s="28"/>
      <c r="I19" s="28"/>
      <c r="J19" s="28"/>
      <c r="K19" s="28"/>
      <c r="L19" s="28"/>
      <c r="M19" s="22">
        <v>24.4</v>
      </c>
      <c r="N19" s="31"/>
      <c r="O19" s="28"/>
      <c r="P19" s="28"/>
      <c r="Q19" s="28"/>
      <c r="R19" s="48" t="b">
        <v>0</v>
      </c>
      <c r="S19" s="28" t="s">
        <v>71</v>
      </c>
      <c r="T19" s="28" t="s">
        <v>95</v>
      </c>
      <c r="U19" s="43"/>
      <c r="V19" s="43"/>
      <c r="W19" s="43"/>
      <c r="X19" s="43"/>
      <c r="Y19" s="43"/>
      <c r="Z19" s="43"/>
      <c r="AA19" s="43"/>
      <c r="AB19" s="43"/>
      <c r="AC19" s="43"/>
    </row>
    <row r="20" ht="15.75" customHeight="1">
      <c r="A20" s="16" t="s">
        <v>39</v>
      </c>
      <c r="B20" s="16" t="s">
        <v>41</v>
      </c>
      <c r="C20" s="68" t="s">
        <v>178</v>
      </c>
      <c r="D20" s="22">
        <v>1.0</v>
      </c>
      <c r="E20" s="28"/>
      <c r="F20" s="28"/>
      <c r="G20" s="28"/>
      <c r="H20" s="28"/>
      <c r="I20" s="28"/>
      <c r="J20" s="28"/>
      <c r="K20" s="28"/>
      <c r="L20" s="28"/>
      <c r="M20" s="22">
        <v>20.9</v>
      </c>
      <c r="N20" s="31"/>
      <c r="O20" s="28"/>
      <c r="P20" s="28" t="s">
        <v>60</v>
      </c>
      <c r="Q20" s="16" t="s">
        <v>61</v>
      </c>
      <c r="R20" s="28"/>
      <c r="S20" s="28" t="s">
        <v>62</v>
      </c>
      <c r="T20" s="28" t="s">
        <v>62</v>
      </c>
      <c r="U20" s="43"/>
      <c r="V20" s="43"/>
      <c r="W20" s="43"/>
      <c r="X20" s="43"/>
      <c r="Y20" s="43"/>
      <c r="Z20" s="43"/>
      <c r="AA20" s="43"/>
      <c r="AB20" s="43"/>
      <c r="AC20" s="43"/>
    </row>
    <row r="21" ht="15.75" customHeight="1">
      <c r="A21" s="16" t="s">
        <v>39</v>
      </c>
      <c r="B21" s="16" t="s">
        <v>41</v>
      </c>
      <c r="C21" s="33" t="s">
        <v>178</v>
      </c>
      <c r="D21" s="22">
        <v>1.0</v>
      </c>
      <c r="E21" s="28"/>
      <c r="F21" s="28"/>
      <c r="G21" s="28" t="s">
        <v>180</v>
      </c>
      <c r="H21" s="28" t="s">
        <v>181</v>
      </c>
      <c r="I21" s="28"/>
      <c r="J21" s="28"/>
      <c r="K21" s="28"/>
      <c r="L21" s="28"/>
      <c r="M21" s="22">
        <v>18.5</v>
      </c>
      <c r="N21" s="70" t="s">
        <v>182</v>
      </c>
      <c r="O21" s="28"/>
      <c r="P21" s="28" t="s">
        <v>102</v>
      </c>
      <c r="Q21" s="28"/>
      <c r="R21" s="48" t="b">
        <v>1</v>
      </c>
      <c r="S21" s="28" t="s">
        <v>73</v>
      </c>
      <c r="T21" s="71" t="s">
        <v>189</v>
      </c>
      <c r="U21" s="43"/>
      <c r="V21" s="43"/>
      <c r="W21" s="43"/>
      <c r="X21" s="43"/>
      <c r="Y21" s="43"/>
      <c r="Z21" s="43"/>
      <c r="AA21" s="43"/>
      <c r="AB21" s="43"/>
      <c r="AC21" s="43"/>
    </row>
    <row r="22" ht="15.75" customHeight="1">
      <c r="A22" s="43" t="s">
        <v>172</v>
      </c>
      <c r="B22" s="43"/>
      <c r="C22" s="49" t="s">
        <v>194</v>
      </c>
      <c r="D22" s="51">
        <v>2.0</v>
      </c>
      <c r="E22" s="52" t="s">
        <v>195</v>
      </c>
      <c r="F22" s="73">
        <v>6.2</v>
      </c>
      <c r="G22" s="52"/>
      <c r="H22" s="52"/>
      <c r="I22" s="52"/>
      <c r="J22" s="52"/>
      <c r="K22" s="52"/>
      <c r="L22" s="52"/>
      <c r="M22" s="74">
        <v>19.5</v>
      </c>
      <c r="N22" s="74"/>
      <c r="O22" s="52"/>
      <c r="P22" s="61" t="s">
        <v>102</v>
      </c>
      <c r="Q22" s="52"/>
      <c r="R22" s="52" t="b">
        <v>0</v>
      </c>
      <c r="S22" s="52" t="s">
        <v>202</v>
      </c>
      <c r="T22" s="52" t="s">
        <v>114</v>
      </c>
      <c r="U22" s="43"/>
      <c r="V22" s="43"/>
      <c r="W22" s="43"/>
      <c r="X22" s="43"/>
      <c r="Y22" s="43"/>
      <c r="Z22" s="43"/>
      <c r="AA22" s="43"/>
      <c r="AB22" s="43"/>
      <c r="AC22" s="43"/>
    </row>
    <row r="23" ht="15.75" customHeight="1">
      <c r="A23" s="16" t="s">
        <v>172</v>
      </c>
      <c r="B23" s="16" t="s">
        <v>173</v>
      </c>
      <c r="C23" s="49" t="s">
        <v>194</v>
      </c>
      <c r="D23" s="31" t="s">
        <v>203</v>
      </c>
      <c r="E23" s="28"/>
      <c r="F23" s="75" t="s">
        <v>204</v>
      </c>
      <c r="G23" s="28"/>
      <c r="H23" s="28" t="s">
        <v>205</v>
      </c>
      <c r="I23" s="28"/>
      <c r="J23" s="28"/>
      <c r="K23" s="28"/>
      <c r="L23" s="28"/>
      <c r="M23" s="76">
        <v>19.1</v>
      </c>
      <c r="N23" s="77">
        <v>1.0</v>
      </c>
      <c r="O23" s="28"/>
      <c r="P23" s="61" t="s">
        <v>206</v>
      </c>
      <c r="Q23" s="57"/>
      <c r="R23" s="52" t="b">
        <v>1</v>
      </c>
      <c r="S23" s="28" t="s">
        <v>202</v>
      </c>
      <c r="T23" s="28" t="s">
        <v>202</v>
      </c>
      <c r="U23" s="43"/>
      <c r="V23" s="43"/>
      <c r="W23" s="43"/>
      <c r="X23" s="43"/>
      <c r="Y23" s="43"/>
      <c r="Z23" s="43"/>
      <c r="AA23" s="43"/>
      <c r="AB23" s="43"/>
      <c r="AC23" s="43"/>
    </row>
    <row r="24" ht="15.75" customHeight="1">
      <c r="A24" s="16"/>
      <c r="B24" s="16"/>
      <c r="C24" s="49" t="s">
        <v>194</v>
      </c>
      <c r="D24" s="22">
        <v>2.0</v>
      </c>
      <c r="E24" s="28"/>
      <c r="F24" s="28"/>
      <c r="G24" s="28"/>
      <c r="H24" s="28"/>
      <c r="I24" s="28"/>
      <c r="J24" s="28"/>
      <c r="K24" s="28"/>
      <c r="L24" s="24"/>
      <c r="M24" s="30">
        <v>19.5</v>
      </c>
      <c r="N24" s="28"/>
      <c r="O24" s="28"/>
      <c r="P24" s="28"/>
      <c r="Q24" s="41" t="s">
        <v>207</v>
      </c>
      <c r="R24" s="48" t="b">
        <v>0</v>
      </c>
      <c r="S24" s="28" t="s">
        <v>71</v>
      </c>
      <c r="T24" s="28" t="s">
        <v>95</v>
      </c>
      <c r="U24" s="43"/>
      <c r="V24" s="43"/>
      <c r="W24" s="43"/>
      <c r="X24" s="43"/>
      <c r="Y24" s="43"/>
      <c r="Z24" s="43"/>
      <c r="AA24" s="43"/>
      <c r="AB24" s="43"/>
      <c r="AC24" s="43"/>
    </row>
    <row r="25" ht="15.75" customHeight="1">
      <c r="A25" s="43" t="s">
        <v>172</v>
      </c>
      <c r="B25" s="43"/>
      <c r="C25" s="49" t="s">
        <v>208</v>
      </c>
      <c r="D25" s="51">
        <v>2.0</v>
      </c>
      <c r="E25" s="52" t="s">
        <v>195</v>
      </c>
      <c r="F25" s="52">
        <v>12.3</v>
      </c>
      <c r="G25" s="52"/>
      <c r="H25" s="52" t="s">
        <v>209</v>
      </c>
      <c r="I25" s="52"/>
      <c r="J25" s="52"/>
      <c r="K25" s="52">
        <v>7.3</v>
      </c>
      <c r="L25" s="52"/>
      <c r="M25" s="53">
        <v>23.0</v>
      </c>
      <c r="N25" s="53"/>
      <c r="O25" s="52">
        <v>1.4</v>
      </c>
      <c r="P25" s="52" t="s">
        <v>102</v>
      </c>
      <c r="Q25" s="57"/>
      <c r="R25" s="52" t="b">
        <v>0</v>
      </c>
      <c r="S25" s="52" t="s">
        <v>211</v>
      </c>
      <c r="T25" s="52" t="s">
        <v>114</v>
      </c>
      <c r="U25" s="43"/>
      <c r="V25" s="43"/>
      <c r="W25" s="43"/>
      <c r="X25" s="43"/>
      <c r="Y25" s="43"/>
      <c r="Z25" s="43"/>
      <c r="AA25" s="43"/>
      <c r="AB25" s="43"/>
      <c r="AC25" s="43"/>
    </row>
    <row r="26" ht="15.75" customHeight="1">
      <c r="A26" s="16" t="s">
        <v>172</v>
      </c>
      <c r="B26" s="16" t="s">
        <v>212</v>
      </c>
      <c r="C26" s="49" t="s">
        <v>208</v>
      </c>
      <c r="D26" s="22">
        <v>2.0</v>
      </c>
      <c r="E26" s="28"/>
      <c r="F26" s="28"/>
      <c r="G26" s="28"/>
      <c r="H26" s="28"/>
      <c r="I26" s="28"/>
      <c r="J26" s="28"/>
      <c r="K26" s="28"/>
      <c r="L26" s="28"/>
      <c r="M26" s="62">
        <v>17.5</v>
      </c>
      <c r="N26" s="39">
        <v>1.6</v>
      </c>
      <c r="O26" s="28"/>
      <c r="P26" s="28"/>
      <c r="Q26" s="28"/>
      <c r="R26" s="31"/>
      <c r="S26" s="28" t="s">
        <v>123</v>
      </c>
      <c r="T26" s="28" t="s">
        <v>129</v>
      </c>
      <c r="U26" s="43"/>
      <c r="V26" s="43"/>
      <c r="W26" s="43"/>
      <c r="X26" s="43"/>
      <c r="Y26" s="43"/>
      <c r="Z26" s="43"/>
      <c r="AA26" s="43"/>
      <c r="AB26" s="43"/>
      <c r="AC26" s="43"/>
    </row>
    <row r="27" ht="15.75" customHeight="1">
      <c r="A27" s="16"/>
      <c r="B27" s="16"/>
      <c r="C27" s="49" t="s">
        <v>208</v>
      </c>
      <c r="D27" s="22">
        <v>2.0</v>
      </c>
      <c r="E27" s="28"/>
      <c r="F27" s="28"/>
      <c r="G27" s="28"/>
      <c r="H27" s="28"/>
      <c r="I27" s="28"/>
      <c r="J27" s="28"/>
      <c r="K27" s="28"/>
      <c r="L27" s="24"/>
      <c r="M27" s="26" t="s">
        <v>213</v>
      </c>
      <c r="N27" s="28"/>
      <c r="O27" s="28"/>
      <c r="P27" s="28"/>
      <c r="Q27" s="31"/>
      <c r="R27" s="48" t="b">
        <v>0</v>
      </c>
      <c r="S27" s="28" t="s">
        <v>71</v>
      </c>
      <c r="T27" s="28" t="s">
        <v>95</v>
      </c>
      <c r="U27" s="43"/>
      <c r="V27" s="43"/>
      <c r="W27" s="43"/>
      <c r="X27" s="43"/>
      <c r="Y27" s="43"/>
      <c r="Z27" s="43"/>
      <c r="AA27" s="43"/>
      <c r="AB27" s="43"/>
      <c r="AC27" s="43"/>
    </row>
    <row r="28" ht="15.75" customHeight="1">
      <c r="A28" s="16" t="s">
        <v>172</v>
      </c>
      <c r="B28" s="16" t="s">
        <v>212</v>
      </c>
      <c r="C28" s="49" t="s">
        <v>208</v>
      </c>
      <c r="D28" s="31" t="s">
        <v>203</v>
      </c>
      <c r="E28" s="28"/>
      <c r="F28" s="28"/>
      <c r="G28" s="28"/>
      <c r="H28" s="28"/>
      <c r="I28" s="28"/>
      <c r="J28" s="28"/>
      <c r="K28" s="28"/>
      <c r="L28" s="28"/>
      <c r="M28" s="39">
        <v>23.0</v>
      </c>
      <c r="N28" s="39">
        <v>0.6</v>
      </c>
      <c r="O28" s="28"/>
      <c r="P28" s="61" t="s">
        <v>214</v>
      </c>
      <c r="Q28" s="52"/>
      <c r="R28" s="57" t="b">
        <v>1</v>
      </c>
      <c r="S28" s="28" t="s">
        <v>84</v>
      </c>
      <c r="T28" s="28" t="s">
        <v>84</v>
      </c>
      <c r="U28" s="43"/>
      <c r="V28" s="43"/>
      <c r="W28" s="43"/>
      <c r="X28" s="43"/>
      <c r="Y28" s="43"/>
      <c r="Z28" s="43"/>
      <c r="AA28" s="43"/>
      <c r="AB28" s="43"/>
      <c r="AC28" s="43"/>
    </row>
    <row r="29" ht="15.75" customHeight="1">
      <c r="A29" s="16" t="s">
        <v>172</v>
      </c>
      <c r="B29" s="16" t="s">
        <v>212</v>
      </c>
      <c r="C29" s="49" t="s">
        <v>208</v>
      </c>
      <c r="D29" s="28" t="s">
        <v>203</v>
      </c>
      <c r="E29" s="28"/>
      <c r="F29" s="28"/>
      <c r="G29" s="28"/>
      <c r="H29" s="28"/>
      <c r="I29" s="28"/>
      <c r="J29" s="28"/>
      <c r="K29" s="28"/>
      <c r="L29" s="28"/>
      <c r="M29" s="22">
        <v>19.6</v>
      </c>
      <c r="N29" s="22">
        <v>0.4</v>
      </c>
      <c r="O29" s="28"/>
      <c r="P29" s="61" t="s">
        <v>216</v>
      </c>
      <c r="Q29" s="52"/>
      <c r="R29" s="57" t="b">
        <v>1</v>
      </c>
      <c r="S29" s="28" t="s">
        <v>84</v>
      </c>
      <c r="T29" s="31" t="s">
        <v>84</v>
      </c>
      <c r="U29" s="43"/>
      <c r="V29" s="43"/>
      <c r="W29" s="43"/>
      <c r="X29" s="43"/>
      <c r="Y29" s="43"/>
      <c r="Z29" s="43"/>
      <c r="AA29" s="43"/>
      <c r="AB29" s="43"/>
      <c r="AC29" s="43"/>
    </row>
    <row r="30" ht="15.75" customHeight="1">
      <c r="A30" s="16" t="s">
        <v>219</v>
      </c>
      <c r="B30" s="16"/>
      <c r="C30" s="49" t="s">
        <v>208</v>
      </c>
      <c r="D30" s="22">
        <v>2.0</v>
      </c>
      <c r="E30" s="28"/>
      <c r="F30" s="28"/>
      <c r="G30" s="28"/>
      <c r="H30" s="28"/>
      <c r="I30" s="28"/>
      <c r="J30" s="28"/>
      <c r="K30" s="28"/>
      <c r="L30" s="28"/>
      <c r="M30" s="47">
        <v>22.2</v>
      </c>
      <c r="N30" s="47">
        <v>2.1</v>
      </c>
      <c r="O30" s="28"/>
      <c r="P30" s="28" t="s">
        <v>102</v>
      </c>
      <c r="Q30" s="28"/>
      <c r="R30" s="31"/>
      <c r="S30" s="28" t="s">
        <v>94</v>
      </c>
      <c r="T30" s="28" t="s">
        <v>94</v>
      </c>
      <c r="U30" s="43"/>
      <c r="V30" s="43"/>
      <c r="W30" s="43"/>
      <c r="X30" s="43"/>
      <c r="Y30" s="43"/>
      <c r="Z30" s="43"/>
      <c r="AA30" s="43"/>
      <c r="AB30" s="43"/>
      <c r="AC30" s="43"/>
    </row>
    <row r="31" ht="15.75" customHeight="1">
      <c r="A31" s="16"/>
      <c r="B31" s="16"/>
      <c r="C31" s="49" t="s">
        <v>221</v>
      </c>
      <c r="D31" s="22">
        <v>1.0</v>
      </c>
      <c r="E31" s="28"/>
      <c r="F31" s="28"/>
      <c r="G31" s="28"/>
      <c r="H31" s="28"/>
      <c r="I31" s="28"/>
      <c r="J31" s="28"/>
      <c r="K31" s="28"/>
      <c r="L31" s="28"/>
      <c r="M31" s="47">
        <v>24.0</v>
      </c>
      <c r="N31" s="50"/>
      <c r="O31" s="28"/>
      <c r="P31" s="28"/>
      <c r="Q31" s="28"/>
      <c r="R31" s="79" t="b">
        <v>0</v>
      </c>
      <c r="S31" s="28" t="s">
        <v>71</v>
      </c>
      <c r="T31" s="28" t="s">
        <v>95</v>
      </c>
      <c r="U31" s="43"/>
      <c r="V31" s="43"/>
      <c r="W31" s="43"/>
      <c r="X31" s="43"/>
      <c r="Y31" s="43"/>
      <c r="Z31" s="43"/>
      <c r="AA31" s="43"/>
      <c r="AB31" s="43"/>
      <c r="AC31" s="43"/>
    </row>
    <row r="32" ht="15.75" customHeight="1">
      <c r="A32" s="16" t="s">
        <v>64</v>
      </c>
      <c r="B32" s="16" t="s">
        <v>41</v>
      </c>
      <c r="C32" s="49" t="s">
        <v>221</v>
      </c>
      <c r="D32" s="31" t="s">
        <v>176</v>
      </c>
      <c r="E32" s="28"/>
      <c r="F32" s="28"/>
      <c r="G32" s="28" t="s">
        <v>227</v>
      </c>
      <c r="H32" s="28" t="s">
        <v>228</v>
      </c>
      <c r="I32" s="28"/>
      <c r="J32" s="28"/>
      <c r="K32" s="28"/>
      <c r="L32" s="28"/>
      <c r="M32" s="22">
        <v>24.0</v>
      </c>
      <c r="N32" s="80" t="s">
        <v>229</v>
      </c>
      <c r="O32" s="28"/>
      <c r="P32" s="28"/>
      <c r="Q32" s="28"/>
      <c r="R32" s="48" t="b">
        <v>1</v>
      </c>
      <c r="S32" s="28" t="s">
        <v>138</v>
      </c>
      <c r="T32" s="71" t="s">
        <v>234</v>
      </c>
      <c r="U32" s="43"/>
      <c r="V32" s="43"/>
      <c r="W32" s="43"/>
      <c r="X32" s="43"/>
      <c r="Y32" s="43"/>
      <c r="Z32" s="43"/>
      <c r="AA32" s="43"/>
      <c r="AB32" s="43"/>
      <c r="AC32" s="43"/>
    </row>
    <row r="33" ht="15.75" customHeight="1">
      <c r="A33" s="16" t="s">
        <v>39</v>
      </c>
      <c r="B33" s="16" t="s">
        <v>41</v>
      </c>
      <c r="C33" s="33" t="s">
        <v>236</v>
      </c>
      <c r="D33" s="45">
        <v>1.0</v>
      </c>
      <c r="E33" s="28"/>
      <c r="F33" s="28"/>
      <c r="G33" s="28"/>
      <c r="H33" s="28"/>
      <c r="I33" s="28"/>
      <c r="J33" s="28"/>
      <c r="K33" s="28"/>
      <c r="L33" s="28"/>
      <c r="M33" s="81" t="s">
        <v>237</v>
      </c>
      <c r="N33" s="28"/>
      <c r="O33" s="28"/>
      <c r="P33" s="28" t="s">
        <v>88</v>
      </c>
      <c r="Q33" s="28"/>
      <c r="R33" s="79" t="b">
        <v>1</v>
      </c>
      <c r="S33" s="28" t="s">
        <v>91</v>
      </c>
      <c r="T33" s="28" t="s">
        <v>91</v>
      </c>
      <c r="U33" s="43"/>
      <c r="V33" s="43"/>
      <c r="W33" s="43"/>
      <c r="X33" s="43"/>
      <c r="Y33" s="43"/>
      <c r="Z33" s="43"/>
      <c r="AA33" s="43"/>
      <c r="AB33" s="43"/>
      <c r="AC33" s="43"/>
    </row>
    <row r="34" ht="15.75" customHeight="1">
      <c r="A34" s="16" t="s">
        <v>39</v>
      </c>
      <c r="B34" s="16" t="s">
        <v>41</v>
      </c>
      <c r="C34" s="33" t="s">
        <v>240</v>
      </c>
      <c r="D34" s="39">
        <v>1.0</v>
      </c>
      <c r="E34" s="28"/>
      <c r="F34" s="28"/>
      <c r="G34" s="28"/>
      <c r="H34" s="28"/>
      <c r="I34" s="28"/>
      <c r="J34" s="28"/>
      <c r="K34" s="28"/>
      <c r="L34" s="28"/>
      <c r="M34" s="22">
        <v>19.8</v>
      </c>
      <c r="N34" s="31"/>
      <c r="O34" s="28"/>
      <c r="P34" s="28" t="s">
        <v>60</v>
      </c>
      <c r="Q34" s="16" t="s">
        <v>61</v>
      </c>
      <c r="R34" s="31"/>
      <c r="S34" s="28" t="s">
        <v>62</v>
      </c>
      <c r="T34" s="28" t="s">
        <v>62</v>
      </c>
      <c r="U34" s="43"/>
      <c r="V34" s="43"/>
      <c r="W34" s="43"/>
      <c r="X34" s="43"/>
      <c r="Y34" s="43"/>
      <c r="Z34" s="43"/>
      <c r="AA34" s="43"/>
      <c r="AB34" s="43"/>
      <c r="AC34" s="43"/>
    </row>
    <row r="35" ht="15.75" customHeight="1">
      <c r="A35" s="16" t="s">
        <v>39</v>
      </c>
      <c r="B35" s="16" t="s">
        <v>41</v>
      </c>
      <c r="C35" s="33" t="s">
        <v>242</v>
      </c>
      <c r="D35" s="82">
        <v>1.0</v>
      </c>
      <c r="E35" s="28"/>
      <c r="F35" s="28"/>
      <c r="G35" s="28"/>
      <c r="H35" s="28"/>
      <c r="I35" s="28"/>
      <c r="J35" s="28"/>
      <c r="K35" s="28"/>
      <c r="L35" s="28"/>
      <c r="M35" s="83" t="s">
        <v>237</v>
      </c>
      <c r="N35" s="31"/>
      <c r="O35" s="28"/>
      <c r="P35" s="28" t="s">
        <v>88</v>
      </c>
      <c r="Q35" s="28"/>
      <c r="R35" s="79" t="b">
        <v>1</v>
      </c>
      <c r="S35" s="28" t="s">
        <v>91</v>
      </c>
      <c r="T35" s="28" t="s">
        <v>91</v>
      </c>
      <c r="U35" s="43"/>
      <c r="V35" s="43"/>
      <c r="W35" s="43"/>
      <c r="X35" s="43"/>
      <c r="Y35" s="43"/>
      <c r="Z35" s="43"/>
      <c r="AA35" s="43"/>
      <c r="AB35" s="43"/>
      <c r="AC35" s="43"/>
    </row>
    <row r="36" ht="15.75" customHeight="1">
      <c r="A36" s="16" t="s">
        <v>39</v>
      </c>
      <c r="B36" s="16" t="s">
        <v>41</v>
      </c>
      <c r="C36" s="33" t="s">
        <v>245</v>
      </c>
      <c r="D36" s="22">
        <v>1.0</v>
      </c>
      <c r="E36" s="28"/>
      <c r="F36" s="28"/>
      <c r="G36" s="28"/>
      <c r="H36" s="28"/>
      <c r="I36" s="28"/>
      <c r="J36" s="28"/>
      <c r="K36" s="28"/>
      <c r="L36" s="28"/>
      <c r="M36" s="22">
        <v>15.1</v>
      </c>
      <c r="N36" s="31"/>
      <c r="O36" s="28"/>
      <c r="P36" s="28" t="s">
        <v>60</v>
      </c>
      <c r="Q36" s="16" t="s">
        <v>61</v>
      </c>
      <c r="R36" s="28"/>
      <c r="S36" s="28" t="s">
        <v>62</v>
      </c>
      <c r="T36" s="28" t="s">
        <v>62</v>
      </c>
      <c r="U36" s="43"/>
      <c r="V36" s="43"/>
      <c r="W36" s="43"/>
      <c r="X36" s="43"/>
      <c r="Y36" s="43"/>
      <c r="Z36" s="43"/>
      <c r="AA36" s="43"/>
      <c r="AB36" s="43"/>
      <c r="AC36" s="43"/>
    </row>
    <row r="37" ht="15.75" customHeight="1">
      <c r="A37" s="16" t="s">
        <v>39</v>
      </c>
      <c r="B37" s="16" t="s">
        <v>41</v>
      </c>
      <c r="C37" s="33" t="s">
        <v>247</v>
      </c>
      <c r="D37" s="22">
        <v>1.0</v>
      </c>
      <c r="E37" s="28"/>
      <c r="F37" s="28"/>
      <c r="G37" s="28"/>
      <c r="H37" s="28"/>
      <c r="I37" s="28"/>
      <c r="J37" s="28"/>
      <c r="K37" s="28"/>
      <c r="L37" s="28"/>
      <c r="M37" s="39">
        <v>16.9</v>
      </c>
      <c r="N37" s="28"/>
      <c r="O37" s="28"/>
      <c r="P37" s="28" t="s">
        <v>60</v>
      </c>
      <c r="Q37" s="41" t="s">
        <v>61</v>
      </c>
      <c r="R37" s="31"/>
      <c r="S37" s="28" t="s">
        <v>62</v>
      </c>
      <c r="T37" s="28" t="s">
        <v>62</v>
      </c>
      <c r="U37" s="43"/>
      <c r="V37" s="43"/>
      <c r="W37" s="43"/>
      <c r="X37" s="43"/>
      <c r="Y37" s="43"/>
      <c r="Z37" s="43"/>
      <c r="AA37" s="43"/>
      <c r="AB37" s="43"/>
      <c r="AC37" s="43"/>
    </row>
    <row r="38" ht="15.75" customHeight="1">
      <c r="A38" s="16" t="s">
        <v>39</v>
      </c>
      <c r="B38" s="16" t="s">
        <v>41</v>
      </c>
      <c r="C38" s="84" t="s">
        <v>250</v>
      </c>
      <c r="D38" s="22">
        <v>1.0</v>
      </c>
      <c r="E38" s="28"/>
      <c r="F38" s="85"/>
      <c r="G38" s="28"/>
      <c r="H38" s="28"/>
      <c r="I38" s="28"/>
      <c r="J38" s="28"/>
      <c r="K38" s="28"/>
      <c r="L38" s="28"/>
      <c r="M38" s="86">
        <v>13.0</v>
      </c>
      <c r="N38" s="50"/>
      <c r="O38" s="28"/>
      <c r="P38" s="28" t="s">
        <v>60</v>
      </c>
      <c r="Q38" s="16" t="s">
        <v>61</v>
      </c>
      <c r="R38" s="31"/>
      <c r="S38" s="28" t="s">
        <v>62</v>
      </c>
      <c r="T38" s="28" t="s">
        <v>62</v>
      </c>
      <c r="U38" s="43"/>
      <c r="V38" s="43"/>
      <c r="W38" s="43"/>
      <c r="X38" s="43"/>
      <c r="Y38" s="43"/>
      <c r="Z38" s="43"/>
      <c r="AA38" s="43"/>
      <c r="AB38" s="43"/>
      <c r="AC38" s="43"/>
    </row>
    <row r="39" ht="15.75" customHeight="1">
      <c r="A39" s="16" t="s">
        <v>115</v>
      </c>
      <c r="B39" s="18"/>
      <c r="C39" s="87" t="s">
        <v>252</v>
      </c>
      <c r="D39" s="39">
        <v>1.0</v>
      </c>
      <c r="E39" s="24"/>
      <c r="F39" s="26"/>
      <c r="G39" s="28"/>
      <c r="H39" s="28"/>
      <c r="I39" s="28"/>
      <c r="J39" s="28"/>
      <c r="K39" s="28"/>
      <c r="L39" s="24"/>
      <c r="M39" s="88">
        <v>11.2</v>
      </c>
      <c r="N39" s="22">
        <v>1.6</v>
      </c>
      <c r="O39" s="28"/>
      <c r="P39" s="28" t="s">
        <v>102</v>
      </c>
      <c r="Q39" s="28"/>
      <c r="R39" s="31"/>
      <c r="S39" s="28" t="s">
        <v>94</v>
      </c>
      <c r="T39" s="28" t="s">
        <v>94</v>
      </c>
      <c r="U39" s="43"/>
      <c r="V39" s="43"/>
      <c r="W39" s="43"/>
      <c r="X39" s="43"/>
      <c r="Y39" s="43"/>
      <c r="Z39" s="43"/>
      <c r="AA39" s="43"/>
      <c r="AB39" s="43"/>
      <c r="AC39" s="43"/>
    </row>
    <row r="40" ht="15.75" hidden="1" customHeight="1">
      <c r="A40" s="16" t="s">
        <v>115</v>
      </c>
      <c r="B40" s="16"/>
      <c r="C40" s="33" t="s">
        <v>268</v>
      </c>
      <c r="D40" s="22">
        <v>1.0</v>
      </c>
      <c r="E40" s="28"/>
      <c r="F40" s="28" t="s">
        <v>269</v>
      </c>
      <c r="G40" s="28"/>
      <c r="H40" s="39">
        <v>9.0</v>
      </c>
      <c r="I40" s="39">
        <v>430.0</v>
      </c>
      <c r="J40" s="39">
        <v>1.7</v>
      </c>
      <c r="K40" s="28"/>
      <c r="L40" s="28"/>
      <c r="M40" s="28"/>
      <c r="N40" s="28"/>
      <c r="O40" s="28"/>
      <c r="P40" s="61" t="s">
        <v>270</v>
      </c>
      <c r="Q40" s="90"/>
      <c r="R40" s="90"/>
      <c r="S40" s="28" t="s">
        <v>89</v>
      </c>
      <c r="T40" s="28" t="s">
        <v>89</v>
      </c>
      <c r="U40" s="43"/>
      <c r="V40" s="43"/>
      <c r="W40" s="43"/>
      <c r="X40" s="43"/>
      <c r="Y40" s="43"/>
      <c r="Z40" s="43"/>
      <c r="AA40" s="43"/>
      <c r="AB40" s="43"/>
      <c r="AC40" s="43"/>
    </row>
    <row r="41" ht="15.75" hidden="1" customHeight="1">
      <c r="A41" s="16" t="s">
        <v>115</v>
      </c>
      <c r="B41" s="16"/>
      <c r="C41" s="33" t="s">
        <v>276</v>
      </c>
      <c r="D41" s="22">
        <v>1.0</v>
      </c>
      <c r="E41" s="28"/>
      <c r="F41" s="28" t="s">
        <v>277</v>
      </c>
      <c r="G41" s="28"/>
      <c r="H41" s="39">
        <v>13.0</v>
      </c>
      <c r="I41" s="39">
        <v>600.0</v>
      </c>
      <c r="J41" s="39">
        <v>1.8</v>
      </c>
      <c r="K41" s="28"/>
      <c r="L41" s="28"/>
      <c r="M41" s="28"/>
      <c r="N41" s="28"/>
      <c r="O41" s="28"/>
      <c r="P41" s="61" t="s">
        <v>270</v>
      </c>
      <c r="Q41" s="90"/>
      <c r="R41" s="90"/>
      <c r="S41" s="28" t="s">
        <v>89</v>
      </c>
      <c r="T41" s="28" t="s">
        <v>89</v>
      </c>
      <c r="U41" s="43"/>
      <c r="V41" s="43"/>
      <c r="W41" s="43"/>
      <c r="X41" s="43"/>
      <c r="Y41" s="43"/>
      <c r="Z41" s="43"/>
      <c r="AA41" s="43"/>
      <c r="AB41" s="43"/>
      <c r="AC41" s="43"/>
    </row>
    <row r="42" ht="15.75" hidden="1" customHeight="1">
      <c r="A42" s="16" t="s">
        <v>115</v>
      </c>
      <c r="B42" s="16"/>
      <c r="C42" s="33" t="s">
        <v>116</v>
      </c>
      <c r="D42" s="22">
        <v>1.0</v>
      </c>
      <c r="E42" s="28"/>
      <c r="F42" s="28" t="s">
        <v>279</v>
      </c>
      <c r="G42" s="28"/>
      <c r="H42" s="39">
        <v>14.0</v>
      </c>
      <c r="I42" s="39">
        <v>480.0</v>
      </c>
      <c r="J42" s="39">
        <v>2.3</v>
      </c>
      <c r="K42" s="28"/>
      <c r="L42" s="28"/>
      <c r="M42" s="28"/>
      <c r="N42" s="28"/>
      <c r="O42" s="28"/>
      <c r="P42" s="61" t="s">
        <v>270</v>
      </c>
      <c r="Q42" s="90"/>
      <c r="R42" s="90"/>
      <c r="S42" s="28" t="s">
        <v>89</v>
      </c>
      <c r="T42" s="28" t="s">
        <v>89</v>
      </c>
      <c r="U42" s="43"/>
      <c r="V42" s="43"/>
      <c r="W42" s="43"/>
      <c r="X42" s="43"/>
      <c r="Y42" s="43"/>
      <c r="Z42" s="43"/>
      <c r="AA42" s="43"/>
      <c r="AB42" s="43"/>
      <c r="AC42" s="43"/>
    </row>
    <row r="43" ht="15.75" hidden="1" customHeight="1">
      <c r="A43" s="16" t="s">
        <v>115</v>
      </c>
      <c r="B43" s="16"/>
      <c r="C43" s="33" t="s">
        <v>282</v>
      </c>
      <c r="D43" s="22">
        <v>1.0</v>
      </c>
      <c r="E43" s="28"/>
      <c r="F43" s="28" t="s">
        <v>279</v>
      </c>
      <c r="G43" s="28"/>
      <c r="H43" s="39">
        <v>16.0</v>
      </c>
      <c r="I43" s="39">
        <v>500.0</v>
      </c>
      <c r="J43" s="39">
        <v>2.6</v>
      </c>
      <c r="K43" s="28"/>
      <c r="L43" s="28"/>
      <c r="M43" s="28"/>
      <c r="N43" s="28"/>
      <c r="O43" s="28"/>
      <c r="P43" s="61" t="s">
        <v>270</v>
      </c>
      <c r="Q43" s="90"/>
      <c r="R43" s="90"/>
      <c r="S43" s="28" t="s">
        <v>89</v>
      </c>
      <c r="T43" s="28" t="s">
        <v>89</v>
      </c>
      <c r="U43" s="43"/>
      <c r="V43" s="43"/>
      <c r="W43" s="43"/>
      <c r="X43" s="43"/>
      <c r="Y43" s="43"/>
      <c r="Z43" s="43"/>
      <c r="AA43" s="43"/>
      <c r="AB43" s="43"/>
      <c r="AC43" s="43"/>
    </row>
    <row r="44" ht="15.75" hidden="1" customHeight="1">
      <c r="A44" s="16" t="s">
        <v>115</v>
      </c>
      <c r="B44" s="16"/>
      <c r="C44" s="33" t="s">
        <v>284</v>
      </c>
      <c r="D44" s="22">
        <v>1.0</v>
      </c>
      <c r="E44" s="28"/>
      <c r="F44" s="28" t="s">
        <v>286</v>
      </c>
      <c r="G44" s="28"/>
      <c r="H44" s="39">
        <v>11.0</v>
      </c>
      <c r="I44" s="39">
        <v>650.0</v>
      </c>
      <c r="J44" s="39">
        <v>1.3</v>
      </c>
      <c r="K44" s="28"/>
      <c r="L44" s="28"/>
      <c r="M44" s="28"/>
      <c r="N44" s="28"/>
      <c r="O44" s="28"/>
      <c r="P44" s="61" t="s">
        <v>270</v>
      </c>
      <c r="Q44" s="90"/>
      <c r="R44" s="90"/>
      <c r="S44" s="28" t="s">
        <v>89</v>
      </c>
      <c r="T44" s="28" t="s">
        <v>89</v>
      </c>
      <c r="U44" s="43"/>
      <c r="V44" s="43"/>
      <c r="W44" s="43"/>
      <c r="X44" s="43"/>
      <c r="Y44" s="43"/>
      <c r="Z44" s="43"/>
      <c r="AA44" s="43"/>
      <c r="AB44" s="43"/>
      <c r="AC44" s="43"/>
    </row>
    <row r="45" ht="15.75" hidden="1" customHeight="1">
      <c r="A45" s="16" t="s">
        <v>287</v>
      </c>
      <c r="B45" s="16"/>
      <c r="C45" s="33" t="s">
        <v>288</v>
      </c>
      <c r="D45" s="22">
        <v>1.0</v>
      </c>
      <c r="E45" s="28"/>
      <c r="F45" s="28" t="s">
        <v>289</v>
      </c>
      <c r="G45" s="28"/>
      <c r="H45" s="39">
        <v>16.0</v>
      </c>
      <c r="I45" s="39">
        <v>640.0</v>
      </c>
      <c r="J45" s="47">
        <v>2.0</v>
      </c>
      <c r="K45" s="28"/>
      <c r="L45" s="28"/>
      <c r="M45" s="28"/>
      <c r="N45" s="28"/>
      <c r="O45" s="28"/>
      <c r="P45" s="61" t="s">
        <v>270</v>
      </c>
      <c r="Q45" s="90"/>
      <c r="R45" s="90"/>
      <c r="S45" s="28" t="s">
        <v>89</v>
      </c>
      <c r="T45" s="28" t="s">
        <v>89</v>
      </c>
      <c r="U45" s="43"/>
      <c r="V45" s="43"/>
      <c r="W45" s="43"/>
      <c r="X45" s="43"/>
      <c r="Y45" s="43"/>
      <c r="Z45" s="43"/>
      <c r="AA45" s="43"/>
      <c r="AB45" s="43"/>
      <c r="AC45" s="43"/>
    </row>
    <row r="46" ht="15.75" hidden="1" customHeight="1">
      <c r="A46" s="16" t="s">
        <v>287</v>
      </c>
      <c r="B46" s="16"/>
      <c r="C46" s="33" t="s">
        <v>290</v>
      </c>
      <c r="D46" s="22">
        <v>1.0</v>
      </c>
      <c r="E46" s="28"/>
      <c r="F46" s="28" t="s">
        <v>291</v>
      </c>
      <c r="G46" s="28"/>
      <c r="H46" s="39">
        <v>34.0</v>
      </c>
      <c r="I46" s="39">
        <v>810.0</v>
      </c>
      <c r="J46" s="39">
        <v>3.3</v>
      </c>
      <c r="K46" s="28"/>
      <c r="L46" s="28"/>
      <c r="M46" s="28"/>
      <c r="N46" s="28"/>
      <c r="O46" s="28"/>
      <c r="P46" s="61" t="s">
        <v>270</v>
      </c>
      <c r="Q46" s="90"/>
      <c r="R46" s="90"/>
      <c r="S46" s="28" t="s">
        <v>89</v>
      </c>
      <c r="T46" s="28" t="s">
        <v>89</v>
      </c>
      <c r="U46" s="43"/>
      <c r="V46" s="43"/>
      <c r="W46" s="43"/>
      <c r="X46" s="43"/>
      <c r="Y46" s="43"/>
      <c r="Z46" s="43"/>
      <c r="AA46" s="43"/>
      <c r="AB46" s="43"/>
      <c r="AC46" s="43"/>
    </row>
    <row r="47" ht="15.75" hidden="1" customHeight="1">
      <c r="A47" s="16" t="s">
        <v>39</v>
      </c>
      <c r="B47" s="16"/>
      <c r="C47" s="33" t="s">
        <v>292</v>
      </c>
      <c r="D47" s="22">
        <v>1.0</v>
      </c>
      <c r="E47" s="28"/>
      <c r="F47" s="28" t="s">
        <v>293</v>
      </c>
      <c r="G47" s="28"/>
      <c r="H47" s="39">
        <v>38.0</v>
      </c>
      <c r="I47" s="39">
        <v>660.0</v>
      </c>
      <c r="J47" s="39">
        <v>3.6</v>
      </c>
      <c r="K47" s="28"/>
      <c r="L47" s="28"/>
      <c r="M47" s="28"/>
      <c r="N47" s="28"/>
      <c r="O47" s="28"/>
      <c r="P47" s="61" t="s">
        <v>270</v>
      </c>
      <c r="Q47" s="90"/>
      <c r="R47" s="90"/>
      <c r="S47" s="28" t="s">
        <v>89</v>
      </c>
      <c r="T47" s="28" t="s">
        <v>89</v>
      </c>
      <c r="U47" s="43"/>
      <c r="V47" s="43"/>
      <c r="W47" s="43"/>
      <c r="X47" s="43"/>
      <c r="Y47" s="43"/>
      <c r="Z47" s="43"/>
      <c r="AA47" s="43"/>
      <c r="AB47" s="43"/>
      <c r="AC47" s="43"/>
    </row>
    <row r="48" ht="15.75" hidden="1" customHeight="1">
      <c r="A48" s="16" t="s">
        <v>39</v>
      </c>
      <c r="B48" s="16"/>
      <c r="C48" s="33" t="s">
        <v>294</v>
      </c>
      <c r="D48" s="22">
        <v>1.0</v>
      </c>
      <c r="E48" s="28"/>
      <c r="F48" s="28" t="s">
        <v>295</v>
      </c>
      <c r="G48" s="28"/>
      <c r="H48" s="39">
        <v>29.0</v>
      </c>
      <c r="I48" s="39">
        <v>480.0</v>
      </c>
      <c r="J48" s="39">
        <v>3.7</v>
      </c>
      <c r="K48" s="28"/>
      <c r="L48" s="28"/>
      <c r="M48" s="28"/>
      <c r="N48" s="28"/>
      <c r="O48" s="28"/>
      <c r="P48" s="61" t="s">
        <v>270</v>
      </c>
      <c r="Q48" s="90"/>
      <c r="R48" s="90"/>
      <c r="S48" s="28" t="s">
        <v>89</v>
      </c>
      <c r="T48" s="28" t="s">
        <v>89</v>
      </c>
      <c r="U48" s="43"/>
      <c r="V48" s="43"/>
      <c r="W48" s="43"/>
      <c r="X48" s="43"/>
      <c r="Y48" s="43"/>
      <c r="Z48" s="43"/>
      <c r="AA48" s="43"/>
      <c r="AB48" s="43"/>
      <c r="AC48" s="43"/>
    </row>
    <row r="49" ht="15.75" hidden="1" customHeight="1">
      <c r="A49" s="16" t="s">
        <v>39</v>
      </c>
      <c r="B49" s="16"/>
      <c r="C49" s="33" t="s">
        <v>296</v>
      </c>
      <c r="D49" s="22">
        <v>1.0</v>
      </c>
      <c r="E49" s="28"/>
      <c r="F49" s="28" t="s">
        <v>297</v>
      </c>
      <c r="G49" s="28"/>
      <c r="H49" s="39">
        <v>25.0</v>
      </c>
      <c r="I49" s="39">
        <v>410.0</v>
      </c>
      <c r="J49" s="39">
        <v>3.3</v>
      </c>
      <c r="K49" s="28"/>
      <c r="L49" s="28"/>
      <c r="M49" s="28"/>
      <c r="N49" s="28"/>
      <c r="O49" s="28"/>
      <c r="P49" s="61" t="s">
        <v>270</v>
      </c>
      <c r="Q49" s="90"/>
      <c r="R49" s="90"/>
      <c r="S49" s="28" t="s">
        <v>89</v>
      </c>
      <c r="T49" s="28" t="s">
        <v>89</v>
      </c>
      <c r="U49" s="43"/>
      <c r="V49" s="43"/>
      <c r="W49" s="43"/>
      <c r="X49" s="43"/>
      <c r="Y49" s="43"/>
      <c r="Z49" s="43"/>
      <c r="AA49" s="43"/>
      <c r="AB49" s="43"/>
      <c r="AC49" s="43"/>
    </row>
    <row r="50" ht="15.75" hidden="1" customHeight="1">
      <c r="A50" s="16" t="s">
        <v>64</v>
      </c>
      <c r="B50" s="16"/>
      <c r="C50" s="33" t="s">
        <v>298</v>
      </c>
      <c r="D50" s="22">
        <v>1.0</v>
      </c>
      <c r="E50" s="28"/>
      <c r="F50" s="28" t="s">
        <v>299</v>
      </c>
      <c r="G50" s="28"/>
      <c r="H50" s="39">
        <v>105.0</v>
      </c>
      <c r="I50" s="39">
        <v>990.0</v>
      </c>
      <c r="J50" s="39">
        <v>5.1</v>
      </c>
      <c r="K50" s="28"/>
      <c r="L50" s="28"/>
      <c r="M50" s="28"/>
      <c r="N50" s="28"/>
      <c r="O50" s="28"/>
      <c r="P50" s="61" t="s">
        <v>270</v>
      </c>
      <c r="Q50" s="90"/>
      <c r="R50" s="90"/>
      <c r="S50" s="28" t="s">
        <v>89</v>
      </c>
      <c r="T50" s="28" t="s">
        <v>89</v>
      </c>
      <c r="U50" s="43"/>
      <c r="V50" s="43"/>
      <c r="W50" s="43"/>
      <c r="X50" s="43"/>
      <c r="Y50" s="43"/>
      <c r="Z50" s="43"/>
      <c r="AA50" s="43"/>
      <c r="AB50" s="43"/>
      <c r="AC50" s="43"/>
    </row>
    <row r="51" ht="15.75" hidden="1" customHeight="1">
      <c r="A51" s="16" t="s">
        <v>64</v>
      </c>
      <c r="B51" s="16"/>
      <c r="C51" s="33" t="s">
        <v>300</v>
      </c>
      <c r="D51" s="22">
        <v>1.0</v>
      </c>
      <c r="E51" s="28"/>
      <c r="F51" s="28" t="s">
        <v>301</v>
      </c>
      <c r="G51" s="28"/>
      <c r="H51" s="39">
        <v>121.0</v>
      </c>
      <c r="I51" s="39">
        <v>1220.0</v>
      </c>
      <c r="J51" s="39">
        <v>4.7</v>
      </c>
      <c r="K51" s="28"/>
      <c r="L51" s="28"/>
      <c r="M51" s="28"/>
      <c r="N51" s="28"/>
      <c r="O51" s="28"/>
      <c r="P51" s="61" t="s">
        <v>270</v>
      </c>
      <c r="Q51" s="90"/>
      <c r="R51" s="90"/>
      <c r="S51" s="28" t="s">
        <v>89</v>
      </c>
      <c r="T51" s="28" t="s">
        <v>89</v>
      </c>
      <c r="U51" s="43"/>
      <c r="V51" s="43"/>
      <c r="W51" s="43"/>
      <c r="X51" s="43"/>
      <c r="Y51" s="43"/>
      <c r="Z51" s="43"/>
      <c r="AA51" s="43"/>
      <c r="AB51" s="43"/>
      <c r="AC51" s="43"/>
    </row>
    <row r="52" ht="15.75" hidden="1" customHeight="1">
      <c r="A52" s="16" t="s">
        <v>172</v>
      </c>
      <c r="B52" s="16"/>
      <c r="C52" s="33" t="s">
        <v>208</v>
      </c>
      <c r="D52" s="22">
        <v>2.0</v>
      </c>
      <c r="E52" s="28"/>
      <c r="F52" s="28" t="s">
        <v>302</v>
      </c>
      <c r="G52" s="28"/>
      <c r="H52" s="39">
        <v>89.0</v>
      </c>
      <c r="I52" s="39">
        <v>406.0</v>
      </c>
      <c r="J52" s="39">
        <v>3.3</v>
      </c>
      <c r="K52" s="28"/>
      <c r="L52" s="28"/>
      <c r="M52" s="28"/>
      <c r="N52" s="28"/>
      <c r="O52" s="28"/>
      <c r="P52" s="61" t="s">
        <v>270</v>
      </c>
      <c r="Q52" s="90"/>
      <c r="R52" s="90"/>
      <c r="S52" s="28" t="s">
        <v>89</v>
      </c>
      <c r="T52" s="28" t="s">
        <v>89</v>
      </c>
      <c r="U52" s="43"/>
      <c r="V52" s="43"/>
      <c r="W52" s="43"/>
      <c r="X52" s="43"/>
      <c r="Y52" s="43"/>
      <c r="Z52" s="43"/>
      <c r="AA52" s="43"/>
      <c r="AB52" s="43"/>
      <c r="AC52" s="43"/>
    </row>
    <row r="53" ht="15.75" hidden="1" customHeight="1">
      <c r="A53" s="16" t="s">
        <v>172</v>
      </c>
      <c r="B53" s="16"/>
      <c r="C53" s="33" t="s">
        <v>303</v>
      </c>
      <c r="D53" s="22">
        <v>2.0</v>
      </c>
      <c r="E53" s="28"/>
      <c r="F53" s="28" t="s">
        <v>304</v>
      </c>
      <c r="G53" s="28"/>
      <c r="H53" s="39">
        <v>80.0</v>
      </c>
      <c r="I53" s="39">
        <v>220.0</v>
      </c>
      <c r="J53" s="39">
        <v>3.3</v>
      </c>
      <c r="K53" s="28"/>
      <c r="L53" s="28"/>
      <c r="M53" s="28"/>
      <c r="N53" s="28"/>
      <c r="O53" s="28"/>
      <c r="P53" s="61" t="s">
        <v>270</v>
      </c>
      <c r="Q53" s="90"/>
      <c r="R53" s="90"/>
      <c r="S53" s="28" t="s">
        <v>89</v>
      </c>
      <c r="T53" s="28" t="s">
        <v>89</v>
      </c>
      <c r="U53" s="43"/>
      <c r="V53" s="43"/>
      <c r="W53" s="43"/>
      <c r="X53" s="43"/>
      <c r="Y53" s="43"/>
      <c r="Z53" s="43"/>
      <c r="AA53" s="43"/>
      <c r="AB53" s="43"/>
      <c r="AC53" s="43"/>
    </row>
    <row r="54" ht="15.75" hidden="1" customHeight="1">
      <c r="A54" s="16" t="s">
        <v>172</v>
      </c>
      <c r="B54" s="16"/>
      <c r="C54" s="33" t="s">
        <v>305</v>
      </c>
      <c r="D54" s="22">
        <v>1.0</v>
      </c>
      <c r="E54" s="28"/>
      <c r="F54" s="28" t="s">
        <v>306</v>
      </c>
      <c r="G54" s="28"/>
      <c r="H54" s="39">
        <v>36.0</v>
      </c>
      <c r="I54" s="39">
        <v>840.0</v>
      </c>
      <c r="J54" s="39">
        <v>2.7</v>
      </c>
      <c r="K54" s="28"/>
      <c r="L54" s="28"/>
      <c r="M54" s="28"/>
      <c r="N54" s="28"/>
      <c r="O54" s="28"/>
      <c r="P54" s="61" t="s">
        <v>270</v>
      </c>
      <c r="Q54" s="90"/>
      <c r="R54" s="90"/>
      <c r="S54" s="28" t="s">
        <v>89</v>
      </c>
      <c r="T54" s="28" t="s">
        <v>89</v>
      </c>
      <c r="U54" s="43"/>
      <c r="V54" s="43"/>
      <c r="W54" s="43"/>
      <c r="X54" s="43"/>
      <c r="Y54" s="43"/>
      <c r="Z54" s="43"/>
      <c r="AA54" s="43"/>
      <c r="AB54" s="43"/>
      <c r="AC54" s="43"/>
    </row>
    <row r="55" ht="15.75" customHeight="1">
      <c r="A55" s="43" t="s">
        <v>115</v>
      </c>
      <c r="B55" s="16"/>
      <c r="C55" s="33" t="s">
        <v>284</v>
      </c>
      <c r="D55" s="31" t="s">
        <v>127</v>
      </c>
      <c r="E55" s="28"/>
      <c r="F55" s="28"/>
      <c r="G55" s="28"/>
      <c r="H55" s="28"/>
      <c r="I55" s="28"/>
      <c r="J55" s="28"/>
      <c r="K55" s="28"/>
      <c r="L55" s="28"/>
      <c r="M55" s="39">
        <v>26.7</v>
      </c>
      <c r="N55" s="39">
        <v>1.8</v>
      </c>
      <c r="O55" s="28"/>
      <c r="P55" s="28"/>
      <c r="Q55" s="31"/>
      <c r="R55" s="28"/>
      <c r="S55" s="28" t="s">
        <v>94</v>
      </c>
      <c r="T55" s="28" t="s">
        <v>129</v>
      </c>
      <c r="U55" s="43"/>
      <c r="V55" s="43"/>
      <c r="W55" s="43"/>
      <c r="X55" s="43"/>
      <c r="Y55" s="43"/>
      <c r="Z55" s="43"/>
      <c r="AA55" s="43"/>
      <c r="AB55" s="43"/>
      <c r="AC55" s="43"/>
    </row>
    <row r="56" ht="15.75" customHeight="1">
      <c r="A56" s="16"/>
      <c r="B56" s="16"/>
      <c r="C56" s="33" t="s">
        <v>284</v>
      </c>
      <c r="D56" s="22">
        <v>2.0</v>
      </c>
      <c r="E56" s="28"/>
      <c r="F56" s="28"/>
      <c r="G56" s="28"/>
      <c r="H56" s="28"/>
      <c r="I56" s="28"/>
      <c r="J56" s="28"/>
      <c r="K56" s="28"/>
      <c r="L56" s="28"/>
      <c r="M56" s="39">
        <v>21.7</v>
      </c>
      <c r="N56" s="22">
        <v>4.2</v>
      </c>
      <c r="O56" s="28"/>
      <c r="P56" s="28"/>
      <c r="Q56" s="28"/>
      <c r="R56" s="31"/>
      <c r="S56" s="28" t="s">
        <v>94</v>
      </c>
      <c r="T56" s="31" t="s">
        <v>129</v>
      </c>
      <c r="U56" s="43"/>
      <c r="V56" s="43"/>
      <c r="W56" s="43"/>
      <c r="X56" s="43"/>
      <c r="Y56" s="43"/>
      <c r="Z56" s="43"/>
      <c r="AA56" s="43"/>
      <c r="AB56" s="43"/>
      <c r="AC56" s="43"/>
    </row>
    <row r="57" ht="15.75" customHeight="1">
      <c r="A57" s="16" t="s">
        <v>115</v>
      </c>
      <c r="B57" s="16"/>
      <c r="C57" s="68" t="s">
        <v>284</v>
      </c>
      <c r="D57" s="22">
        <v>1.0</v>
      </c>
      <c r="E57" s="28"/>
      <c r="F57" s="28"/>
      <c r="G57" s="28"/>
      <c r="H57" s="28"/>
      <c r="I57" s="28"/>
      <c r="J57" s="28"/>
      <c r="L57" s="28"/>
      <c r="M57" s="39">
        <v>27.4</v>
      </c>
      <c r="N57" s="39">
        <v>0.9</v>
      </c>
      <c r="O57" s="28"/>
      <c r="P57" s="28" t="s">
        <v>102</v>
      </c>
      <c r="Q57" s="28"/>
      <c r="R57" s="31"/>
      <c r="S57" s="28" t="s">
        <v>94</v>
      </c>
      <c r="T57" s="28" t="s">
        <v>94</v>
      </c>
      <c r="U57" s="43"/>
      <c r="V57" s="43"/>
      <c r="W57" s="43"/>
      <c r="X57" s="43"/>
      <c r="Y57" s="43"/>
      <c r="Z57" s="43"/>
      <c r="AA57" s="43"/>
      <c r="AB57" s="43"/>
      <c r="AC57" s="43"/>
    </row>
    <row r="58" ht="15.75" customHeight="1">
      <c r="A58" s="16" t="s">
        <v>39</v>
      </c>
      <c r="B58" s="16" t="s">
        <v>41</v>
      </c>
      <c r="C58" s="33" t="s">
        <v>309</v>
      </c>
      <c r="D58" s="39">
        <v>1.0</v>
      </c>
      <c r="E58" s="28"/>
      <c r="F58" s="28"/>
      <c r="G58" s="28"/>
      <c r="H58" s="28"/>
      <c r="I58" s="28"/>
      <c r="J58" s="28"/>
      <c r="K58" s="28"/>
      <c r="L58" s="28"/>
      <c r="M58" s="22">
        <v>26.1</v>
      </c>
      <c r="N58" s="31"/>
      <c r="O58" s="28"/>
      <c r="P58" s="28" t="s">
        <v>60</v>
      </c>
      <c r="Q58" s="16" t="s">
        <v>61</v>
      </c>
      <c r="R58" s="31"/>
      <c r="S58" s="28" t="s">
        <v>62</v>
      </c>
      <c r="T58" s="28" t="s">
        <v>62</v>
      </c>
      <c r="U58" s="43"/>
      <c r="V58" s="43"/>
      <c r="W58" s="43"/>
      <c r="X58" s="43"/>
      <c r="Y58" s="43"/>
      <c r="Z58" s="43"/>
      <c r="AA58" s="43"/>
      <c r="AB58" s="43"/>
      <c r="AC58" s="43"/>
    </row>
    <row r="59" ht="15.75" customHeight="1">
      <c r="A59" s="16" t="s">
        <v>39</v>
      </c>
      <c r="B59" s="16" t="s">
        <v>41</v>
      </c>
      <c r="C59" s="33" t="s">
        <v>311</v>
      </c>
      <c r="D59" s="39">
        <v>1.0</v>
      </c>
      <c r="E59" s="28"/>
      <c r="F59" s="28"/>
      <c r="G59" s="28"/>
      <c r="H59" s="28"/>
      <c r="I59" s="28"/>
      <c r="J59" s="28"/>
      <c r="K59" s="28"/>
      <c r="L59" s="28"/>
      <c r="M59" s="22">
        <v>26.4</v>
      </c>
      <c r="N59" s="31"/>
      <c r="O59" s="28"/>
      <c r="P59" s="28" t="s">
        <v>60</v>
      </c>
      <c r="Q59" s="16" t="s">
        <v>61</v>
      </c>
      <c r="R59" s="31"/>
      <c r="S59" s="28" t="s">
        <v>62</v>
      </c>
      <c r="T59" s="28" t="s">
        <v>62</v>
      </c>
      <c r="U59" s="43"/>
      <c r="V59" s="43"/>
      <c r="W59" s="43"/>
      <c r="X59" s="43"/>
      <c r="Y59" s="43"/>
      <c r="Z59" s="43"/>
      <c r="AA59" s="43"/>
      <c r="AB59" s="43"/>
      <c r="AC59" s="43"/>
    </row>
    <row r="60" ht="15.75" customHeight="1">
      <c r="A60" s="43" t="s">
        <v>314</v>
      </c>
      <c r="B60" s="43"/>
      <c r="C60" s="95" t="s">
        <v>315</v>
      </c>
      <c r="D60" s="96">
        <v>1.0</v>
      </c>
      <c r="E60" s="52" t="s">
        <v>319</v>
      </c>
      <c r="F60" s="52">
        <v>167.0</v>
      </c>
      <c r="G60" s="52"/>
      <c r="H60" s="52" t="s">
        <v>320</v>
      </c>
      <c r="I60" s="52"/>
      <c r="J60" s="52"/>
      <c r="K60" s="52">
        <v>2.6</v>
      </c>
      <c r="L60" s="52"/>
      <c r="M60" s="57">
        <v>31.5</v>
      </c>
      <c r="N60" s="57"/>
      <c r="O60" s="52"/>
      <c r="P60" s="61" t="s">
        <v>321</v>
      </c>
      <c r="Q60" s="52"/>
      <c r="R60" s="57" t="b">
        <v>0</v>
      </c>
      <c r="S60" s="52" t="s">
        <v>322</v>
      </c>
      <c r="T60" s="52" t="s">
        <v>114</v>
      </c>
      <c r="U60" s="43"/>
      <c r="V60" s="43"/>
      <c r="W60" s="43"/>
      <c r="X60" s="43"/>
      <c r="Y60" s="43"/>
      <c r="Z60" s="43"/>
      <c r="AA60" s="43"/>
      <c r="AB60" s="43"/>
      <c r="AC60" s="43"/>
    </row>
    <row r="61" ht="15.75" customHeight="1">
      <c r="A61" s="43" t="s">
        <v>115</v>
      </c>
      <c r="B61" s="16"/>
      <c r="C61" s="33" t="s">
        <v>268</v>
      </c>
      <c r="D61" s="31" t="s">
        <v>127</v>
      </c>
      <c r="E61" s="28"/>
      <c r="F61" s="28"/>
      <c r="G61" s="28" t="s">
        <v>323</v>
      </c>
      <c r="H61" s="28"/>
      <c r="I61" s="28"/>
      <c r="J61" s="28"/>
      <c r="K61" s="28"/>
      <c r="L61" s="28"/>
      <c r="M61" s="39">
        <v>28.3</v>
      </c>
      <c r="N61" s="28"/>
      <c r="O61" s="28"/>
      <c r="P61" s="52" t="s">
        <v>102</v>
      </c>
      <c r="Q61" s="52"/>
      <c r="R61" s="57"/>
      <c r="S61" s="28" t="s">
        <v>76</v>
      </c>
      <c r="T61" s="28" t="s">
        <v>76</v>
      </c>
      <c r="U61" s="43"/>
      <c r="V61" s="43"/>
      <c r="W61" s="43"/>
      <c r="X61" s="43"/>
      <c r="Y61" s="43"/>
      <c r="Z61" s="43"/>
      <c r="AA61" s="43"/>
      <c r="AB61" s="43"/>
      <c r="AC61" s="43"/>
    </row>
    <row r="62" ht="15.75" customHeight="1">
      <c r="A62" s="16" t="s">
        <v>39</v>
      </c>
      <c r="B62" s="16" t="s">
        <v>41</v>
      </c>
      <c r="C62" s="33" t="s">
        <v>326</v>
      </c>
      <c r="D62" s="22">
        <v>1.0</v>
      </c>
      <c r="E62" s="28"/>
      <c r="F62" s="28"/>
      <c r="G62" s="28"/>
      <c r="H62" s="28"/>
      <c r="I62" s="28"/>
      <c r="J62" s="28"/>
      <c r="K62" s="28"/>
      <c r="L62" s="28"/>
      <c r="M62" s="39">
        <v>18.2</v>
      </c>
      <c r="N62" s="28"/>
      <c r="O62" s="28"/>
      <c r="P62" s="28" t="s">
        <v>60</v>
      </c>
      <c r="Q62" s="16" t="s">
        <v>61</v>
      </c>
      <c r="R62" s="31"/>
      <c r="S62" s="28" t="s">
        <v>62</v>
      </c>
      <c r="T62" s="28" t="s">
        <v>62</v>
      </c>
      <c r="U62" s="43"/>
      <c r="V62" s="43"/>
      <c r="W62" s="43"/>
      <c r="X62" s="43"/>
      <c r="Y62" s="43"/>
      <c r="Z62" s="43"/>
      <c r="AA62" s="43"/>
      <c r="AB62" s="43"/>
      <c r="AC62" s="43"/>
    </row>
    <row r="63" ht="15.75" customHeight="1">
      <c r="A63" s="16" t="s">
        <v>39</v>
      </c>
      <c r="B63" s="16" t="s">
        <v>41</v>
      </c>
      <c r="C63" s="49" t="s">
        <v>328</v>
      </c>
      <c r="D63" s="82">
        <v>1.0</v>
      </c>
      <c r="E63" s="28"/>
      <c r="F63" s="28"/>
      <c r="G63" s="28"/>
      <c r="H63" s="28"/>
      <c r="I63" s="28"/>
      <c r="J63" s="28"/>
      <c r="K63" s="28"/>
      <c r="L63" s="28"/>
      <c r="M63" s="98" t="s">
        <v>237</v>
      </c>
      <c r="N63" s="99"/>
      <c r="O63" s="28"/>
      <c r="P63" s="28" t="s">
        <v>88</v>
      </c>
      <c r="Q63" s="28"/>
      <c r="R63" s="48" t="b">
        <v>1</v>
      </c>
      <c r="S63" s="28" t="s">
        <v>91</v>
      </c>
      <c r="T63" s="28" t="s">
        <v>91</v>
      </c>
      <c r="U63" s="43"/>
      <c r="V63" s="43"/>
      <c r="W63" s="43"/>
      <c r="X63" s="43"/>
      <c r="Y63" s="43"/>
      <c r="Z63" s="43"/>
      <c r="AA63" s="43"/>
      <c r="AB63" s="43"/>
      <c r="AC63" s="43"/>
    </row>
    <row r="64" ht="15.75" customHeight="1">
      <c r="A64" s="16" t="s">
        <v>39</v>
      </c>
      <c r="B64" s="16" t="s">
        <v>41</v>
      </c>
      <c r="C64" s="49" t="s">
        <v>328</v>
      </c>
      <c r="D64" s="28" t="s">
        <v>333</v>
      </c>
      <c r="E64" s="28"/>
      <c r="F64" s="28"/>
      <c r="G64" s="39">
        <v>0.66</v>
      </c>
      <c r="H64" s="39">
        <v>72.0</v>
      </c>
      <c r="I64" s="28"/>
      <c r="J64" s="28"/>
      <c r="K64" s="28"/>
      <c r="L64" s="28"/>
      <c r="M64" s="100">
        <v>11.1</v>
      </c>
      <c r="N64" s="99"/>
      <c r="O64" s="28"/>
      <c r="P64" s="101" t="s">
        <v>102</v>
      </c>
      <c r="Q64" s="28"/>
      <c r="R64" s="79" t="b">
        <v>0</v>
      </c>
      <c r="S64" s="28" t="s">
        <v>71</v>
      </c>
      <c r="T64" s="28" t="s">
        <v>334</v>
      </c>
      <c r="U64" s="43"/>
      <c r="V64" s="43"/>
      <c r="W64" s="43"/>
      <c r="X64" s="43"/>
      <c r="Y64" s="43"/>
      <c r="Z64" s="43"/>
      <c r="AA64" s="43"/>
      <c r="AB64" s="43"/>
      <c r="AC64" s="43"/>
    </row>
    <row r="65" ht="15.75" customHeight="1">
      <c r="A65" s="16" t="s">
        <v>39</v>
      </c>
      <c r="B65" s="16" t="s">
        <v>41</v>
      </c>
      <c r="C65" s="33" t="s">
        <v>335</v>
      </c>
      <c r="D65" s="39">
        <v>1.0</v>
      </c>
      <c r="E65" s="28"/>
      <c r="F65" s="28"/>
      <c r="G65" s="28"/>
      <c r="H65" s="28"/>
      <c r="I65" s="28"/>
      <c r="J65" s="28"/>
      <c r="K65" s="28"/>
      <c r="L65" s="28"/>
      <c r="M65" s="22">
        <v>22.9</v>
      </c>
      <c r="N65" s="31"/>
      <c r="O65" s="28"/>
      <c r="P65" s="28" t="s">
        <v>60</v>
      </c>
      <c r="Q65" s="16" t="s">
        <v>61</v>
      </c>
      <c r="R65" s="31"/>
      <c r="S65" s="28" t="s">
        <v>62</v>
      </c>
      <c r="T65" s="28" t="s">
        <v>62</v>
      </c>
      <c r="U65" s="43"/>
      <c r="V65" s="43"/>
      <c r="W65" s="43"/>
      <c r="X65" s="43"/>
      <c r="Y65" s="43"/>
      <c r="Z65" s="43"/>
      <c r="AA65" s="43"/>
      <c r="AB65" s="43"/>
      <c r="AC65" s="43"/>
    </row>
    <row r="66" ht="15.75" customHeight="1">
      <c r="A66" s="16" t="s">
        <v>39</v>
      </c>
      <c r="B66" s="16" t="s">
        <v>41</v>
      </c>
      <c r="C66" s="33" t="s">
        <v>339</v>
      </c>
      <c r="D66" s="39">
        <v>1.0</v>
      </c>
      <c r="E66" s="28"/>
      <c r="F66" s="28"/>
      <c r="G66" s="28"/>
      <c r="H66" s="28"/>
      <c r="I66" s="28"/>
      <c r="J66" s="28"/>
      <c r="K66" s="28"/>
      <c r="L66" s="28"/>
      <c r="M66" s="22">
        <v>16.4</v>
      </c>
      <c r="N66" s="31"/>
      <c r="O66" s="28"/>
      <c r="P66" s="28" t="s">
        <v>60</v>
      </c>
      <c r="Q66" s="16" t="s">
        <v>61</v>
      </c>
      <c r="R66" s="31"/>
      <c r="S66" s="28" t="s">
        <v>62</v>
      </c>
      <c r="T66" s="28" t="s">
        <v>62</v>
      </c>
      <c r="U66" s="43"/>
      <c r="V66" s="43"/>
      <c r="W66" s="43"/>
      <c r="X66" s="43"/>
      <c r="Y66" s="43"/>
      <c r="Z66" s="43"/>
      <c r="AA66" s="43"/>
      <c r="AB66" s="43"/>
      <c r="AC66" s="43"/>
    </row>
    <row r="67" ht="15.75" customHeight="1">
      <c r="A67" s="16" t="s">
        <v>115</v>
      </c>
      <c r="B67" s="16"/>
      <c r="C67" s="16" t="s">
        <v>341</v>
      </c>
      <c r="D67" s="39">
        <v>1.0</v>
      </c>
      <c r="E67" s="28"/>
      <c r="F67" s="28"/>
      <c r="G67" s="28"/>
      <c r="H67" s="28"/>
      <c r="I67" s="28"/>
      <c r="J67" s="28"/>
      <c r="K67" s="28"/>
      <c r="L67" s="28"/>
      <c r="M67" s="22">
        <v>27.1</v>
      </c>
      <c r="N67" s="31"/>
      <c r="O67" s="28"/>
      <c r="P67" s="101" t="s">
        <v>342</v>
      </c>
      <c r="Q67" s="28"/>
      <c r="R67" s="31"/>
      <c r="S67" s="28"/>
      <c r="T67" s="28" t="s">
        <v>344</v>
      </c>
      <c r="U67" s="43"/>
      <c r="V67" s="43"/>
      <c r="W67" s="43"/>
      <c r="X67" s="43"/>
      <c r="Y67" s="43"/>
      <c r="Z67" s="43"/>
      <c r="AA67" s="43"/>
      <c r="AB67" s="43"/>
      <c r="AC67" s="43"/>
    </row>
    <row r="68" ht="15.75" customHeight="1">
      <c r="A68" s="16" t="s">
        <v>39</v>
      </c>
      <c r="B68" s="16" t="s">
        <v>41</v>
      </c>
      <c r="C68" s="33" t="s">
        <v>346</v>
      </c>
      <c r="D68" s="39">
        <v>1.0</v>
      </c>
      <c r="E68" s="28"/>
      <c r="F68" s="28"/>
      <c r="G68" s="28"/>
      <c r="H68" s="28"/>
      <c r="I68" s="28"/>
      <c r="J68" s="28"/>
      <c r="K68" s="28"/>
      <c r="L68" s="28"/>
      <c r="M68" s="22">
        <v>19.2</v>
      </c>
      <c r="N68" s="31"/>
      <c r="O68" s="28"/>
      <c r="P68" s="28" t="s">
        <v>60</v>
      </c>
      <c r="Q68" s="16" t="s">
        <v>61</v>
      </c>
      <c r="R68" s="31"/>
      <c r="S68" s="28" t="s">
        <v>62</v>
      </c>
      <c r="T68" s="28" t="s">
        <v>62</v>
      </c>
      <c r="U68" s="43"/>
      <c r="V68" s="43"/>
      <c r="W68" s="43"/>
      <c r="X68" s="43"/>
      <c r="Y68" s="43"/>
      <c r="Z68" s="43"/>
      <c r="AA68" s="43"/>
      <c r="AB68" s="43"/>
      <c r="AC68" s="43"/>
    </row>
    <row r="69" ht="15.75" customHeight="1">
      <c r="A69" s="16" t="s">
        <v>39</v>
      </c>
      <c r="B69" s="16" t="s">
        <v>41</v>
      </c>
      <c r="C69" s="33" t="s">
        <v>347</v>
      </c>
      <c r="D69" s="39">
        <v>1.0</v>
      </c>
      <c r="E69" s="28"/>
      <c r="F69" s="28"/>
      <c r="G69" s="28"/>
      <c r="H69" s="28"/>
      <c r="I69" s="28"/>
      <c r="J69" s="28"/>
      <c r="K69" s="28"/>
      <c r="L69" s="28"/>
      <c r="M69" s="22">
        <v>23.9</v>
      </c>
      <c r="N69" s="31"/>
      <c r="O69" s="28"/>
      <c r="P69" s="28" t="s">
        <v>60</v>
      </c>
      <c r="Q69" s="16" t="s">
        <v>61</v>
      </c>
      <c r="R69" s="31"/>
      <c r="S69" s="28" t="s">
        <v>62</v>
      </c>
      <c r="T69" s="28" t="s">
        <v>62</v>
      </c>
      <c r="U69" s="43"/>
      <c r="V69" s="43"/>
      <c r="W69" s="43"/>
      <c r="X69" s="43"/>
      <c r="Y69" s="43"/>
      <c r="Z69" s="43"/>
      <c r="AA69" s="43"/>
      <c r="AB69" s="43"/>
      <c r="AC69" s="43"/>
    </row>
    <row r="70" ht="15.75" customHeight="1">
      <c r="A70" s="16" t="s">
        <v>39</v>
      </c>
      <c r="B70" s="16" t="s">
        <v>41</v>
      </c>
      <c r="C70" s="33" t="s">
        <v>350</v>
      </c>
      <c r="D70" s="22">
        <v>1.0</v>
      </c>
      <c r="E70" s="28"/>
      <c r="F70" s="28"/>
      <c r="G70" s="28"/>
      <c r="H70" s="28"/>
      <c r="I70" s="28"/>
      <c r="J70" s="28"/>
      <c r="K70" s="28"/>
      <c r="L70" s="28"/>
      <c r="M70" s="47">
        <v>20.0</v>
      </c>
      <c r="N70" s="50"/>
      <c r="O70" s="28"/>
      <c r="P70" s="28" t="s">
        <v>60</v>
      </c>
      <c r="Q70" s="16" t="s">
        <v>61</v>
      </c>
      <c r="R70" s="31"/>
      <c r="S70" s="28" t="s">
        <v>62</v>
      </c>
      <c r="T70" s="28" t="s">
        <v>62</v>
      </c>
      <c r="U70" s="43"/>
      <c r="V70" s="43"/>
      <c r="W70" s="43"/>
      <c r="X70" s="43"/>
      <c r="Y70" s="43"/>
      <c r="Z70" s="43"/>
      <c r="AA70" s="43"/>
      <c r="AB70" s="43"/>
      <c r="AC70" s="43"/>
    </row>
    <row r="71" ht="15.75" customHeight="1">
      <c r="A71" s="16" t="s">
        <v>39</v>
      </c>
      <c r="B71" s="16" t="s">
        <v>41</v>
      </c>
      <c r="C71" s="33" t="s">
        <v>351</v>
      </c>
      <c r="D71" s="22">
        <v>1.0</v>
      </c>
      <c r="E71" s="28"/>
      <c r="F71" s="28"/>
      <c r="G71" s="28"/>
      <c r="H71" s="28"/>
      <c r="I71" s="28"/>
      <c r="J71" s="28"/>
      <c r="K71" s="28"/>
      <c r="L71" s="28"/>
      <c r="M71" s="47">
        <v>17.7</v>
      </c>
      <c r="N71" s="50"/>
      <c r="O71" s="28"/>
      <c r="P71" s="28" t="s">
        <v>60</v>
      </c>
      <c r="Q71" s="16" t="s">
        <v>61</v>
      </c>
      <c r="R71" s="31"/>
      <c r="S71" s="28" t="s">
        <v>62</v>
      </c>
      <c r="T71" s="28" t="s">
        <v>62</v>
      </c>
      <c r="U71" s="43"/>
      <c r="V71" s="43"/>
      <c r="W71" s="43"/>
      <c r="X71" s="43"/>
      <c r="Y71" s="43"/>
      <c r="Z71" s="43"/>
      <c r="AA71" s="43"/>
      <c r="AB71" s="43"/>
      <c r="AC71" s="43"/>
    </row>
    <row r="72" ht="15.75" customHeight="1">
      <c r="A72" s="16" t="s">
        <v>39</v>
      </c>
      <c r="B72" s="16" t="s">
        <v>41</v>
      </c>
      <c r="C72" s="33" t="s">
        <v>354</v>
      </c>
      <c r="D72" s="22">
        <v>1.0</v>
      </c>
      <c r="E72" s="28"/>
      <c r="F72" s="28"/>
      <c r="G72" s="28"/>
      <c r="H72" s="28"/>
      <c r="I72" s="28"/>
      <c r="J72" s="28"/>
      <c r="K72" s="28"/>
      <c r="L72" s="28"/>
      <c r="M72" s="47">
        <v>20.0</v>
      </c>
      <c r="N72" s="50"/>
      <c r="O72" s="28"/>
      <c r="P72" s="28" t="s">
        <v>60</v>
      </c>
      <c r="Q72" s="16" t="s">
        <v>61</v>
      </c>
      <c r="R72" s="31"/>
      <c r="S72" s="28" t="s">
        <v>62</v>
      </c>
      <c r="T72" s="28" t="s">
        <v>62</v>
      </c>
      <c r="U72" s="43"/>
      <c r="V72" s="43"/>
      <c r="W72" s="43"/>
      <c r="X72" s="43"/>
      <c r="Y72" s="43"/>
      <c r="Z72" s="43"/>
      <c r="AA72" s="43"/>
      <c r="AB72" s="43"/>
      <c r="AC72" s="43"/>
    </row>
    <row r="73" ht="15.75" customHeight="1">
      <c r="A73" s="16" t="s">
        <v>64</v>
      </c>
      <c r="B73" s="43" t="s">
        <v>41</v>
      </c>
      <c r="C73" s="49" t="s">
        <v>356</v>
      </c>
      <c r="D73" s="45">
        <v>1.0</v>
      </c>
      <c r="E73" s="28"/>
      <c r="F73" s="28"/>
      <c r="G73" s="28"/>
      <c r="H73" s="28"/>
      <c r="I73" s="28"/>
      <c r="J73" s="28"/>
      <c r="K73" s="28"/>
      <c r="L73" s="28"/>
      <c r="M73" s="103">
        <v>21.5</v>
      </c>
      <c r="N73" s="104"/>
      <c r="O73" s="28"/>
      <c r="P73" s="28"/>
      <c r="Q73" s="31"/>
      <c r="R73" s="48" t="b">
        <v>0</v>
      </c>
      <c r="S73" s="28" t="s">
        <v>81</v>
      </c>
      <c r="T73" s="28" t="s">
        <v>91</v>
      </c>
      <c r="U73" s="43"/>
      <c r="V73" s="43"/>
      <c r="W73" s="43"/>
      <c r="X73" s="43"/>
      <c r="Y73" s="43"/>
      <c r="Z73" s="43"/>
      <c r="AA73" s="43"/>
      <c r="AB73" s="43"/>
      <c r="AC73" s="43"/>
    </row>
    <row r="74" ht="15.75" customHeight="1">
      <c r="A74" s="16" t="s">
        <v>64</v>
      </c>
      <c r="B74" s="16" t="s">
        <v>41</v>
      </c>
      <c r="C74" s="49" t="s">
        <v>356</v>
      </c>
      <c r="D74" s="31" t="s">
        <v>127</v>
      </c>
      <c r="E74" s="28"/>
      <c r="F74" s="28"/>
      <c r="G74" s="28"/>
      <c r="H74" s="28"/>
      <c r="I74" s="28"/>
      <c r="J74" s="28"/>
      <c r="K74" s="28"/>
      <c r="L74" s="28"/>
      <c r="M74" s="103">
        <v>22.0</v>
      </c>
      <c r="N74" s="103">
        <v>0.2</v>
      </c>
      <c r="O74" s="28"/>
      <c r="P74" s="61" t="s">
        <v>364</v>
      </c>
      <c r="Q74" s="57" t="s">
        <v>365</v>
      </c>
      <c r="R74" s="52" t="b">
        <v>1</v>
      </c>
      <c r="S74" s="28" t="s">
        <v>84</v>
      </c>
      <c r="T74" s="28" t="s">
        <v>84</v>
      </c>
      <c r="U74" s="43"/>
      <c r="V74" s="43"/>
      <c r="W74" s="43"/>
      <c r="X74" s="43"/>
      <c r="Y74" s="43"/>
      <c r="Z74" s="43"/>
      <c r="AA74" s="43"/>
      <c r="AB74" s="43"/>
      <c r="AC74" s="43"/>
    </row>
    <row r="75" ht="15.75" customHeight="1">
      <c r="A75" s="16" t="s">
        <v>115</v>
      </c>
      <c r="B75" s="16"/>
      <c r="C75" s="16"/>
      <c r="D75" s="22">
        <v>1.0</v>
      </c>
      <c r="E75" s="28"/>
      <c r="F75" s="28"/>
      <c r="G75" s="28"/>
      <c r="H75" s="28"/>
      <c r="I75" s="28"/>
      <c r="J75" s="28"/>
      <c r="K75" s="28"/>
      <c r="L75" s="28"/>
      <c r="M75" s="28" t="s">
        <v>368</v>
      </c>
      <c r="N75" s="28"/>
      <c r="O75" s="28"/>
      <c r="P75" s="28"/>
      <c r="Q75" s="28"/>
      <c r="R75" s="79" t="b">
        <v>0</v>
      </c>
      <c r="S75" s="28" t="s">
        <v>78</v>
      </c>
      <c r="T75" s="28" t="s">
        <v>91</v>
      </c>
      <c r="U75" s="43"/>
      <c r="V75" s="43"/>
      <c r="W75" s="43"/>
      <c r="X75" s="43"/>
      <c r="Y75" s="43"/>
      <c r="Z75" s="43"/>
      <c r="AA75" s="43"/>
      <c r="AB75" s="43"/>
      <c r="AC75" s="43"/>
    </row>
    <row r="76" ht="15.75" customHeight="1">
      <c r="A76" s="16" t="s">
        <v>39</v>
      </c>
      <c r="B76" s="16" t="s">
        <v>41</v>
      </c>
      <c r="C76" s="16"/>
      <c r="D76" s="22">
        <v>1.0</v>
      </c>
      <c r="E76" s="28"/>
      <c r="F76" s="28"/>
      <c r="G76" s="28"/>
      <c r="H76" s="28"/>
      <c r="I76" s="28"/>
      <c r="J76" s="28"/>
      <c r="K76" s="28"/>
      <c r="L76" s="28"/>
      <c r="M76" s="28" t="s">
        <v>369</v>
      </c>
      <c r="N76" s="28"/>
      <c r="O76" s="28"/>
      <c r="P76" s="28"/>
      <c r="Q76" s="28"/>
      <c r="R76" s="79" t="b">
        <v>0</v>
      </c>
      <c r="S76" s="28" t="s">
        <v>370</v>
      </c>
      <c r="T76" s="28" t="s">
        <v>91</v>
      </c>
      <c r="U76" s="43"/>
      <c r="V76" s="43"/>
      <c r="W76" s="43"/>
      <c r="X76" s="43"/>
      <c r="Y76" s="43"/>
      <c r="Z76" s="43"/>
      <c r="AA76" s="43"/>
      <c r="AB76" s="43"/>
      <c r="AC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33"/>
    <col customWidth="1" min="2" max="6" width="10.78"/>
    <col customWidth="1" min="7" max="26" width="10.56"/>
  </cols>
  <sheetData>
    <row r="1" ht="15.75" customHeight="1">
      <c r="A1" s="1"/>
      <c r="B1" s="2"/>
      <c r="C1" s="2"/>
      <c r="D1" s="2"/>
      <c r="E1" s="2"/>
      <c r="F1" s="2"/>
      <c r="G1" s="2"/>
      <c r="H1" s="2"/>
      <c r="I1" s="2"/>
      <c r="J1" s="2"/>
      <c r="K1" s="2"/>
      <c r="L1" s="2"/>
      <c r="M1" s="2"/>
      <c r="N1" s="2"/>
      <c r="O1" s="2"/>
      <c r="P1" s="2"/>
      <c r="Q1" s="2"/>
      <c r="R1" s="2"/>
      <c r="S1" s="2"/>
      <c r="T1" s="2"/>
      <c r="U1" s="2"/>
      <c r="V1" s="2"/>
      <c r="W1" s="2"/>
      <c r="X1" s="2"/>
      <c r="Y1" s="2"/>
      <c r="Z1" s="2"/>
    </row>
    <row r="2" ht="15.75" customHeight="1">
      <c r="A2" s="38" t="s">
        <v>1</v>
      </c>
      <c r="B2" s="38" t="s">
        <v>70</v>
      </c>
      <c r="C2" s="2"/>
      <c r="D2" s="2"/>
      <c r="E2" s="2"/>
      <c r="F2" s="2"/>
      <c r="G2" s="2"/>
      <c r="H2" s="2"/>
      <c r="I2" s="2"/>
      <c r="J2" s="2"/>
      <c r="K2" s="2"/>
      <c r="L2" s="2"/>
      <c r="M2" s="2"/>
      <c r="N2" s="2"/>
      <c r="O2" s="2"/>
      <c r="P2" s="2"/>
      <c r="Q2" s="2"/>
      <c r="R2" s="2"/>
      <c r="S2" s="2"/>
      <c r="T2" s="2"/>
      <c r="U2" s="2"/>
      <c r="V2" s="2"/>
      <c r="W2" s="2"/>
      <c r="X2" s="2"/>
      <c r="Y2" s="2"/>
      <c r="Z2" s="2"/>
    </row>
    <row r="3" ht="15.75" customHeight="1">
      <c r="A3" s="2" t="s">
        <v>71</v>
      </c>
      <c r="B3" s="40" t="s">
        <v>72</v>
      </c>
      <c r="C3" s="2"/>
      <c r="D3" s="2"/>
      <c r="E3" s="2"/>
      <c r="F3" s="2"/>
      <c r="G3" s="2"/>
      <c r="H3" s="2"/>
      <c r="I3" s="2"/>
      <c r="J3" s="2"/>
      <c r="K3" s="2"/>
      <c r="L3" s="2"/>
      <c r="M3" s="2"/>
      <c r="N3" s="2"/>
      <c r="O3" s="2"/>
      <c r="P3" s="2"/>
      <c r="Q3" s="2"/>
      <c r="R3" s="2"/>
      <c r="S3" s="2"/>
      <c r="T3" s="2"/>
      <c r="U3" s="2"/>
      <c r="V3" s="2"/>
      <c r="W3" s="2"/>
      <c r="X3" s="2"/>
      <c r="Y3" s="2"/>
      <c r="Z3" s="2"/>
    </row>
    <row r="4" ht="15.75" customHeight="1">
      <c r="A4" s="2" t="s">
        <v>73</v>
      </c>
      <c r="B4" s="40" t="s">
        <v>74</v>
      </c>
      <c r="C4" s="2"/>
      <c r="D4" s="2"/>
      <c r="E4" s="2"/>
      <c r="F4" s="2"/>
      <c r="G4" s="2"/>
      <c r="H4" s="2"/>
      <c r="I4" s="2"/>
      <c r="J4" s="2"/>
      <c r="K4" s="2"/>
      <c r="L4" s="2"/>
      <c r="M4" s="2"/>
      <c r="N4" s="2"/>
      <c r="O4" s="2"/>
      <c r="P4" s="2"/>
      <c r="Q4" s="2"/>
      <c r="R4" s="2"/>
      <c r="S4" s="2"/>
      <c r="T4" s="2"/>
      <c r="U4" s="2"/>
      <c r="V4" s="2"/>
      <c r="W4" s="2"/>
      <c r="X4" s="2"/>
      <c r="Y4" s="2"/>
      <c r="Z4" s="2"/>
    </row>
    <row r="5" ht="15.75" customHeight="1">
      <c r="A5" s="2" t="s">
        <v>76</v>
      </c>
      <c r="B5" s="40" t="s">
        <v>77</v>
      </c>
      <c r="C5" s="2"/>
      <c r="D5" s="2"/>
      <c r="E5" s="2"/>
      <c r="F5" s="2"/>
      <c r="G5" s="2"/>
      <c r="H5" s="2"/>
      <c r="I5" s="2"/>
      <c r="J5" s="2"/>
      <c r="K5" s="2"/>
      <c r="L5" s="2"/>
      <c r="M5" s="2"/>
      <c r="N5" s="2"/>
      <c r="O5" s="2"/>
      <c r="P5" s="2"/>
      <c r="Q5" s="2"/>
      <c r="R5" s="2"/>
      <c r="S5" s="2"/>
      <c r="T5" s="2"/>
      <c r="U5" s="2"/>
      <c r="V5" s="2"/>
      <c r="W5" s="2"/>
      <c r="X5" s="2"/>
      <c r="Y5" s="2"/>
      <c r="Z5" s="2"/>
    </row>
    <row r="6" ht="15.75" customHeight="1">
      <c r="A6" s="2" t="s">
        <v>78</v>
      </c>
      <c r="B6" s="2" t="s">
        <v>80</v>
      </c>
      <c r="C6" s="2"/>
      <c r="D6" s="2"/>
      <c r="E6" s="2"/>
      <c r="F6" s="2"/>
      <c r="G6" s="2"/>
      <c r="H6" s="2"/>
      <c r="I6" s="2"/>
      <c r="J6" s="2"/>
      <c r="K6" s="2"/>
      <c r="L6" s="2"/>
      <c r="M6" s="2"/>
      <c r="N6" s="2"/>
      <c r="O6" s="2"/>
      <c r="P6" s="2"/>
      <c r="Q6" s="2"/>
      <c r="R6" s="2"/>
      <c r="S6" s="2"/>
      <c r="T6" s="2"/>
      <c r="U6" s="2"/>
      <c r="V6" s="2"/>
      <c r="W6" s="2"/>
      <c r="X6" s="2"/>
      <c r="Y6" s="2"/>
      <c r="Z6" s="2"/>
    </row>
    <row r="7" ht="15.75" customHeight="1">
      <c r="A7" s="2" t="s">
        <v>81</v>
      </c>
      <c r="B7" s="2" t="s">
        <v>82</v>
      </c>
      <c r="C7" s="2"/>
      <c r="D7" s="2"/>
      <c r="E7" s="2"/>
      <c r="F7" s="2"/>
      <c r="G7" s="2"/>
      <c r="H7" s="2"/>
      <c r="I7" s="2"/>
      <c r="J7" s="2"/>
      <c r="K7" s="2"/>
      <c r="L7" s="2"/>
      <c r="M7" s="2"/>
      <c r="N7" s="2"/>
      <c r="O7" s="2"/>
      <c r="P7" s="2"/>
      <c r="Q7" s="2"/>
      <c r="R7" s="2"/>
      <c r="S7" s="2"/>
      <c r="T7" s="2"/>
      <c r="U7" s="2"/>
      <c r="V7" s="2"/>
      <c r="W7" s="2"/>
      <c r="X7" s="2"/>
      <c r="Y7" s="2"/>
      <c r="Z7" s="2"/>
    </row>
    <row r="8" ht="15.75" customHeight="1">
      <c r="A8" s="2" t="s">
        <v>84</v>
      </c>
      <c r="B8" s="46" t="s">
        <v>85</v>
      </c>
      <c r="C8" s="2"/>
      <c r="D8" s="2"/>
      <c r="E8" s="2"/>
      <c r="F8" s="2"/>
      <c r="G8" s="2"/>
      <c r="H8" s="2"/>
      <c r="I8" s="2"/>
      <c r="J8" s="2"/>
      <c r="K8" s="2"/>
      <c r="L8" s="2"/>
      <c r="M8" s="2"/>
      <c r="N8" s="2"/>
      <c r="O8" s="2"/>
      <c r="P8" s="2"/>
      <c r="Q8" s="2"/>
      <c r="R8" s="2"/>
      <c r="S8" s="2"/>
      <c r="T8" s="2"/>
      <c r="U8" s="2"/>
      <c r="V8" s="2"/>
      <c r="W8" s="2"/>
      <c r="X8" s="2"/>
      <c r="Y8" s="2"/>
      <c r="Z8" s="2"/>
    </row>
    <row r="9" ht="15.75" customHeight="1">
      <c r="A9" s="2" t="s">
        <v>86</v>
      </c>
      <c r="B9" s="46" t="s">
        <v>87</v>
      </c>
      <c r="C9" s="2"/>
      <c r="D9" s="2"/>
      <c r="E9" s="2"/>
      <c r="F9" s="2"/>
      <c r="G9" s="2"/>
      <c r="H9" s="2"/>
      <c r="I9" s="2"/>
      <c r="J9" s="2"/>
      <c r="K9" s="2"/>
      <c r="L9" s="2"/>
      <c r="M9" s="2"/>
      <c r="N9" s="2"/>
      <c r="O9" s="2"/>
      <c r="P9" s="2"/>
      <c r="Q9" s="2"/>
      <c r="R9" s="2"/>
      <c r="S9" s="2"/>
      <c r="T9" s="2"/>
      <c r="U9" s="2"/>
      <c r="V9" s="2"/>
      <c r="W9" s="2"/>
      <c r="X9" s="2"/>
      <c r="Y9" s="2"/>
      <c r="Z9" s="2"/>
    </row>
    <row r="10" ht="15.75" customHeight="1">
      <c r="A10" s="2" t="s">
        <v>89</v>
      </c>
      <c r="B10" s="46" t="s">
        <v>90</v>
      </c>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t="s">
        <v>92</v>
      </c>
      <c r="B11" s="46" t="s">
        <v>93</v>
      </c>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t="s">
        <v>94</v>
      </c>
      <c r="B12" s="40" t="s">
        <v>96</v>
      </c>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t="s">
        <v>97</v>
      </c>
      <c r="B13" s="46" t="s">
        <v>99</v>
      </c>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t="s">
        <v>101</v>
      </c>
      <c r="B14" s="46" t="s">
        <v>103</v>
      </c>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t="s">
        <v>91</v>
      </c>
      <c r="B15" s="46" t="s">
        <v>104</v>
      </c>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t="s">
        <v>105</v>
      </c>
      <c r="B16" s="2" t="s">
        <v>106</v>
      </c>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t="s">
        <v>108</v>
      </c>
      <c r="B17" s="46" t="s">
        <v>109</v>
      </c>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t="s">
        <v>110</v>
      </c>
      <c r="B18" s="46" t="s">
        <v>112</v>
      </c>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t="s">
        <v>110</v>
      </c>
      <c r="B19" s="40" t="s">
        <v>120</v>
      </c>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t="s">
        <v>121</v>
      </c>
      <c r="B20" s="40" t="s">
        <v>122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t="s">
        <v>123</v>
      </c>
      <c r="B21" s="40" t="s">
        <v>126</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t="s">
        <v>128</v>
      </c>
      <c r="B22" s="46" t="s">
        <v>130</v>
      </c>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t="s">
        <v>132</v>
      </c>
      <c r="B23" s="46" t="s">
        <v>134</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t="s">
        <v>136</v>
      </c>
      <c r="B24" s="40" t="s">
        <v>137</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t="s">
        <v>138</v>
      </c>
      <c r="B25" s="40" t="s">
        <v>140</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t="s">
        <v>114</v>
      </c>
      <c r="B26" s="46" t="s">
        <v>142</v>
      </c>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t="s">
        <v>145</v>
      </c>
      <c r="B27" s="46" t="s">
        <v>151</v>
      </c>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t="s">
        <v>62</v>
      </c>
      <c r="B28" s="40" t="s">
        <v>156</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t="s">
        <v>159</v>
      </c>
      <c r="B29" s="40" t="s">
        <v>162</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t="s">
        <v>165</v>
      </c>
      <c r="B30" s="46" t="s">
        <v>170</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