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codeName="ThisWorkbook"/>
  <xr:revisionPtr revIDLastSave="0" documentId="8_{B320C44A-8CEE-4E6C-9F75-8A4E050C7F4F}" xr6:coauthVersionLast="45" xr6:coauthVersionMax="45" xr10:uidLastSave="{00000000-0000-0000-0000-000000000000}"/>
  <bookViews>
    <workbookView xWindow="-98" yWindow="-98" windowWidth="28996" windowHeight="1579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H8" i="11"/>
  <c r="H13" i="11"/>
  <c r="H20" i="11"/>
  <c r="H28" i="11"/>
  <c r="H32" i="11"/>
  <c r="H33" i="11"/>
  <c r="H34" i="11"/>
  <c r="H35" i="11"/>
  <c r="E3" i="11" l="1"/>
  <c r="I5" i="11" l="1"/>
  <c r="I4" i="11" s="1"/>
  <c r="E9" i="11"/>
  <c r="F9" i="11" s="1"/>
  <c r="J5" i="11" l="1"/>
  <c r="K5" i="11" s="1"/>
  <c r="I6" i="11"/>
  <c r="E10" i="11"/>
  <c r="J6" i="11" l="1"/>
  <c r="H9" i="11"/>
  <c r="K6" i="11"/>
  <c r="L5" i="11"/>
  <c r="F10" i="11"/>
  <c r="H10" i="11" s="1"/>
  <c r="M5" i="11" l="1"/>
  <c r="L6" i="11"/>
  <c r="E11" i="11"/>
  <c r="N5" i="11" l="1"/>
  <c r="M6" i="11"/>
  <c r="F11" i="11"/>
  <c r="E12" i="11" s="1"/>
  <c r="F12" i="11" l="1"/>
  <c r="E14" i="11" s="1"/>
  <c r="O5" i="11"/>
  <c r="N6" i="11"/>
  <c r="O6" i="11" l="1"/>
  <c r="P5" i="11"/>
  <c r="F14" i="11"/>
  <c r="H14" i="11" s="1"/>
  <c r="E15" i="11"/>
  <c r="E16" i="11" s="1"/>
  <c r="H12" i="11"/>
  <c r="F16" i="11" l="1"/>
  <c r="H16" i="11" s="1"/>
  <c r="F15" i="11"/>
  <c r="H15" i="11" s="1"/>
  <c r="P4" i="11"/>
  <c r="Q5" i="11"/>
  <c r="R5" i="11" s="1"/>
  <c r="S5" i="11" s="1"/>
  <c r="T5" i="11" s="1"/>
  <c r="U5" i="11" s="1"/>
  <c r="V5" i="11" s="1"/>
  <c r="W5" i="11" s="1"/>
  <c r="E17" i="11"/>
  <c r="W4" i="11" l="1"/>
  <c r="X5" i="11"/>
  <c r="Y5" i="11" s="1"/>
  <c r="Z5" i="11" s="1"/>
  <c r="AA5" i="11" s="1"/>
  <c r="AB5" i="11" s="1"/>
  <c r="AC5" i="11" s="1"/>
  <c r="AD5" i="11" s="1"/>
  <c r="E18" i="11"/>
  <c r="F17" i="11"/>
  <c r="H17" i="11" s="1"/>
  <c r="F18" i="11" l="1"/>
  <c r="H18" i="11" s="1"/>
  <c r="AE5" i="11"/>
  <c r="AF5" i="11" s="1"/>
  <c r="AG5" i="11" s="1"/>
  <c r="AH5" i="11" s="1"/>
  <c r="AI5" i="11" s="1"/>
  <c r="AJ5" i="11" s="1"/>
  <c r="AK5" i="11" s="1"/>
  <c r="AD4" i="11"/>
  <c r="E19" i="11" l="1"/>
  <c r="F19" i="11" s="1"/>
  <c r="AL5" i="11"/>
  <c r="AM5" i="11" s="1"/>
  <c r="AN5" i="11" s="1"/>
  <c r="AO5" i="11" s="1"/>
  <c r="AP5" i="11" s="1"/>
  <c r="AQ5" i="11" s="1"/>
  <c r="AR5" i="11" s="1"/>
  <c r="AK4" i="11"/>
  <c r="E21" i="11"/>
  <c r="E22" i="11" s="1"/>
  <c r="F22" i="11" l="1"/>
  <c r="H22" i="11" s="1"/>
  <c r="F21" i="11"/>
  <c r="H21" i="11" s="1"/>
  <c r="AS5" i="11"/>
  <c r="AR4" i="11"/>
  <c r="E23" i="11"/>
  <c r="P6" i="11"/>
  <c r="Q6" i="11"/>
  <c r="F23" i="11" l="1"/>
  <c r="H23" i="11" s="1"/>
  <c r="AT5" i="11"/>
  <c r="AS6" i="11"/>
  <c r="E24" i="11"/>
  <c r="R6" i="11"/>
  <c r="AT6" i="11" l="1"/>
  <c r="AU5" i="11"/>
  <c r="F24" i="11"/>
  <c r="H24" i="11" s="1"/>
  <c r="E25" i="11"/>
  <c r="S6" i="11"/>
  <c r="F25" i="11" l="1"/>
  <c r="E26" i="11" s="1"/>
  <c r="F26" i="11" s="1"/>
  <c r="E27" i="11" s="1"/>
  <c r="F27" i="11" s="1"/>
  <c r="E29" i="11" s="1"/>
  <c r="F29" i="11" s="1"/>
  <c r="E30" i="11" s="1"/>
  <c r="AU6" i="11"/>
  <c r="AV5" i="11"/>
  <c r="T6" i="11"/>
  <c r="F30" i="11" l="1"/>
  <c r="H30" i="11" s="1"/>
  <c r="AW5" i="11"/>
  <c r="AV6" i="11"/>
  <c r="H25" i="11"/>
  <c r="H29" i="11"/>
  <c r="E31" i="11"/>
  <c r="U6" i="11"/>
  <c r="F31" i="11" l="1"/>
  <c r="H31" i="11" s="1"/>
  <c r="AW6" i="11"/>
  <c r="AX5" i="11"/>
  <c r="V6" i="11"/>
  <c r="AY5" i="11" l="1"/>
  <c r="AX6" i="11"/>
  <c r="W6" i="11"/>
  <c r="AY6" i="11" l="1"/>
  <c r="AZ5" i="11"/>
  <c r="AY4" i="11"/>
  <c r="X6" i="11"/>
  <c r="AZ6" i="11" l="1"/>
  <c r="BA5" i="11"/>
  <c r="Y6" i="11"/>
  <c r="BA6" i="11" l="1"/>
  <c r="BB5" i="11"/>
  <c r="Z6" i="11"/>
  <c r="BB6" i="11" l="1"/>
  <c r="BC5" i="11"/>
  <c r="AA6" i="11"/>
  <c r="BC6" i="11" l="1"/>
  <c r="BD5" i="11"/>
  <c r="AB6" i="11"/>
  <c r="BD6" i="11" l="1"/>
  <c r="BE5" i="11"/>
  <c r="AC6" i="11"/>
  <c r="BF5" i="11" l="1"/>
  <c r="BE6" i="11"/>
  <c r="AD6" i="11"/>
  <c r="BG5" i="11" l="1"/>
  <c r="BF6" i="11"/>
  <c r="BF4" i="11"/>
  <c r="AE6" i="11"/>
  <c r="BH5" i="11" l="1"/>
  <c r="BG6" i="11"/>
  <c r="AF6" i="11"/>
  <c r="BI5" i="11" l="1"/>
  <c r="BH6" i="11"/>
  <c r="AG6" i="11"/>
  <c r="BJ5" i="11" l="1"/>
  <c r="BI6" i="11"/>
  <c r="AH6" i="11"/>
  <c r="BJ6" i="11" l="1"/>
  <c r="BK5" i="11"/>
  <c r="AI6" i="11"/>
  <c r="BL5" i="11" l="1"/>
  <c r="BL6" i="11" s="1"/>
  <c r="BK6" i="11"/>
  <c r="AJ6" i="11"/>
  <c r="AK6" i="11" l="1"/>
  <c r="AL6" i="11" l="1"/>
  <c r="AM6" i="11" l="1"/>
  <c r="AN6" i="11" l="1"/>
  <c r="AO6" i="11" l="1"/>
  <c r="AP6" i="11" l="1"/>
  <c r="AQ6" i="11" l="1"/>
  <c r="AR6" i="11" l="1"/>
</calcChain>
</file>

<file path=xl/sharedStrings.xml><?xml version="1.0" encoding="utf-8"?>
<sst xmlns="http://schemas.openxmlformats.org/spreadsheetml/2006/main" count="92" uniqueCount="74">
  <si>
    <t>Task 4</t>
  </si>
  <si>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</si>
  <si>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</si>
  <si>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</si>
  <si>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</si>
  <si>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</si>
  <si>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</si>
  <si>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</si>
  <si>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</si>
  <si>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</si>
  <si>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</si>
  <si>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</si>
  <si>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</si>
  <si>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</si>
  <si>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</si>
  <si>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</si>
  <si>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</si>
  <si>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</si>
  <si>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</si>
  <si>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</si>
  <si>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</si>
  <si>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</si>
  <si>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</si>
  <si>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</si>
  <si>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</si>
  <si>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</si>
  <si>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</si>
  <si>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</si>
  <si>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</si>
  <si>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</si>
  <si>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</si>
  <si>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</si>
  <si>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</si>
  <si>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</si>
  <si>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</si>
  <si>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</si>
  <si>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</si>
  <si>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</si>
  <si>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</si>
  <si>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</si>
  <si>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</si>
  <si>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Phase 1: Theory</t>
  </si>
  <si>
    <t>Felix</t>
  </si>
  <si>
    <t>Project Definition</t>
  </si>
  <si>
    <t>Team</t>
  </si>
  <si>
    <t>Assign Roles</t>
  </si>
  <si>
    <t>Rough Design on Paper</t>
  </si>
  <si>
    <t>Phase 2: Solidworks Design</t>
  </si>
  <si>
    <t>Frame</t>
  </si>
  <si>
    <t>Rear Axle</t>
  </si>
  <si>
    <t>Front Axle</t>
  </si>
  <si>
    <t>Sighting System</t>
  </si>
  <si>
    <t>Phase 3: Car Assembly</t>
  </si>
  <si>
    <t>Ramp and Release Mechanism</t>
  </si>
  <si>
    <t>Andrew</t>
  </si>
  <si>
    <t>Jp</t>
  </si>
  <si>
    <t>Aditya</t>
  </si>
  <si>
    <t>David</t>
  </si>
  <si>
    <t>Arc and Track Calculations</t>
  </si>
  <si>
    <t>Rear Axle Parts</t>
  </si>
  <si>
    <t>Front Axle Parts</t>
  </si>
  <si>
    <t>Entire Assembly</t>
  </si>
  <si>
    <t>Ramp and Release Mechanism Parts</t>
  </si>
  <si>
    <t>Frame Parts</t>
  </si>
  <si>
    <t>Sighting System Parts</t>
  </si>
  <si>
    <t>Phase 4: Testing</t>
  </si>
  <si>
    <t>FEA Testing</t>
  </si>
  <si>
    <t>Motion Analysis</t>
  </si>
  <si>
    <t>Drawings for All Parts</t>
  </si>
  <si>
    <t>Drawings for All Assemblies</t>
  </si>
  <si>
    <t>Careless Broncos</t>
  </si>
  <si>
    <t>Project Lead: Felix</t>
  </si>
  <si>
    <t>Gravity Car</t>
  </si>
  <si>
    <t>Final Report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</si>
</sst>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4">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MySqlDefault" pivot="0" table="0" count="2" xr9:uid="{FC37A672-2142-47C6-ADD7-20605A963DA5}">
      <tableStyleElement type="wholeTable" dxfId="13"/>
      <tableStyleElement type="headerRow" dxfId="12"/>
    </tableStyle>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zoomScale="55" zoomScaleNormal="55" zoomScalePageLayoutView="70" workbookViewId="0">
      <pane ySplit="6" topLeftCell="A8" activePane="bottomLeft" state="frozen"/>
      <selection pane="bottomLeft" activeCell="B5" sqref="B5:G5"/>
    </sheetView>
  </sheetViews>
  <sheetFormatPr defaultColWidth="8.796875" defaultRowHeight="30" customHeight="1" x14ac:dyDescent="0.45"/>
  <cols>
    <col min="1" max="1" width="2.6640625" style="58" customWidth="1"/>
    <col min="2" max="2" width="31.1328125" customWidth="1"/>
    <col min="3" max="3" width="30.6640625" customWidth="1"/>
    <col min="4" max="4" width="10.6640625" customWidth="1"/>
    <col min="5" max="5" width="10.46484375" style="5" customWidth="1"/>
    <col min="6" max="6" width="10.46484375" customWidth="1"/>
    <col min="7" max="7" width="2.6640625" customWidth="1"/>
    <col min="8" max="8" width="3.33203125" hidden="1" customWidth="1"/>
    <col min="9" max="64" width="2.46484375" customWidth="1"/>
    <col min="65" max="65" width="8.796875" customWidth="1"/>
    <col min="69" max="70" width="10.33203125"/>
  </cols>
  <sheetData>
    <row r="1" spans="1:64" ht="30" customHeight="1" x14ac:dyDescent="0.85">
      <c r="A1" s="59" t="s">
        <v>32</v>
      </c>
      <c r="B1" s="63" t="s">
        <v>72</v>
      </c>
      <c r="C1" s="1"/>
      <c r="D1" s="2"/>
      <c r="E1" s="4"/>
      <c r="F1" s="47"/>
      <c r="H1" s="2"/>
      <c r="I1" s="14"/>
    </row>
    <row r="2" spans="1:64" ht="30" customHeight="1" x14ac:dyDescent="0.55000000000000004">
      <c r="A2" s="58" t="s">
        <v>26</v>
      </c>
      <c r="B2" s="64" t="s">
        <v>70</v>
      </c>
      <c r="I2" s="61"/>
    </row>
    <row r="3" spans="1:64" ht="30" customHeight="1" x14ac:dyDescent="0.45">
      <c r="A3" s="58" t="s">
        <v>33</v>
      </c>
      <c r="B3" s="65" t="s">
        <v>71</v>
      </c>
      <c r="C3" s="85" t="s">
        <v>3</v>
      </c>
      <c r="D3" s="86"/>
      <c r="E3" s="91">
        <f ca="1">TODAY()-66</f>
        <v>43738</v>
      </c>
      <c r="F3" s="91"/>
    </row>
    <row r="4" spans="1:64" ht="30" customHeight="1" x14ac:dyDescent="0.45">
      <c r="A4" s="59" t="s">
        <v>34</v>
      </c>
      <c r="C4" s="85" t="s">
        <v>10</v>
      </c>
      <c r="D4" s="86"/>
      <c r="E4" s="7">
        <v>4</v>
      </c>
      <c r="I4" s="88">
        <f ca="1">I5</f>
        <v>43760</v>
      </c>
      <c r="J4" s="89"/>
      <c r="K4" s="89"/>
      <c r="L4" s="89"/>
      <c r="M4" s="89"/>
      <c r="N4" s="89"/>
      <c r="O4" s="90"/>
      <c r="P4" s="88">
        <f ca="1">P5</f>
        <v>43767</v>
      </c>
      <c r="Q4" s="89"/>
      <c r="R4" s="89"/>
      <c r="S4" s="89"/>
      <c r="T4" s="89"/>
      <c r="U4" s="89"/>
      <c r="V4" s="90"/>
      <c r="W4" s="88">
        <f ca="1">W5</f>
        <v>43774</v>
      </c>
      <c r="X4" s="89"/>
      <c r="Y4" s="89"/>
      <c r="Z4" s="89"/>
      <c r="AA4" s="89"/>
      <c r="AB4" s="89"/>
      <c r="AC4" s="90"/>
      <c r="AD4" s="88">
        <f ca="1">AD5</f>
        <v>43781</v>
      </c>
      <c r="AE4" s="89"/>
      <c r="AF4" s="89"/>
      <c r="AG4" s="89"/>
      <c r="AH4" s="89"/>
      <c r="AI4" s="89"/>
      <c r="AJ4" s="90"/>
      <c r="AK4" s="88">
        <f ca="1">AK5</f>
        <v>43788</v>
      </c>
      <c r="AL4" s="89"/>
      <c r="AM4" s="89"/>
      <c r="AN4" s="89"/>
      <c r="AO4" s="89"/>
      <c r="AP4" s="89"/>
      <c r="AQ4" s="90"/>
      <c r="AR4" s="88">
        <f ca="1">AR5</f>
        <v>43795</v>
      </c>
      <c r="AS4" s="89"/>
      <c r="AT4" s="89"/>
      <c r="AU4" s="89"/>
      <c r="AV4" s="89"/>
      <c r="AW4" s="89"/>
      <c r="AX4" s="90"/>
      <c r="AY4" s="88">
        <f ca="1">AY5</f>
        <v>43802</v>
      </c>
      <c r="AZ4" s="89"/>
      <c r="BA4" s="89"/>
      <c r="BB4" s="89"/>
      <c r="BC4" s="89"/>
      <c r="BD4" s="89"/>
      <c r="BE4" s="90"/>
      <c r="BF4" s="88">
        <f ca="1">BF5</f>
        <v>43809</v>
      </c>
      <c r="BG4" s="89"/>
      <c r="BH4" s="89"/>
      <c r="BI4" s="89"/>
      <c r="BJ4" s="89"/>
      <c r="BK4" s="89"/>
      <c r="BL4" s="90"/>
    </row>
    <row r="5" spans="1:64" ht="15" customHeight="1" x14ac:dyDescent="0.45">
      <c r="A5" s="59" t="s">
        <v>35</v>
      </c>
      <c r="B5" s="87"/>
      <c r="C5" s="87"/>
      <c r="D5" s="87"/>
      <c r="E5" s="87"/>
      <c r="F5" s="87"/>
      <c r="G5" s="87"/>
      <c r="I5" s="11">
        <f ca="1">Project_Start-WEEKDAY(Project_Start,2)+2+7*(Display_Week-1)</f>
        <v>43760</v>
      </c>
      <c r="J5" s="10">
        <f ca="1">I5+1</f>
        <v>43761</v>
      </c>
      <c r="K5" s="10">
        <f t="shared" ref="K5:AX5" ca="1" si="0">J5+1</f>
        <v>43762</v>
      </c>
      <c r="L5" s="10">
        <f t="shared" ca="1" si="0"/>
        <v>43763</v>
      </c>
      <c r="M5" s="10">
        <f t="shared" ca="1" si="0"/>
        <v>43764</v>
      </c>
      <c r="N5" s="10">
        <f t="shared" ca="1" si="0"/>
        <v>43765</v>
      </c>
      <c r="O5" s="12">
        <f t="shared" ca="1" si="0"/>
        <v>43766</v>
      </c>
      <c r="P5" s="11">
        <f ca="1">O5+1</f>
        <v>43767</v>
      </c>
      <c r="Q5" s="10">
        <f ca="1">P5+1</f>
        <v>43768</v>
      </c>
      <c r="R5" s="10">
        <f t="shared" ca="1" si="0"/>
        <v>43769</v>
      </c>
      <c r="S5" s="10">
        <f t="shared" ca="1" si="0"/>
        <v>43770</v>
      </c>
      <c r="T5" s="10">
        <f t="shared" ca="1" si="0"/>
        <v>43771</v>
      </c>
      <c r="U5" s="10">
        <f t="shared" ca="1" si="0"/>
        <v>43772</v>
      </c>
      <c r="V5" s="12">
        <f t="shared" ca="1" si="0"/>
        <v>43773</v>
      </c>
      <c r="W5" s="11">
        <f ca="1">V5+1</f>
        <v>43774</v>
      </c>
      <c r="X5" s="10">
        <f ca="1">W5+1</f>
        <v>43775</v>
      </c>
      <c r="Y5" s="10">
        <f t="shared" ca="1" si="0"/>
        <v>43776</v>
      </c>
      <c r="Z5" s="10">
        <f t="shared" ca="1" si="0"/>
        <v>43777</v>
      </c>
      <c r="AA5" s="10">
        <f t="shared" ca="1" si="0"/>
        <v>43778</v>
      </c>
      <c r="AB5" s="10">
        <f t="shared" ca="1" si="0"/>
        <v>43779</v>
      </c>
      <c r="AC5" s="12">
        <f t="shared" ca="1" si="0"/>
        <v>43780</v>
      </c>
      <c r="AD5" s="11">
        <f ca="1">AC5+1</f>
        <v>43781</v>
      </c>
      <c r="AE5" s="10">
        <f ca="1">AD5+1</f>
        <v>43782</v>
      </c>
      <c r="AF5" s="10">
        <f t="shared" ca="1" si="0"/>
        <v>43783</v>
      </c>
      <c r="AG5" s="10">
        <f t="shared" ca="1" si="0"/>
        <v>43784</v>
      </c>
      <c r="AH5" s="10">
        <f t="shared" ca="1" si="0"/>
        <v>43785</v>
      </c>
      <c r="AI5" s="10">
        <f t="shared" ca="1" si="0"/>
        <v>43786</v>
      </c>
      <c r="AJ5" s="12">
        <f t="shared" ca="1" si="0"/>
        <v>43787</v>
      </c>
      <c r="AK5" s="11">
        <f ca="1">AJ5+1</f>
        <v>43788</v>
      </c>
      <c r="AL5" s="10">
        <f ca="1">AK5+1</f>
        <v>43789</v>
      </c>
      <c r="AM5" s="10">
        <f t="shared" ca="1" si="0"/>
        <v>43790</v>
      </c>
      <c r="AN5" s="10">
        <f t="shared" ca="1" si="0"/>
        <v>43791</v>
      </c>
      <c r="AO5" s="10">
        <f t="shared" ca="1" si="0"/>
        <v>43792</v>
      </c>
      <c r="AP5" s="10">
        <f t="shared" ca="1" si="0"/>
        <v>43793</v>
      </c>
      <c r="AQ5" s="12">
        <f t="shared" ca="1" si="0"/>
        <v>43794</v>
      </c>
      <c r="AR5" s="11">
        <f ca="1">AQ5+1</f>
        <v>43795</v>
      </c>
      <c r="AS5" s="10">
        <f ca="1">AR5+1</f>
        <v>43796</v>
      </c>
      <c r="AT5" s="10">
        <f t="shared" ca="1" si="0"/>
        <v>43797</v>
      </c>
      <c r="AU5" s="10">
        <f t="shared" ca="1" si="0"/>
        <v>43798</v>
      </c>
      <c r="AV5" s="10">
        <f t="shared" ca="1" si="0"/>
        <v>43799</v>
      </c>
      <c r="AW5" s="10">
        <f t="shared" ca="1" si="0"/>
        <v>43800</v>
      </c>
      <c r="AX5" s="12">
        <f t="shared" ca="1" si="0"/>
        <v>43801</v>
      </c>
      <c r="AY5" s="11">
        <f ca="1">AX5+1</f>
        <v>43802</v>
      </c>
      <c r="AZ5" s="10">
        <f ca="1">AY5+1</f>
        <v>43803</v>
      </c>
      <c r="BA5" s="10">
        <f t="shared" ref="BA5:BE5" ca="1" si="1">AZ5+1</f>
        <v>43804</v>
      </c>
      <c r="BB5" s="10">
        <f t="shared" ca="1" si="1"/>
        <v>43805</v>
      </c>
      <c r="BC5" s="10">
        <f t="shared" ca="1" si="1"/>
        <v>43806</v>
      </c>
      <c r="BD5" s="10">
        <f t="shared" ca="1" si="1"/>
        <v>43807</v>
      </c>
      <c r="BE5" s="12">
        <f t="shared" ca="1" si="1"/>
        <v>43808</v>
      </c>
      <c r="BF5" s="11">
        <f ca="1">BE5+1</f>
        <v>43809</v>
      </c>
      <c r="BG5" s="10">
        <f ca="1">BF5+1</f>
        <v>43810</v>
      </c>
      <c r="BH5" s="10">
        <f t="shared" ref="BH5:BL5" ca="1" si="2">BG5+1</f>
        <v>43811</v>
      </c>
      <c r="BI5" s="10">
        <f t="shared" ca="1" si="2"/>
        <v>43812</v>
      </c>
      <c r="BJ5" s="10">
        <f t="shared" ca="1" si="2"/>
        <v>43813</v>
      </c>
      <c r="BK5" s="10">
        <f t="shared" ca="1" si="2"/>
        <v>43814</v>
      </c>
      <c r="BL5" s="12">
        <f t="shared" ca="1" si="2"/>
        <v>43815</v>
      </c>
    </row>
    <row r="6" spans="1:64" ht="30" customHeight="1" thickBot="1" x14ac:dyDescent="0.5">
      <c r="A6" s="59" t="s">
        <v>36</v>
      </c>
      <c r="B6" s="8" t="s">
        <v>11</v>
      </c>
      <c r="C6" s="9" t="s">
        <v>5</v>
      </c>
      <c r="D6" s="9" t="s">
        <v>4</v>
      </c>
      <c r="E6" s="9" t="s">
        <v>7</v>
      </c>
      <c r="F6" s="9" t="s">
        <v>8</v>
      </c>
      <c r="G6" s="9"/>
      <c r="H6" s="9" t="s">
        <v>9</v>
      </c>
      <c r="I6" s="13" t="str">
        <f t="shared" ref="I6:AN6" ca="1" si="3">LEFT(TEXT(I5,"ddd"),1)</f>
        <v>T</v>
      </c>
      <c r="J6" s="13" t="str">
        <f t="shared" ca="1" si="3"/>
        <v>W</v>
      </c>
      <c r="K6" s="13" t="str">
        <f t="shared" ca="1" si="3"/>
        <v>T</v>
      </c>
      <c r="L6" s="13" t="str">
        <f t="shared" ca="1" si="3"/>
        <v>F</v>
      </c>
      <c r="M6" s="13" t="str">
        <f t="shared" ca="1" si="3"/>
        <v>S</v>
      </c>
      <c r="N6" s="13" t="str">
        <f t="shared" ca="1" si="3"/>
        <v>S</v>
      </c>
      <c r="O6" s="13" t="str">
        <f t="shared" ca="1" si="3"/>
        <v>M</v>
      </c>
      <c r="P6" s="13" t="str">
        <f t="shared" ca="1" si="3"/>
        <v>T</v>
      </c>
      <c r="Q6" s="13" t="str">
        <f t="shared" ca="1" si="3"/>
        <v>W</v>
      </c>
      <c r="R6" s="13" t="str">
        <f t="shared" ca="1" si="3"/>
        <v>T</v>
      </c>
      <c r="S6" s="13" t="str">
        <f t="shared" ca="1" si="3"/>
        <v>F</v>
      </c>
      <c r="T6" s="13" t="str">
        <f t="shared" ca="1" si="3"/>
        <v>S</v>
      </c>
      <c r="U6" s="13" t="str">
        <f t="shared" ca="1" si="3"/>
        <v>S</v>
      </c>
      <c r="V6" s="13" t="str">
        <f t="shared" ca="1" si="3"/>
        <v>M</v>
      </c>
      <c r="W6" s="13" t="str">
        <f t="shared" ca="1" si="3"/>
        <v>T</v>
      </c>
      <c r="X6" s="13" t="str">
        <f t="shared" ca="1" si="3"/>
        <v>W</v>
      </c>
      <c r="Y6" s="13" t="str">
        <f t="shared" ca="1" si="3"/>
        <v>T</v>
      </c>
      <c r="Z6" s="13" t="str">
        <f t="shared" ca="1" si="3"/>
        <v>F</v>
      </c>
      <c r="AA6" s="13" t="str">
        <f t="shared" ca="1" si="3"/>
        <v>S</v>
      </c>
      <c r="AB6" s="13" t="str">
        <f t="shared" ca="1" si="3"/>
        <v>S</v>
      </c>
      <c r="AC6" s="13" t="str">
        <f t="shared" ca="1" si="3"/>
        <v>M</v>
      </c>
      <c r="AD6" s="13" t="str">
        <f t="shared" ca="1" si="3"/>
        <v>T</v>
      </c>
      <c r="AE6" s="13" t="str">
        <f t="shared" ca="1" si="3"/>
        <v>W</v>
      </c>
      <c r="AF6" s="13" t="str">
        <f t="shared" ca="1" si="3"/>
        <v>T</v>
      </c>
      <c r="AG6" s="13" t="str">
        <f t="shared" ca="1" si="3"/>
        <v>F</v>
      </c>
      <c r="AH6" s="13" t="str">
        <f t="shared" ca="1" si="3"/>
        <v>S</v>
      </c>
      <c r="AI6" s="13" t="str">
        <f t="shared" ca="1" si="3"/>
        <v>S</v>
      </c>
      <c r="AJ6" s="13" t="str">
        <f t="shared" ca="1" si="3"/>
        <v>M</v>
      </c>
      <c r="AK6" s="13" t="str">
        <f t="shared" ca="1" si="3"/>
        <v>T</v>
      </c>
      <c r="AL6" s="13" t="str">
        <f t="shared" ca="1" si="3"/>
        <v>W</v>
      </c>
      <c r="AM6" s="13" t="str">
        <f t="shared" ca="1" si="3"/>
        <v>T</v>
      </c>
      <c r="AN6" s="13" t="str">
        <f t="shared" ca="1" si="3"/>
        <v>F</v>
      </c>
      <c r="AO6" s="13" t="str">
        <f t="shared" ref="AO6:BL6" ca="1" si="4">LEFT(TEXT(AO5,"ddd"),1)</f>
        <v>S</v>
      </c>
      <c r="AP6" s="13" t="str">
        <f t="shared" ca="1" si="4"/>
        <v>S</v>
      </c>
      <c r="AQ6" s="13" t="str">
        <f t="shared" ca="1" si="4"/>
        <v>M</v>
      </c>
      <c r="AR6" s="13" t="str">
        <f t="shared" ca="1" si="4"/>
        <v>T</v>
      </c>
      <c r="AS6" s="13" t="str">
        <f t="shared" ca="1" si="4"/>
        <v>W</v>
      </c>
      <c r="AT6" s="13" t="str">
        <f t="shared" ca="1" si="4"/>
        <v>T</v>
      </c>
      <c r="AU6" s="13" t="str">
        <f t="shared" ca="1" si="4"/>
        <v>F</v>
      </c>
      <c r="AV6" s="13" t="str">
        <f t="shared" ca="1" si="4"/>
        <v>S</v>
      </c>
      <c r="AW6" s="13" t="str">
        <f t="shared" ca="1" si="4"/>
        <v>S</v>
      </c>
      <c r="AX6" s="13" t="str">
        <f t="shared" ca="1" si="4"/>
        <v>M</v>
      </c>
      <c r="AY6" s="13" t="str">
        <f t="shared" ca="1" si="4"/>
        <v>T</v>
      </c>
      <c r="AZ6" s="13" t="str">
        <f t="shared" ca="1" si="4"/>
        <v>W</v>
      </c>
      <c r="BA6" s="13" t="str">
        <f t="shared" ca="1" si="4"/>
        <v>T</v>
      </c>
      <c r="BB6" s="13" t="str">
        <f t="shared" ca="1" si="4"/>
        <v>F</v>
      </c>
      <c r="BC6" s="13" t="str">
        <f t="shared" ca="1" si="4"/>
        <v>S</v>
      </c>
      <c r="BD6" s="13" t="str">
        <f t="shared" ca="1" si="4"/>
        <v>S</v>
      </c>
      <c r="BE6" s="13" t="str">
        <f t="shared" ca="1" si="4"/>
        <v>M</v>
      </c>
      <c r="BF6" s="13" t="str">
        <f t="shared" ca="1" si="4"/>
        <v>T</v>
      </c>
      <c r="BG6" s="13" t="str">
        <f t="shared" ca="1" si="4"/>
        <v>W</v>
      </c>
      <c r="BH6" s="13" t="str">
        <f t="shared" ca="1" si="4"/>
        <v>T</v>
      </c>
      <c r="BI6" s="13" t="str">
        <f t="shared" ca="1" si="4"/>
        <v>F</v>
      </c>
      <c r="BJ6" s="13" t="str">
        <f t="shared" ca="1" si="4"/>
        <v>S</v>
      </c>
      <c r="BK6" s="13" t="str">
        <f t="shared" ca="1" si="4"/>
        <v>S</v>
      </c>
      <c r="BL6" s="13" t="str">
        <f t="shared" ca="1" si="4"/>
        <v>M</v>
      </c>
    </row>
    <row r="7" spans="1:64" ht="30.4" hidden="1" customHeight="1" thickBot="1" x14ac:dyDescent="0.5">
      <c r="A7" s="58" t="s">
        <v>31</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5">
      <c r="A8" s="59" t="s">
        <v>37</v>
      </c>
      <c r="B8" s="18" t="s">
        <v>41</v>
      </c>
      <c r="C8" s="71"/>
      <c r="D8" s="19"/>
      <c r="E8" s="20"/>
      <c r="F8" s="21"/>
      <c r="G8" s="17"/>
      <c r="H8" s="17" t="str">
        <f t="shared" ref="H8:H35" si="5">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5">
      <c r="A9" s="59" t="s">
        <v>38</v>
      </c>
      <c r="B9" s="80" t="s">
        <v>43</v>
      </c>
      <c r="C9" s="72" t="s">
        <v>44</v>
      </c>
      <c r="D9" s="22">
        <v>1</v>
      </c>
      <c r="E9" s="66">
        <f ca="1">Project_Start</f>
        <v>43738</v>
      </c>
      <c r="F9" s="66">
        <f ca="1">E9+7</f>
        <v>43745</v>
      </c>
      <c r="G9" s="17"/>
      <c r="H9" s="17">
        <f t="shared" ca="1" si="5"/>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5">
      <c r="A10" s="59" t="s">
        <v>39</v>
      </c>
      <c r="B10" s="80" t="s">
        <v>45</v>
      </c>
      <c r="C10" s="72" t="s">
        <v>44</v>
      </c>
      <c r="D10" s="22">
        <v>1</v>
      </c>
      <c r="E10" s="66">
        <f ca="1">F9</f>
        <v>43745</v>
      </c>
      <c r="F10" s="66">
        <f ca="1">E10+2</f>
        <v>43747</v>
      </c>
      <c r="G10" s="17"/>
      <c r="H10" s="17">
        <f t="shared" ca="1" si="5"/>
        <v>3</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5">
      <c r="A11" s="59"/>
      <c r="B11" s="80" t="s">
        <v>58</v>
      </c>
      <c r="C11" s="72" t="s">
        <v>42</v>
      </c>
      <c r="D11" s="22">
        <v>1</v>
      </c>
      <c r="E11" s="66">
        <f ca="1">F10</f>
        <v>43747</v>
      </c>
      <c r="F11" s="66">
        <f ca="1">E11+5</f>
        <v>43752</v>
      </c>
      <c r="G11" s="17"/>
      <c r="H11" s="17"/>
      <c r="I11" s="44"/>
      <c r="J11" s="44"/>
      <c r="K11" s="44"/>
      <c r="L11" s="44"/>
      <c r="M11" s="44"/>
      <c r="N11" s="44"/>
      <c r="O11" s="44"/>
      <c r="P11" s="44"/>
      <c r="Q11" s="44"/>
      <c r="R11" s="44"/>
      <c r="S11" s="44"/>
      <c r="T11" s="44"/>
      <c r="U11" s="45"/>
      <c r="V11" s="45"/>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5">
      <c r="A12" s="58"/>
      <c r="B12" s="80" t="s">
        <v>46</v>
      </c>
      <c r="C12" s="72" t="s">
        <v>44</v>
      </c>
      <c r="D12" s="22">
        <v>1</v>
      </c>
      <c r="E12" s="66">
        <f ca="1">F11</f>
        <v>43752</v>
      </c>
      <c r="F12" s="66">
        <f ca="1">E12+7</f>
        <v>43759</v>
      </c>
      <c r="G12" s="17"/>
      <c r="H12" s="17">
        <f t="shared" ca="1" si="5"/>
        <v>8</v>
      </c>
      <c r="I12" s="44"/>
      <c r="J12" s="44"/>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5">
      <c r="A13" s="59" t="s">
        <v>40</v>
      </c>
      <c r="B13" s="23" t="s">
        <v>47</v>
      </c>
      <c r="C13" s="73"/>
      <c r="D13" s="24"/>
      <c r="E13" s="25"/>
      <c r="F13" s="26"/>
      <c r="G13" s="17"/>
      <c r="H13" s="17" t="str">
        <f t="shared" si="5"/>
        <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5">
      <c r="A14" s="59"/>
      <c r="B14" s="81" t="s">
        <v>62</v>
      </c>
      <c r="C14" s="74" t="s">
        <v>54</v>
      </c>
      <c r="D14" s="27">
        <v>1</v>
      </c>
      <c r="E14" s="67">
        <f ca="1">F12+1</f>
        <v>43760</v>
      </c>
      <c r="F14" s="67">
        <f ca="1">E14+14</f>
        <v>43774</v>
      </c>
      <c r="G14" s="17"/>
      <c r="H14" s="17">
        <f t="shared" ca="1" si="5"/>
        <v>15</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5">
      <c r="A15" s="58"/>
      <c r="B15" s="81" t="s">
        <v>63</v>
      </c>
      <c r="C15" s="74" t="s">
        <v>55</v>
      </c>
      <c r="D15" s="27">
        <v>1</v>
      </c>
      <c r="E15" s="67">
        <f ca="1">E14</f>
        <v>43760</v>
      </c>
      <c r="F15" s="67">
        <f t="shared" ref="F15:F18" ca="1" si="6">E15+14</f>
        <v>43774</v>
      </c>
      <c r="G15" s="17"/>
      <c r="H15" s="17">
        <f t="shared" ca="1" si="5"/>
        <v>15</v>
      </c>
      <c r="I15" s="44"/>
      <c r="J15" s="44"/>
      <c r="K15" s="44"/>
      <c r="L15" s="44"/>
      <c r="M15" s="44"/>
      <c r="N15" s="44"/>
      <c r="O15" s="44"/>
      <c r="P15" s="44"/>
      <c r="Q15" s="44"/>
      <c r="R15" s="44"/>
      <c r="S15" s="44"/>
      <c r="T15" s="44"/>
      <c r="U15" s="45"/>
      <c r="V15" s="45"/>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5">
      <c r="A16" s="58"/>
      <c r="B16" s="81" t="s">
        <v>59</v>
      </c>
      <c r="C16" s="74" t="s">
        <v>56</v>
      </c>
      <c r="D16" s="27">
        <v>1</v>
      </c>
      <c r="E16" s="67">
        <f ca="1">E15</f>
        <v>43760</v>
      </c>
      <c r="F16" s="67">
        <f t="shared" ca="1" si="6"/>
        <v>43774</v>
      </c>
      <c r="G16" s="17"/>
      <c r="H16" s="17">
        <f t="shared" ca="1" si="5"/>
        <v>15</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5">
      <c r="A17" s="58"/>
      <c r="B17" s="81" t="s">
        <v>60</v>
      </c>
      <c r="C17" s="74" t="s">
        <v>42</v>
      </c>
      <c r="D17" s="27">
        <v>1</v>
      </c>
      <c r="E17" s="67">
        <f ca="1">E16</f>
        <v>43760</v>
      </c>
      <c r="F17" s="67">
        <f t="shared" ca="1" si="6"/>
        <v>43774</v>
      </c>
      <c r="G17" s="17"/>
      <c r="H17" s="17">
        <f t="shared" ca="1" si="5"/>
        <v>15</v>
      </c>
      <c r="I17" s="44"/>
      <c r="J17" s="44"/>
      <c r="K17" s="44"/>
      <c r="L17" s="44"/>
      <c r="M17" s="44"/>
      <c r="N17" s="44"/>
      <c r="O17" s="44"/>
      <c r="P17" s="44"/>
      <c r="Q17" s="44"/>
      <c r="R17" s="44"/>
      <c r="S17" s="44"/>
      <c r="T17" s="44"/>
      <c r="U17" s="44"/>
      <c r="V17" s="44"/>
      <c r="W17" s="44"/>
      <c r="X17" s="44"/>
      <c r="Y17" s="45"/>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5">
      <c r="A18" s="58"/>
      <c r="B18" s="81" t="s">
        <v>64</v>
      </c>
      <c r="C18" s="74" t="s">
        <v>57</v>
      </c>
      <c r="D18" s="27">
        <v>1</v>
      </c>
      <c r="E18" s="67">
        <f ca="1">E17</f>
        <v>43760</v>
      </c>
      <c r="F18" s="67">
        <f t="shared" ca="1" si="6"/>
        <v>43774</v>
      </c>
      <c r="G18" s="17"/>
      <c r="H18" s="17">
        <f t="shared" ca="1" si="5"/>
        <v>15</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5">
      <c r="A19" s="58"/>
      <c r="B19" s="81" t="s">
        <v>68</v>
      </c>
      <c r="C19" s="74" t="s">
        <v>44</v>
      </c>
      <c r="D19" s="27">
        <v>1</v>
      </c>
      <c r="E19" s="67">
        <f ca="1">F18</f>
        <v>43774</v>
      </c>
      <c r="F19" s="67">
        <f ca="1">E19+3</f>
        <v>43777</v>
      </c>
      <c r="G19" s="17"/>
      <c r="H19" s="17"/>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5">
      <c r="A20" s="58" t="s">
        <v>28</v>
      </c>
      <c r="B20" s="28" t="s">
        <v>52</v>
      </c>
      <c r="C20" s="75"/>
      <c r="D20" s="29"/>
      <c r="E20" s="30"/>
      <c r="F20" s="31"/>
      <c r="G20" s="17"/>
      <c r="H20" s="17" t="str">
        <f t="shared" si="5"/>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5">
      <c r="A21" s="58"/>
      <c r="B21" s="82" t="s">
        <v>50</v>
      </c>
      <c r="C21" s="76" t="s">
        <v>42</v>
      </c>
      <c r="D21" s="32">
        <v>1</v>
      </c>
      <c r="E21" s="68">
        <f ca="1">F18+1</f>
        <v>43775</v>
      </c>
      <c r="F21" s="68">
        <f ca="1">E21+7</f>
        <v>43782</v>
      </c>
      <c r="G21" s="17"/>
      <c r="H21" s="17">
        <f t="shared" ca="1" si="5"/>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5">
      <c r="A22" s="58"/>
      <c r="B22" s="82" t="s">
        <v>49</v>
      </c>
      <c r="C22" s="76" t="s">
        <v>56</v>
      </c>
      <c r="D22" s="32">
        <v>1</v>
      </c>
      <c r="E22" s="68">
        <f ca="1">E21</f>
        <v>43775</v>
      </c>
      <c r="F22" s="68">
        <f t="shared" ref="F22:F26" ca="1" si="7">E22+7</f>
        <v>43782</v>
      </c>
      <c r="G22" s="17"/>
      <c r="H22" s="17">
        <f t="shared" ca="1" si="5"/>
        <v>8</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5">
      <c r="A23" s="58"/>
      <c r="B23" s="82" t="s">
        <v>48</v>
      </c>
      <c r="C23" s="76" t="s">
        <v>55</v>
      </c>
      <c r="D23" s="32">
        <v>1</v>
      </c>
      <c r="E23" s="68">
        <f ca="1">E22</f>
        <v>43775</v>
      </c>
      <c r="F23" s="68">
        <f t="shared" ca="1" si="7"/>
        <v>43782</v>
      </c>
      <c r="G23" s="17"/>
      <c r="H23" s="17">
        <f t="shared" ca="1" si="5"/>
        <v>8</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5">
      <c r="A24" s="58"/>
      <c r="B24" s="82" t="s">
        <v>53</v>
      </c>
      <c r="C24" s="76" t="s">
        <v>54</v>
      </c>
      <c r="D24" s="32">
        <v>1</v>
      </c>
      <c r="E24" s="68">
        <f ca="1">E23</f>
        <v>43775</v>
      </c>
      <c r="F24" s="68">
        <f t="shared" ca="1" si="7"/>
        <v>43782</v>
      </c>
      <c r="G24" s="17"/>
      <c r="H24" s="17">
        <f t="shared" ca="1" si="5"/>
        <v>8</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5">
      <c r="A25" s="58"/>
      <c r="B25" s="82" t="s">
        <v>51</v>
      </c>
      <c r="C25" s="76" t="s">
        <v>57</v>
      </c>
      <c r="D25" s="32">
        <v>1</v>
      </c>
      <c r="E25" s="68">
        <f ca="1">E24</f>
        <v>43775</v>
      </c>
      <c r="F25" s="68">
        <f t="shared" ca="1" si="7"/>
        <v>43782</v>
      </c>
      <c r="G25" s="17"/>
      <c r="H25" s="17">
        <f t="shared" ca="1" si="5"/>
        <v>8</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5">
      <c r="A26" s="58"/>
      <c r="B26" s="82" t="s">
        <v>61</v>
      </c>
      <c r="C26" s="76" t="s">
        <v>42</v>
      </c>
      <c r="D26" s="32">
        <v>1</v>
      </c>
      <c r="E26" s="68">
        <f ca="1">F25</f>
        <v>43782</v>
      </c>
      <c r="F26" s="68">
        <f t="shared" ca="1" si="7"/>
        <v>43789</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5">
      <c r="A27" s="58"/>
      <c r="B27" s="82" t="s">
        <v>69</v>
      </c>
      <c r="C27" s="76" t="s">
        <v>44</v>
      </c>
      <c r="D27" s="32">
        <v>1</v>
      </c>
      <c r="E27" s="68">
        <f ca="1">F26</f>
        <v>43789</v>
      </c>
      <c r="F27" s="68">
        <f ca="1">E27+3</f>
        <v>43792</v>
      </c>
      <c r="G27" s="17"/>
      <c r="H27" s="17"/>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5">
      <c r="A28" s="58" t="s">
        <v>28</v>
      </c>
      <c r="B28" s="33" t="s">
        <v>65</v>
      </c>
      <c r="C28" s="77"/>
      <c r="D28" s="34"/>
      <c r="E28" s="35"/>
      <c r="F28" s="36"/>
      <c r="G28" s="17"/>
      <c r="H28" s="17" t="str">
        <f t="shared" si="5"/>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5">
      <c r="A29" s="58"/>
      <c r="B29" s="83" t="s">
        <v>66</v>
      </c>
      <c r="C29" s="78" t="s">
        <v>44</v>
      </c>
      <c r="D29" s="37">
        <v>1</v>
      </c>
      <c r="E29" s="69">
        <f ca="1">F27</f>
        <v>43792</v>
      </c>
      <c r="F29" s="69">
        <f ca="1">E29+2</f>
        <v>43794</v>
      </c>
      <c r="G29" s="17"/>
      <c r="H29" s="17">
        <f t="shared" ca="1" si="5"/>
        <v>3</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5">
      <c r="A30" s="58"/>
      <c r="B30" s="83" t="s">
        <v>67</v>
      </c>
      <c r="C30" s="78" t="s">
        <v>44</v>
      </c>
      <c r="D30" s="37">
        <v>1</v>
      </c>
      <c r="E30" s="69">
        <f ca="1">F29+2</f>
        <v>43796</v>
      </c>
      <c r="F30" s="69">
        <f ca="1">E30+9</f>
        <v>43805</v>
      </c>
      <c r="G30" s="17"/>
      <c r="H30" s="17">
        <f t="shared" ca="1" si="5"/>
        <v>10</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5">
      <c r="A31" s="58"/>
      <c r="B31" s="83" t="s">
        <v>73</v>
      </c>
      <c r="C31" s="78" t="s">
        <v>44</v>
      </c>
      <c r="D31" s="37">
        <v>1</v>
      </c>
      <c r="E31" s="69">
        <f ca="1">E30</f>
        <v>43796</v>
      </c>
      <c r="F31" s="69">
        <f ca="1">E31+9</f>
        <v>43805</v>
      </c>
      <c r="G31" s="17"/>
      <c r="H31" s="17">
        <f t="shared" ca="1" si="5"/>
        <v>10</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5">
      <c r="A32" s="58"/>
      <c r="B32" s="83" t="s">
        <v>0</v>
      </c>
      <c r="C32" s="78"/>
      <c r="D32" s="37"/>
      <c r="E32" s="69" t="s">
        <v>27</v>
      </c>
      <c r="F32" s="69" t="s">
        <v>27</v>
      </c>
      <c r="G32" s="17"/>
      <c r="H32" s="17" t="e">
        <f t="shared" si="5"/>
        <v>#VALUE!</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5">
      <c r="A33" s="58"/>
      <c r="B33" s="83" t="s">
        <v>1</v>
      </c>
      <c r="C33" s="78"/>
      <c r="D33" s="37"/>
      <c r="E33" s="69" t="s">
        <v>27</v>
      </c>
      <c r="F33" s="69" t="s">
        <v>27</v>
      </c>
      <c r="G33" s="17"/>
      <c r="H33" s="17" t="e">
        <f t="shared" si="5"/>
        <v>#VALUE!</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5">
      <c r="A34" s="58" t="s">
        <v>30</v>
      </c>
      <c r="B34" s="84"/>
      <c r="C34" s="79"/>
      <c r="D34" s="16"/>
      <c r="E34" s="70"/>
      <c r="F34" s="70"/>
      <c r="G34" s="17"/>
      <c r="H34" s="17" t="str">
        <f t="shared" si="5"/>
        <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5">
      <c r="A35" s="59" t="s">
        <v>29</v>
      </c>
      <c r="B35" s="38" t="s">
        <v>2</v>
      </c>
      <c r="C35" s="39"/>
      <c r="D35" s="40"/>
      <c r="E35" s="41"/>
      <c r="F35" s="42"/>
      <c r="G35" s="43"/>
      <c r="H35" s="43" t="str">
        <f t="shared" si="5"/>
        <v/>
      </c>
      <c r="I35" s="46"/>
      <c r="J35" s="46"/>
      <c r="K35" s="4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row>
    <row r="36" spans="1:64" ht="30" customHeight="1" x14ac:dyDescent="0.45">
      <c r="G36" s="6"/>
    </row>
    <row r="37" spans="1:64" ht="30" customHeight="1" x14ac:dyDescent="0.45">
      <c r="C37" s="14"/>
      <c r="F37" s="60"/>
    </row>
    <row r="38" spans="1:64" ht="30" customHeight="1" x14ac:dyDescent="0.45">
      <c r="C38"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5">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5">
    <cfRule type="expression" dxfId="2" priority="33">
      <formula>AND(TODAY()&gt;=I$5,TODAY()&lt;J$5)</formula>
    </cfRule>
  </conditionalFormatting>
  <conditionalFormatting sqref="I7:BL35">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48" customWidth="1"/>
    <col min="2" max="16384" width="9.1328125" style="2"/>
  </cols>
  <sheetData>
    <row r="1" spans="1:2" ht="46.5" customHeight="1" x14ac:dyDescent="0.4"/>
    <row r="2" spans="1:2" s="50" customFormat="1" ht="15.75" x14ac:dyDescent="0.45">
      <c r="A2" s="49" t="s">
        <v>14</v>
      </c>
      <c r="B2" s="49"/>
    </row>
    <row r="3" spans="1:2" s="54" customFormat="1" ht="27" customHeight="1" x14ac:dyDescent="0.45">
      <c r="A3" s="55" t="s">
        <v>19</v>
      </c>
      <c r="B3" s="55"/>
    </row>
    <row r="4" spans="1:2" s="51" customFormat="1" ht="25.5" x14ac:dyDescent="0.75">
      <c r="A4" s="52" t="s">
        <v>13</v>
      </c>
    </row>
    <row r="5" spans="1:2" ht="74" customHeight="1" x14ac:dyDescent="0.4">
      <c r="A5" s="53" t="s">
        <v>22</v>
      </c>
    </row>
    <row r="6" spans="1:2" ht="26.25" customHeight="1" x14ac:dyDescent="0.4">
      <c r="A6" s="52" t="s">
        <v>25</v>
      </c>
    </row>
    <row r="7" spans="1:2" s="48" customFormat="1" ht="205.05" customHeight="1" x14ac:dyDescent="0.45">
      <c r="A7" s="57" t="s">
        <v>24</v>
      </c>
    </row>
    <row r="8" spans="1:2" s="51" customFormat="1" ht="25.5" x14ac:dyDescent="0.75">
      <c r="A8" s="52" t="s">
        <v>15</v>
      </c>
    </row>
    <row r="9" spans="1:2" ht="42.75" x14ac:dyDescent="0.4">
      <c r="A9" s="53" t="s">
        <v>23</v>
      </c>
    </row>
    <row r="10" spans="1:2" s="48" customFormat="1" ht="28.05" customHeight="1" x14ac:dyDescent="0.45">
      <c r="A10" s="56" t="s">
        <v>21</v>
      </c>
    </row>
    <row r="11" spans="1:2" s="51" customFormat="1" ht="25.5" x14ac:dyDescent="0.75">
      <c r="A11" s="52" t="s">
        <v>12</v>
      </c>
    </row>
    <row r="12" spans="1:2" ht="28.5" x14ac:dyDescent="0.4">
      <c r="A12" s="53" t="s">
        <v>20</v>
      </c>
    </row>
    <row r="13" spans="1:2" s="48" customFormat="1" ht="28.05" customHeight="1" x14ac:dyDescent="0.45">
      <c r="A13" s="56" t="s">
        <v>6</v>
      </c>
    </row>
    <row r="14" spans="1:2" s="51" customFormat="1" ht="25.5" x14ac:dyDescent="0.75">
      <c r="A14" s="52" t="s">
        <v>16</v>
      </c>
    </row>
    <row r="15" spans="1:2" ht="75" customHeight="1" x14ac:dyDescent="0.4">
      <c r="A15" s="53" t="s">
        <v>17</v>
      </c>
    </row>
    <row r="16" spans="1:2" ht="57" x14ac:dyDescent="0.4">
      <c r="A16" s="53"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2019-12-06T04:48:40Z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y fmtid="{D5CDD505-2E9C-101B-9397-08002B2CF9AE}" pid="11" name="WorkbookGuid">
    <vt:lpwstr>c0ae1bfc-3c93-411a-814b-43e3b8e7a2f0</vt:lpwstr>
  </property>
</Properties>
</file>