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720" windowHeight="13620" activeTab="1"/>
  </bookViews>
  <sheets>
    <sheet name="Tabelle1" sheetId="1" r:id="rId1"/>
    <sheet name="EVO III" sheetId="4" r:id="rId2"/>
  </sheets>
  <definedNames>
    <definedName name="_xlnm.Print_Area" localSheetId="1">'EVO III'!$A$1:$F$47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4" l="1"/>
  <c r="D46" i="4"/>
  <c r="D45" i="4"/>
  <c r="D44" i="4"/>
  <c r="C42" i="4"/>
  <c r="D42" i="4"/>
  <c r="C43" i="4"/>
  <c r="D43" i="4"/>
  <c r="D32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32" i="4"/>
  <c r="F43" i="4"/>
  <c r="F42" i="4"/>
  <c r="D41" i="4"/>
  <c r="F41" i="4"/>
  <c r="F40" i="4"/>
  <c r="D40" i="4"/>
  <c r="D39" i="4"/>
  <c r="F39" i="4"/>
  <c r="F38" i="4"/>
  <c r="D38" i="4"/>
  <c r="D37" i="4"/>
  <c r="F37" i="4"/>
  <c r="F36" i="4"/>
  <c r="D36" i="4"/>
  <c r="D35" i="4"/>
  <c r="F35" i="4"/>
  <c r="D34" i="4"/>
  <c r="F34" i="4"/>
  <c r="D33" i="4"/>
  <c r="F33" i="4"/>
  <c r="D31" i="4"/>
  <c r="F31" i="4"/>
  <c r="D30" i="4"/>
  <c r="F30" i="4"/>
  <c r="D29" i="4"/>
  <c r="F29" i="4"/>
  <c r="F28" i="4"/>
  <c r="D28" i="4"/>
  <c r="D27" i="4"/>
  <c r="F27" i="4"/>
  <c r="F26" i="4"/>
  <c r="D26" i="4"/>
  <c r="F25" i="4"/>
  <c r="D25" i="4"/>
  <c r="F24" i="4"/>
  <c r="D24" i="4"/>
  <c r="F23" i="4"/>
  <c r="D23" i="4"/>
  <c r="D22" i="4"/>
  <c r="F22" i="4"/>
  <c r="D21" i="4"/>
  <c r="F21" i="4"/>
  <c r="D20" i="4"/>
  <c r="F20" i="4"/>
  <c r="D19" i="4"/>
  <c r="F19" i="4"/>
  <c r="D18" i="4"/>
  <c r="F18" i="4"/>
  <c r="F17" i="4"/>
  <c r="D17" i="4"/>
  <c r="D16" i="4"/>
  <c r="F16" i="4"/>
  <c r="D15" i="4"/>
  <c r="F15" i="4"/>
  <c r="D14" i="4"/>
  <c r="F14" i="4"/>
  <c r="D13" i="4"/>
  <c r="F13" i="4"/>
  <c r="D12" i="4"/>
  <c r="F12" i="4"/>
  <c r="D11" i="4"/>
  <c r="F11" i="4"/>
  <c r="D10" i="4"/>
  <c r="F10" i="4"/>
  <c r="D9" i="4"/>
  <c r="F9" i="4"/>
  <c r="C8" i="4"/>
  <c r="D8" i="4"/>
  <c r="F8" i="4"/>
  <c r="C7" i="4"/>
  <c r="D7" i="4"/>
  <c r="F7" i="4"/>
  <c r="C6" i="4"/>
  <c r="D6" i="4"/>
  <c r="F6" i="4"/>
  <c r="D5" i="4"/>
  <c r="F5" i="4"/>
  <c r="D4" i="4"/>
  <c r="F4" i="4"/>
  <c r="D3" i="4"/>
  <c r="F3" i="4"/>
  <c r="F1" i="4"/>
  <c r="D1" i="4"/>
  <c r="C8" i="1"/>
  <c r="C7" i="1"/>
  <c r="C6" i="1"/>
  <c r="D18" i="1"/>
  <c r="F18" i="1"/>
  <c r="D22" i="1"/>
  <c r="F2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D17" i="1"/>
  <c r="D15" i="1"/>
  <c r="F15" i="1"/>
  <c r="D13" i="1"/>
  <c r="F13" i="1"/>
  <c r="D12" i="1"/>
  <c r="F12" i="1"/>
  <c r="D11" i="1"/>
  <c r="F11" i="1"/>
  <c r="D10" i="1"/>
  <c r="F10" i="1"/>
  <c r="D14" i="1"/>
  <c r="D7" i="1"/>
  <c r="F7" i="1"/>
  <c r="D6" i="1"/>
  <c r="F6" i="1"/>
  <c r="D16" i="1"/>
  <c r="D9" i="1"/>
  <c r="D8" i="1"/>
  <c r="D5" i="1"/>
  <c r="D4" i="1"/>
  <c r="D3" i="1"/>
  <c r="D1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7" i="1"/>
  <c r="F16" i="1"/>
  <c r="F14" i="1"/>
  <c r="F9" i="1"/>
  <c r="F8" i="1"/>
  <c r="F5" i="1"/>
  <c r="F4" i="1"/>
  <c r="F3" i="1"/>
  <c r="F1" i="1"/>
</calcChain>
</file>

<file path=xl/comments1.xml><?xml version="1.0" encoding="utf-8"?>
<comments xmlns="http://schemas.openxmlformats.org/spreadsheetml/2006/main">
  <authors>
    <author>Stefan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</commentList>
</comments>
</file>

<file path=xl/comments2.xml><?xml version="1.0" encoding="utf-8"?>
<comments xmlns="http://schemas.openxmlformats.org/spreadsheetml/2006/main">
  <authors>
    <author>Stefan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Stefan:</t>
        </r>
        <r>
          <rPr>
            <sz val="8"/>
            <color indexed="81"/>
            <rFont val="Tahoma"/>
            <family val="2"/>
          </rPr>
          <t xml:space="preserve">
pro 100mm</t>
        </r>
      </text>
    </comment>
    <comment ref="C46" authorId="0">
      <text>
        <r>
          <rPr>
            <b/>
            <sz val="8"/>
            <color indexed="81"/>
            <rFont val="Tahoma"/>
            <charset val="1"/>
          </rPr>
          <t>Stefan:</t>
        </r>
        <r>
          <rPr>
            <sz val="8"/>
            <color indexed="81"/>
            <rFont val="Tahoma"/>
            <charset val="1"/>
          </rPr>
          <t xml:space="preserve">
3EUR pro 100g</t>
        </r>
      </text>
    </comment>
  </commentList>
</comments>
</file>

<file path=xl/sharedStrings.xml><?xml version="1.0" encoding="utf-8"?>
<sst xmlns="http://schemas.openxmlformats.org/spreadsheetml/2006/main" count="152" uniqueCount="62">
  <si>
    <t>optional</t>
  </si>
  <si>
    <t>x</t>
  </si>
  <si>
    <t>EUR</t>
  </si>
  <si>
    <t>minimal</t>
  </si>
  <si>
    <t>BOM iBesta</t>
  </si>
  <si>
    <t>Art</t>
  </si>
  <si>
    <t>Stück</t>
  </si>
  <si>
    <t>Einheitspreis</t>
  </si>
  <si>
    <t>Besta</t>
  </si>
  <si>
    <t>Scharnier</t>
  </si>
  <si>
    <t>Türe</t>
  </si>
  <si>
    <t>Acryl 3mm 250mmx250mm</t>
  </si>
  <si>
    <t>Nema 17</t>
  </si>
  <si>
    <t>lineare Welle 2x35cm</t>
  </si>
  <si>
    <t>lineare Welle 2x28,4cm</t>
  </si>
  <si>
    <t>lineare Welle 2x50cm</t>
  </si>
  <si>
    <t>Schrauben M3 8mm</t>
  </si>
  <si>
    <t>Schrauben M3 12mm</t>
  </si>
  <si>
    <t>Schrauben M3 25mm</t>
  </si>
  <si>
    <t>Mutter M3</t>
  </si>
  <si>
    <t>Beilagscheiben M3</t>
  </si>
  <si>
    <t>Schrauben 4mm Holz</t>
  </si>
  <si>
    <t>SilentStepStick</t>
  </si>
  <si>
    <t>Lineare Kugellager LM8UU</t>
  </si>
  <si>
    <t>Radiale Kugellager</t>
  </si>
  <si>
    <t>Gewindestange 5mm Meter</t>
  </si>
  <si>
    <t>Raspberry Pi</t>
  </si>
  <si>
    <t>Raspberry Pi Cam</t>
  </si>
  <si>
    <t>SD Card</t>
  </si>
  <si>
    <t>5V Netzteil</t>
  </si>
  <si>
    <t>Netzteil 12 V</t>
  </si>
  <si>
    <t>Wlan Stick</t>
  </si>
  <si>
    <t>Bowden Extruder</t>
  </si>
  <si>
    <t>Heatbed</t>
  </si>
  <si>
    <t>Acryl 6mm 250mmx250mm</t>
  </si>
  <si>
    <t>Verlängerungskabel</t>
  </si>
  <si>
    <t>3D Druck-Teile</t>
  </si>
  <si>
    <t>Lüfter 60mm</t>
  </si>
  <si>
    <t>Lüfter 40mm</t>
  </si>
  <si>
    <t>Näherungsschalter Sensor</t>
  </si>
  <si>
    <t>GT2 Zahnriehmen + Belt</t>
  </si>
  <si>
    <t>Kupplung 5mm auf 5mm</t>
  </si>
  <si>
    <t>LED Beleuchtung pro m</t>
  </si>
  <si>
    <t>Arduino + Ramps 1.4</t>
  </si>
  <si>
    <t>Lineare Kugellager SCS8UU</t>
  </si>
  <si>
    <t>Stock</t>
  </si>
  <si>
    <t>E3D V6 Hotend</t>
  </si>
  <si>
    <t>Hornbach</t>
  </si>
  <si>
    <t>Kommentar</t>
  </si>
  <si>
    <t>pro 100mm 1,55€</t>
  </si>
  <si>
    <t>alternativ 2 x LM8UU und ausdrucken und einpressen</t>
  </si>
  <si>
    <t>Isolierung</t>
  </si>
  <si>
    <t>Kapton Tape</t>
  </si>
  <si>
    <t>Heated Bed Mosfet</t>
  </si>
  <si>
    <t>Isolierung Baumwolle</t>
  </si>
  <si>
    <t>LCD Display</t>
  </si>
  <si>
    <t>DRV 8825</t>
  </si>
  <si>
    <t>Spoolholder 3D Part</t>
  </si>
  <si>
    <t>BuildTak</t>
  </si>
  <si>
    <t>Titan Extruder</t>
  </si>
  <si>
    <t>3D Druck-Teile X-Achse</t>
  </si>
  <si>
    <t>tatsächlich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</si>
</sst>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165" fontId="0" fillId="2" borderId="0" xfId="0" applyNumberFormat="1" applyFill="1"/>
    <xf numFmtId="165" fontId="0" fillId="0" borderId="0" xfId="0" applyNumberFormat="1" applyFont="1"/>
  </cellXfs>
  <cellStyles count="3">
    <cellStyle name="Besuchter Hyperlink" xfId="2" builtinId="9" hidden="1"/>
    <cellStyle name="Hyperlink" xfId="1" builtinId="8" hidden="1"/>
    <cellStyle name="Standard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5" x14ac:dyDescent="0.25"/>
  <cols>
    <col min="1" max="1" width="24.85546875" style="1" bestFit="1" customWidth="1"/>
    <col min="2" max="2" width="10.85546875" style="1"/>
    <col min="3" max="3" width="12.7109375" style="1" customWidth="1"/>
    <col min="4" max="13" width="10.85546875" style="1"/>
  </cols>
  <sheetData>
    <row r="1" spans="1:8" x14ac:dyDescent="0.25">
      <c r="A1" s="2" t="s">
        <v>4</v>
      </c>
      <c r="D1" s="3">
        <f>SUM(D3:D68)</f>
        <v>419.80400000000003</v>
      </c>
      <c r="E1" s="3"/>
      <c r="F1" s="3">
        <f>SUM(F3:F68)</f>
        <v>241.67399999999995</v>
      </c>
    </row>
    <row r="2" spans="1:8" x14ac:dyDescent="0.25">
      <c r="A2" s="1" t="s">
        <v>5</v>
      </c>
      <c r="B2" s="1" t="s">
        <v>6</v>
      </c>
      <c r="C2" s="1" t="s">
        <v>7</v>
      </c>
      <c r="D2" s="1" t="s">
        <v>2</v>
      </c>
      <c r="E2" s="1" t="s">
        <v>0</v>
      </c>
      <c r="F2" s="1" t="s">
        <v>3</v>
      </c>
      <c r="G2" s="1" t="s">
        <v>45</v>
      </c>
      <c r="H2" s="1" t="s">
        <v>48</v>
      </c>
    </row>
    <row r="3" spans="1:8" x14ac:dyDescent="0.25">
      <c r="A3" s="1" t="s">
        <v>8</v>
      </c>
      <c r="B3" s="1">
        <v>1</v>
      </c>
      <c r="C3" s="1">
        <v>20</v>
      </c>
      <c r="D3" s="1">
        <f>B3*C3</f>
        <v>20</v>
      </c>
      <c r="F3" s="1">
        <f>IF(E3="x","-",D3)</f>
        <v>20</v>
      </c>
      <c r="G3" s="1">
        <v>1</v>
      </c>
    </row>
    <row r="4" spans="1:8" x14ac:dyDescent="0.25">
      <c r="A4" s="1" t="s">
        <v>9</v>
      </c>
      <c r="B4" s="1">
        <v>1</v>
      </c>
      <c r="C4" s="1">
        <v>10</v>
      </c>
      <c r="D4" s="1">
        <f t="shared" ref="D4:D40" si="0">B4*C4</f>
        <v>10</v>
      </c>
      <c r="E4" s="1" t="s">
        <v>1</v>
      </c>
      <c r="F4" s="1" t="str">
        <f>IF(E4="x","-",D4)</f>
        <v>-</v>
      </c>
      <c r="G4" s="1">
        <v>0</v>
      </c>
    </row>
    <row r="5" spans="1:8" x14ac:dyDescent="0.25">
      <c r="A5" s="1" t="s">
        <v>10</v>
      </c>
      <c r="B5" s="1">
        <v>1</v>
      </c>
      <c r="C5" s="1">
        <v>30</v>
      </c>
      <c r="D5" s="1">
        <f t="shared" si="0"/>
        <v>30</v>
      </c>
      <c r="E5" s="1" t="s">
        <v>1</v>
      </c>
      <c r="F5" s="1" t="str">
        <f>IF(E5="x","-",D5)</f>
        <v>-</v>
      </c>
      <c r="G5" s="1">
        <v>0</v>
      </c>
    </row>
    <row r="6" spans="1:8" x14ac:dyDescent="0.25">
      <c r="A6" s="1" t="s">
        <v>13</v>
      </c>
      <c r="B6" s="1">
        <v>2</v>
      </c>
      <c r="C6" s="1">
        <f>1.55*3.5</f>
        <v>5.4249999999999998</v>
      </c>
      <c r="D6" s="1">
        <f t="shared" ref="D6:D7" si="1">B6*C6</f>
        <v>10.85</v>
      </c>
      <c r="F6" s="1">
        <f t="shared" ref="F6:F7" si="2">IF(E6="x","-",D6)</f>
        <v>10.85</v>
      </c>
      <c r="G6" s="1">
        <v>2</v>
      </c>
      <c r="H6" s="1" t="s">
        <v>49</v>
      </c>
    </row>
    <row r="7" spans="1:8" x14ac:dyDescent="0.25">
      <c r="A7" s="1" t="s">
        <v>14</v>
      </c>
      <c r="B7" s="1">
        <v>2</v>
      </c>
      <c r="C7" s="1">
        <f>1.55*2.9</f>
        <v>4.4950000000000001</v>
      </c>
      <c r="D7" s="1">
        <f t="shared" si="1"/>
        <v>8.99</v>
      </c>
      <c r="F7" s="1">
        <f t="shared" si="2"/>
        <v>8.99</v>
      </c>
      <c r="G7" s="1">
        <v>2</v>
      </c>
      <c r="H7" s="1" t="s">
        <v>49</v>
      </c>
    </row>
    <row r="8" spans="1:8" x14ac:dyDescent="0.25">
      <c r="A8" s="1" t="s">
        <v>15</v>
      </c>
      <c r="B8" s="1">
        <v>2</v>
      </c>
      <c r="C8" s="1">
        <f>1.55*5</f>
        <v>7.75</v>
      </c>
      <c r="D8" s="1">
        <f t="shared" si="0"/>
        <v>15.5</v>
      </c>
      <c r="F8" s="1">
        <f>IF(E8="x","-",D8)</f>
        <v>15.5</v>
      </c>
      <c r="G8" s="1">
        <v>4</v>
      </c>
      <c r="H8" s="1" t="s">
        <v>49</v>
      </c>
    </row>
    <row r="9" spans="1:8" x14ac:dyDescent="0.25">
      <c r="A9" s="1" t="s">
        <v>11</v>
      </c>
      <c r="B9" s="1">
        <v>4</v>
      </c>
      <c r="C9" s="1">
        <v>3</v>
      </c>
      <c r="D9" s="1">
        <f t="shared" si="0"/>
        <v>12</v>
      </c>
      <c r="F9" s="1">
        <f t="shared" ref="F9:F32" si="3">IF(E9="x","-",D9)</f>
        <v>12</v>
      </c>
      <c r="G9" s="1">
        <v>5</v>
      </c>
    </row>
    <row r="10" spans="1:8" x14ac:dyDescent="0.25">
      <c r="A10" s="1" t="s">
        <v>16</v>
      </c>
      <c r="B10" s="1">
        <v>12</v>
      </c>
      <c r="C10" s="1">
        <v>0.03</v>
      </c>
      <c r="D10" s="1">
        <f t="shared" si="0"/>
        <v>0.36</v>
      </c>
      <c r="F10" s="1">
        <f t="shared" ref="F10:F13" si="4">IF(E10="x","-",D10)</f>
        <v>0.36</v>
      </c>
    </row>
    <row r="11" spans="1:8" x14ac:dyDescent="0.25">
      <c r="A11" s="1" t="s">
        <v>17</v>
      </c>
      <c r="B11" s="1">
        <v>60</v>
      </c>
      <c r="C11" s="1">
        <v>0.03</v>
      </c>
      <c r="D11" s="1">
        <f t="shared" si="0"/>
        <v>1.7999999999999998</v>
      </c>
      <c r="F11" s="1">
        <f t="shared" si="4"/>
        <v>1.7999999999999998</v>
      </c>
    </row>
    <row r="12" spans="1:8" x14ac:dyDescent="0.25">
      <c r="A12" s="1" t="s">
        <v>18</v>
      </c>
      <c r="B12" s="1">
        <v>4</v>
      </c>
      <c r="C12" s="1">
        <v>0.04</v>
      </c>
      <c r="D12" s="1">
        <f t="shared" si="0"/>
        <v>0.16</v>
      </c>
      <c r="F12" s="1">
        <f t="shared" si="4"/>
        <v>0.16</v>
      </c>
    </row>
    <row r="13" spans="1:8" x14ac:dyDescent="0.25">
      <c r="A13" s="1" t="s">
        <v>20</v>
      </c>
      <c r="B13" s="1">
        <v>20</v>
      </c>
      <c r="C13" s="1">
        <v>0.02</v>
      </c>
      <c r="D13" s="1">
        <f>B13*C13</f>
        <v>0.4</v>
      </c>
      <c r="F13" s="1">
        <f t="shared" si="4"/>
        <v>0.4</v>
      </c>
    </row>
    <row r="14" spans="1:8" x14ac:dyDescent="0.25">
      <c r="A14" s="1" t="s">
        <v>19</v>
      </c>
      <c r="B14" s="1">
        <v>60</v>
      </c>
      <c r="C14" s="1">
        <v>0.03</v>
      </c>
      <c r="D14" s="1">
        <f>B14*C14</f>
        <v>1.7999999999999998</v>
      </c>
      <c r="F14" s="1">
        <f t="shared" si="3"/>
        <v>1.7999999999999998</v>
      </c>
    </row>
    <row r="15" spans="1:8" x14ac:dyDescent="0.25">
      <c r="A15" s="1" t="s">
        <v>21</v>
      </c>
      <c r="B15" s="1">
        <v>30</v>
      </c>
      <c r="C15" s="1">
        <v>0.03</v>
      </c>
      <c r="D15" s="1">
        <f>B15*C15</f>
        <v>0.89999999999999991</v>
      </c>
      <c r="F15" s="1">
        <f t="shared" si="3"/>
        <v>0.89999999999999991</v>
      </c>
    </row>
    <row r="16" spans="1:8" x14ac:dyDescent="0.25">
      <c r="A16" s="1" t="s">
        <v>12</v>
      </c>
      <c r="B16" s="1">
        <v>5</v>
      </c>
      <c r="C16" s="1">
        <v>12</v>
      </c>
      <c r="D16" s="1">
        <f t="shared" si="0"/>
        <v>60</v>
      </c>
      <c r="F16" s="1">
        <f t="shared" si="3"/>
        <v>60</v>
      </c>
      <c r="G16" s="1">
        <v>5</v>
      </c>
    </row>
    <row r="17" spans="1:12" x14ac:dyDescent="0.25">
      <c r="A17" s="1" t="s">
        <v>22</v>
      </c>
      <c r="B17" s="1">
        <v>2</v>
      </c>
      <c r="C17" s="1">
        <v>12</v>
      </c>
      <c r="D17" s="1">
        <f t="shared" si="0"/>
        <v>24</v>
      </c>
      <c r="E17" s="1" t="s">
        <v>1</v>
      </c>
      <c r="F17" s="1" t="str">
        <f t="shared" si="3"/>
        <v>-</v>
      </c>
      <c r="G17" s="1">
        <v>8</v>
      </c>
    </row>
    <row r="18" spans="1:12" x14ac:dyDescent="0.25">
      <c r="A18" s="1" t="s">
        <v>23</v>
      </c>
      <c r="B18" s="1">
        <v>7</v>
      </c>
      <c r="C18" s="1">
        <v>0.5</v>
      </c>
      <c r="D18" s="1">
        <f t="shared" ref="D18" si="5">B18*C18</f>
        <v>3.5</v>
      </c>
      <c r="F18" s="1">
        <f t="shared" ref="F18" si="6">IF(E18="x","-",D18)</f>
        <v>3.5</v>
      </c>
      <c r="G18" s="1">
        <v>12</v>
      </c>
    </row>
    <row r="19" spans="1:12" x14ac:dyDescent="0.25">
      <c r="A19" s="1" t="s">
        <v>44</v>
      </c>
      <c r="B19" s="1">
        <v>2</v>
      </c>
      <c r="C19" s="1">
        <v>2.08</v>
      </c>
      <c r="D19" s="1">
        <f t="shared" si="0"/>
        <v>4.16</v>
      </c>
      <c r="F19" s="1">
        <f t="shared" si="3"/>
        <v>4.16</v>
      </c>
      <c r="G19" s="1">
        <v>2</v>
      </c>
      <c r="H19" s="1" t="s">
        <v>50</v>
      </c>
    </row>
    <row r="20" spans="1:12" x14ac:dyDescent="0.25">
      <c r="A20" s="1" t="s">
        <v>24</v>
      </c>
      <c r="B20" s="1">
        <v>8</v>
      </c>
      <c r="C20" s="1">
        <v>0.153</v>
      </c>
      <c r="D20" s="1">
        <f t="shared" si="0"/>
        <v>1.224</v>
      </c>
      <c r="F20" s="1">
        <f t="shared" si="3"/>
        <v>1.224</v>
      </c>
      <c r="G20" s="1">
        <v>10</v>
      </c>
    </row>
    <row r="21" spans="1:12" x14ac:dyDescent="0.25">
      <c r="A21" s="1" t="s">
        <v>25</v>
      </c>
      <c r="B21" s="1">
        <v>0.6</v>
      </c>
      <c r="C21" s="1">
        <v>1.5</v>
      </c>
      <c r="D21" s="1">
        <f t="shared" si="0"/>
        <v>0.89999999999999991</v>
      </c>
      <c r="F21" s="1">
        <f t="shared" si="3"/>
        <v>0.89999999999999991</v>
      </c>
      <c r="G21" s="4" t="s">
        <v>47</v>
      </c>
      <c r="L21" s="5"/>
    </row>
    <row r="22" spans="1:12" x14ac:dyDescent="0.25">
      <c r="A22" s="1" t="s">
        <v>43</v>
      </c>
      <c r="B22" s="1">
        <v>1</v>
      </c>
      <c r="C22" s="1">
        <v>29.5</v>
      </c>
      <c r="D22" s="1">
        <f t="shared" ref="D22" si="7">B22*C22</f>
        <v>29.5</v>
      </c>
      <c r="F22" s="1">
        <f t="shared" ref="F22" si="8">IF(E22="x","-",D22)</f>
        <v>29.5</v>
      </c>
      <c r="G22" s="1">
        <v>2</v>
      </c>
    </row>
    <row r="23" spans="1:12" x14ac:dyDescent="0.25">
      <c r="A23" s="1" t="s">
        <v>26</v>
      </c>
      <c r="B23" s="1">
        <v>1</v>
      </c>
      <c r="C23" s="1">
        <v>33</v>
      </c>
      <c r="D23" s="1">
        <f t="shared" si="0"/>
        <v>33</v>
      </c>
      <c r="E23" s="1" t="s">
        <v>1</v>
      </c>
      <c r="F23" s="1" t="str">
        <f t="shared" si="3"/>
        <v>-</v>
      </c>
      <c r="G23" s="1">
        <v>2</v>
      </c>
    </row>
    <row r="24" spans="1:12" x14ac:dyDescent="0.25">
      <c r="A24" s="1" t="s">
        <v>27</v>
      </c>
      <c r="B24" s="1">
        <v>1</v>
      </c>
      <c r="C24" s="1">
        <v>25</v>
      </c>
      <c r="D24" s="1">
        <f t="shared" si="0"/>
        <v>25</v>
      </c>
      <c r="E24" s="1" t="s">
        <v>1</v>
      </c>
      <c r="F24" s="1" t="str">
        <f t="shared" si="3"/>
        <v>-</v>
      </c>
      <c r="G24" s="1">
        <v>1</v>
      </c>
    </row>
    <row r="25" spans="1:12" x14ac:dyDescent="0.25">
      <c r="A25" s="1" t="s">
        <v>28</v>
      </c>
      <c r="B25" s="1">
        <v>1</v>
      </c>
      <c r="C25" s="1">
        <v>8</v>
      </c>
      <c r="D25" s="1">
        <f t="shared" si="0"/>
        <v>8</v>
      </c>
      <c r="E25" s="1" t="s">
        <v>1</v>
      </c>
      <c r="F25" s="1" t="str">
        <f t="shared" si="3"/>
        <v>-</v>
      </c>
      <c r="G25" s="1">
        <v>1</v>
      </c>
    </row>
    <row r="26" spans="1:12" x14ac:dyDescent="0.25">
      <c r="A26" s="1" t="s">
        <v>29</v>
      </c>
      <c r="B26" s="1">
        <v>1</v>
      </c>
      <c r="C26" s="1">
        <v>5</v>
      </c>
      <c r="D26" s="1">
        <f t="shared" si="0"/>
        <v>5</v>
      </c>
      <c r="E26" s="1" t="s">
        <v>1</v>
      </c>
      <c r="F26" s="1" t="str">
        <f t="shared" si="3"/>
        <v>-</v>
      </c>
      <c r="G26" s="1">
        <v>1</v>
      </c>
    </row>
    <row r="27" spans="1:12" x14ac:dyDescent="0.25">
      <c r="A27" s="1" t="s">
        <v>30</v>
      </c>
      <c r="B27" s="1">
        <v>1</v>
      </c>
      <c r="C27" s="1">
        <v>19.95</v>
      </c>
      <c r="D27" s="1">
        <f t="shared" si="0"/>
        <v>19.95</v>
      </c>
      <c r="F27" s="1">
        <f t="shared" si="3"/>
        <v>19.95</v>
      </c>
      <c r="G27" s="1">
        <v>1</v>
      </c>
    </row>
    <row r="28" spans="1:12" x14ac:dyDescent="0.25">
      <c r="A28" s="1" t="s">
        <v>31</v>
      </c>
      <c r="B28" s="1">
        <v>1</v>
      </c>
      <c r="C28" s="1">
        <v>10</v>
      </c>
      <c r="D28" s="1">
        <f t="shared" si="0"/>
        <v>10</v>
      </c>
      <c r="E28" s="1" t="s">
        <v>1</v>
      </c>
      <c r="F28" s="1" t="str">
        <f t="shared" si="3"/>
        <v>-</v>
      </c>
      <c r="G28" s="1">
        <v>2</v>
      </c>
    </row>
    <row r="29" spans="1:12" x14ac:dyDescent="0.25">
      <c r="A29" s="1" t="s">
        <v>32</v>
      </c>
      <c r="B29" s="1">
        <v>1</v>
      </c>
      <c r="C29" s="1">
        <v>10.220000000000001</v>
      </c>
      <c r="D29" s="1">
        <f t="shared" si="0"/>
        <v>10.220000000000001</v>
      </c>
      <c r="F29" s="1">
        <f t="shared" si="3"/>
        <v>10.220000000000001</v>
      </c>
      <c r="G29" s="1">
        <v>1</v>
      </c>
    </row>
    <row r="30" spans="1:12" x14ac:dyDescent="0.25">
      <c r="A30" s="1" t="s">
        <v>46</v>
      </c>
      <c r="B30" s="1">
        <v>1</v>
      </c>
      <c r="C30" s="1">
        <v>16.95</v>
      </c>
      <c r="D30" s="1">
        <f t="shared" si="0"/>
        <v>16.95</v>
      </c>
      <c r="F30" s="1">
        <f t="shared" si="3"/>
        <v>16.95</v>
      </c>
      <c r="G30" s="1">
        <v>1</v>
      </c>
    </row>
    <row r="31" spans="1:12" x14ac:dyDescent="0.25">
      <c r="A31" s="1" t="s">
        <v>33</v>
      </c>
      <c r="B31" s="1">
        <v>1</v>
      </c>
      <c r="C31" s="1">
        <v>14.99</v>
      </c>
      <c r="D31" s="1">
        <f t="shared" si="0"/>
        <v>14.99</v>
      </c>
      <c r="E31" s="1" t="s">
        <v>1</v>
      </c>
      <c r="F31" s="1" t="str">
        <f t="shared" si="3"/>
        <v>-</v>
      </c>
      <c r="G31" s="1">
        <v>1</v>
      </c>
    </row>
    <row r="32" spans="1:12" x14ac:dyDescent="0.25">
      <c r="A32" s="1" t="s">
        <v>34</v>
      </c>
      <c r="B32" s="1">
        <v>1</v>
      </c>
      <c r="C32" s="1">
        <v>5.0999999999999996</v>
      </c>
      <c r="D32" s="1">
        <f t="shared" si="0"/>
        <v>5.0999999999999996</v>
      </c>
      <c r="F32" s="1">
        <f t="shared" si="3"/>
        <v>5.0999999999999996</v>
      </c>
      <c r="G32" s="1">
        <v>0</v>
      </c>
    </row>
    <row r="33" spans="1:7" x14ac:dyDescent="0.25">
      <c r="A33" s="1" t="s">
        <v>35</v>
      </c>
      <c r="B33" s="1">
        <v>5</v>
      </c>
      <c r="C33" s="1">
        <v>0.6</v>
      </c>
      <c r="D33" s="1">
        <f t="shared" si="0"/>
        <v>3</v>
      </c>
      <c r="F33" s="1">
        <f t="shared" ref="F33:F67" si="9">IF(E33="x","-",D33)</f>
        <v>3</v>
      </c>
    </row>
    <row r="34" spans="1:7" x14ac:dyDescent="0.25">
      <c r="A34" s="1" t="s">
        <v>36</v>
      </c>
      <c r="B34" s="1">
        <v>2</v>
      </c>
      <c r="C34" s="1">
        <v>3</v>
      </c>
      <c r="D34" s="1">
        <f t="shared" si="0"/>
        <v>6</v>
      </c>
      <c r="F34" s="1">
        <f t="shared" si="9"/>
        <v>6</v>
      </c>
      <c r="G34" s="1">
        <v>4</v>
      </c>
    </row>
    <row r="35" spans="1:7" x14ac:dyDescent="0.25">
      <c r="A35" s="1" t="s">
        <v>37</v>
      </c>
      <c r="B35" s="1">
        <v>2</v>
      </c>
      <c r="C35" s="1">
        <v>6</v>
      </c>
      <c r="D35" s="1">
        <f t="shared" si="0"/>
        <v>12</v>
      </c>
      <c r="E35" s="1" t="s">
        <v>1</v>
      </c>
      <c r="F35" s="1" t="str">
        <f t="shared" si="9"/>
        <v>-</v>
      </c>
      <c r="G35" s="1">
        <v>1</v>
      </c>
    </row>
    <row r="36" spans="1:7" x14ac:dyDescent="0.25">
      <c r="A36" s="1" t="s">
        <v>38</v>
      </c>
      <c r="B36" s="1">
        <v>1</v>
      </c>
      <c r="C36" s="1">
        <v>5</v>
      </c>
      <c r="D36" s="1">
        <f t="shared" si="0"/>
        <v>5</v>
      </c>
      <c r="F36" s="1">
        <f t="shared" si="9"/>
        <v>5</v>
      </c>
      <c r="G36" s="1">
        <v>1</v>
      </c>
    </row>
    <row r="37" spans="1:7" x14ac:dyDescent="0.25">
      <c r="A37" s="1" t="s">
        <v>39</v>
      </c>
      <c r="B37" s="1">
        <v>1</v>
      </c>
      <c r="C37" s="1">
        <v>2.2000000000000002</v>
      </c>
      <c r="D37" s="1">
        <f t="shared" si="0"/>
        <v>2.2000000000000002</v>
      </c>
      <c r="E37" s="1" t="s">
        <v>1</v>
      </c>
      <c r="F37" s="1" t="str">
        <f t="shared" si="9"/>
        <v>-</v>
      </c>
      <c r="G37" s="1">
        <v>2</v>
      </c>
    </row>
    <row r="38" spans="1:7" x14ac:dyDescent="0.25">
      <c r="A38" s="1" t="s">
        <v>40</v>
      </c>
      <c r="B38" s="1">
        <v>1</v>
      </c>
      <c r="C38" s="1">
        <v>3.41</v>
      </c>
      <c r="D38" s="1">
        <f t="shared" si="0"/>
        <v>3.41</v>
      </c>
      <c r="F38" s="1">
        <f t="shared" si="9"/>
        <v>3.41</v>
      </c>
      <c r="G38" s="1">
        <v>1</v>
      </c>
    </row>
    <row r="39" spans="1:7" x14ac:dyDescent="0.25">
      <c r="A39" s="1" t="s">
        <v>41</v>
      </c>
      <c r="B39" s="1">
        <v>2</v>
      </c>
      <c r="C39" s="1">
        <v>0.99</v>
      </c>
      <c r="D39" s="1">
        <f t="shared" si="0"/>
        <v>1.98</v>
      </c>
      <c r="E39" s="1" t="s">
        <v>1</v>
      </c>
      <c r="F39" s="1" t="str">
        <f t="shared" si="9"/>
        <v>-</v>
      </c>
      <c r="G39" s="1">
        <v>2</v>
      </c>
    </row>
    <row r="40" spans="1:7" x14ac:dyDescent="0.25">
      <c r="A40" s="1" t="s">
        <v>42</v>
      </c>
      <c r="B40" s="1">
        <v>1</v>
      </c>
      <c r="C40" s="1">
        <v>1.96</v>
      </c>
      <c r="D40" s="1">
        <f t="shared" si="0"/>
        <v>1.96</v>
      </c>
      <c r="E40" s="1" t="s">
        <v>1</v>
      </c>
      <c r="F40" s="1" t="str">
        <f t="shared" si="9"/>
        <v>-</v>
      </c>
      <c r="G40" s="1">
        <v>1</v>
      </c>
    </row>
    <row r="41" spans="1:7" x14ac:dyDescent="0.25">
      <c r="A41" s="1" t="s">
        <v>51</v>
      </c>
      <c r="B41" s="1">
        <v>1</v>
      </c>
      <c r="F41" s="1">
        <f t="shared" si="9"/>
        <v>0</v>
      </c>
      <c r="G41" s="1">
        <v>8</v>
      </c>
    </row>
    <row r="42" spans="1:7" x14ac:dyDescent="0.25">
      <c r="A42" s="1" t="s">
        <v>52</v>
      </c>
      <c r="B42" s="1">
        <v>1</v>
      </c>
      <c r="F42" s="1">
        <f t="shared" si="9"/>
        <v>0</v>
      </c>
      <c r="G42" s="4">
        <v>0</v>
      </c>
    </row>
    <row r="43" spans="1:7" x14ac:dyDescent="0.25">
      <c r="F43" s="1">
        <f t="shared" si="9"/>
        <v>0</v>
      </c>
    </row>
    <row r="44" spans="1:7" x14ac:dyDescent="0.25">
      <c r="F44" s="1">
        <f t="shared" si="9"/>
        <v>0</v>
      </c>
    </row>
    <row r="45" spans="1:7" x14ac:dyDescent="0.25">
      <c r="F45" s="1">
        <f t="shared" si="9"/>
        <v>0</v>
      </c>
    </row>
    <row r="46" spans="1:7" x14ac:dyDescent="0.25">
      <c r="F46" s="1">
        <f t="shared" si="9"/>
        <v>0</v>
      </c>
    </row>
    <row r="47" spans="1:7" x14ac:dyDescent="0.25">
      <c r="F47" s="1">
        <f t="shared" si="9"/>
        <v>0</v>
      </c>
    </row>
    <row r="48" spans="1:7" x14ac:dyDescent="0.25">
      <c r="F48" s="1">
        <f t="shared" si="9"/>
        <v>0</v>
      </c>
    </row>
    <row r="49" spans="6:6" x14ac:dyDescent="0.25">
      <c r="F49" s="1">
        <f t="shared" si="9"/>
        <v>0</v>
      </c>
    </row>
    <row r="50" spans="6:6" x14ac:dyDescent="0.25">
      <c r="F50" s="1">
        <f t="shared" si="9"/>
        <v>0</v>
      </c>
    </row>
    <row r="51" spans="6:6" x14ac:dyDescent="0.25">
      <c r="F51" s="1">
        <f t="shared" si="9"/>
        <v>0</v>
      </c>
    </row>
    <row r="52" spans="6:6" x14ac:dyDescent="0.25">
      <c r="F52" s="1">
        <f t="shared" si="9"/>
        <v>0</v>
      </c>
    </row>
    <row r="53" spans="6:6" x14ac:dyDescent="0.25">
      <c r="F53" s="1">
        <f t="shared" si="9"/>
        <v>0</v>
      </c>
    </row>
    <row r="54" spans="6:6" x14ac:dyDescent="0.25">
      <c r="F54" s="1">
        <f t="shared" si="9"/>
        <v>0</v>
      </c>
    </row>
    <row r="55" spans="6:6" x14ac:dyDescent="0.25">
      <c r="F55" s="1">
        <f t="shared" si="9"/>
        <v>0</v>
      </c>
    </row>
    <row r="56" spans="6:6" x14ac:dyDescent="0.25">
      <c r="F56" s="1">
        <f t="shared" si="9"/>
        <v>0</v>
      </c>
    </row>
    <row r="57" spans="6:6" x14ac:dyDescent="0.25">
      <c r="F57" s="1">
        <f t="shared" si="9"/>
        <v>0</v>
      </c>
    </row>
    <row r="58" spans="6:6" x14ac:dyDescent="0.25">
      <c r="F58" s="1">
        <f t="shared" si="9"/>
        <v>0</v>
      </c>
    </row>
    <row r="59" spans="6:6" x14ac:dyDescent="0.25">
      <c r="F59" s="1">
        <f t="shared" si="9"/>
        <v>0</v>
      </c>
    </row>
    <row r="60" spans="6:6" x14ac:dyDescent="0.25">
      <c r="F60" s="1">
        <f t="shared" si="9"/>
        <v>0</v>
      </c>
    </row>
    <row r="61" spans="6:6" x14ac:dyDescent="0.25">
      <c r="F61" s="1">
        <f t="shared" si="9"/>
        <v>0</v>
      </c>
    </row>
    <row r="62" spans="6:6" x14ac:dyDescent="0.25">
      <c r="F62" s="1">
        <f t="shared" si="9"/>
        <v>0</v>
      </c>
    </row>
    <row r="63" spans="6:6" x14ac:dyDescent="0.25">
      <c r="F63" s="1">
        <f t="shared" si="9"/>
        <v>0</v>
      </c>
    </row>
    <row r="64" spans="6:6" x14ac:dyDescent="0.25">
      <c r="F64" s="1">
        <f t="shared" si="9"/>
        <v>0</v>
      </c>
    </row>
    <row r="65" spans="1:9" x14ac:dyDescent="0.25">
      <c r="F65" s="1">
        <f t="shared" si="9"/>
        <v>0</v>
      </c>
    </row>
    <row r="66" spans="1:9" x14ac:dyDescent="0.25">
      <c r="F66" s="1">
        <f t="shared" si="9"/>
        <v>0</v>
      </c>
    </row>
    <row r="67" spans="1:9" x14ac:dyDescent="0.25">
      <c r="F67" s="1">
        <f t="shared" si="9"/>
        <v>0</v>
      </c>
    </row>
    <row r="68" spans="1:9" x14ac:dyDescent="0.25">
      <c r="A68" s="1" t="s">
        <v>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1</v>
      </c>
      <c r="H68" s="1" t="s">
        <v>1</v>
      </c>
      <c r="I68" s="1" t="s">
        <v>1</v>
      </c>
    </row>
  </sheetData>
  <conditionalFormatting sqref="A3:F17 A23:F67 A19:F21">
    <cfRule type="expression" dxfId="5" priority="3">
      <formula>$E3="x"</formula>
    </cfRule>
  </conditionalFormatting>
  <conditionalFormatting sqref="A22:F22">
    <cfRule type="expression" dxfId="4" priority="2">
      <formula>$E22="x"</formula>
    </cfRule>
  </conditionalFormatting>
  <conditionalFormatting sqref="A18:F18">
    <cfRule type="expression" dxfId="3" priority="1">
      <formula>$E18="x"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workbookViewId="0">
      <pane ySplit="2" topLeftCell="A3" activePane="bottomLeft" state="frozen"/>
      <selection pane="bottomLeft" activeCell="F3" sqref="F3"/>
    </sheetView>
  </sheetViews>
  <sheetFormatPr baseColWidth="10" defaultRowHeight="15" x14ac:dyDescent="0.25"/>
  <cols>
    <col min="1" max="1" width="24.85546875" style="1" bestFit="1" customWidth="1"/>
    <col min="2" max="2" width="11.42578125" style="1"/>
    <col min="3" max="3" width="12.7109375" style="1" customWidth="1"/>
    <col min="4" max="7" width="11.42578125" style="1"/>
    <col min="8" max="8" width="16.28515625" style="1" customWidth="1"/>
    <col min="9" max="13" width="11.42578125" style="1"/>
  </cols>
  <sheetData>
    <row r="1" spans="1:8" x14ac:dyDescent="0.25">
      <c r="A1" s="2" t="s">
        <v>4</v>
      </c>
      <c r="D1" s="3">
        <f>SUM(D3:D68)</f>
        <v>501.15000000000003</v>
      </c>
      <c r="E1" s="3"/>
      <c r="F1" s="3">
        <f>SUM(F3:F68)</f>
        <v>379.97</v>
      </c>
    </row>
    <row r="2" spans="1:8" x14ac:dyDescent="0.25">
      <c r="A2" s="1" t="s">
        <v>5</v>
      </c>
      <c r="B2" s="1" t="s">
        <v>6</v>
      </c>
      <c r="C2" s="1" t="s">
        <v>7</v>
      </c>
      <c r="D2" s="1" t="s">
        <v>2</v>
      </c>
      <c r="E2" s="1" t="s">
        <v>0</v>
      </c>
      <c r="F2" s="1" t="s">
        <v>61</v>
      </c>
      <c r="G2" s="1" t="s">
        <v>45</v>
      </c>
      <c r="H2" s="1" t="s">
        <v>48</v>
      </c>
    </row>
    <row r="3" spans="1:8" x14ac:dyDescent="0.25">
      <c r="A3" s="1" t="s">
        <v>8</v>
      </c>
      <c r="B3" s="1">
        <v>1</v>
      </c>
      <c r="C3" s="1">
        <v>20</v>
      </c>
      <c r="D3" s="1">
        <f>B3*C3</f>
        <v>20</v>
      </c>
      <c r="F3" s="1">
        <f>IF(E3="x","-",D3)</f>
        <v>20</v>
      </c>
    </row>
    <row r="4" spans="1:8" x14ac:dyDescent="0.25">
      <c r="A4" s="1" t="s">
        <v>9</v>
      </c>
      <c r="B4" s="1">
        <v>1</v>
      </c>
      <c r="C4" s="1">
        <v>10</v>
      </c>
      <c r="D4" s="1">
        <f t="shared" ref="D4:D41" si="0">B4*C4</f>
        <v>10</v>
      </c>
      <c r="F4" s="1">
        <f>IF(E4="x","-",D4)</f>
        <v>10</v>
      </c>
    </row>
    <row r="5" spans="1:8" x14ac:dyDescent="0.25">
      <c r="A5" s="1" t="s">
        <v>10</v>
      </c>
      <c r="B5" s="1">
        <v>1</v>
      </c>
      <c r="C5" s="1">
        <v>30</v>
      </c>
      <c r="D5" s="1">
        <f t="shared" si="0"/>
        <v>30</v>
      </c>
      <c r="F5" s="1">
        <f>IF(E5="x","-",D5)</f>
        <v>30</v>
      </c>
    </row>
    <row r="6" spans="1:8" x14ac:dyDescent="0.25">
      <c r="A6" s="1" t="s">
        <v>13</v>
      </c>
      <c r="B6" s="1">
        <v>2</v>
      </c>
      <c r="C6" s="1">
        <f>1.55*3.5</f>
        <v>5.4249999999999998</v>
      </c>
      <c r="D6" s="1">
        <f t="shared" si="0"/>
        <v>10.85</v>
      </c>
      <c r="F6" s="1">
        <f t="shared" ref="F6:F7" si="1">IF(E6="x","-",D6)</f>
        <v>10.85</v>
      </c>
      <c r="H6" s="1" t="s">
        <v>49</v>
      </c>
    </row>
    <row r="7" spans="1:8" x14ac:dyDescent="0.25">
      <c r="A7" s="1" t="s">
        <v>14</v>
      </c>
      <c r="B7" s="1">
        <v>2</v>
      </c>
      <c r="C7" s="1">
        <f>1.55*2.9</f>
        <v>4.4950000000000001</v>
      </c>
      <c r="D7" s="1">
        <f t="shared" si="0"/>
        <v>8.99</v>
      </c>
      <c r="F7" s="1">
        <f t="shared" si="1"/>
        <v>8.99</v>
      </c>
      <c r="H7" s="1" t="s">
        <v>49</v>
      </c>
    </row>
    <row r="8" spans="1:8" x14ac:dyDescent="0.25">
      <c r="A8" s="1" t="s">
        <v>15</v>
      </c>
      <c r="B8" s="1">
        <v>2</v>
      </c>
      <c r="C8" s="1">
        <f>1.55*5</f>
        <v>7.75</v>
      </c>
      <c r="D8" s="1">
        <f t="shared" si="0"/>
        <v>15.5</v>
      </c>
      <c r="F8" s="1">
        <f>IF(E8="x","-",D8)</f>
        <v>15.5</v>
      </c>
      <c r="H8" s="1" t="s">
        <v>49</v>
      </c>
    </row>
    <row r="9" spans="1:8" x14ac:dyDescent="0.25">
      <c r="A9" s="1" t="s">
        <v>11</v>
      </c>
      <c r="B9" s="1">
        <v>4</v>
      </c>
      <c r="C9" s="1">
        <v>3</v>
      </c>
      <c r="D9" s="1">
        <f t="shared" si="0"/>
        <v>12</v>
      </c>
      <c r="F9" s="1">
        <f t="shared" ref="F9:F67" si="2">IF(E9="x","-",D9)</f>
        <v>12</v>
      </c>
    </row>
    <row r="10" spans="1:8" x14ac:dyDescent="0.25">
      <c r="A10" s="1" t="s">
        <v>16</v>
      </c>
      <c r="B10" s="1">
        <v>12</v>
      </c>
      <c r="C10" s="1">
        <v>0.03</v>
      </c>
      <c r="D10" s="1">
        <f t="shared" si="0"/>
        <v>0.36</v>
      </c>
      <c r="F10" s="1">
        <f t="shared" si="2"/>
        <v>0.36</v>
      </c>
    </row>
    <row r="11" spans="1:8" x14ac:dyDescent="0.25">
      <c r="A11" s="1" t="s">
        <v>17</v>
      </c>
      <c r="B11" s="1">
        <v>60</v>
      </c>
      <c r="C11" s="1">
        <v>0.03</v>
      </c>
      <c r="D11" s="1">
        <f t="shared" si="0"/>
        <v>1.7999999999999998</v>
      </c>
      <c r="F11" s="1">
        <f t="shared" si="2"/>
        <v>1.7999999999999998</v>
      </c>
    </row>
    <row r="12" spans="1:8" x14ac:dyDescent="0.25">
      <c r="A12" s="1" t="s">
        <v>18</v>
      </c>
      <c r="B12" s="1">
        <v>4</v>
      </c>
      <c r="C12" s="1">
        <v>0.04</v>
      </c>
      <c r="D12" s="1">
        <f t="shared" si="0"/>
        <v>0.16</v>
      </c>
      <c r="F12" s="1">
        <f t="shared" si="2"/>
        <v>0.16</v>
      </c>
    </row>
    <row r="13" spans="1:8" x14ac:dyDescent="0.25">
      <c r="A13" s="1" t="s">
        <v>20</v>
      </c>
      <c r="B13" s="1">
        <v>20</v>
      </c>
      <c r="C13" s="1">
        <v>0.02</v>
      </c>
      <c r="D13" s="1">
        <f>B13*C13</f>
        <v>0.4</v>
      </c>
      <c r="F13" s="1">
        <f t="shared" si="2"/>
        <v>0.4</v>
      </c>
    </row>
    <row r="14" spans="1:8" x14ac:dyDescent="0.25">
      <c r="A14" s="1" t="s">
        <v>19</v>
      </c>
      <c r="B14" s="1">
        <v>60</v>
      </c>
      <c r="C14" s="1">
        <v>0.03</v>
      </c>
      <c r="D14" s="1">
        <f>B14*C14</f>
        <v>1.7999999999999998</v>
      </c>
      <c r="F14" s="1">
        <f t="shared" si="2"/>
        <v>1.7999999999999998</v>
      </c>
    </row>
    <row r="15" spans="1:8" x14ac:dyDescent="0.25">
      <c r="A15" s="1" t="s">
        <v>21</v>
      </c>
      <c r="B15" s="1">
        <v>30</v>
      </c>
      <c r="C15" s="1">
        <v>0.03</v>
      </c>
      <c r="D15" s="1">
        <f>B15*C15</f>
        <v>0.89999999999999991</v>
      </c>
      <c r="F15" s="1">
        <f t="shared" si="2"/>
        <v>0.89999999999999991</v>
      </c>
    </row>
    <row r="16" spans="1:8" x14ac:dyDescent="0.25">
      <c r="A16" s="1" t="s">
        <v>12</v>
      </c>
      <c r="B16" s="1">
        <v>5</v>
      </c>
      <c r="C16" s="1">
        <v>12</v>
      </c>
      <c r="D16" s="1">
        <f t="shared" si="0"/>
        <v>60</v>
      </c>
      <c r="F16" s="1">
        <f t="shared" si="2"/>
        <v>60</v>
      </c>
    </row>
    <row r="17" spans="1:12" x14ac:dyDescent="0.25">
      <c r="A17" s="1" t="s">
        <v>22</v>
      </c>
      <c r="B17" s="1">
        <v>2</v>
      </c>
      <c r="C17" s="1">
        <v>12</v>
      </c>
      <c r="D17" s="1">
        <f t="shared" si="0"/>
        <v>24</v>
      </c>
      <c r="E17" s="1" t="s">
        <v>1</v>
      </c>
      <c r="F17" s="1" t="str">
        <f t="shared" si="2"/>
        <v>-</v>
      </c>
    </row>
    <row r="18" spans="1:12" x14ac:dyDescent="0.25">
      <c r="A18" s="1" t="s">
        <v>23</v>
      </c>
      <c r="B18" s="1">
        <v>7</v>
      </c>
      <c r="C18" s="1">
        <v>0.5</v>
      </c>
      <c r="D18" s="1">
        <f t="shared" si="0"/>
        <v>3.5</v>
      </c>
      <c r="F18" s="1">
        <f t="shared" si="2"/>
        <v>3.5</v>
      </c>
    </row>
    <row r="19" spans="1:12" x14ac:dyDescent="0.25">
      <c r="A19" s="1" t="s">
        <v>44</v>
      </c>
      <c r="B19" s="1">
        <v>2</v>
      </c>
      <c r="C19" s="1">
        <v>2.08</v>
      </c>
      <c r="D19" s="1">
        <f t="shared" si="0"/>
        <v>4.16</v>
      </c>
      <c r="F19" s="1">
        <f t="shared" si="2"/>
        <v>4.16</v>
      </c>
      <c r="H19" s="1" t="s">
        <v>50</v>
      </c>
    </row>
    <row r="20" spans="1:12" x14ac:dyDescent="0.25">
      <c r="A20" s="1" t="s">
        <v>24</v>
      </c>
      <c r="B20" s="1">
        <v>8</v>
      </c>
      <c r="C20" s="1">
        <v>0.153</v>
      </c>
      <c r="D20" s="1">
        <f t="shared" si="0"/>
        <v>1.224</v>
      </c>
      <c r="F20" s="1">
        <f t="shared" si="2"/>
        <v>1.224</v>
      </c>
    </row>
    <row r="21" spans="1:12" x14ac:dyDescent="0.25">
      <c r="A21" s="1" t="s">
        <v>25</v>
      </c>
      <c r="B21" s="1">
        <v>0.6</v>
      </c>
      <c r="C21" s="1">
        <v>1.5</v>
      </c>
      <c r="D21" s="1">
        <f t="shared" si="0"/>
        <v>0.89999999999999991</v>
      </c>
      <c r="F21" s="1">
        <f t="shared" si="2"/>
        <v>0.89999999999999991</v>
      </c>
      <c r="L21" s="5"/>
    </row>
    <row r="22" spans="1:12" x14ac:dyDescent="0.25">
      <c r="A22" s="1" t="s">
        <v>43</v>
      </c>
      <c r="B22" s="1">
        <v>1</v>
      </c>
      <c r="C22" s="1">
        <v>31.9</v>
      </c>
      <c r="D22" s="1">
        <f t="shared" si="0"/>
        <v>31.9</v>
      </c>
      <c r="F22" s="1">
        <f t="shared" si="2"/>
        <v>31.9</v>
      </c>
    </row>
    <row r="23" spans="1:12" x14ac:dyDescent="0.25">
      <c r="A23" s="1" t="s">
        <v>26</v>
      </c>
      <c r="B23" s="1">
        <v>1</v>
      </c>
      <c r="C23" s="1">
        <v>33</v>
      </c>
      <c r="D23" s="1">
        <f t="shared" si="0"/>
        <v>33</v>
      </c>
      <c r="E23" s="1" t="s">
        <v>1</v>
      </c>
      <c r="F23" s="1" t="str">
        <f t="shared" si="2"/>
        <v>-</v>
      </c>
    </row>
    <row r="24" spans="1:12" x14ac:dyDescent="0.25">
      <c r="A24" s="1" t="s">
        <v>27</v>
      </c>
      <c r="B24" s="1">
        <v>1</v>
      </c>
      <c r="C24" s="1">
        <v>25</v>
      </c>
      <c r="D24" s="1">
        <f t="shared" si="0"/>
        <v>25</v>
      </c>
      <c r="E24" s="1" t="s">
        <v>1</v>
      </c>
      <c r="F24" s="1" t="str">
        <f t="shared" si="2"/>
        <v>-</v>
      </c>
    </row>
    <row r="25" spans="1:12" x14ac:dyDescent="0.25">
      <c r="A25" s="1" t="s">
        <v>28</v>
      </c>
      <c r="B25" s="1">
        <v>1</v>
      </c>
      <c r="C25" s="1">
        <v>8</v>
      </c>
      <c r="D25" s="1">
        <f t="shared" si="0"/>
        <v>8</v>
      </c>
      <c r="E25" s="1" t="s">
        <v>1</v>
      </c>
      <c r="F25" s="1" t="str">
        <f t="shared" si="2"/>
        <v>-</v>
      </c>
    </row>
    <row r="26" spans="1:12" x14ac:dyDescent="0.25">
      <c r="A26" s="1" t="s">
        <v>29</v>
      </c>
      <c r="B26" s="1">
        <v>1</v>
      </c>
      <c r="C26" s="1">
        <v>5</v>
      </c>
      <c r="D26" s="1">
        <f t="shared" si="0"/>
        <v>5</v>
      </c>
      <c r="E26" s="1" t="s">
        <v>1</v>
      </c>
      <c r="F26" s="1" t="str">
        <f t="shared" si="2"/>
        <v>-</v>
      </c>
    </row>
    <row r="27" spans="1:12" x14ac:dyDescent="0.25">
      <c r="A27" s="1" t="s">
        <v>30</v>
      </c>
      <c r="B27" s="1">
        <v>1</v>
      </c>
      <c r="C27" s="1">
        <v>19.95</v>
      </c>
      <c r="D27" s="1">
        <f t="shared" si="0"/>
        <v>19.95</v>
      </c>
      <c r="F27" s="1">
        <f t="shared" si="2"/>
        <v>19.95</v>
      </c>
    </row>
    <row r="28" spans="1:12" x14ac:dyDescent="0.25">
      <c r="A28" s="1" t="s">
        <v>31</v>
      </c>
      <c r="B28" s="1">
        <v>1</v>
      </c>
      <c r="C28" s="1">
        <v>10</v>
      </c>
      <c r="D28" s="1">
        <f t="shared" si="0"/>
        <v>10</v>
      </c>
      <c r="E28" s="1" t="s">
        <v>1</v>
      </c>
      <c r="F28" s="1" t="str">
        <f t="shared" si="2"/>
        <v>-</v>
      </c>
    </row>
    <row r="29" spans="1:12" x14ac:dyDescent="0.25">
      <c r="A29" s="1" t="s">
        <v>59</v>
      </c>
      <c r="B29" s="1">
        <v>1</v>
      </c>
      <c r="C29" s="1">
        <v>27.35</v>
      </c>
      <c r="D29" s="1">
        <f t="shared" si="0"/>
        <v>27.35</v>
      </c>
      <c r="F29" s="1">
        <f t="shared" si="2"/>
        <v>27.35</v>
      </c>
    </row>
    <row r="30" spans="1:12" x14ac:dyDescent="0.25">
      <c r="A30" s="1" t="s">
        <v>46</v>
      </c>
      <c r="B30" s="1">
        <v>1</v>
      </c>
      <c r="C30" s="1">
        <v>43</v>
      </c>
      <c r="D30" s="1">
        <f t="shared" si="0"/>
        <v>43</v>
      </c>
      <c r="F30" s="1">
        <f t="shared" si="2"/>
        <v>43</v>
      </c>
    </row>
    <row r="31" spans="1:12" s="1" customFormat="1" x14ac:dyDescent="0.25">
      <c r="A31" s="1" t="s">
        <v>33</v>
      </c>
      <c r="B31" s="1">
        <v>1</v>
      </c>
      <c r="C31" s="1">
        <v>14.99</v>
      </c>
      <c r="D31" s="1">
        <f t="shared" si="0"/>
        <v>14.99</v>
      </c>
      <c r="F31" s="1">
        <f t="shared" si="2"/>
        <v>14.99</v>
      </c>
    </row>
    <row r="32" spans="1:12" s="1" customFormat="1" x14ac:dyDescent="0.25">
      <c r="A32" s="1" t="s">
        <v>53</v>
      </c>
      <c r="B32" s="1">
        <v>1</v>
      </c>
      <c r="C32" s="1">
        <v>12</v>
      </c>
      <c r="D32" s="1">
        <f>B32*C32</f>
        <v>12</v>
      </c>
      <c r="F32" s="1">
        <f>IF(E32="x","-",D32)</f>
        <v>12</v>
      </c>
    </row>
    <row r="33" spans="1:6" s="1" customFormat="1" x14ac:dyDescent="0.25">
      <c r="A33" s="1" t="s">
        <v>34</v>
      </c>
      <c r="B33" s="1">
        <v>1</v>
      </c>
      <c r="C33" s="1">
        <v>5.0999999999999996</v>
      </c>
      <c r="D33" s="1">
        <f t="shared" si="0"/>
        <v>5.0999999999999996</v>
      </c>
      <c r="F33" s="1">
        <f t="shared" si="2"/>
        <v>5.0999999999999996</v>
      </c>
    </row>
    <row r="34" spans="1:6" s="1" customFormat="1" x14ac:dyDescent="0.25">
      <c r="A34" s="1" t="s">
        <v>35</v>
      </c>
      <c r="B34" s="1">
        <v>5</v>
      </c>
      <c r="C34" s="1">
        <v>0.6</v>
      </c>
      <c r="D34" s="1">
        <f t="shared" si="0"/>
        <v>3</v>
      </c>
      <c r="F34" s="1">
        <f t="shared" si="2"/>
        <v>3</v>
      </c>
    </row>
    <row r="35" spans="1:6" s="1" customFormat="1" x14ac:dyDescent="0.25">
      <c r="A35" s="1" t="s">
        <v>60</v>
      </c>
      <c r="B35" s="1">
        <v>2</v>
      </c>
      <c r="C35" s="1">
        <v>3</v>
      </c>
      <c r="D35" s="1">
        <f t="shared" si="0"/>
        <v>6</v>
      </c>
      <c r="F35" s="1">
        <f t="shared" si="2"/>
        <v>6</v>
      </c>
    </row>
    <row r="36" spans="1:6" s="1" customFormat="1" x14ac:dyDescent="0.25">
      <c r="A36" s="1" t="s">
        <v>37</v>
      </c>
      <c r="B36" s="1">
        <v>2</v>
      </c>
      <c r="C36" s="1">
        <v>6</v>
      </c>
      <c r="D36" s="1">
        <f t="shared" si="0"/>
        <v>12</v>
      </c>
      <c r="E36" s="1" t="s">
        <v>1</v>
      </c>
      <c r="F36" s="1" t="str">
        <f t="shared" si="2"/>
        <v>-</v>
      </c>
    </row>
    <row r="37" spans="1:6" s="1" customFormat="1" x14ac:dyDescent="0.25">
      <c r="A37" s="1" t="s">
        <v>38</v>
      </c>
      <c r="B37" s="1">
        <v>1</v>
      </c>
      <c r="C37" s="1">
        <v>5</v>
      </c>
      <c r="D37" s="1">
        <f t="shared" si="0"/>
        <v>5</v>
      </c>
      <c r="F37" s="1">
        <f t="shared" si="2"/>
        <v>5</v>
      </c>
    </row>
    <row r="38" spans="1:6" s="1" customFormat="1" x14ac:dyDescent="0.25">
      <c r="A38" s="1" t="s">
        <v>39</v>
      </c>
      <c r="B38" s="1">
        <v>1</v>
      </c>
      <c r="C38" s="1">
        <v>2.2000000000000002</v>
      </c>
      <c r="D38" s="1">
        <f t="shared" si="0"/>
        <v>2.2000000000000002</v>
      </c>
      <c r="E38" s="1" t="s">
        <v>1</v>
      </c>
      <c r="F38" s="1" t="str">
        <f t="shared" si="2"/>
        <v>-</v>
      </c>
    </row>
    <row r="39" spans="1:6" s="1" customFormat="1" x14ac:dyDescent="0.25">
      <c r="A39" s="1" t="s">
        <v>40</v>
      </c>
      <c r="B39" s="1">
        <v>1</v>
      </c>
      <c r="C39" s="1">
        <v>3.41</v>
      </c>
      <c r="D39" s="1">
        <f t="shared" si="0"/>
        <v>3.41</v>
      </c>
      <c r="F39" s="1">
        <f t="shared" si="2"/>
        <v>3.41</v>
      </c>
    </row>
    <row r="40" spans="1:6" s="1" customFormat="1" x14ac:dyDescent="0.25">
      <c r="A40" s="1" t="s">
        <v>41</v>
      </c>
      <c r="B40" s="1">
        <v>2</v>
      </c>
      <c r="C40" s="1">
        <v>0.99</v>
      </c>
      <c r="D40" s="1">
        <f t="shared" si="0"/>
        <v>1.98</v>
      </c>
      <c r="E40" s="1" t="s">
        <v>1</v>
      </c>
      <c r="F40" s="1" t="str">
        <f t="shared" si="2"/>
        <v>-</v>
      </c>
    </row>
    <row r="41" spans="1:6" s="1" customFormat="1" x14ac:dyDescent="0.25">
      <c r="A41" s="1" t="s">
        <v>42</v>
      </c>
      <c r="B41" s="1">
        <v>1</v>
      </c>
      <c r="C41" s="1">
        <v>1.96</v>
      </c>
      <c r="D41" s="1">
        <f t="shared" si="0"/>
        <v>1.96</v>
      </c>
      <c r="F41" s="1">
        <f t="shared" si="2"/>
        <v>1.96</v>
      </c>
    </row>
    <row r="42" spans="1:6" s="1" customFormat="1" x14ac:dyDescent="0.25">
      <c r="A42" s="1" t="s">
        <v>54</v>
      </c>
      <c r="B42" s="1">
        <v>2</v>
      </c>
      <c r="C42" s="1">
        <f>1.43/10</f>
        <v>0.14299999999999999</v>
      </c>
      <c r="D42" s="1">
        <f t="shared" ref="D42:D47" si="3">B42*C42</f>
        <v>0.28599999999999998</v>
      </c>
      <c r="F42" s="1">
        <f t="shared" si="2"/>
        <v>0.28599999999999998</v>
      </c>
    </row>
    <row r="43" spans="1:6" s="1" customFormat="1" x14ac:dyDescent="0.25">
      <c r="A43" s="1" t="s">
        <v>52</v>
      </c>
      <c r="B43" s="1">
        <v>1</v>
      </c>
      <c r="C43" s="1">
        <f>3/30</f>
        <v>0.1</v>
      </c>
      <c r="D43" s="1">
        <f t="shared" si="3"/>
        <v>0.1</v>
      </c>
      <c r="F43" s="1">
        <f t="shared" si="2"/>
        <v>0.1</v>
      </c>
    </row>
    <row r="44" spans="1:6" s="1" customFormat="1" x14ac:dyDescent="0.25">
      <c r="A44" s="1" t="s">
        <v>55</v>
      </c>
      <c r="B44" s="1">
        <v>1</v>
      </c>
      <c r="C44" s="1">
        <v>7.38</v>
      </c>
      <c r="D44" s="1">
        <f t="shared" si="3"/>
        <v>7.38</v>
      </c>
      <c r="F44" s="1">
        <f t="shared" si="2"/>
        <v>7.38</v>
      </c>
    </row>
    <row r="45" spans="1:6" s="1" customFormat="1" x14ac:dyDescent="0.25">
      <c r="A45" s="1" t="s">
        <v>56</v>
      </c>
      <c r="B45" s="1">
        <v>2</v>
      </c>
      <c r="C45" s="1">
        <v>2</v>
      </c>
      <c r="D45" s="1">
        <f t="shared" si="3"/>
        <v>4</v>
      </c>
      <c r="F45" s="1">
        <f t="shared" si="2"/>
        <v>4</v>
      </c>
    </row>
    <row r="46" spans="1:6" s="1" customFormat="1" x14ac:dyDescent="0.25">
      <c r="A46" s="1" t="s">
        <v>57</v>
      </c>
      <c r="B46" s="1">
        <v>1</v>
      </c>
      <c r="C46" s="1">
        <v>3</v>
      </c>
      <c r="D46" s="1">
        <f t="shared" si="3"/>
        <v>3</v>
      </c>
      <c r="F46" s="1">
        <f t="shared" si="2"/>
        <v>3</v>
      </c>
    </row>
    <row r="47" spans="1:6" s="1" customFormat="1" x14ac:dyDescent="0.25">
      <c r="A47" s="1" t="s">
        <v>58</v>
      </c>
      <c r="B47" s="1">
        <v>1</v>
      </c>
      <c r="C47" s="1">
        <v>9</v>
      </c>
      <c r="D47" s="1">
        <f t="shared" si="3"/>
        <v>9</v>
      </c>
      <c r="F47" s="1">
        <f t="shared" si="2"/>
        <v>9</v>
      </c>
    </row>
    <row r="48" spans="1:6" s="1" customFormat="1" x14ac:dyDescent="0.25">
      <c r="F48" s="1">
        <f t="shared" si="2"/>
        <v>0</v>
      </c>
    </row>
    <row r="49" spans="6:6" s="1" customFormat="1" x14ac:dyDescent="0.25">
      <c r="F49" s="1">
        <f t="shared" si="2"/>
        <v>0</v>
      </c>
    </row>
    <row r="50" spans="6:6" s="1" customFormat="1" x14ac:dyDescent="0.25">
      <c r="F50" s="1">
        <f t="shared" si="2"/>
        <v>0</v>
      </c>
    </row>
    <row r="51" spans="6:6" s="1" customFormat="1" x14ac:dyDescent="0.25">
      <c r="F51" s="1">
        <f t="shared" si="2"/>
        <v>0</v>
      </c>
    </row>
    <row r="52" spans="6:6" s="1" customFormat="1" x14ac:dyDescent="0.25">
      <c r="F52" s="1">
        <f t="shared" si="2"/>
        <v>0</v>
      </c>
    </row>
    <row r="53" spans="6:6" s="1" customFormat="1" x14ac:dyDescent="0.25">
      <c r="F53" s="1">
        <f t="shared" si="2"/>
        <v>0</v>
      </c>
    </row>
    <row r="54" spans="6:6" s="1" customFormat="1" x14ac:dyDescent="0.25">
      <c r="F54" s="1">
        <f t="shared" si="2"/>
        <v>0</v>
      </c>
    </row>
    <row r="55" spans="6:6" s="1" customFormat="1" x14ac:dyDescent="0.25">
      <c r="F55" s="1">
        <f t="shared" si="2"/>
        <v>0</v>
      </c>
    </row>
    <row r="56" spans="6:6" s="1" customFormat="1" x14ac:dyDescent="0.25">
      <c r="F56" s="1">
        <f t="shared" si="2"/>
        <v>0</v>
      </c>
    </row>
    <row r="57" spans="6:6" s="1" customFormat="1" x14ac:dyDescent="0.25">
      <c r="F57" s="1">
        <f t="shared" si="2"/>
        <v>0</v>
      </c>
    </row>
    <row r="58" spans="6:6" s="1" customFormat="1" x14ac:dyDescent="0.25">
      <c r="F58" s="1">
        <f t="shared" si="2"/>
        <v>0</v>
      </c>
    </row>
    <row r="59" spans="6:6" s="1" customFormat="1" x14ac:dyDescent="0.25">
      <c r="F59" s="1">
        <f t="shared" si="2"/>
        <v>0</v>
      </c>
    </row>
    <row r="60" spans="6:6" s="1" customFormat="1" x14ac:dyDescent="0.25">
      <c r="F60" s="1">
        <f t="shared" si="2"/>
        <v>0</v>
      </c>
    </row>
    <row r="61" spans="6:6" s="1" customFormat="1" x14ac:dyDescent="0.25">
      <c r="F61" s="1">
        <f t="shared" si="2"/>
        <v>0</v>
      </c>
    </row>
    <row r="62" spans="6:6" s="1" customFormat="1" x14ac:dyDescent="0.25">
      <c r="F62" s="1">
        <f t="shared" si="2"/>
        <v>0</v>
      </c>
    </row>
    <row r="63" spans="6:6" s="1" customFormat="1" x14ac:dyDescent="0.25">
      <c r="F63" s="1">
        <f t="shared" si="2"/>
        <v>0</v>
      </c>
    </row>
    <row r="64" spans="6:6" s="1" customFormat="1" x14ac:dyDescent="0.25">
      <c r="F64" s="1">
        <f t="shared" si="2"/>
        <v>0</v>
      </c>
    </row>
    <row r="65" spans="1:9" s="1" customFormat="1" x14ac:dyDescent="0.25">
      <c r="F65" s="1">
        <f t="shared" si="2"/>
        <v>0</v>
      </c>
    </row>
    <row r="66" spans="1:9" s="1" customFormat="1" x14ac:dyDescent="0.25">
      <c r="F66" s="1">
        <f t="shared" si="2"/>
        <v>0</v>
      </c>
    </row>
    <row r="67" spans="1:9" s="1" customFormat="1" x14ac:dyDescent="0.25">
      <c r="F67" s="1">
        <f t="shared" si="2"/>
        <v>0</v>
      </c>
    </row>
    <row r="68" spans="1:9" s="1" customFormat="1" x14ac:dyDescent="0.25">
      <c r="A68" s="1" t="s">
        <v>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1</v>
      </c>
      <c r="H68" s="1" t="s">
        <v>1</v>
      </c>
      <c r="I68" s="1" t="s">
        <v>1</v>
      </c>
    </row>
  </sheetData>
  <conditionalFormatting sqref="A3:F17 A19:F21 A23:F67">
    <cfRule type="expression" dxfId="2" priority="3">
      <formula>$E3="x"</formula>
    </cfRule>
  </conditionalFormatting>
  <conditionalFormatting sqref="A22:F22">
    <cfRule type="expression" dxfId="1" priority="2">
      <formula>$E22="x"</formula>
    </cfRule>
  </conditionalFormatting>
  <conditionalFormatting sqref="A18:F18">
    <cfRule type="expression" dxfId="0" priority="1">
      <formula>$E18="x"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EVO III</vt:lpstr>
      <vt:lpstr>'EVO III'!Druckbereich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cp:lastPrinted>2018-01-06T22:06:13Z</cp:lastPrinted>
  <dcterms:created xsi:type="dcterms:W3CDTF">2016-03-08T08:24:06Z</dcterms:created>
  <dcterms:modified xsi:type="dcterms:W3CDTF">2018-01-06T22:06:15Z</dcterms:modified>
</cp:coreProperties>
</file>