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Dayanand\Valuation800-Quickval-mult\"/>
    </mc:Choice>
  </mc:AlternateContent>
  <xr:revisionPtr revIDLastSave="0" documentId="8_{18E9EA24-058C-49FB-A751-82B616DFC8E1}" xr6:coauthVersionLast="47" xr6:coauthVersionMax="47" xr10:uidLastSave="{00000000-0000-0000-0000-000000000000}"/>
  <bookViews>
    <workbookView xWindow="-120" yWindow="-120" windowWidth="20730" windowHeight="11160" xr2:uid="{00000000-000D-0000-FFFF-FFFF00000000}"/>
  </bookViews>
  <sheets>
    <sheet name="Index" sheetId="1" r:id="rId1"/>
    <sheet name="Sheet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40" i="1" l="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2" i="1"/>
  <c r="G601"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5" i="1"/>
  <c r="G434" i="1"/>
  <c r="G433" i="1"/>
  <c r="G432" i="1"/>
  <c r="G431" i="1"/>
  <c r="G430" i="1"/>
  <c r="G429"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7" i="1"/>
  <c r="G356" i="1"/>
  <c r="G355" i="1"/>
  <c r="G354" i="1"/>
  <c r="G353" i="1"/>
  <c r="G352" i="1"/>
  <c r="G351" i="1"/>
  <c r="G350" i="1"/>
  <c r="G349" i="1"/>
  <c r="G348" i="1"/>
  <c r="G346" i="1"/>
  <c r="G345" i="1"/>
  <c r="G344" i="1"/>
  <c r="G343" i="1"/>
  <c r="G342" i="1"/>
  <c r="G341" i="1"/>
  <c r="G340" i="1"/>
  <c r="G339" i="1"/>
  <c r="G338" i="1"/>
  <c r="G337" i="1"/>
  <c r="G336" i="1"/>
  <c r="G335" i="1"/>
  <c r="G334" i="1"/>
  <c r="G333" i="1"/>
  <c r="G332" i="1"/>
  <c r="G331" i="1"/>
  <c r="G330" i="1"/>
  <c r="G329"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299" i="1"/>
  <c r="G298"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K111" i="1"/>
  <c r="G111" i="1"/>
  <c r="G110" i="1"/>
  <c r="G109" i="1"/>
  <c r="G108" i="1"/>
  <c r="G107" i="1"/>
  <c r="G105" i="1"/>
  <c r="G104" i="1"/>
  <c r="G103" i="1"/>
  <c r="G102" i="1"/>
  <c r="G101" i="1"/>
  <c r="G100" i="1"/>
  <c r="G99" i="1"/>
  <c r="L98" i="1"/>
  <c r="G98" i="1"/>
  <c r="G97" i="1"/>
  <c r="G96" i="1"/>
  <c r="G95" i="1"/>
  <c r="G94" i="1"/>
  <c r="G93" i="1"/>
  <c r="G92" i="1"/>
  <c r="G91" i="1"/>
  <c r="G90" i="1"/>
  <c r="G89" i="1"/>
  <c r="G88" i="1"/>
  <c r="E87" i="1"/>
  <c r="G87" i="1" s="1"/>
  <c r="E86" i="1"/>
  <c r="G86" i="1" s="1"/>
  <c r="G85" i="1"/>
  <c r="E85" i="1"/>
  <c r="G84" i="1"/>
  <c r="G83" i="1"/>
  <c r="G82" i="1"/>
  <c r="G81" i="1"/>
  <c r="G80" i="1"/>
  <c r="G78" i="1"/>
  <c r="G77" i="1"/>
  <c r="G76" i="1"/>
  <c r="G75" i="1"/>
  <c r="G74" i="1"/>
  <c r="G73" i="1"/>
  <c r="G71" i="1"/>
  <c r="G70" i="1"/>
  <c r="G69" i="1"/>
  <c r="G68" i="1"/>
  <c r="G67" i="1"/>
  <c r="G66"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7" i="1"/>
  <c r="G6" i="1"/>
  <c r="G5" i="1"/>
  <c r="G4" i="1"/>
  <c r="G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G2" i="1"/>
  <c r="A76" i="1" l="1"/>
  <c r="A78" i="1" s="1"/>
  <c r="A77" i="1"/>
  <c r="A79" i="1" s="1"/>
  <c r="A80" i="1" s="1"/>
  <c r="A81" i="1" s="1"/>
  <c r="A82" i="1" s="1"/>
  <c r="A83" i="1" s="1"/>
  <c r="A84"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alcChain>
</file>

<file path=xl/sharedStrings.xml><?xml version="1.0" encoding="utf-8"?>
<sst xmlns="http://schemas.openxmlformats.org/spreadsheetml/2006/main" count="1917" uniqueCount="1141">
  <si>
    <t>STOCK#</t>
  </si>
  <si>
    <t>GROUP#</t>
  </si>
  <si>
    <t>STOCK</t>
  </si>
  <si>
    <t>VALUATION BASIS</t>
  </si>
  <si>
    <t xml:space="preserve"> TOTAL VALUATION (In $billions)</t>
  </si>
  <si>
    <t>SHARES OUSTANDING In millions</t>
  </si>
  <si>
    <t>FAIR VALUE / SHARE</t>
  </si>
  <si>
    <t>G-01-Super Ten</t>
  </si>
  <si>
    <t>Amazon</t>
  </si>
  <si>
    <t>Retail Business is valued at $700 billion, Non-Retail Business is valued at $500 billion</t>
  </si>
  <si>
    <t>Apple</t>
  </si>
  <si>
    <t>Wearables , Services have grown at a faster rate than Iphone. Would value them at $700 billion, Iphone at $600 billion and the rest at $200 billion. Its overall FCF is $60 billion. Even with multiple of 25 it brings valuation to $1,500 billion</t>
  </si>
  <si>
    <t>Microsoft</t>
  </si>
  <si>
    <t>Cloud Business valued at $400 billion,Windows &amp; Office valued at $300 billion, Linkedin valued at $25 billion, search valued at $25 billion</t>
  </si>
  <si>
    <t>Google</t>
  </si>
  <si>
    <t>Advertising valued at $500 billion (FCF of $25 billion, multiple of 20), Google Play and others valued at $100 billion (FCF of $4 billion. multiple of 25)</t>
  </si>
  <si>
    <t>Facebook</t>
  </si>
  <si>
    <t>Advertising busiess valued at $400 billion (Valuing it as 80% of Google's Ad business)</t>
  </si>
  <si>
    <t>Bershire Hathaway inc</t>
  </si>
  <si>
    <t>Based on Book Val (Adjusted Stock Inv)</t>
  </si>
  <si>
    <t>Tesla</t>
  </si>
  <si>
    <t>Will be Valued Later</t>
  </si>
  <si>
    <t>Disney</t>
  </si>
  <si>
    <t>Has FCF of $8 billions, with multiple of 22  valuing the business at $176  billion</t>
  </si>
  <si>
    <t>Walmart</t>
  </si>
  <si>
    <t>Walmart US valued at $300 billion, Sams Club valued at $50 billion, International valued at $100 billion</t>
  </si>
  <si>
    <t>Home Depot</t>
  </si>
  <si>
    <t>Has FCF of $11 billion, with multiple of 23, valuing the business at $253 billion</t>
  </si>
  <si>
    <t>G-02-Retail and Restaurants</t>
  </si>
  <si>
    <t>Lowes</t>
  </si>
  <si>
    <t>Has FCF of $5 billion, with multiple of 20, valuing the business at $100 billion</t>
  </si>
  <si>
    <t>Target</t>
  </si>
  <si>
    <t>Has FCF of $3 billion, with multiple of 20, valuing the business at $60 billion</t>
  </si>
  <si>
    <t>Costco</t>
  </si>
  <si>
    <t>Has FCF of $3.2 billion, with multiple of 21, valuing the business at $67 billion</t>
  </si>
  <si>
    <t>Ulta Beauty</t>
  </si>
  <si>
    <t>Has FCF of $0.6 billion, with multiple of 30, valuing the business at $18 billion</t>
  </si>
  <si>
    <t>Ross Stores</t>
  </si>
  <si>
    <t>Has FCF of $1.5 billion, with multiple of 20, valuing the business at $30 billion</t>
  </si>
  <si>
    <t>Williams-Sanoma</t>
  </si>
  <si>
    <t>Has FCF of $0.5 billion, with multiple of 20, valuing the business at $10 billion</t>
  </si>
  <si>
    <t>Tractor Supply</t>
  </si>
  <si>
    <t>Has FCF of $0.45 billion, with multiple of 22, valuing the business at $10 billion</t>
  </si>
  <si>
    <t>Dollar Tree</t>
  </si>
  <si>
    <t>Has FCF of $1 billion, with multiple of 27, valuing the business at $27 billion</t>
  </si>
  <si>
    <t>Dollar General</t>
  </si>
  <si>
    <t>Has FCF of $1.4 billion, with multiple of 25, valuing the business at $30 billion</t>
  </si>
  <si>
    <t>Dicks Sporting</t>
  </si>
  <si>
    <t>Has FCF of $0.4 billion, with multiple of 17  valuing the business at $7 billion</t>
  </si>
  <si>
    <t>Kohls</t>
  </si>
  <si>
    <t>Has FCF of $1 billion, with multiple of 16, valuing the business at $16 billion</t>
  </si>
  <si>
    <t>LBrands</t>
  </si>
  <si>
    <t>Has FCF of $0.75 billion, with multiple of 20, valuing the business at $15 billion</t>
  </si>
  <si>
    <t>American Eagle</t>
  </si>
  <si>
    <t>Has FCF of $0.2 billion, with multiple of 20, valuing the business at $4 billion</t>
  </si>
  <si>
    <t>Levi Strauss &amp; Co</t>
  </si>
  <si>
    <t>Has FCF of $0.25 billion, with multiple of 20, valuing the business at $5 billion</t>
  </si>
  <si>
    <t>TJX</t>
  </si>
  <si>
    <t>Has FCF of $3 billion, with multiple of 16, valuing the business at $48 billion</t>
  </si>
  <si>
    <t>Best Buy</t>
  </si>
  <si>
    <t>Has FCF of $1.5 billion, with multiple of 16  valuing the business at $24 billion</t>
  </si>
  <si>
    <t>Kroger</t>
  </si>
  <si>
    <t>Has FCF of $1 billion, with multiple of 15, valuing the business at $15 billion</t>
  </si>
  <si>
    <t>Albertsons</t>
  </si>
  <si>
    <t>Has FCF of $0.6 billion, with multiple of 15, valuing the business at $9 billion</t>
  </si>
  <si>
    <t>Shopify</t>
  </si>
  <si>
    <t>The Company is Net Cash negetive, but as its a growth Company. Thus assuming when it stabilizes, it would generate $200 million of FCF and with multiple of 20, would value itat $4 billion</t>
  </si>
  <si>
    <t>Overstock</t>
  </si>
  <si>
    <t>Bed Bath an Beyond</t>
  </si>
  <si>
    <t>Has FCF of $0.4 billion, with multiple of 12, valuing the business at $5 billion. The Company is turning around and has successfully demonstrated its OmniChannel Capability.</t>
  </si>
  <si>
    <t>At Home Group</t>
  </si>
  <si>
    <t>Qurate Retail Group (Owns QVC)</t>
  </si>
  <si>
    <t>1800-Flowers.</t>
  </si>
  <si>
    <t>Has FCF of $0.05 billion, with multiple of 14  valuing the business at $0.7 billion</t>
  </si>
  <si>
    <t>McDonald's</t>
  </si>
  <si>
    <t>Has FCF of $4 billion, with multiple of 22  valuing the business at $88 billion</t>
  </si>
  <si>
    <t>Yum</t>
  </si>
  <si>
    <t>Has FCF of $0.8 billion, with multiple of 20  valuing the business at $16 billion</t>
  </si>
  <si>
    <t>Starbucks</t>
  </si>
  <si>
    <t>Has FCF of $3 billion, with multiple of 20  valuing the business at $60 billion</t>
  </si>
  <si>
    <t>Dominos</t>
  </si>
  <si>
    <t>Has FCF of $0.25 billion, with multiple of 20  valuing the business at $5 billion</t>
  </si>
  <si>
    <t>Chipotle</t>
  </si>
  <si>
    <t>Has FCF of $0.4 billion, with multiple of 20  valuing the business at $6 billion</t>
  </si>
  <si>
    <t>Darden</t>
  </si>
  <si>
    <t>Has FCF of $0.75 billion, with multiple of 20  valuing the business at $15 billion</t>
  </si>
  <si>
    <t>Cracker Barrel</t>
  </si>
  <si>
    <t>Has FCF of $0.2 billion, with multiple of 20  valuing the business at $4 billion</t>
  </si>
  <si>
    <t>Texas Roadhouse</t>
  </si>
  <si>
    <t>Wendys</t>
  </si>
  <si>
    <t>Shake Shack</t>
  </si>
  <si>
    <t>It is a High Growth company, thus does not have any Free cash flow as all of the cash is being re-invested. Its Net sales have increased last two years to from $358 million to $600 million. Assuming the business will get to $3 billion  sales before it gets stable and its FCF as $200 million, with 20 multiple. Valuation is $4 billion</t>
  </si>
  <si>
    <t>Grubhub</t>
  </si>
  <si>
    <t>It is a High Growth company, thus does not have any Free cash flow as all of the cash is being re-invested. Its Net sales have doubled last two years to $1.3 billion. Assuming the business will get to $5 billion  sales before it gets stable and its FCF as $300 million, with 20 multiple. Valuation is $6 billion</t>
  </si>
  <si>
    <t>Doordash</t>
  </si>
  <si>
    <t>It is a High Growth company, thus does not have any Free cash flow as all of the cash is being re-invested. Total orders have increased 10 fold last 2 years, from 83 million to 816 million.Its Net sales have increased 10 fold as well in 2 years to $2.9 billion Assuming the business will get to $10 billion  sales before it gets stable and its FCF as $1 billion, with 20 multiple. Valuation is $20 billion</t>
  </si>
  <si>
    <t>G-03-Travel &amp; Ent</t>
  </si>
  <si>
    <t>Delta Airlines</t>
  </si>
  <si>
    <r>
      <rPr>
        <sz val="10"/>
        <color theme="1"/>
        <rFont val="Arial"/>
        <family val="2"/>
      </rPr>
      <t xml:space="preserve">Has FCF of $3 billion, with multiple of 14  valuing the business at $42  billion. </t>
    </r>
    <r>
      <rPr>
        <sz val="10"/>
        <color rgb="FFFF0000"/>
        <rFont val="Arial"/>
        <family val="2"/>
      </rPr>
      <t>On 9/28/2020 I realized that my Airlines Valuations need to be largely modified as I can see that there would be permanant reductions in buisness travel even after the Pandemic is gone. Businesses are making great progress in managing their work remotely and realizing the cost benefits. Thus let us say if a Sales Execute travels 12 times a year. Even after COVID is over, he would Travel 6 times a year and manage the other 6 times via Remote calls. Thus would reduce the valuation of all Airlines by 40%.</t>
    </r>
  </si>
  <si>
    <t>American Airlines</t>
  </si>
  <si>
    <r>
      <rPr>
        <sz val="10"/>
        <color theme="1"/>
        <rFont val="Arial"/>
        <family val="2"/>
      </rPr>
      <t xml:space="preserve">Has FCF of $1 billion, with multiple of 12  valuing the business at $12  billion. 9/28/2020 - </t>
    </r>
    <r>
      <rPr>
        <sz val="10"/>
        <color rgb="FFFF0000"/>
        <rFont val="Arial"/>
        <family val="2"/>
      </rPr>
      <t>Valuation Revision of 40%. Refer to Delta Airlines Notes.</t>
    </r>
  </si>
  <si>
    <t>United</t>
  </si>
  <si>
    <t>Has FCF of $2 billion, with multiple of 14  valuing the business at $28 billion. Valuation Revision of 40%. Refer to Delta Airlines Notes.</t>
  </si>
  <si>
    <t>Alaska Air</t>
  </si>
  <si>
    <t>Has FCF of $0.5 billion, with multiple of 14  valuing the business at $7  billion. Valuation Revision of 40%. Refer to Delta Airlines Notes.</t>
  </si>
  <si>
    <t xml:space="preserve">Southwest Airlines  </t>
  </si>
  <si>
    <t>Has FCF of $2.5 billion, with multiple of 14  valuing the business at $35  billion. Valuation Revision of 20%. Refer to Delta Airlines Notes. Compared to other Airlines I am valuing it more because - (This can be outlier as it has more leisure travel than bi travel)</t>
  </si>
  <si>
    <t>Spirit</t>
  </si>
  <si>
    <t>Has FCF of $.2 billion, with multiple of 14  valuing the business at $2.8 billion. Valuation Revision of 40%. Refer to Delta Airlines Notes.</t>
  </si>
  <si>
    <t>JetBlue</t>
  </si>
  <si>
    <t>Has FCF of $0.4 billion, with multiple of 14  valuing the business at $5.6 billion. Valuation Revision of 40%. Refer to Delta Airlines Notes.</t>
  </si>
  <si>
    <t>Air Lease</t>
  </si>
  <si>
    <t>Has FCF of $0.75 billion, with multiple of 16  valuing the business at $12 billion. Valuation Revision of 40%. Refer to Delta Airlines Notes.</t>
  </si>
  <si>
    <t>Marriott</t>
  </si>
  <si>
    <r>
      <rPr>
        <sz val="10"/>
        <color theme="1"/>
        <rFont val="Arial"/>
        <family val="2"/>
      </rPr>
      <t>Has FCF of $2 billion, with multiple of 22  valuing the business at $44 billion.</t>
    </r>
    <r>
      <rPr>
        <sz val="10"/>
        <color rgb="FFFF0000"/>
        <rFont val="Arial"/>
        <family val="2"/>
      </rPr>
      <t xml:space="preserve"> 9/28/2020. Valuation Revision of 20%. Refer to Delta Airlines Notes for core reason. Valuation downside is little less, because a lot of people drive to their vacations. Thus the reduction in air traffic of business folks wont reflect at that magnitude to leading hotels.</t>
    </r>
  </si>
  <si>
    <t>Host Hotels</t>
  </si>
  <si>
    <t>Has FCF of $1 billion, with multiple of 20  valuing the business at $20 billion. 9/28/2020. Valuation Revision of 20%. Refer to Delta Airlines Notes for core reason. Valuation downside is little less, because a lot of people drive to their vacations. Thus the reduction in air traffic of business folks wont reflect at that magnitude to leading hotels.</t>
  </si>
  <si>
    <t>Hyatt</t>
  </si>
  <si>
    <t>Has FCF of $0.3 billion, with multiple of 20  valuing the business at $6 billion.9/28/2020. Valuation Revision of 20%. Refer to Delta Airlines Notes for core reason. Valuation downside is little less, because a lot of people drive to their vacations. Thus the reduction in air traffic of business folks wont reflect at that magnitude to leading hotels.</t>
  </si>
  <si>
    <t>Wyndham Destinations</t>
  </si>
  <si>
    <t>Has FCF of $0.35 billion, with multiple of 20  valuing the business at $6 billion. 9/28/2020. Valuation Revision of 20%. Refer to Delta Airlines Notes for core reason. Valuation downside is little less, because a lot of people drive to their vacations. Thus the reduction in air traffic of business folks wont reflect at that magnitude to leading hotels.</t>
  </si>
  <si>
    <t>Wyndham Hotels</t>
  </si>
  <si>
    <t>Has FCF of $0.2 billion, with multiple of 20  valuing the business at $4 billion. 9/28/2020. Valuation Revision of 20%. Refer to Delta Airlines Notes for core reason. Valuation downside is little less, because a lot of people drive to their vacations. Thus the reduction in air traffic of business folks wont reflect at that magnitude to leading hotels.</t>
  </si>
  <si>
    <t>Hilton</t>
  </si>
  <si>
    <t>Intercontinental Hotels</t>
  </si>
  <si>
    <t>Has FCF of $0.5 billion, with multiple of 20  valuing the business at $10 billion. 9/28/2020. Valuation Revision of 20%. Refer to Delta Airlines Notes for core reason. Valuation downside is little less, because a lot of people drive to their vacations. Thus the reduction in air traffic of business folks wont reflect at that magnitude to leading hotels.</t>
  </si>
  <si>
    <t>Choice Hotels</t>
  </si>
  <si>
    <r>
      <rPr>
        <sz val="10"/>
        <color theme="1"/>
        <rFont val="Arial"/>
        <family val="2"/>
      </rPr>
      <t>Extended Stay  America</t>
    </r>
    <r>
      <rPr>
        <i/>
        <sz val="10"/>
        <color theme="1"/>
        <rFont val="Arial"/>
        <family val="2"/>
      </rPr>
      <t>(Plan to convert to college campus)</t>
    </r>
  </si>
  <si>
    <t>Has FCF of $0.25 billion, with multiple of 20  valuing the business at $5 billion. 9/28/2020. Valuation Revision of 20%. Refer to Delta Airlines Notes for core reason. Valuation downside is little less, because a lot of people drive to their vacations. Thus the reduction in air traffic of business folks wont reflect at that magnitude to leading hotels.</t>
  </si>
  <si>
    <t>Airbnb</t>
  </si>
  <si>
    <t>Carnival Cruises</t>
  </si>
  <si>
    <t>Largest Cruise company in the world. Has 104 ships and 12 million annual passengers.Has FCF of $2 billion, with multiple of 17  valuing the business at $34  billion.</t>
  </si>
  <si>
    <t>Royal Caribbean Cruises</t>
  </si>
  <si>
    <t>Second largest cruise company in the world. Has 60 ships and 6 million annual passengers. Has FCF of $1.2 billion, with multiple of 17 valuing the business at $20 billion</t>
  </si>
  <si>
    <t>SeaWorld</t>
  </si>
  <si>
    <t>Has FCF of $0.2 billion, with multiple of 15  valuing the business at $3 billion</t>
  </si>
  <si>
    <t>LasVegas Sands</t>
  </si>
  <si>
    <t>Has FCF of $2 billion, with multiple of 22  valuing the business at $44 billion</t>
  </si>
  <si>
    <t>MGM Grand</t>
  </si>
  <si>
    <t>Has FCF of $0.3 billion, with multiple of 13  valuing the business at $4 billion</t>
  </si>
  <si>
    <t>Wynn Resorts</t>
  </si>
  <si>
    <t>Has FCF of $0.3 billion, with multiple of 10  valuing the business at $3 billion</t>
  </si>
  <si>
    <t>Draft Kings</t>
  </si>
  <si>
    <t>Penn National Gaming</t>
  </si>
  <si>
    <t>Has FCF of $0.5 billion, with multiple of 16  valuing the business at $8 billion</t>
  </si>
  <si>
    <t>Boyd Gaming</t>
  </si>
  <si>
    <t>Has FCF of $0.35 billion, with multiple of 16  valuing the business at $5.5 billion</t>
  </si>
  <si>
    <t>Live Nation</t>
  </si>
  <si>
    <t>Has FCF of $0.2 billion, with multiple of 16  valuing the business at $3.2 billion</t>
  </si>
  <si>
    <t>Dave &amp; Busters</t>
  </si>
  <si>
    <t>Has FCF of $0.075 billion, with multiple of 15  valuing the business at $1 billion</t>
  </si>
  <si>
    <t>Netflix</t>
  </si>
  <si>
    <t>The core asset of the business is its paid members.They have grown from 70 million to 167 million last 5 years.
The Revenues during this time have grown from $6.7 billion to $20 billion. This showcases that the business is in fast
growth phase. Assuming the potential of paid members to be 500 million , which in turn generate $75 billion.
Assuming a Max FCF of $10 billion and the high multiple of 20 The highest possible valuation comes out $200 billion.</t>
  </si>
  <si>
    <t>Sony (Assuming 100 yen equal to dollar)</t>
  </si>
  <si>
    <t>FCF of $9 billion with  15 multiple</t>
  </si>
  <si>
    <t>IHeart Media</t>
  </si>
  <si>
    <t>The  company emerged from Bankruptcy. Following was noted And the  Enterprise value was stated as $8.75 billion. 
Implied value of the stock was $2.75 billion (Refer Page 76 2019 10K report).</t>
  </si>
  <si>
    <t>$19 (This refers to all the classes of stocks. The stocks that is traded in market is Class-A, which has a value of $10 / share)</t>
  </si>
  <si>
    <t>Spotify</t>
  </si>
  <si>
    <t>The core asset of the business is its paid members.They have grown from 71 million to 124 million last 3 years.
The Revenues during this time have grown from $4.7 billion to $6 billion. This showcases that the business is in fast
growth phase. Assuming the potential of paid members to be 250 million , which in turn generate $10 billion.
Assuming a Max FCF of $1.25 billion and the high multiple of 20 The highest possible valuation comes out $25 billion.</t>
  </si>
  <si>
    <t>Dish</t>
  </si>
  <si>
    <t>FCF of $1 billion and multiple of 16</t>
  </si>
  <si>
    <t>Comcast</t>
  </si>
  <si>
    <t>FCF of $11 billion and multiple of 18.</t>
  </si>
  <si>
    <t>ViacomCBS</t>
  </si>
  <si>
    <t>FCF of $2 billion and multiple of 18.</t>
  </si>
  <si>
    <t>Discovery (Entire Company)</t>
  </si>
  <si>
    <t>FCF of $2.5 billion and multiple of 18.</t>
  </si>
  <si>
    <t>Discovery-A</t>
  </si>
  <si>
    <t>Discovery-B</t>
  </si>
  <si>
    <t>Discovery-C</t>
  </si>
  <si>
    <t>Charter</t>
  </si>
  <si>
    <t>FCF of $4 billion and multiple of 14</t>
  </si>
  <si>
    <t>Fox</t>
  </si>
  <si>
    <t>FCF of $2 billion and multiple of 17</t>
  </si>
  <si>
    <t>Lions Gate Entertainment Corp.</t>
  </si>
  <si>
    <t>FCF of $0.5 billion and multiple of 16</t>
  </si>
  <si>
    <t>Tegna</t>
  </si>
  <si>
    <t>FCF of $0.2 billion and multiple of 15</t>
  </si>
  <si>
    <t>Nexstar Media Group</t>
  </si>
  <si>
    <t>FCF of $0.2 billion and multiple of 16</t>
  </si>
  <si>
    <r>
      <rPr>
        <sz val="10"/>
        <color theme="1"/>
        <rFont val="Arial"/>
        <family val="2"/>
      </rPr>
      <t xml:space="preserve">EW Scripps </t>
    </r>
    <r>
      <rPr>
        <i/>
        <sz val="10"/>
        <color theme="1"/>
        <rFont val="Arial"/>
        <family val="2"/>
      </rPr>
      <t>(Berkshire invested $600 million on 9/24 as Preferred stock. They get 8% dividend plus warrants to buy additional stock.</t>
    </r>
  </si>
  <si>
    <t>FCF of $0.1 billion and multiple of 16</t>
  </si>
  <si>
    <t>Gray Television inc</t>
  </si>
  <si>
    <t>Sinclair Broadcast</t>
  </si>
  <si>
    <t>FCF of $0.6 billion and multiple of 16</t>
  </si>
  <si>
    <t>Echostar</t>
  </si>
  <si>
    <t>FCF of $0.25 billion and multiple of 12</t>
  </si>
  <si>
    <t>Thomson Reuters</t>
  </si>
  <si>
    <t>FCF of $1.5 billion and multiple of 16</t>
  </si>
  <si>
    <t>New York Times</t>
  </si>
  <si>
    <t>FCF of $0.125 billion and multiple of 18</t>
  </si>
  <si>
    <t>Meredith</t>
  </si>
  <si>
    <t>Roku</t>
  </si>
  <si>
    <t>Currently the company is not making any free cash. But as it is fast growing company with revenues growing from $512 million to $1.2 billion in last 3 years. Thus assuming FCF of $0.1 billion with multiple of 20</t>
  </si>
  <si>
    <t>IMAX</t>
  </si>
  <si>
    <t>FCF of $75 million and multiple of 20 valuing the business at $2 billion</t>
  </si>
  <si>
    <t>Cinemark</t>
  </si>
  <si>
    <t>FCF of $200 million and multiple of 15 valuing the business at $3 billion</t>
  </si>
  <si>
    <t>Expedia</t>
  </si>
  <si>
    <t>Has FCF of $1 billion, with multiple of 20  valuing the business at $20 billion</t>
  </si>
  <si>
    <t>Booking Holdings</t>
  </si>
  <si>
    <t>Has FCF of $4.5 billion, with multiple of 20  valuing the business at $90  billion</t>
  </si>
  <si>
    <t>Trip Advisor</t>
  </si>
  <si>
    <t>Has FCF of $0.35 billion, with multiple of 20  valuing the business at $7  billion</t>
  </si>
  <si>
    <t>Liberty Media (Owns Formula 1, Sirius XM and Atlanta Braves). Each is Traded separately</t>
  </si>
  <si>
    <t>Has FCF of $1.5 billion, with multiple of 16  valuing the business at $24  billions.OVERALL VALUE OF LIBERTY MEDIA GROUP IS $24 billion</t>
  </si>
  <si>
    <t>Liberty Media SiriusXM - LSXMA</t>
  </si>
  <si>
    <t>Valuing it as 75% of the overall value of the group, which is 75% of $24 billions</t>
  </si>
  <si>
    <t>Liberty Media Atlanta Braves - BATRA</t>
  </si>
  <si>
    <t>Valuing it as 5% of the overall value of the group, which is 5% of $24 billions</t>
  </si>
  <si>
    <t>Liberty Media Formula one - FWONA</t>
  </si>
  <si>
    <t>Valuing it as 20% of the overall value of the group, which is 20% of $24 billions</t>
  </si>
  <si>
    <t>G-04-Consumer , Food, Agriculture</t>
  </si>
  <si>
    <t>P&amp;G</t>
  </si>
  <si>
    <t>FCF of $15 billion and multiple of 18</t>
  </si>
  <si>
    <t>Colgate</t>
  </si>
  <si>
    <t>FCF of $2.8  billion and multiple of 18</t>
  </si>
  <si>
    <t>Church &amp; Dwight</t>
  </si>
  <si>
    <t>FCF of $0.75  billion and multiple of 18</t>
  </si>
  <si>
    <t>Clorox</t>
  </si>
  <si>
    <t>Kimberly Clark</t>
  </si>
  <si>
    <t>FCF of $2 billion and multiple of 18</t>
  </si>
  <si>
    <t>Newell Brands</t>
  </si>
  <si>
    <t>Estee Lauder</t>
  </si>
  <si>
    <t>FCF of $1.5 billion and multiple of 12. The business has had large impairments and thus it showcases that management is not good at valuing acquisitions. Thus the multiple is lower</t>
  </si>
  <si>
    <t>Coca Cola</t>
  </si>
  <si>
    <t xml:space="preserve">Has FCF of $7 billion, with multiple of 16  valuing the business at $112  billion.  </t>
  </si>
  <si>
    <t>Pepsi</t>
  </si>
  <si>
    <t>Half of Company's profits are being generated via North America FritoLay. Thus would need to Value North America FritoLay Separately. Fritolay FCF is $3 bn and multiple of 12. $36 billion. Rest FCF is $3 billion with multiple of 15. $45 billion. Total valuation is $36 billion + $45 billion $81 billion</t>
  </si>
  <si>
    <t>Monster Beverage</t>
  </si>
  <si>
    <t xml:space="preserve">Has FCF of $1 billion, with multiple of 20  valuing the business at $20  billion.  </t>
  </si>
  <si>
    <t>Molson Coors</t>
  </si>
  <si>
    <t>Has FCF of $1.4 billion, with multiple of 13  valuing the business at $18  billion</t>
  </si>
  <si>
    <t>Anheuser-Busch</t>
  </si>
  <si>
    <t>Has FCF of $9  billion, with multiple of 13  valuing the business at $117  billion</t>
  </si>
  <si>
    <t>Boston Beer</t>
  </si>
  <si>
    <t xml:space="preserve">Has FCF of $0.1 billion, with multiple of 15  valuing the business at $1.5  billion.  </t>
  </si>
  <si>
    <t>Brown-Forman</t>
  </si>
  <si>
    <t>Has FCF of $0.5 billion, with multiple of 16  valuing the business at $8  billion</t>
  </si>
  <si>
    <t>Constellation Brands</t>
  </si>
  <si>
    <t>Has FCF of $1.4 billion, with multiple of 13  valuing the business at $18  billion. Plus add $5 billion for unconsolidated investments.</t>
  </si>
  <si>
    <t>Diageo</t>
  </si>
  <si>
    <t xml:space="preserve">Has FCF of $3.2 billion (2.5 billion pounds), with multiple of 13  valuing the business at $41  billion.  </t>
  </si>
  <si>
    <t>Nike</t>
  </si>
  <si>
    <t>Skechers</t>
  </si>
  <si>
    <t>Has FCF of $0.3 billion, with multiple of 23  valuing the business at $7 billion</t>
  </si>
  <si>
    <t>Under Armour</t>
  </si>
  <si>
    <t>LuLu</t>
  </si>
  <si>
    <t>Has FCF of $400 million with multiple of 20 valuing the business at $8 billion</t>
  </si>
  <si>
    <t>Columbia Sportswear</t>
  </si>
  <si>
    <t>Has FCF of $125 million with multiple of 20 valuing the business at $2.5 billion</t>
  </si>
  <si>
    <t>Peloton</t>
  </si>
  <si>
    <t>Fast Growth biz, Revenues have grown from $186 million (Year 2017) to $1.8 billion (Year 2020). Has potential to grow to $10 billion in Revenues and generate $1 billion Free cash. Valuing it at multiple of 20, biz is valued at $20 billion</t>
  </si>
  <si>
    <t>Hanesbrands</t>
  </si>
  <si>
    <t>Polo Ralph Lauren</t>
  </si>
  <si>
    <t>Has FCF of $0.5 billion, with multiple of 10  valuing the business at $5 billion</t>
  </si>
  <si>
    <t>PVH</t>
  </si>
  <si>
    <t>Has FCF of $0.5 billion, with multiple of 14  valuing the business at $7 billion</t>
  </si>
  <si>
    <t>Tapestry</t>
  </si>
  <si>
    <t>Has FCF of $0.4 billion, with multiple of 10  valuing the business at $4 billion</t>
  </si>
  <si>
    <t>Tiffany</t>
  </si>
  <si>
    <t>Has FCF of $0.25 billion, with multiple of 12  valuing the business at $3 billion</t>
  </si>
  <si>
    <t>VF Corp</t>
  </si>
  <si>
    <t>Has FCF of $1 billion, with multiple of 15  valuing the business at $15 billion</t>
  </si>
  <si>
    <t xml:space="preserve">StichFix -  </t>
  </si>
  <si>
    <t>Fast Growth biz, Revenues have grown from $342 million to $1.5 billion. Focuses on Women's lifestyle category. Has potential to grow to $5 billion in Revenues and generate $0.5 billion Free cash. Valuing it at multiple of 20, biz is valued at $10 billion</t>
  </si>
  <si>
    <t>Crocs</t>
  </si>
  <si>
    <t>Has FCF of $0.1 billion, with multiple of 20 valuing the business at $2 billion</t>
  </si>
  <si>
    <t>Callaway Golf</t>
  </si>
  <si>
    <t>Etsy</t>
  </si>
  <si>
    <t>Fast Growth biz, Revenues have doubled this year Q3-2020 revenues were $451 million as compared to $197 million last year. Revenues projected to grow $10 billion in and generate $1 billion Free cash. Valuing it at multiple of 25, biz is valued at $25 billion</t>
  </si>
  <si>
    <t>Hasbro</t>
  </si>
  <si>
    <t>FCF of $500 million, with multiple of 20</t>
  </si>
  <si>
    <t>Mattel</t>
  </si>
  <si>
    <t>FCF of $0.1 billion with with multiple of 15</t>
  </si>
  <si>
    <t>Kellogg</t>
  </si>
  <si>
    <t>FCF of $0.6 billions with multiple of 20</t>
  </si>
  <si>
    <t>Hershey</t>
  </si>
  <si>
    <t>$1.4 billion FCF with 18 multiple, valuing the business around $25 billion</t>
  </si>
  <si>
    <t>Mondelez</t>
  </si>
  <si>
    <t>FCF od $2 billion with multiple of 15</t>
  </si>
  <si>
    <t>General Mills</t>
  </si>
  <si>
    <t>FCF of $2.3 billions with multiple of 20</t>
  </si>
  <si>
    <t>Campbell Soup</t>
  </si>
  <si>
    <t>FCF of $1 billion with multiple of 17</t>
  </si>
  <si>
    <t>Conagra</t>
  </si>
  <si>
    <t>FCF of $700 million with multiple of 15</t>
  </si>
  <si>
    <t>Hormel</t>
  </si>
  <si>
    <t>FCF of $0.6 billion with multiple of 17</t>
  </si>
  <si>
    <t>Tyson Foods</t>
  </si>
  <si>
    <t>$1.2 billion FCF with 18 multiple, valuing the business around $22 billion</t>
  </si>
  <si>
    <t>Beyond Meat</t>
  </si>
  <si>
    <t>This is a early stage growth business with a theme of replacing meat products with plant based meats. Revenues have increased as follows $16mn (2016) , $32mn (2017), $87mn (2018), $297mn(2019). The company has potential to finally reach $10 billion in Revenues and generate Cash flows of $500 million and become leader in this segment with valuation of $9 billion</t>
  </si>
  <si>
    <t>JM Smucker</t>
  </si>
  <si>
    <t>$1 billion FCF with 18 multiple, valuing the business around $18 billion</t>
  </si>
  <si>
    <t>McCormick</t>
  </si>
  <si>
    <t>$0.75 billion FCF with 18 multiple, valuing the business around $13.5 billion</t>
  </si>
  <si>
    <t>Intl Flavors</t>
  </si>
  <si>
    <t>Has FCF of $0.2 billion, with multiple of 15  valuing the business at $3  billion</t>
  </si>
  <si>
    <t>Sysco</t>
  </si>
  <si>
    <t>FCF of $1.5 billion and multiple of 12 valuing the business at $18 billion</t>
  </si>
  <si>
    <t>Archer Daniels</t>
  </si>
  <si>
    <t>FCF of $2bn , multiple of 13, thus total valuation of $26 billion</t>
  </si>
  <si>
    <t>CF Industries</t>
  </si>
  <si>
    <t>FCF od $1bn , multiple of 12, thus total valuation of $12 billion</t>
  </si>
  <si>
    <t>FMC Corp</t>
  </si>
  <si>
    <t>Owns 84% of Livent which is valued at $1.2 billions. Thus Company's share is valued at approx $1 billion. Rest of the business FCF is $0.35 billions with multiple of 12 thus valuing it at $4.2 billions. Total valuation coming to $4.2 + $1 = $5.2 billions</t>
  </si>
  <si>
    <t>Mosaic</t>
  </si>
  <si>
    <t>FCF of $0.5 bn , multiple of 12, thus total valuation of $6 billion</t>
  </si>
  <si>
    <t>Bunge</t>
  </si>
  <si>
    <t>FCF of $0.4 bn , multiple of 10, thus total valuation of $4 billion</t>
  </si>
  <si>
    <t>Calmine Foods</t>
  </si>
  <si>
    <t>FCF of $0.075 bn , multiple of 12, thus total valuation of $0.6 billion</t>
  </si>
  <si>
    <t>Fresh Delmonte</t>
  </si>
  <si>
    <t>FCF of $0.1 bn , multiple of 10, thus total valuation of $1 billion</t>
  </si>
  <si>
    <t>Calavo Growers</t>
  </si>
  <si>
    <t>FCF of $0.05 bn , multiple of 12, thus total valuation of $0.6 billion</t>
  </si>
  <si>
    <t>Chewy</t>
  </si>
  <si>
    <t>A great growing business, has negetive working capital. It also has very less capital needs. The Sales have increased from $2.1 billion to $4.8 billion in 3 years. Overall Pet market is $100 billion. Assuming the company can reach 20% of the market and finally generates $1 billion FCF with multiple of 20</t>
  </si>
  <si>
    <t>Freshpet</t>
  </si>
  <si>
    <t>It is also a growing Pets business, but is about 10% of size of Chewy, so valuing it at $2 billion</t>
  </si>
  <si>
    <t>Covetrus</t>
  </si>
  <si>
    <t>FCF of $0.1 bn , multiple of 10, thus total valuation of $1 billion. Had a large impairment recently</t>
  </si>
  <si>
    <t>Trupanion</t>
  </si>
  <si>
    <t xml:space="preserve">FCF of $0.07 bn , multiple of 16, thus total valuation of $1 billion.  </t>
  </si>
  <si>
    <t>G-04-a-POT-STOCKS</t>
  </si>
  <si>
    <t>Tilray</t>
  </si>
  <si>
    <t>Academic Interest</t>
  </si>
  <si>
    <t>Canopy Growth</t>
  </si>
  <si>
    <t>Cronos Growth</t>
  </si>
  <si>
    <t>Aurora Cannabis</t>
  </si>
  <si>
    <t>Acreage Holdings</t>
  </si>
  <si>
    <t>G-05-Trucking, Railroads and Logistics</t>
  </si>
  <si>
    <t>JB Hunt</t>
  </si>
  <si>
    <t>FCF of $0.4 with multiple of 20</t>
  </si>
  <si>
    <t>Old Dominion</t>
  </si>
  <si>
    <t>FCF of $0.5 billion and multiple of 20</t>
  </si>
  <si>
    <t>Landstar</t>
  </si>
  <si>
    <t>FCF of $0.25 billion and multiple of 20</t>
  </si>
  <si>
    <t>knight-Swift</t>
  </si>
  <si>
    <t>FCF of $0.3 billion and multiple of 20</t>
  </si>
  <si>
    <t>Werner</t>
  </si>
  <si>
    <t>FCF of $0.2 billion and multiple of 20</t>
  </si>
  <si>
    <t>Heartland</t>
  </si>
  <si>
    <t>FCF of $0.075 billion and multiple of 20</t>
  </si>
  <si>
    <t>CSX</t>
  </si>
  <si>
    <t>FCF of $3 billion , with multiple of 18, valuing the business at $54 billion</t>
  </si>
  <si>
    <t>Kansas City Southern</t>
  </si>
  <si>
    <t>FCF of $0.4 billion , with multiple of 18, valuing the business at $7.2 billion</t>
  </si>
  <si>
    <t>Norfolk Southern</t>
  </si>
  <si>
    <t>FCF of $1.5 billion , with multiple of 18, valuing the business at $27 billion</t>
  </si>
  <si>
    <t>Union Pacific</t>
  </si>
  <si>
    <t>FCF of $5 billion , with multiple of 18, valuing the business at $90 billion</t>
  </si>
  <si>
    <t>UPS</t>
  </si>
  <si>
    <t>FCF of $6 bn , multiple of 18, thus total valuation of $108 billions</t>
  </si>
  <si>
    <t>Fedex</t>
  </si>
  <si>
    <t>FCF of $2 bn , multiple of 15, thus total valuation of $30 billions</t>
  </si>
  <si>
    <t>Expeditors</t>
  </si>
  <si>
    <t>FCF of $0.50 bn , multiple of 18, thus total valuation of $9 billions</t>
  </si>
  <si>
    <t>CH Robinson</t>
  </si>
  <si>
    <t>FCF of $0.70 bn , multiple of 20, thus total valuation of $14 billions</t>
  </si>
  <si>
    <t>XPO Logistics (Plans to spinoff the Logistics business into a different company)</t>
  </si>
  <si>
    <t>FCF of $0.40 bn , multiple of 20, thus total valuation of $8 billions</t>
  </si>
  <si>
    <t>Uber</t>
  </si>
  <si>
    <t>Its a growing Company. Revenues increased from $2 billion to $14 billion last 5 years. Assuming the company gets to $50 billion in Revenues and generates $5 billion in FCF. With multiple of 20.</t>
  </si>
  <si>
    <t>Lyft</t>
  </si>
  <si>
    <t>Its a growing Company. Revenues increased from $343 million to $3.4 billion last 5 years. Assuming the company gets to $10 billion in Revenues and generates $1 billion in FCF. With multiple of 20.</t>
  </si>
  <si>
    <t>G-06-TECH :Software,Consulting  and Telecom</t>
  </si>
  <si>
    <t>Salesforce</t>
  </si>
  <si>
    <t>Its a growing Company. Revenues increased from $10 billion to $17 billion last 2 years. Assuming the company gets to $50 billion in Revenues and generates $5 billion in FCF. With multiple of 20.</t>
  </si>
  <si>
    <t>Adobe</t>
  </si>
  <si>
    <t>Has FCF of $3 billion, with multiple of 25  valuing the business at $75  billion</t>
  </si>
  <si>
    <t>Oracle</t>
  </si>
  <si>
    <t>FCF of $11 billion with multiple of 18</t>
  </si>
  <si>
    <t>IBM</t>
  </si>
  <si>
    <t>FCF of $8 billion with multiple of 15</t>
  </si>
  <si>
    <t>VM Ware</t>
  </si>
  <si>
    <t>Citrix</t>
  </si>
  <si>
    <t>FCF of $0.75  billion and multiple of 20</t>
  </si>
  <si>
    <t>Ebay</t>
  </si>
  <si>
    <t>FCF of $2.5 billion with multiple of 12</t>
  </si>
  <si>
    <t>Global Payments</t>
  </si>
  <si>
    <t>FCF of $0.75  billion and multiple of 16</t>
  </si>
  <si>
    <t>WorkDay</t>
  </si>
  <si>
    <t>Revenues have increased from $750 million in 2015 to $2.8 billion in 2019 (over 5 years). The company has potential to reach $10 billion in Revenues in next 5 years before it matures. With a margin of  20% , FCF of  of $2 billion and multiple of 20, valuing it at $40 billion. As its a growth stock, hence needs higher Factor of Safety, best price to buy is when its selling at $30 billion</t>
  </si>
  <si>
    <t>Ansys</t>
  </si>
  <si>
    <t>FCF of $0.4  billion and multiple of 15</t>
  </si>
  <si>
    <t>Autodesk</t>
  </si>
  <si>
    <t>Akamai</t>
  </si>
  <si>
    <t>FCF of $0.5  billion and multiple of 16</t>
  </si>
  <si>
    <t>Verisign</t>
  </si>
  <si>
    <t>FCF of $0.7  billion and multiple of 16</t>
  </si>
  <si>
    <t>NetApp</t>
  </si>
  <si>
    <t>Fortinet</t>
  </si>
  <si>
    <t>Norton Lifelock (Previously Symantec)</t>
  </si>
  <si>
    <t>FCF of $1  billion and multiple of 16</t>
  </si>
  <si>
    <t>CGI Inc</t>
  </si>
  <si>
    <t>FCF of $1.2  billion and multiple of 15</t>
  </si>
  <si>
    <t xml:space="preserve"> </t>
  </si>
  <si>
    <t>Accenture</t>
  </si>
  <si>
    <t>FCF of $5.5 billion with multiple of 20, valuing the business at $110 billion</t>
  </si>
  <si>
    <t>Cognizant</t>
  </si>
  <si>
    <t>FCF of $2 billion with multiple of 18, valuing the business at $36 billion</t>
  </si>
  <si>
    <t>Infosys</t>
  </si>
  <si>
    <t>FCF of $1.8 billion with multiple of 20, valuing the business at $36 billion</t>
  </si>
  <si>
    <t>DXC Tech</t>
  </si>
  <si>
    <t>Company had a large Goodwill Impairment of $6 billion in 2020. Thus having a multiple of 12 and FCF of $1 billion</t>
  </si>
  <si>
    <t>Gartner</t>
  </si>
  <si>
    <t>FCF of $0.4 billion with multiple of 20</t>
  </si>
  <si>
    <t>MicroFocus</t>
  </si>
  <si>
    <t>FCF of $0.5 billion with multiple of 14</t>
  </si>
  <si>
    <t>Verizon</t>
  </si>
  <si>
    <t>FCF of $12 billion with multiple of 15</t>
  </si>
  <si>
    <t>AT&amp;T</t>
  </si>
  <si>
    <t>FCF of $20 billion with multiple of 15</t>
  </si>
  <si>
    <t>T-Mobile</t>
  </si>
  <si>
    <t>FCF of $3 billion with multiple of 15</t>
  </si>
  <si>
    <t>United States Cellular Corporation</t>
  </si>
  <si>
    <t>American Tower</t>
  </si>
  <si>
    <t>FCF of $2.5 billion with multiple of 15</t>
  </si>
  <si>
    <t>Century Link</t>
  </si>
  <si>
    <t>Had large impairments of $8.5 billion last two years. Hence having a multiple of 10. FCF of $3 billion and multiple of 10</t>
  </si>
  <si>
    <t>Crown Castle International</t>
  </si>
  <si>
    <t>FCF of $1 billion with multiple of 15</t>
  </si>
  <si>
    <t>Digital Realty</t>
  </si>
  <si>
    <t>FCF of $0.75 billion with multiple of 12</t>
  </si>
  <si>
    <t>Equinix</t>
  </si>
  <si>
    <t>FCF of $1 billion with multiple of 12</t>
  </si>
  <si>
    <t>SBA Communications</t>
  </si>
  <si>
    <t>FCF of $0.2 billion with multiple of 12</t>
  </si>
  <si>
    <t>Twitter</t>
  </si>
  <si>
    <t>FCF of $0.8 billion with multiple of 20</t>
  </si>
  <si>
    <t>Snapchat</t>
  </si>
  <si>
    <t>It is a growth company. Revenues have doubled last 2 years from $824 million to $1,715 million in 2 years. Assuming the revenues reach $20 billion , generating FCF of $2 billion. With multiple of 25, valuing the business at $50 billion</t>
  </si>
  <si>
    <t>Pinterest</t>
  </si>
  <si>
    <t>It is a growth company. Revenues have doubled last 2 years from $472 million to $1,142 million in 2 years. Assuming the revenues reach $10 billion , generating FCF of $1 billion. With multiple of 25, valuing the business at $25 billion</t>
  </si>
  <si>
    <t>Zoom</t>
  </si>
  <si>
    <t>It is a growth company. Revenues have increased from $150 million to $600 million in 2 years. Assuming the revenues reach $10 billion , generating FCF of $1 billion. With multiple of 25, valuing the business at $25 billion</t>
  </si>
  <si>
    <t>Slack</t>
  </si>
  <si>
    <t>It is a growth company. Revenues have increased from $220 million to $630 million in 2 years. Assuming the revenues reach $5 billion , generating FCF of $0.5 billion. With multiple of 25, valuing the business at $12 billion</t>
  </si>
  <si>
    <t>Dropbox</t>
  </si>
  <si>
    <t>Splunk</t>
  </si>
  <si>
    <t>It is a growth company. Revenues have increased from $1.3 billion to $2.3 billion in 2 years. Assuming the revenues reach $10 billion , generating FCF of $1 billion. With multiple of 25, valuing the business at $25 billion</t>
  </si>
  <si>
    <t>Docusign</t>
  </si>
  <si>
    <t>It is a growth company. Revenues have increased from $518 million to $973 million in 2 years. Assuming the revenues reach $5 billion , generating FCF of $0.5 billion. With multiple of 25, valuing the business at $12 billion</t>
  </si>
  <si>
    <t>Cloudera</t>
  </si>
  <si>
    <t>Company is growing thus have negetive cash flow. Assuming it reaches a $1 billion in sales and $100 million FCF. With multiple of 20 would value it at $2 billion</t>
  </si>
  <si>
    <t>ServiceNow</t>
  </si>
  <si>
    <t>FCF of $1 billion and multiple of 20</t>
  </si>
  <si>
    <r>
      <rPr>
        <sz val="10"/>
        <color theme="1"/>
        <rFont val="Arial"/>
        <family val="2"/>
      </rPr>
      <t xml:space="preserve">Snowflake </t>
    </r>
    <r>
      <rPr>
        <i/>
        <sz val="10"/>
        <color theme="1"/>
        <rFont val="Arial"/>
        <family val="2"/>
      </rPr>
      <t>(Went IPO on Sep-16, Berkshire invested in it)</t>
    </r>
  </si>
  <si>
    <t>It is a growth Company in Cloud Data warehouse space. Its TAM is around $80 billions. Its current annual sales is around $500 million. Even if it reaches $10 billion , one can assume its value then to be around $150 billion. This multiple is similar to what other high end technology companies like Adobe are enjoying. Adobe's market cap (As of Jan-31-2021) is 220 billions with share price of $458. Its latest annual sales was $13 billion. Thus our Snowflake's future multiple is somewhat conservative compared to that of Adobe.</t>
  </si>
  <si>
    <t>Upwork</t>
  </si>
  <si>
    <t>It is a growth company. Revenues have increased from $164 million to $373 million in 5 years. Assuming the revenues reach $2 billion , generating FCF of $0.2 billion. With multiple of 25, valuing the business at $5 billion</t>
  </si>
  <si>
    <t>JFrog (Went IPO with Snowflake)</t>
  </si>
  <si>
    <t>MongoDB (Went IPO in 2017)</t>
  </si>
  <si>
    <t xml:space="preserve">Twilio (Growth Company - Revenues grew from $165 mn in 2015 to $1.2 billion in 2019). </t>
  </si>
  <si>
    <t>Assuming it has potention to grow till $10 billion and have FCF of $1 billion</t>
  </si>
  <si>
    <t>Rogers Communications</t>
  </si>
  <si>
    <t>FCF of $1.2 billion with multiple of 15</t>
  </si>
  <si>
    <t>Fastly</t>
  </si>
  <si>
    <t>It is a growth company. Revenues have increased from $100 million to $200 million in 2 years. Assuming the revenues reach $2 billion , generating FCF of $0.2 billion. With multiple of 25, valuing the business at $5 billion</t>
  </si>
  <si>
    <t>Fiverr</t>
  </si>
  <si>
    <t>It is a growth company. Revenues have increased from $50 million to $100 million in 2 years. Assuming the revenues reach $1 billion , generating FCF of $0.1 billion. With multiple of 25, valuing the business at $2.5 billion</t>
  </si>
  <si>
    <t>Talend (ETL Tool Software)</t>
  </si>
  <si>
    <t>It is a growth company. Revenues have increased from $75 million to $275 million in 5 years. Assuming the revenues reach $0.8 billion , generating FCF of $0.08 billion. With multiple of 25, valuing the business at $2. billion</t>
  </si>
  <si>
    <t>Godaddy</t>
  </si>
  <si>
    <t>EXAMPLE : Tax Receivable Agreements - Company had a charge of $647 million. FCF of $400 million and multiple of 20</t>
  </si>
  <si>
    <t>Trade Desk</t>
  </si>
  <si>
    <t>It is a growth company. Revenues have increased from $200 million to $800 million in 5 years. It also generates $200 million FCF.Assuming the revenues reach $3 billion , generating FCF of $0.5 billion. With multiple of 24, valuing the business at $12. billion</t>
  </si>
  <si>
    <t>G-07-TECH : Semi, Networking, Hardware</t>
  </si>
  <si>
    <t>Intel</t>
  </si>
  <si>
    <t>FCF of $17 billion with multiple of 20</t>
  </si>
  <si>
    <t>AMD</t>
  </si>
  <si>
    <t>FCF of $0.5 billion with multiple of 20</t>
  </si>
  <si>
    <t>Broadcom</t>
  </si>
  <si>
    <t>FCF of $8 billion with multiple of 20</t>
  </si>
  <si>
    <t>Qualcomm</t>
  </si>
  <si>
    <t>FCF of $5 billion , with multiple of 18, valuing the business at $90 billion. Reason for lower multiple is because the company is dependent on CDMA technology and thus have risk of the popularity of this technology going down</t>
  </si>
  <si>
    <t>Applied Mat</t>
  </si>
  <si>
    <t>FCF of $2.5 billion with multiple of 20</t>
  </si>
  <si>
    <t>KLA-Tencor</t>
  </si>
  <si>
    <t>FCF of $1.2 billion with multiple of 20</t>
  </si>
  <si>
    <t>LAM Research</t>
  </si>
  <si>
    <t>FCF of $2 billion with multiple of 20</t>
  </si>
  <si>
    <t>Analog Devices</t>
  </si>
  <si>
    <t>Maxim (Will be merged with Analog Devices)</t>
  </si>
  <si>
    <t>FCF of $0.7  billion with multiple of 20</t>
  </si>
  <si>
    <t>Microchip</t>
  </si>
  <si>
    <t>FCF of $1.2  billion with multiple of 20</t>
  </si>
  <si>
    <t>Micron</t>
  </si>
  <si>
    <t>FCF of $4 billion with multiple of 20</t>
  </si>
  <si>
    <t>Nvidia</t>
  </si>
  <si>
    <t>Skyworks</t>
  </si>
  <si>
    <t>Texas Instruments</t>
  </si>
  <si>
    <t>FCF of $6 billion with multiple of 20</t>
  </si>
  <si>
    <t>Xilinx</t>
  </si>
  <si>
    <t>FCF of $0.75 billion with multiple of 20</t>
  </si>
  <si>
    <t>Cisco</t>
  </si>
  <si>
    <t>FCF of $14 billion with multiple of 20</t>
  </si>
  <si>
    <t>Juniper</t>
  </si>
  <si>
    <t>F5</t>
  </si>
  <si>
    <t>Arista</t>
  </si>
  <si>
    <t>FCF of $0.85 billion with multiple of 20</t>
  </si>
  <si>
    <t>Palo Alto Networks</t>
  </si>
  <si>
    <t>Motorola Solutions</t>
  </si>
  <si>
    <t>FCF of $0.9 billion with multiple of 20</t>
  </si>
  <si>
    <t>HPQ</t>
  </si>
  <si>
    <t>FCF of $3.5 billion with multiple of 16</t>
  </si>
  <si>
    <t>Xerox</t>
  </si>
  <si>
    <t>Western Digital</t>
  </si>
  <si>
    <t>FCF of $0.25 billion with multiple of 12</t>
  </si>
  <si>
    <t>Seagate Tech</t>
  </si>
  <si>
    <t>Amphenol</t>
  </si>
  <si>
    <t>FCF of $1.2  billion with multiple of 18</t>
  </si>
  <si>
    <t>FLIR Systems</t>
  </si>
  <si>
    <t>FCF of $0.3 billion with multiple of 15</t>
  </si>
  <si>
    <t>IPG Photonics</t>
  </si>
  <si>
    <t>FCF of $0.2 billion with multiple of 15</t>
  </si>
  <si>
    <t>Activision Blizzard</t>
  </si>
  <si>
    <t>FCF of $1.5  billion with multiple of 16</t>
  </si>
  <si>
    <t>Electronic Arts</t>
  </si>
  <si>
    <t>Agilent Tech</t>
  </si>
  <si>
    <t>FCF of $0.8  billion with multiple of  20</t>
  </si>
  <si>
    <t>Ametek</t>
  </si>
  <si>
    <t>FCF of $1 billion with multiple of 18</t>
  </si>
  <si>
    <t>National Instruments</t>
  </si>
  <si>
    <t>FCF of $0.15 billion with multiple of 16</t>
  </si>
  <si>
    <t>Arrow Electronics</t>
  </si>
  <si>
    <t>Vishay Intertechnology</t>
  </si>
  <si>
    <t>Vishay Precision Group</t>
  </si>
  <si>
    <t>FCF of $0.02 billion with multiple of 15</t>
  </si>
  <si>
    <t>G-08-Auto, Industrial, Other Mfg</t>
  </si>
  <si>
    <t>GM</t>
  </si>
  <si>
    <t>Has FCF of $4 billion, with multiple of 15  valuing the business at $40 billion. Reason for increase in multiple because of its partnership with Nikola.</t>
  </si>
  <si>
    <t>Ford</t>
  </si>
  <si>
    <t>Has FCF of $4 billion, with multiple of 10  valuing the business at $40 billion</t>
  </si>
  <si>
    <t>Toyota</t>
  </si>
  <si>
    <t>Has FCF of $10 billion, with multiple of 14  valuing the business at $140 billion</t>
  </si>
  <si>
    <t>Honda</t>
  </si>
  <si>
    <t>Has FCF of $2.5 billion, with multiple of 14  valuing the business at $35 billion</t>
  </si>
  <si>
    <t>Ferrari</t>
  </si>
  <si>
    <t>Has FCF of $0.6 billion with multiple of 15</t>
  </si>
  <si>
    <t>Fiat Chrysler</t>
  </si>
  <si>
    <t>Has FCF of $2.5 billion with multiple of 14</t>
  </si>
  <si>
    <t>Harley Davidson</t>
  </si>
  <si>
    <t>Has FCF of $0.6 billion, with multiple of 15  valuing the business at $9 billion</t>
  </si>
  <si>
    <t>Polaris</t>
  </si>
  <si>
    <t>Paccar</t>
  </si>
  <si>
    <t>Has FCF of $2 billion, with multiple of 15  valuing the business at $30 billion</t>
  </si>
  <si>
    <t>Carmax</t>
  </si>
  <si>
    <t>Has FCF of $0.7 billion, with multiple of 17  valuing the business at $12 billion</t>
  </si>
  <si>
    <t>Carvana</t>
  </si>
  <si>
    <t>It is a growth company. Revenues have increased from $800 million to $3.5 billion in 2 years. Assuming the revenues reach $10 billion (Carmax current Revenues is $20 billion) , generating FCF of $1 billion. With multiple of 25, valuing the business at $25 billion</t>
  </si>
  <si>
    <t>Autozone</t>
  </si>
  <si>
    <t>Has FCF of $1.2 billion, with multiple of 20, valuing the business at $24 billion</t>
  </si>
  <si>
    <t>Advance Auto</t>
  </si>
  <si>
    <t>Has FCF of $0.6  billion, with multiple of 20, valuing the business at $12 billion</t>
  </si>
  <si>
    <t>Genuine Parts</t>
  </si>
  <si>
    <t>Has FCF of $0.5  billion, with multiple of 20, valuing the business at $10  billion</t>
  </si>
  <si>
    <t>O'Reily Auto</t>
  </si>
  <si>
    <t>Has FCF of $1 billion, with multiple of 20, valuing the business at $20 billion</t>
  </si>
  <si>
    <t>Magna International</t>
  </si>
  <si>
    <t>Carparts</t>
  </si>
  <si>
    <t>LKQ</t>
  </si>
  <si>
    <t>Has FCF of $0.4 billion, with multiple of 13  valuing the business at $5.2 billion</t>
  </si>
  <si>
    <t>Allison Transmission</t>
  </si>
  <si>
    <t>Has FCF of $0.7 billion, with multiple of 20  valuing the business at $14  billion</t>
  </si>
  <si>
    <t>Workhorse Group</t>
  </si>
  <si>
    <t>American Axle</t>
  </si>
  <si>
    <t>Has FCF of $0.4 billion, with multiple of 13  valuing the business at $5  billion</t>
  </si>
  <si>
    <t>Aptiv</t>
  </si>
  <si>
    <t>Has FCF of $0.8 billion, with multiple of 15  valuing the business at $12  billion</t>
  </si>
  <si>
    <t>Autoliv</t>
  </si>
  <si>
    <t>Has FCF of $0.4 billion, with multiple of 15  valuing the business at $6  billion</t>
  </si>
  <si>
    <t>Borgwarner</t>
  </si>
  <si>
    <t>Has FCF of $0.5 billion, with multiple of 15  valuing the business at $9  billion</t>
  </si>
  <si>
    <t>Dana</t>
  </si>
  <si>
    <t>Has FCF of $0.25 billion, with multiple of 16  valuing the business at $4  billion</t>
  </si>
  <si>
    <t>Douglas Dynamics</t>
  </si>
  <si>
    <t>Has FCF of $0.05 billion, with multiple of 16  valuing the business at $0.8  billion</t>
  </si>
  <si>
    <t>Garrett Motion</t>
  </si>
  <si>
    <t>Has FCF of $0.20 billion, with multiple of 15  valuing the business at $3  billion</t>
  </si>
  <si>
    <t>Gentex</t>
  </si>
  <si>
    <t>Has FCF of $0.40 billion, with multiple of 20  valuing the business at $8  billion</t>
  </si>
  <si>
    <t>Gentherm</t>
  </si>
  <si>
    <t>Lear</t>
  </si>
  <si>
    <t>Has FCF of $1 billion, with multiple of 18  valuing the business at $18  billion</t>
  </si>
  <si>
    <t>Superior Industries</t>
  </si>
  <si>
    <t>Tenneco</t>
  </si>
  <si>
    <t>Veoneer</t>
  </si>
  <si>
    <t>Has Net Loss, Its Book value is $1.8 billion, thus would value based on its book value at $1 billion</t>
  </si>
  <si>
    <t>Visteon</t>
  </si>
  <si>
    <t>Has FCF of $0.1 billion, with multiple of 16  valuing the business at $1.6  billion</t>
  </si>
  <si>
    <t>Wabco</t>
  </si>
  <si>
    <t>Goodyear</t>
  </si>
  <si>
    <t>Cooper</t>
  </si>
  <si>
    <t>Has FCF of $0.1 billion, with multiple of 15  valuing the business at $1.5  billion</t>
  </si>
  <si>
    <t>Boeing</t>
  </si>
  <si>
    <t>Has FCF of $5.1 billion, with multiple of 20  valuing the business at $200 billion</t>
  </si>
  <si>
    <t>Arconic</t>
  </si>
  <si>
    <t>General Dynamics</t>
  </si>
  <si>
    <t>Has FCF of $2.5 billion, with multiple of 16  valuing the business at $40 billion</t>
  </si>
  <si>
    <t>Lockheed Martin</t>
  </si>
  <si>
    <t>Has FCF of $5 billion, with multiple of 20  valuing the business at $100 billion</t>
  </si>
  <si>
    <t>L3Harris</t>
  </si>
  <si>
    <t>Northrop Grumman</t>
  </si>
  <si>
    <t>Has FCF of $2.5 billion, with multiple of 20  valuing the business at $50 billion</t>
  </si>
  <si>
    <t>Raytheon</t>
  </si>
  <si>
    <t>Textron</t>
  </si>
  <si>
    <t>TransDigm</t>
  </si>
  <si>
    <r>
      <rPr>
        <sz val="10"/>
        <color theme="1"/>
        <rFont val="Arial"/>
        <family val="2"/>
      </rPr>
      <t xml:space="preserve">Otis </t>
    </r>
    <r>
      <rPr>
        <i/>
        <sz val="10"/>
        <color theme="1"/>
        <rFont val="Arial"/>
        <family val="2"/>
      </rPr>
      <t>(Will be valued later as it does not have 10-K report yet)</t>
    </r>
  </si>
  <si>
    <r>
      <rPr>
        <sz val="10"/>
        <color theme="1"/>
        <rFont val="Arial"/>
        <family val="2"/>
      </rPr>
      <t>Carrier (</t>
    </r>
    <r>
      <rPr>
        <i/>
        <sz val="10"/>
        <color theme="1"/>
        <rFont val="Arial"/>
        <family val="2"/>
      </rPr>
      <t>Will be valued later as it does not have 10-K report yet</t>
    </r>
    <r>
      <rPr>
        <sz val="10"/>
        <color theme="1"/>
        <rFont val="Arial"/>
        <family val="2"/>
      </rPr>
      <t>)</t>
    </r>
  </si>
  <si>
    <t>GE</t>
  </si>
  <si>
    <t>FCF of $2 billion and multiple of 14, valuing the business at $28 billion</t>
  </si>
  <si>
    <t>Deere</t>
  </si>
  <si>
    <t>FCF of $2 billion and multiple of 18, valuing the business at $36 billion</t>
  </si>
  <si>
    <t>Caterpillar</t>
  </si>
  <si>
    <t>FCF of $4 billion and multiple of 16, valuing the business at $64 billion</t>
  </si>
  <si>
    <t>Agco</t>
  </si>
  <si>
    <t>FCF of $0.4 billion and multiple of 16, valuing the business at $6.4 billion</t>
  </si>
  <si>
    <t>Roper Ind</t>
  </si>
  <si>
    <t>FCF of $1 billion and multiple of 18, valuing the business at $18 billion</t>
  </si>
  <si>
    <t>Eaton</t>
  </si>
  <si>
    <t>FCF of $3 billion and multiple of 18, valuing the business at $54 billion</t>
  </si>
  <si>
    <t>Emerson Electric</t>
  </si>
  <si>
    <t>FCF of $2.5 billion and multiple of 18, valuing the business at $45 billion</t>
  </si>
  <si>
    <t>Rockwell Automation</t>
  </si>
  <si>
    <t>Whirlpool</t>
  </si>
  <si>
    <t>FCF of $0.75 billion and multiple of 18, valuing the business at $13.5 billion</t>
  </si>
  <si>
    <t>3M</t>
  </si>
  <si>
    <t>FCF of $5 billion and multiple of 18, valuing the business at $90 billion</t>
  </si>
  <si>
    <t>Honeywell</t>
  </si>
  <si>
    <t>FCF of $6 billion and multiple of 18, valuing the business at $108 billion</t>
  </si>
  <si>
    <t>Cummins</t>
  </si>
  <si>
    <t>Dover</t>
  </si>
  <si>
    <t>Flowserve</t>
  </si>
  <si>
    <t>FCF of $0.25 billion and multiple of 18, valuing the business at $4.5 billion</t>
  </si>
  <si>
    <t>Grainger</t>
  </si>
  <si>
    <t>Illinois Tool Works</t>
  </si>
  <si>
    <r>
      <rPr>
        <sz val="10"/>
        <color theme="1"/>
        <rFont val="Arial"/>
        <family val="2"/>
      </rPr>
      <t xml:space="preserve">Ingressol Rand </t>
    </r>
    <r>
      <rPr>
        <i/>
        <sz val="10"/>
        <color theme="1"/>
        <rFont val="Arial"/>
        <family val="2"/>
      </rPr>
      <t xml:space="preserve"> (Margins are below 5% and inconsistent. Business also made a loss 2 years back, hence reducing the multiple to 14)</t>
    </r>
  </si>
  <si>
    <t>FCF of $0.3 billion and multiple of 14, valuing the business at $4 billion</t>
  </si>
  <si>
    <t>Trane</t>
  </si>
  <si>
    <t>Parker-Hannifin</t>
  </si>
  <si>
    <t>FCF of $1.7 billion and multiple of 18, valuing the business at $31 billion</t>
  </si>
  <si>
    <t>Pentair</t>
  </si>
  <si>
    <t>FCF of $0.3 billion and multiple of 18, valuing the business at $5.4 billion</t>
  </si>
  <si>
    <t>Snap-on</t>
  </si>
  <si>
    <t>FCF of $0.5 billion and multiple of 20, valuing the business at $10 billion</t>
  </si>
  <si>
    <t>Stanley Black and Decker</t>
  </si>
  <si>
    <t>FCF of $1 billion and multiple of 20, valuing the business at $20 billion</t>
  </si>
  <si>
    <t>Xylem</t>
  </si>
  <si>
    <t>FCF of $0.5 billion and multiple of 18, valuing the business at $9 billion</t>
  </si>
  <si>
    <t>Ball</t>
  </si>
  <si>
    <t>FCF of $1 billion and multiple of 16, valuing the business at $16 billion</t>
  </si>
  <si>
    <t>Carrier</t>
  </si>
  <si>
    <t>FCF of $1.7 billion and multiple of 15 , valuing the business at $25 billion</t>
  </si>
  <si>
    <t>Avery Dennison</t>
  </si>
  <si>
    <t>FCF of $0.5 billion and multiple of 16, valuing the business at $8 billion</t>
  </si>
  <si>
    <t>International Paper</t>
  </si>
  <si>
    <t>FCF of $2 billion and multiple of 17, valuing the business at $34 billion</t>
  </si>
  <si>
    <t>Westrock</t>
  </si>
  <si>
    <t>FCF of $1.2 billion and multiple of 17, valuing the business at $34 billion</t>
  </si>
  <si>
    <t>Vontier</t>
  </si>
  <si>
    <t>Packaging Corp of America</t>
  </si>
  <si>
    <t>FCF of $0.8 billion and multiple of 16, valuing the business at $13 billion</t>
  </si>
  <si>
    <t>Sealed Air</t>
  </si>
  <si>
    <t>FCF of $0.3 billion and multiple of 16, valuing the business at $5 billion</t>
  </si>
  <si>
    <t>Rogers Corp</t>
  </si>
  <si>
    <t>FCF of $0.1 billion and multiple of 15 , valuing the business at $1,5 billion</t>
  </si>
  <si>
    <t>Timken</t>
  </si>
  <si>
    <t>FCF of $0.4 billion and multiple of 20, valuing the business at $8 billion</t>
  </si>
  <si>
    <t>G-09-Real Estate</t>
  </si>
  <si>
    <t>Zillow</t>
  </si>
  <si>
    <t>This is a growing business, the revenues doubled to $2.7 billion. Its growth engine is its Zillow offers by which it is able to buy properties directly from sellers and later sell them and make money.  Assuming eventually it would generate $250 million Free Cash each year with multiple of 20, Valuing the business at $5 billion</t>
  </si>
  <si>
    <t>DR Horton</t>
  </si>
  <si>
    <t>FCF os $1billion and multiple of 18 , valuing the business at $18 billion</t>
  </si>
  <si>
    <t>Pulte</t>
  </si>
  <si>
    <t>Lennar</t>
  </si>
  <si>
    <t>FCF os $1.5 billion and multiple of 18 , valuing the business at $27 billion</t>
  </si>
  <si>
    <t>NVR</t>
  </si>
  <si>
    <t>FCF os $0.8 billion and multiple of 18 , valuing the business at $14 billion</t>
  </si>
  <si>
    <t>Mohawk Industries</t>
  </si>
  <si>
    <t>FCF os $0.8 billion and multiple of 15 , valuing the business at $12 billion</t>
  </si>
  <si>
    <t>Leggett</t>
  </si>
  <si>
    <t>FCF os $0.4 billion and multiple of 15 , valuing the business at $12 billion</t>
  </si>
  <si>
    <t>Ethan Allen.</t>
  </si>
  <si>
    <t>FCF of $0.04 billion and multiple of 18 valuing the business at $0.72 billion</t>
  </si>
  <si>
    <t>Apt Inv</t>
  </si>
  <si>
    <t>Valuing at book value (6/30/2020)</t>
  </si>
  <si>
    <t>Avalon Bay</t>
  </si>
  <si>
    <t>Equity Residential</t>
  </si>
  <si>
    <t>Essex Property</t>
  </si>
  <si>
    <t>Mid America Apartments</t>
  </si>
  <si>
    <t>UDR Inc</t>
  </si>
  <si>
    <t>Sherwin Williams</t>
  </si>
  <si>
    <t>Has FCF of $1.5 billion, with multiple of 18  valuing the business at $27  billion</t>
  </si>
  <si>
    <t>PPG Industries</t>
  </si>
  <si>
    <t>Has FCF of $1 billion, with multiple of 15  valuing the business at $15  billion</t>
  </si>
  <si>
    <t>Johnson Controls</t>
  </si>
  <si>
    <t>AO Smith</t>
  </si>
  <si>
    <t xml:space="preserve">Has FCF of $0.35 billion, with multiple of 20  valuing the business at $7  billion.  </t>
  </si>
  <si>
    <t>ADT</t>
  </si>
  <si>
    <t>Has FCF of $0.4 billion, with multiple of 12  valuing the business at $4.8 billion</t>
  </si>
  <si>
    <t>Masco</t>
  </si>
  <si>
    <t>Has FCF of $0.75 billion, with multiple of 16  valuing the business at $12  billion</t>
  </si>
  <si>
    <t>Fortune Brands</t>
  </si>
  <si>
    <t xml:space="preserve">Has FCF of $0.45 billion, with multiple of 16  valuing the business at 87  billion.  </t>
  </si>
  <si>
    <t>Fastenel</t>
  </si>
  <si>
    <t xml:space="preserve">Has FCF of $0.5 billion, with multiple of 16  valuing the business at 8  billion.  </t>
  </si>
  <si>
    <t>POOL</t>
  </si>
  <si>
    <t>FCF of $250 million and multiple of 20 valuing the business at $5 billion</t>
  </si>
  <si>
    <t>Wayerhaeuser</t>
  </si>
  <si>
    <t xml:space="preserve">Has FCF of $0.56 billion, with multiple of 16  valuing the business at 10  billion.  </t>
  </si>
  <si>
    <t>Floor &amp; Decor</t>
  </si>
  <si>
    <t xml:space="preserve">Has FCF of $0.15 billion, with multiple of 16  valuing the business at 2.5  billion.  </t>
  </si>
  <si>
    <t>Lumber Liquidator</t>
  </si>
  <si>
    <t xml:space="preserve">Has FCF of $0.02 billion, with multiple of 15  valuing the business at $0.3  billion.  </t>
  </si>
  <si>
    <t>Fidelity National Financial</t>
  </si>
  <si>
    <t>Has FCF of $0.8 billion, with multiple of 15  valuing the business at 12  billion.  (Latest Book value : 6/30/2020 : $6.35 billions)</t>
  </si>
  <si>
    <t>First American</t>
  </si>
  <si>
    <t>Has FCF of $0.7 billion, with multiple of 15  valuing the business at 10..5  billion.  (Latest Book value : 6/30/2020 : $4.5 billions)</t>
  </si>
  <si>
    <t>Old Republic</t>
  </si>
  <si>
    <t>Has FCF of $0.7 billion, with multiple of 15  valuing the business at 10.5  billion.  (Latest Book value : 6/30/2020 : $5.8 billions)</t>
  </si>
  <si>
    <t>Stewart Information</t>
  </si>
  <si>
    <t>Has FCF of $0.14 billion, with multiple of 15  valuing the business at 2.5  billion.  (Latest Book value : 6/30/2020 : $1.6 billions)</t>
  </si>
  <si>
    <t>G-10-Oil Gas</t>
  </si>
  <si>
    <t>Exxon</t>
  </si>
  <si>
    <t>FCF of $15 billion with multiple of 16</t>
  </si>
  <si>
    <t>Cheveron</t>
  </si>
  <si>
    <t>FCF of $12 billion with multiple of 16</t>
  </si>
  <si>
    <t>Conoco Phillips</t>
  </si>
  <si>
    <t>FCF of $5 billion with multiple of 16</t>
  </si>
  <si>
    <t>Apache</t>
  </si>
  <si>
    <t>FCF of $0.5 billion with multiple of 16</t>
  </si>
  <si>
    <t>Cabot Oil &amp; Gas</t>
  </si>
  <si>
    <t>FCF of $0.7 billion with multiple of 16</t>
  </si>
  <si>
    <t>Cimarex</t>
  </si>
  <si>
    <t>FCF of $0.3 billion with multiple of 16</t>
  </si>
  <si>
    <t>Concho</t>
  </si>
  <si>
    <t>Devon</t>
  </si>
  <si>
    <t>EOG</t>
  </si>
  <si>
    <t>FCF of $2 billion with multiple of 16</t>
  </si>
  <si>
    <t>Marathon Oil</t>
  </si>
  <si>
    <t>Noble</t>
  </si>
  <si>
    <t>Occidental</t>
  </si>
  <si>
    <t>FCF of $1 billion with multiple of 16</t>
  </si>
  <si>
    <t>Pioneer.</t>
  </si>
  <si>
    <t>Marathon Petroleum</t>
  </si>
  <si>
    <t>FCF os $4 billion with multiple of 15 valuing the overall business at $60 billion. It has 20% Noncontrolling take, thus valuation for Common Equity shareholders is $48 billion</t>
  </si>
  <si>
    <t>Valero Energy</t>
  </si>
  <si>
    <t>FCF os $2.5 billion with multiple of 15</t>
  </si>
  <si>
    <t>Hess</t>
  </si>
  <si>
    <t>Holly Frontier</t>
  </si>
  <si>
    <t>FCF os $1 billion with multiple of 15</t>
  </si>
  <si>
    <t>Phillips 66</t>
  </si>
  <si>
    <t>FCF os $1.5 billion with multiple of 15</t>
  </si>
  <si>
    <t>Kinder Morgan</t>
  </si>
  <si>
    <t>OneOK</t>
  </si>
  <si>
    <t>FCF os $0.75 billion with multiple of 15</t>
  </si>
  <si>
    <t>Williams</t>
  </si>
  <si>
    <t>Baker Hughes</t>
  </si>
  <si>
    <t>Halliburton</t>
  </si>
  <si>
    <t>National Oilwell</t>
  </si>
  <si>
    <t>FCF of $0.4 billion with multiple of 15</t>
  </si>
  <si>
    <t>Schlumberger</t>
  </si>
  <si>
    <r>
      <rPr>
        <sz val="10"/>
        <color theme="1"/>
        <rFont val="Arial"/>
        <family val="2"/>
      </rPr>
      <t xml:space="preserve">Technip </t>
    </r>
    <r>
      <rPr>
        <i/>
        <sz val="9"/>
        <color theme="1"/>
        <rFont val="Arial"/>
        <family val="2"/>
      </rPr>
      <t>(Company's 90% revenues comes from outside USA. Its leading Revenue generator is Russia)</t>
    </r>
  </si>
  <si>
    <t>Helmerich</t>
  </si>
  <si>
    <t>G-11-Healthcare</t>
  </si>
  <si>
    <t>United Health</t>
  </si>
  <si>
    <t>Anthem</t>
  </si>
  <si>
    <r>
      <rPr>
        <sz val="10"/>
        <color theme="1"/>
        <rFont val="Arial"/>
        <family val="2"/>
      </rPr>
      <t xml:space="preserve">Cigna </t>
    </r>
    <r>
      <rPr>
        <i/>
        <sz val="10"/>
        <color theme="1"/>
        <rFont val="Arial"/>
        <family val="2"/>
      </rPr>
      <t>(Acquired Express Scripts)</t>
    </r>
  </si>
  <si>
    <t>FCF of $7 billion with multiple of 16</t>
  </si>
  <si>
    <t>Humana</t>
  </si>
  <si>
    <t>FCF of $4 billion with multiple of 16</t>
  </si>
  <si>
    <t>Centene</t>
  </si>
  <si>
    <t>FCF of $0.7  billion with multiple of 16</t>
  </si>
  <si>
    <t>Molina</t>
  </si>
  <si>
    <t>FCF of $0.4 billion with multiple of 12</t>
  </si>
  <si>
    <t>CVS (Also owns Aetna)</t>
  </si>
  <si>
    <t>FCF of $8  billion with multiple of 15</t>
  </si>
  <si>
    <t>Walgreens</t>
  </si>
  <si>
    <t>FCF of $4  billion with multiple of 15</t>
  </si>
  <si>
    <t>RiteAid</t>
  </si>
  <si>
    <t>Its a turnaround story - will value in 2021</t>
  </si>
  <si>
    <t>AmerisourceBergen</t>
  </si>
  <si>
    <t>FCF of $2  billion with multiple of 14</t>
  </si>
  <si>
    <t>Bristol Myers</t>
  </si>
  <si>
    <t>FCF of $5  billion with multiple of 14</t>
  </si>
  <si>
    <t>Cardinal Health</t>
  </si>
  <si>
    <t>FCF of $1.5  billion with multiple of 14</t>
  </si>
  <si>
    <t>McKesson</t>
  </si>
  <si>
    <t>Waters (Has over 16% ROA)</t>
  </si>
  <si>
    <t>FCF of $0.5  billion with multiple of  18</t>
  </si>
  <si>
    <t>Labcorp of America</t>
  </si>
  <si>
    <t>$1 billion FCF with 20 multiple, valuing the business at $20 billion</t>
  </si>
  <si>
    <t>Quest Diagnostics</t>
  </si>
  <si>
    <t>$0.8 billion FCF with 20 multiple, valuing the business at $16 billion</t>
  </si>
  <si>
    <t>GoodRx (Had IPO, will value later). One of the High growth companies that actually make money.</t>
  </si>
  <si>
    <t>Tenet Healthcare</t>
  </si>
  <si>
    <t>FCF of $0.5  billion with multiple of  14</t>
  </si>
  <si>
    <t>Abbott</t>
  </si>
  <si>
    <t>Abiomed</t>
  </si>
  <si>
    <t>FCF of $0.25  billion with multiple of 16</t>
  </si>
  <si>
    <t>Agilent</t>
  </si>
  <si>
    <t>FCF of $0.8  billion with multiple of 15</t>
  </si>
  <si>
    <t>Baxter</t>
  </si>
  <si>
    <t>FCF of $1.5  billion with multiple of 15</t>
  </si>
  <si>
    <t>Beckton Dickinson</t>
  </si>
  <si>
    <t>FCF of $2  billion with multiple of 15</t>
  </si>
  <si>
    <t>Boston Scientific</t>
  </si>
  <si>
    <t>FCF of $1.4 billion with multiple of 15</t>
  </si>
  <si>
    <t>Danaher</t>
  </si>
  <si>
    <t>Edward Life</t>
  </si>
  <si>
    <t>FCF of $0.75  billion with multiple of 15</t>
  </si>
  <si>
    <t>Hologic</t>
  </si>
  <si>
    <t>FCF of $0.5  billion with multiple of 14</t>
  </si>
  <si>
    <t>Idexx Lab</t>
  </si>
  <si>
    <t>FCF of $0.25  billion with multiple of 15</t>
  </si>
  <si>
    <t>Intutive Surgical</t>
  </si>
  <si>
    <t>FCF of $1  billion with multiple of 25</t>
  </si>
  <si>
    <t>Johnson and Johnson</t>
  </si>
  <si>
    <t>FCF of $20  billion with multiple of 19</t>
  </si>
  <si>
    <t>Medtronic</t>
  </si>
  <si>
    <t>FCF of $6  billion with multiple of  15</t>
  </si>
  <si>
    <t>Perkin Elmer</t>
  </si>
  <si>
    <t>FCF of $0.3  billion with multiple of  15</t>
  </si>
  <si>
    <t>Resmed</t>
  </si>
  <si>
    <t>FCF of $0.7  billion with multiple of  16</t>
  </si>
  <si>
    <t>Stryker</t>
  </si>
  <si>
    <t>FCF of $1.2  billion with multiple of  16</t>
  </si>
  <si>
    <t>Teleflex</t>
  </si>
  <si>
    <t>Thermo Fisher</t>
  </si>
  <si>
    <t>FCF of $4  billion with multiple of  17</t>
  </si>
  <si>
    <t>Align Tech</t>
  </si>
  <si>
    <t>FCF of $0.6  billion with multiple of  16</t>
  </si>
  <si>
    <t>Dentsply</t>
  </si>
  <si>
    <t>FCF of $0.4  billion with multiple of  15</t>
  </si>
  <si>
    <t>The Cooper cos</t>
  </si>
  <si>
    <t>Mettler Toledo</t>
  </si>
  <si>
    <t>FCF of $0.5  billion with multiple of  15</t>
  </si>
  <si>
    <t>Illumina</t>
  </si>
  <si>
    <t>FCF of $0.8  billion with multiple of  15</t>
  </si>
  <si>
    <r>
      <rPr>
        <sz val="10"/>
        <color theme="1"/>
        <rFont val="Arial"/>
        <family val="2"/>
      </rPr>
      <t xml:space="preserve">HCA Inc </t>
    </r>
    <r>
      <rPr>
        <i/>
        <sz val="10"/>
        <color theme="1"/>
        <rFont val="Arial"/>
        <family val="2"/>
      </rPr>
      <t>(Example of a company with large Non-Controlling Interest)</t>
    </r>
  </si>
  <si>
    <t>FCF of $4 billion with multiple of 15.  Free Cash to Shareholders also takes into account the distribution to Non-Controlling interests</t>
  </si>
  <si>
    <t>Healthpeak prop</t>
  </si>
  <si>
    <t>Ventas</t>
  </si>
  <si>
    <t>Welltower</t>
  </si>
  <si>
    <t>FCF of $1  billion with multiple of 15</t>
  </si>
  <si>
    <t>DaVita</t>
  </si>
  <si>
    <t>Universal Health Services inc</t>
  </si>
  <si>
    <t>Oaktree Acquisition Corp (SPAC acquired Hims and Hers - Telehealth play. Will soon Trade as Hims and Hers)</t>
  </si>
  <si>
    <t>G-12-Financials</t>
  </si>
  <si>
    <t>JP Morgan</t>
  </si>
  <si>
    <t>FCF of $30 billion, multiple of 15 valuing the business at $450 billion. Book value as of 6/30/2020 is $264 billion</t>
  </si>
  <si>
    <t>WellsFargo</t>
  </si>
  <si>
    <t>FCF of $20 billion, multiple of 15 valuing the business at $300 billion. Book value as of 6/30/2020 is $180 billion</t>
  </si>
  <si>
    <t>Bank of America</t>
  </si>
  <si>
    <t>FCF of $25 billion, multiple of 15 valuing the business at $375 billion. Book value as of 6/30/2020 is $265 billion</t>
  </si>
  <si>
    <t>Citi</t>
  </si>
  <si>
    <t>FCF of $15 billion, multiple of 15 valuing the business at $225 billion. Book value as of 6/30/2020 is $192 billion</t>
  </si>
  <si>
    <t>US Bancorp</t>
  </si>
  <si>
    <t>FCF of $3.5 billion, multiple of 15 valuing the business at $52 billion</t>
  </si>
  <si>
    <t>Comerica</t>
  </si>
  <si>
    <t>FCF of $1 billion, multiple of 15 valuing the business at $15 billion. Book value as of 6/30/2020 is $8 billion</t>
  </si>
  <si>
    <t>People's United Financial</t>
  </si>
  <si>
    <t>FCF of $1 billion, multiple of 15 valuing the business at $15 billion. Book value as of 6/30/2020 is $7.7 billion</t>
  </si>
  <si>
    <t>Truist Financial (Merger of  BB&amp;T and Suntrust)</t>
  </si>
  <si>
    <t>FCF of $3 billion, multiple of 15 valuing the business at $45 billion. Book value as of 6/30/2020 is $68 billion</t>
  </si>
  <si>
    <t>Fifth Third</t>
  </si>
  <si>
    <t>FCF of $2 billion, multiple of 15 valuing the business at $30 billion. Book value as of 6/30/2020 is $22 billion</t>
  </si>
  <si>
    <t>First Republic Bank</t>
  </si>
  <si>
    <t>FCF of $0.7 billion, multiple of 15 valuing the business at $10 billion. Book value as of 6/30/2020 is $9.8 billion</t>
  </si>
  <si>
    <t>First Horizon</t>
  </si>
  <si>
    <t>FCF of $0.4 billion, multiple of 15 valuing the business at $10 billion. Book value as of 6/30/2020 is $5.2 billion</t>
  </si>
  <si>
    <t>Huntington Bancshares</t>
  </si>
  <si>
    <t>FCF of $01.4 billion, multiple of 15 valuing the business at $20 billion. Book value as of 6/30/2020 is $12.3 billion</t>
  </si>
  <si>
    <t>Key Bank</t>
  </si>
  <si>
    <t>FCF of $01.4 billion, multiple of 15 valuing the business at $20 billion. Book value as of 6/30/2020 is $17.5 billion</t>
  </si>
  <si>
    <t>M&amp;T Bank</t>
  </si>
  <si>
    <t>FCF of $2 billion, multiple of 15 valuing the business at $30 billion. Book value as of 6/30/2020 is $16 billion</t>
  </si>
  <si>
    <t>PNC Financial</t>
  </si>
  <si>
    <t>FCF of $7 billion, multiple of 15 valuing the business at $100 billion. Book value as of 6/30/2020 is $53 billion</t>
  </si>
  <si>
    <t>Regions Financial</t>
  </si>
  <si>
    <t>FCF of $1.4  billion, multiple of 15 valuing the business at $20 billion. Book value as of 6/30/2020 is $17.6  billion</t>
  </si>
  <si>
    <t>SVB Financial</t>
  </si>
  <si>
    <t>FCF of $1 billion, multiple of 15 valuing the business at $15 billion. Book value as of 6/30/2020 is $7.5  billion</t>
  </si>
  <si>
    <t>Zions</t>
  </si>
  <si>
    <t>FCF of $0.8 billion, multiple of 15 valuing the business at $12 billion. Book value as of 6/30/2020 is $7.5  billion</t>
  </si>
  <si>
    <t>Travellers</t>
  </si>
  <si>
    <t xml:space="preserve">CORE VALUATION PHILOSOPHY FOR INSURANCE BIZ : Any Premiums that the business generates goes to wards paying Claims, Agent Commissions, Operating Expenses and Interest. Thus the profit comes from Investment income that the business generates from its Investments. The Investment return would be multiplied by 12 and would also be compared with the 120% of book value. The lower of the two figures would be chosen as the Value. FOR TRAVELLERS : Investment Income of $3 billion, book value as of 6/30/2020 $26 billion </t>
  </si>
  <si>
    <t>Allstate</t>
  </si>
  <si>
    <t>Investment income of $4 billion: , book value as of 6/30/2020 : $27 billions</t>
  </si>
  <si>
    <t>Progressive</t>
  </si>
  <si>
    <t>Investment income of : $4 billion , multiple of 14 , book value as of 6/30/2020 : $16 billion. This is an exception as Company has phenomenal Return on Equity of over 25%.</t>
  </si>
  <si>
    <t>AIG</t>
  </si>
  <si>
    <t>Investment income of : $4 billion , book value as of 6/30/2020 : $62 billion</t>
  </si>
  <si>
    <t>Hartford Insurance</t>
  </si>
  <si>
    <t>Valuing the business around 70% its book value of $16 billion. Its because the company had $42 billion of fixed investments, wherein only $2 billion are Treasuries. Rest are all spread around Corporate Bonds ($17 billion) , Muni ($10 billion), Mortgages ($10 billion).</t>
  </si>
  <si>
    <r>
      <t>Sirius International Insurance Group (</t>
    </r>
    <r>
      <rPr>
        <i/>
        <sz val="10"/>
        <rFont val="Arial"/>
        <family val="2"/>
      </rPr>
      <t xml:space="preserve">Owns Pieinsurance - </t>
    </r>
    <r>
      <rPr>
        <i/>
        <u/>
        <sz val="10"/>
        <color rgb="FF1155CC"/>
        <rFont val="Arial"/>
        <family val="2"/>
      </rPr>
      <t>easyaspie.com</t>
    </r>
    <r>
      <rPr>
        <i/>
        <sz val="10"/>
        <rFont val="Arial"/>
        <family val="2"/>
      </rPr>
      <t xml:space="preserve"> - sells workers comp Isurance for Small Business</t>
    </r>
    <r>
      <rPr>
        <sz val="10"/>
        <color rgb="FF000000"/>
        <rFont val="Arial"/>
      </rPr>
      <t>)</t>
    </r>
  </si>
  <si>
    <t>Book value as of 9/30/2020 : $1.46 billions</t>
  </si>
  <si>
    <t>Selective Insurance</t>
  </si>
  <si>
    <t>Book value as of 6/30/2020 : $2.3 billions</t>
  </si>
  <si>
    <t>Torchmark (Globe Life)</t>
  </si>
  <si>
    <t>Investment income of : $1 billion, book value as of 6/30/2020 : $8</t>
  </si>
  <si>
    <t>Lincoln National</t>
  </si>
  <si>
    <t>Investment income of : $1 billion, book value as of 6/30/2020 : $19 billion</t>
  </si>
  <si>
    <t>Chubb</t>
  </si>
  <si>
    <t>Investment income of : $5 billion, book value as of 6/30/2020 : $54 billions</t>
  </si>
  <si>
    <t>Cincinnati Financial</t>
  </si>
  <si>
    <t>Investment income of : $1 billion, book value as of 6/30/2020 :  $9 billions</t>
  </si>
  <si>
    <r>
      <rPr>
        <sz val="10"/>
        <color theme="1"/>
        <rFont val="Arial"/>
        <family val="2"/>
      </rPr>
      <t>Loews (</t>
    </r>
    <r>
      <rPr>
        <b/>
        <i/>
        <sz val="10"/>
        <color rgb="FF990000"/>
        <rFont val="Arial"/>
        <family val="2"/>
      </rPr>
      <t>Also owns offshore oil drilling and natural gas pipeline properties</t>
    </r>
    <r>
      <rPr>
        <sz val="10"/>
        <color theme="1"/>
        <rFont val="Arial"/>
        <family val="2"/>
      </rPr>
      <t>)</t>
    </r>
  </si>
  <si>
    <t>Investment income of : $1 billion, book value as of 6/30/2020 : $18 billion</t>
  </si>
  <si>
    <t>Everest Re</t>
  </si>
  <si>
    <t>Book value as of 6/30/2020 : $9.2 billions</t>
  </si>
  <si>
    <t>Metlife</t>
  </si>
  <si>
    <t>Book value as of 6/30/2020 : $75 billion</t>
  </si>
  <si>
    <t>Prudential</t>
  </si>
  <si>
    <t>Book value as of 6/30/2020 : $66 billion</t>
  </si>
  <si>
    <t>Unum (Has Exposure to Polish Insurance market via Unum.pl)</t>
  </si>
  <si>
    <t>Investment income of $1.billion: , book value as of 6/30/2020 : $10.5 billions</t>
  </si>
  <si>
    <t>Aflac</t>
  </si>
  <si>
    <t>Investment income of : $3 billion , book value as of 6/30/2020 : $29 billion</t>
  </si>
  <si>
    <t>Principal Financial</t>
  </si>
  <si>
    <t>Book value as of 6/30/2020 : $15 billion</t>
  </si>
  <si>
    <t>Voya Financial</t>
  </si>
  <si>
    <t>Book value as of 9/30/2020 : $10 billion</t>
  </si>
  <si>
    <t>Aon</t>
  </si>
  <si>
    <t>FCF of $1.5 billion with multiple of 14</t>
  </si>
  <si>
    <t>Arthur J Gallagher</t>
  </si>
  <si>
    <t>FCF of $0.8 billion with multiple of 14</t>
  </si>
  <si>
    <t>Marsh &amp; McMellan</t>
  </si>
  <si>
    <t>FCF of $2 billion with multiple of 14</t>
  </si>
  <si>
    <t>Guidewire</t>
  </si>
  <si>
    <t>Revenues have increased from $380 million in 2015 to $720 billion in 2019 (over 5 years). The company has potential to reach $2 billion in Revenues in next 5 years before it matures. With a margin of  15% , FCF of  of $300 Million and multiple of 20, valuing it at $6 billion. As its a growth stock, hence needs higher Factor of Safety, best price to buy is when its selling  below $4billion</t>
  </si>
  <si>
    <t>Lemonade</t>
  </si>
  <si>
    <t>Revenues have increased from $9 million in 2016 to over $100 million. One can expect te company to have $1 billion in Revenues next 3 years. The company does have a shareholder deficit because it has a large Class-A Preferred stock valued at $480 million. These folks have higher right compared to Common Stock holders. But as the company is growing thus one can assume that eventually the profits would outstrip the Value of Preferreds . Thus giving it an extreme valuation of $1 billion</t>
  </si>
  <si>
    <t xml:space="preserve">Corelogic </t>
  </si>
  <si>
    <t>(As of 10/27 Trading of shares are halted as they have an offer to be taken over at $80/ share . Previously they had an offer of $66/share which the board had rejected)</t>
  </si>
  <si>
    <t>Verisk Analytics</t>
  </si>
  <si>
    <t>FCF of $0.75 billion with multiple of 14</t>
  </si>
  <si>
    <t>Visa</t>
  </si>
  <si>
    <t>American Express</t>
  </si>
  <si>
    <t>FCF of $5 billion with multiple of 15</t>
  </si>
  <si>
    <t>Discover</t>
  </si>
  <si>
    <t>Mastercard</t>
  </si>
  <si>
    <t>Synchrony Financial</t>
  </si>
  <si>
    <t>Capital One</t>
  </si>
  <si>
    <t>Ally Financial</t>
  </si>
  <si>
    <t>Book value as of 6/30/2020 : $13.8 billion</t>
  </si>
  <si>
    <t>Ameriprise</t>
  </si>
  <si>
    <t>FCF of $2 billion with multiple of 15</t>
  </si>
  <si>
    <t>Alliance Data</t>
  </si>
  <si>
    <t>Broadridge Financial</t>
  </si>
  <si>
    <t>Paypal</t>
  </si>
  <si>
    <t>Square</t>
  </si>
  <si>
    <t>Growth Company. Sales have more than doubled last three years. Was $2.2 billion in 2017 and is at $4.7 billion in 2019. FCF of $400 million with multiple of 25</t>
  </si>
  <si>
    <r>
      <rPr>
        <sz val="10"/>
        <color theme="1"/>
        <rFont val="Arial"/>
        <family val="2"/>
      </rPr>
      <t>Fiserv</t>
    </r>
    <r>
      <rPr>
        <i/>
        <sz val="10"/>
        <color theme="1"/>
        <rFont val="Arial"/>
        <family val="2"/>
      </rPr>
      <t xml:space="preserve"> (Acquired First Data - Also has an example of Amortization of acquisition-related intangible assets. It made a charge of $1,036 millions when it acquired First Data)</t>
    </r>
  </si>
  <si>
    <t>FCF of $2 billion with multiple of 18</t>
  </si>
  <si>
    <t>Factset</t>
  </si>
  <si>
    <t>FCF of $0.35 billion and mutiple of 16 valuing the business at $5.6 billion</t>
  </si>
  <si>
    <t>Intuit</t>
  </si>
  <si>
    <t>FCF of $2.2 billion with multiple of 15</t>
  </si>
  <si>
    <t>HR Block</t>
  </si>
  <si>
    <t>ADP</t>
  </si>
  <si>
    <t>Paychex</t>
  </si>
  <si>
    <r>
      <rPr>
        <sz val="10"/>
        <color theme="1"/>
        <rFont val="Arial"/>
        <family val="2"/>
      </rPr>
      <t>Evercore Inc</t>
    </r>
    <r>
      <rPr>
        <i/>
        <sz val="10"/>
        <color theme="1"/>
        <rFont val="Arial"/>
        <family val="2"/>
      </rPr>
      <t xml:space="preserve"> (Investment Banking Advisory)</t>
    </r>
  </si>
  <si>
    <t>FCF of $0.6 billion with multiple of 15</t>
  </si>
  <si>
    <t>Goldman Sachs</t>
  </si>
  <si>
    <r>
      <rPr>
        <sz val="10"/>
        <color theme="1"/>
        <rFont val="Arial"/>
        <family val="2"/>
      </rPr>
      <t xml:space="preserve">Morgan Stanley </t>
    </r>
    <r>
      <rPr>
        <i/>
        <sz val="10"/>
        <color theme="1"/>
        <rFont val="Arial"/>
        <family val="2"/>
      </rPr>
      <t>(Recently Acquired E-Trade for $13 billion and Eaton Vance for $7 billion. Both all stock deals. Need to consider their last Balance sheets for future valuations)</t>
    </r>
  </si>
  <si>
    <t>MS Book value as of 6/30/2020 : $13.8 billion</t>
  </si>
  <si>
    <t>Bank of NY Mellon</t>
  </si>
  <si>
    <t>Book value as of 6/30/2020 : $48 billion</t>
  </si>
  <si>
    <t>Charles Schwab</t>
  </si>
  <si>
    <t>Book value as of 6/30/2020 : $30 billion</t>
  </si>
  <si>
    <t>Affiliated Managers</t>
  </si>
  <si>
    <t>Blackrock (Creators of ishares)</t>
  </si>
  <si>
    <t>Book value as of 6/30/2020 : $32 billion</t>
  </si>
  <si>
    <t>Blackstone</t>
  </si>
  <si>
    <t>Raymond James</t>
  </si>
  <si>
    <t>Book value as of 6/30/2020 : $6.6 billion</t>
  </si>
  <si>
    <t>Janus Henderson</t>
  </si>
  <si>
    <t>Book value as of 6/30/2020 : $4.4 billion</t>
  </si>
  <si>
    <t>Allianz</t>
  </si>
  <si>
    <t>Book Value as of 12/31/2019 was $77 billion Euros. Assuming 1 Euro for $1.2. We get around $92 billion</t>
  </si>
  <si>
    <t>Franklin Resources</t>
  </si>
  <si>
    <t>Book value as of 6/30/2020 : $11 billion</t>
  </si>
  <si>
    <t>Invesco</t>
  </si>
  <si>
    <t>Book value as of 6/30/2020 : $14 billion</t>
  </si>
  <si>
    <t>Northern Trust</t>
  </si>
  <si>
    <t>Book value as of 6/30/2020 : $11.3 billion</t>
  </si>
  <si>
    <t>State Street</t>
  </si>
  <si>
    <t>Book value as of 6/30/2020 : $25 billion</t>
  </si>
  <si>
    <t>T. Rowe Price (This is a unique Financial business. Assets to Liabilities is 6: 1). Showcases the strength of Balance sheet.</t>
  </si>
  <si>
    <t>Book value as of 6/30/2020 : $6.7 billion</t>
  </si>
  <si>
    <t>Caryle Group</t>
  </si>
  <si>
    <t>Book value as of 9/30/2020 : $2.4 billion</t>
  </si>
  <si>
    <t>CBOE Global Markets</t>
  </si>
  <si>
    <t>CME Group</t>
  </si>
  <si>
    <t>Has FCF of $2 billion, with multiple of 15  valuing the business at $30  billion</t>
  </si>
  <si>
    <t>Intercontinental Exchange</t>
  </si>
  <si>
    <t>MSCI</t>
  </si>
  <si>
    <t>Has FCF of $0.5 billion, with multiple of 15  valuing the business at $7.5  billion</t>
  </si>
  <si>
    <t>Nasdaq</t>
  </si>
  <si>
    <t>S&amp;P Global</t>
  </si>
  <si>
    <t>COMPANY HAS OVER 30% NET MARGIN - FCF of $2.3 billion with multiple of 15 valuing the business at $34 billion.</t>
  </si>
  <si>
    <t>RELX Group (Owns Lexis Nexis)</t>
  </si>
  <si>
    <t>Has FCF of $1.5 billion, with multiple of 15  valuing the business at $22  billion</t>
  </si>
  <si>
    <t>Equifax</t>
  </si>
  <si>
    <t>TransUnion</t>
  </si>
  <si>
    <t>Moodys</t>
  </si>
  <si>
    <t>Morningstar</t>
  </si>
  <si>
    <t>Has FCF of $0.25 billion, with multiple of 15  valuing the business at $0.75  billion</t>
  </si>
  <si>
    <t>Chegg</t>
  </si>
  <si>
    <t>SS&amp;C Tech (Provide Platform for CECL valuation to Financial services co)</t>
  </si>
  <si>
    <t>G-13-Utilities</t>
  </si>
  <si>
    <t>AES Corp</t>
  </si>
  <si>
    <t>Dividends of $350 million and multiple of 20, valuing the business at $7 billion</t>
  </si>
  <si>
    <t>NRG Energy</t>
  </si>
  <si>
    <t>FCF of $1 billion and multiple of 15, valuing the business at $15 billion</t>
  </si>
  <si>
    <t>Ameren Corp</t>
  </si>
  <si>
    <t>Dividends of $450 million and multiple of 20, valuing the business at $9 billion</t>
  </si>
  <si>
    <r>
      <rPr>
        <sz val="10"/>
        <color theme="1"/>
        <rFont val="Arial"/>
        <family val="2"/>
      </rPr>
      <t xml:space="preserve">CenterPoint Energy </t>
    </r>
    <r>
      <rPr>
        <i/>
        <sz val="10"/>
        <color theme="1"/>
        <rFont val="Arial"/>
        <family val="2"/>
      </rPr>
      <t>(Example of Bankruptcy remote entity)</t>
    </r>
  </si>
  <si>
    <t>Dividends of $500 million and multiple of 20, valuing the business at $10 billion</t>
  </si>
  <si>
    <t>CMS Energy</t>
  </si>
  <si>
    <t>Dividends of $900 million and multiple of 20, valuing the business at $18 billion</t>
  </si>
  <si>
    <t>DTE Energy Co</t>
  </si>
  <si>
    <t>Dividends of $1.2 billion and multiple of 20, valuing the business at $24 billion</t>
  </si>
  <si>
    <t>Eversource Energy</t>
  </si>
  <si>
    <t>Dividends of $0.65 billion and multiple of 20, valuing the business at $13 billion</t>
  </si>
  <si>
    <t>Exelon Corp</t>
  </si>
  <si>
    <t>Dividends of $1.4 billion and multiple of 20, valuing the business at $28 billion</t>
  </si>
  <si>
    <t>NextEra Energy</t>
  </si>
  <si>
    <t>Dividends of $2 billion and multiple of 20, valuing the business at $40 billion</t>
  </si>
  <si>
    <t>NiSource Inc</t>
  </si>
  <si>
    <t>Dividends of $0.3 billion and multiple of 20, valuing the business at $6 billion</t>
  </si>
  <si>
    <t>Pinnacle West Capital</t>
  </si>
  <si>
    <t>Sempra Energy</t>
  </si>
  <si>
    <t>Xcel Energy Inc</t>
  </si>
  <si>
    <t>Dividends of $0.8 billion and multiple of 20, valuing the business at $16 billion</t>
  </si>
  <si>
    <t>American Water Works</t>
  </si>
  <si>
    <t>Dividends of $0.35 billion and multiple of 20, valuing the business at $7 billion</t>
  </si>
  <si>
    <t>Alliant Energy Corp</t>
  </si>
  <si>
    <t>American Electric Power</t>
  </si>
  <si>
    <t>Dividends of $1.35 billion and multiple of 20, valuing the business at $27 billion</t>
  </si>
  <si>
    <t>Consolidated Edison</t>
  </si>
  <si>
    <t>Dividends of $1 billion and multiple of 20, valuing the business at $20 billion</t>
  </si>
  <si>
    <t>Dominion Energy</t>
  </si>
  <si>
    <t>Dividends of $3 billion and multiple of 20, valuing the business at $60 billion</t>
  </si>
  <si>
    <t>Duke Energy</t>
  </si>
  <si>
    <t>Dividends of $2.7 billion and multiple of 20, valuing the business at $54 billion</t>
  </si>
  <si>
    <t>Edison Int</t>
  </si>
  <si>
    <t>Dividends of $0.85 billion and multiple of 20, valuing the business at $17 billion</t>
  </si>
  <si>
    <t>Entergy</t>
  </si>
  <si>
    <t>Dividends of $0.75 billion and multiple of 20, valuing the business at $15 billion</t>
  </si>
  <si>
    <t>FirstEnergy</t>
  </si>
  <si>
    <r>
      <rPr>
        <sz val="10"/>
        <color theme="1"/>
        <rFont val="Arial"/>
        <family val="2"/>
      </rPr>
      <t xml:space="preserve">PPL Corp </t>
    </r>
    <r>
      <rPr>
        <i/>
        <sz val="10"/>
        <color theme="1"/>
        <rFont val="Arial"/>
        <family val="2"/>
      </rPr>
      <t>(Pennsylvania Power &amp; Light Company)</t>
    </r>
  </si>
  <si>
    <t>Dividends of $1.2  billion and multiple of 20, valuing the business at $24 billion</t>
  </si>
  <si>
    <t>Public Service Enterprise Group</t>
  </si>
  <si>
    <t>Dividends of $1  billion and multiple of 20, valuing the business at $20 billion</t>
  </si>
  <si>
    <t>Southern Co</t>
  </si>
  <si>
    <t>Dividends of $2.5  billion and multiple of 20, valuing the business at $50 billion</t>
  </si>
  <si>
    <t>Wec Energy</t>
  </si>
  <si>
    <t>Dividends of $0.75  billion and multiple of 20, valuing the business at $15 billion</t>
  </si>
  <si>
    <t>G-14-Steel-Mining-Chemicals-Construction</t>
  </si>
  <si>
    <t>Arcelor Mittal</t>
  </si>
  <si>
    <t>Nucor</t>
  </si>
  <si>
    <t>US Steel</t>
  </si>
  <si>
    <t>Commercial Metals</t>
  </si>
  <si>
    <t>Steel Dynamics</t>
  </si>
  <si>
    <r>
      <rPr>
        <sz val="10"/>
        <color theme="1"/>
        <rFont val="Arial"/>
        <family val="2"/>
      </rPr>
      <t>BHP (Headquartered in Australia).</t>
    </r>
    <r>
      <rPr>
        <i/>
        <sz val="10"/>
        <color theme="1"/>
        <rFont val="Arial"/>
        <family val="2"/>
      </rPr>
      <t xml:space="preserve"> Another stock BHP PLC Traded as BBL is london based BHP trading in NYSE. Both are pretty much the same. The former is Australian based company with ADR in NYSE and latter is London based company with ADR in NYSE.</t>
    </r>
  </si>
  <si>
    <t>Has FCF of $8 billion, with multiple of 15  valuing the business at $120  billion</t>
  </si>
  <si>
    <t>Rio Tinto</t>
  </si>
  <si>
    <t>Newmont</t>
  </si>
  <si>
    <t>Southern Copper</t>
  </si>
  <si>
    <t>Freeport-McMoran</t>
  </si>
  <si>
    <t>Royal Gold</t>
  </si>
  <si>
    <t>Alcoa</t>
  </si>
  <si>
    <r>
      <rPr>
        <sz val="10"/>
        <color theme="1"/>
        <rFont val="Arial"/>
        <family val="2"/>
      </rPr>
      <t>Cleveland Cliffs</t>
    </r>
    <r>
      <rPr>
        <i/>
        <sz val="10"/>
        <color theme="1"/>
        <rFont val="Arial"/>
        <family val="2"/>
      </rPr>
      <t xml:space="preserve"> (Acquired AK Steel in 2020)</t>
    </r>
  </si>
  <si>
    <t>Peabody</t>
  </si>
  <si>
    <t>ACADEMIC INTEREST - VERY WEAK BALANCE SHEET</t>
  </si>
  <si>
    <t>BASF</t>
  </si>
  <si>
    <t>Has FCF of $3 billion, with multiple of 18  valuing the business at $54  billion</t>
  </si>
  <si>
    <t>Lithium Americas</t>
  </si>
  <si>
    <t>DowDupont</t>
  </si>
  <si>
    <t>NOTE : The Company is in plans to separate into three different companies : Agriculture, Material Science, Specialty products. Will revisit later when companies are actually separated.</t>
  </si>
  <si>
    <t>Eastman Chemicals</t>
  </si>
  <si>
    <t>Albermale</t>
  </si>
  <si>
    <t>Celanese</t>
  </si>
  <si>
    <t>Ecolab</t>
  </si>
  <si>
    <t>Has FCF of $1.2 billion, with multiple of 15  valuing the business at $18  billion</t>
  </si>
  <si>
    <t>Lyondell Bessel</t>
  </si>
  <si>
    <t>Has FCF of $3.5 billion, with multiple of 16  valuing the business at $56  billion</t>
  </si>
  <si>
    <t>Livent</t>
  </si>
  <si>
    <t>Currently FMC Corp owns 84% of the business, but FMC plans to divest its stake in future.  FCF of $0.1 bn and Multiple of 12, thus valuing business at $1.2 billions</t>
  </si>
  <si>
    <t>Air Products</t>
  </si>
  <si>
    <t>Fluor Corp</t>
  </si>
  <si>
    <t>Jacobs Engineering Group</t>
  </si>
  <si>
    <t>Quanta Services Inc</t>
  </si>
  <si>
    <t>Martin Marietta Materials</t>
  </si>
  <si>
    <t>Has FCF of $0.3 billion, with multiple of 15  valuing the business at $4.5  billion</t>
  </si>
  <si>
    <t>Vulcan Materials</t>
  </si>
  <si>
    <t>G-15-Misc</t>
  </si>
  <si>
    <t>Public Storage</t>
  </si>
  <si>
    <t>$1.4 billion FCF with 20 multiple</t>
  </si>
  <si>
    <t>ExtraSpace Storage</t>
  </si>
  <si>
    <t>$0.5  billion FCF with 20 multiple</t>
  </si>
  <si>
    <t>Cubesmart</t>
  </si>
  <si>
    <t>Waste Management</t>
  </si>
  <si>
    <t>FCF of $2 billion and multiple of 12 valuing the business of $24 billions</t>
  </si>
  <si>
    <t>Stericycle</t>
  </si>
  <si>
    <t>FCF of $0.2 billion and multiple of 12 valuing the business of $2.4 billions</t>
  </si>
  <si>
    <t>Iron Mountain</t>
  </si>
  <si>
    <t>FCF of $0.4 billion and multiple of 15 valuing the business of $6 billions</t>
  </si>
  <si>
    <t>Prologis</t>
  </si>
  <si>
    <t>FCF of $1 billion and multiple of 17 valuing the business of $17 billions</t>
  </si>
  <si>
    <t>Interpublic Group</t>
  </si>
  <si>
    <t>Omnicom Group</t>
  </si>
  <si>
    <t>Lamar Adverising</t>
  </si>
  <si>
    <t>Cintas Corporation</t>
  </si>
  <si>
    <t>Copart Inc</t>
  </si>
  <si>
    <t>Republic Services Inc</t>
  </si>
  <si>
    <t>Rollins Inc</t>
  </si>
  <si>
    <t>Robert Half International</t>
  </si>
  <si>
    <t>Has FCF of $0.45 billion, with multiple of 20  valuing the business at $9 billion</t>
  </si>
  <si>
    <t>CBRE Group</t>
  </si>
  <si>
    <t>United Rentals</t>
  </si>
  <si>
    <t>FCF of $0.75 billion and 20 multiple valuing the business at $15 billions</t>
  </si>
  <si>
    <t>Crane Co</t>
  </si>
  <si>
    <t>FCF of $350 million and multiple of 16 valuing the business at $5.6 billion</t>
  </si>
  <si>
    <t>Nielsen.</t>
  </si>
  <si>
    <t>FCF of $500 million and multiple of 14 valuing the business at $7 billion</t>
  </si>
  <si>
    <t>Regis Corp (Owen Super Cuts)</t>
  </si>
  <si>
    <t>FCF of $50 million and multiple of 14 valuing the business at $0.7 billion</t>
  </si>
  <si>
    <t>First Solar</t>
  </si>
  <si>
    <t>The Company is Net Cash negetive, but as its a growth Company. Thus assuming when it stabilizes, it would generate $500 million of FCF and with multiple of 20, would value itat $10 billion</t>
  </si>
  <si>
    <t>Gamestop</t>
  </si>
  <si>
    <t>Angi Homeservices</t>
  </si>
  <si>
    <t>FCF of $100 million and multiple of 25 (As its somewhat growing company) valuing the business at $2.5 billion</t>
  </si>
  <si>
    <t>Stamps.com</t>
  </si>
  <si>
    <t>FCF of $125 million and multiple of 20 valuing the business at $2.5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</si>
</sst>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quot;$&quot;#,##0"/>
    <numFmt numFmtId="166" formatCode="&quot;$&quot;#,##0.00"/>
    <numFmt numFmtId="167" formatCode="m/d"/>
  </numFmts>
  <fonts count="14" x14ac:knownFonts="1">
    <font>
      <sz val="10"/>
      <color rgb="FF000000"/>
      <name val="Arial"/>
    </font>
    <font>
      <sz val="10"/>
      <color theme="1"/>
      <name val="Arial"/>
      <family val="2"/>
    </font>
    <font>
      <sz val="10"/>
      <color rgb="FF000000"/>
      <name val="Arial"/>
      <family val="2"/>
    </font>
    <font>
      <i/>
      <sz val="10"/>
      <color theme="1"/>
      <name val="Arial"/>
      <family val="2"/>
    </font>
    <font>
      <sz val="10"/>
      <color rgb="FFFF0000"/>
      <name val="Arial"/>
      <family val="2"/>
    </font>
    <font>
      <sz val="10"/>
      <color rgb="FF000000"/>
      <name val="Roboto"/>
    </font>
    <font>
      <sz val="10"/>
      <name val="Arial"/>
      <family val="2"/>
    </font>
    <font>
      <u/>
      <sz val="10"/>
      <color rgb="FF0000FF"/>
      <name val="Arial"/>
      <family val="2"/>
    </font>
    <font>
      <b/>
      <sz val="10"/>
      <color rgb="FFFF0000"/>
      <name val="Arial"/>
      <family val="2"/>
    </font>
    <font>
      <u/>
      <sz val="10"/>
      <color rgb="FF1155CC"/>
      <name val="Arial"/>
      <family val="2"/>
    </font>
    <font>
      <i/>
      <sz val="9"/>
      <color theme="1"/>
      <name val="Arial"/>
      <family val="2"/>
    </font>
    <font>
      <i/>
      <sz val="10"/>
      <name val="Arial"/>
      <family val="2"/>
    </font>
    <font>
      <i/>
      <u/>
      <sz val="10"/>
      <color rgb="FF1155CC"/>
      <name val="Arial"/>
      <family val="2"/>
    </font>
    <font>
      <b/>
      <i/>
      <sz val="10"/>
      <color rgb="FF990000"/>
      <name val="Arial"/>
      <family val="2"/>
    </font>
  </fonts>
  <fills count="19">
    <fill>
      <patternFill patternType="none"/>
    </fill>
    <fill>
      <patternFill patternType="gray125"/>
    </fill>
    <fill>
      <patternFill patternType="solid">
        <fgColor rgb="FFFFE599"/>
        <bgColor rgb="FFFFE599"/>
      </patternFill>
    </fill>
    <fill>
      <patternFill patternType="solid">
        <fgColor rgb="FF00FFFF"/>
        <bgColor rgb="FF00FFFF"/>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F4CCCC"/>
        <bgColor rgb="FFF4CCCC"/>
      </patternFill>
    </fill>
    <fill>
      <patternFill patternType="solid">
        <fgColor rgb="FFFCE5CD"/>
        <bgColor rgb="FFFCE5CD"/>
      </patternFill>
    </fill>
    <fill>
      <patternFill patternType="solid">
        <fgColor rgb="FFB6D7A8"/>
        <bgColor rgb="FFB6D7A8"/>
      </patternFill>
    </fill>
    <fill>
      <patternFill patternType="solid">
        <fgColor rgb="FFD5A6BD"/>
        <bgColor rgb="FFD5A6BD"/>
      </patternFill>
    </fill>
    <fill>
      <patternFill patternType="solid">
        <fgColor rgb="FF00FF00"/>
        <bgColor rgb="FF00FF00"/>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EA9999"/>
        <bgColor rgb="FFEA9999"/>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14">
    <xf numFmtId="0" fontId="0" fillId="0" borderId="0" xfId="0" applyFont="1" applyAlignment="1"/>
    <xf numFmtId="164"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applyAlignment="1">
      <alignment horizontal="center" wrapText="1"/>
    </xf>
    <xf numFmtId="165" fontId="1" fillId="2" borderId="1"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0" fontId="1" fillId="0" borderId="0" xfId="0" applyFont="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left"/>
    </xf>
    <xf numFmtId="0" fontId="2" fillId="0" borderId="1" xfId="0" applyFont="1" applyBorder="1" applyAlignment="1"/>
    <xf numFmtId="0" fontId="1" fillId="0" borderId="1" xfId="0" applyFont="1" applyBorder="1" applyAlignment="1">
      <alignment wrapText="1"/>
    </xf>
    <xf numFmtId="165" fontId="1" fillId="0" borderId="1" xfId="0" applyNumberFormat="1" applyFont="1" applyBorder="1" applyAlignment="1">
      <alignment horizontal="center"/>
    </xf>
    <xf numFmtId="164" fontId="1" fillId="0" borderId="1" xfId="0" applyNumberFormat="1" applyFont="1" applyBorder="1" applyAlignment="1">
      <alignment horizontal="center"/>
    </xf>
    <xf numFmtId="165" fontId="1" fillId="0" borderId="1" xfId="0" applyNumberFormat="1"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xf numFmtId="164" fontId="1" fillId="0" borderId="1" xfId="0" applyNumberFormat="1" applyFont="1" applyBorder="1" applyAlignment="1">
      <alignment horizontal="center"/>
    </xf>
    <xf numFmtId="0" fontId="1" fillId="0" borderId="1" xfId="0" applyFont="1" applyBorder="1" applyAlignment="1">
      <alignment wrapText="1"/>
    </xf>
    <xf numFmtId="0" fontId="1" fillId="0" borderId="1" xfId="0" applyFont="1" applyBorder="1" applyAlignment="1">
      <alignment wrapText="1"/>
    </xf>
    <xf numFmtId="165" fontId="1" fillId="0" borderId="1" xfId="0" applyNumberFormat="1" applyFont="1" applyBorder="1" applyAlignment="1">
      <alignment horizontal="center"/>
    </xf>
    <xf numFmtId="0" fontId="3" fillId="3" borderId="1" xfId="0" applyFont="1" applyFill="1" applyBorder="1" applyAlignment="1">
      <alignment wrapText="1"/>
    </xf>
    <xf numFmtId="3" fontId="1" fillId="0" borderId="1" xfId="0" applyNumberFormat="1" applyFont="1" applyBorder="1" applyAlignment="1">
      <alignment horizontal="center"/>
    </xf>
    <xf numFmtId="0" fontId="1" fillId="0" borderId="1" xfId="0" applyFont="1" applyBorder="1" applyAlignment="1">
      <alignment wrapText="1"/>
    </xf>
    <xf numFmtId="0" fontId="1" fillId="4" borderId="1" xfId="0" applyFont="1" applyFill="1" applyBorder="1" applyAlignment="1">
      <alignment wrapText="1"/>
    </xf>
    <xf numFmtId="165" fontId="1" fillId="4" borderId="1" xfId="0" applyNumberFormat="1" applyFont="1" applyFill="1" applyBorder="1" applyAlignment="1">
      <alignment horizontal="center"/>
    </xf>
    <xf numFmtId="164" fontId="1" fillId="4" borderId="1" xfId="0" applyNumberFormat="1" applyFont="1" applyFill="1" applyBorder="1" applyAlignment="1">
      <alignment horizontal="center"/>
    </xf>
    <xf numFmtId="3" fontId="1" fillId="0" borderId="1" xfId="0" applyNumberFormat="1" applyFont="1" applyBorder="1" applyAlignment="1">
      <alignment horizontal="center"/>
    </xf>
    <xf numFmtId="3" fontId="1" fillId="4" borderId="1" xfId="0" applyNumberFormat="1" applyFont="1" applyFill="1" applyBorder="1" applyAlignment="1">
      <alignment horizontal="center"/>
    </xf>
    <xf numFmtId="164" fontId="1" fillId="5" borderId="1" xfId="0" applyNumberFormat="1" applyFont="1" applyFill="1" applyBorder="1" applyAlignment="1">
      <alignment horizontal="center"/>
    </xf>
    <xf numFmtId="0" fontId="1" fillId="5" borderId="1" xfId="0" applyFont="1" applyFill="1" applyBorder="1" applyAlignment="1">
      <alignment horizontal="left"/>
    </xf>
    <xf numFmtId="0" fontId="1" fillId="5" borderId="1" xfId="0" applyFont="1" applyFill="1" applyBorder="1" applyAlignment="1"/>
    <xf numFmtId="164" fontId="1" fillId="6" borderId="1" xfId="0" applyNumberFormat="1" applyFont="1" applyFill="1" applyBorder="1" applyAlignment="1">
      <alignment horizontal="center"/>
    </xf>
    <xf numFmtId="0" fontId="1" fillId="6" borderId="1" xfId="0" applyFont="1" applyFill="1" applyBorder="1" applyAlignment="1">
      <alignment horizontal="left"/>
    </xf>
    <xf numFmtId="0" fontId="1" fillId="6" borderId="1" xfId="0" applyFont="1" applyFill="1" applyBorder="1" applyAlignment="1"/>
    <xf numFmtId="166" fontId="1" fillId="0" borderId="1" xfId="0" applyNumberFormat="1" applyFont="1" applyBorder="1" applyAlignment="1">
      <alignment horizontal="center"/>
    </xf>
    <xf numFmtId="0" fontId="1" fillId="7" borderId="1" xfId="0" applyFont="1" applyFill="1" applyBorder="1" applyAlignment="1">
      <alignment wrapText="1"/>
    </xf>
    <xf numFmtId="0" fontId="1" fillId="8" borderId="1" xfId="0" applyFont="1" applyFill="1" applyBorder="1" applyAlignment="1">
      <alignment wrapText="1"/>
    </xf>
    <xf numFmtId="166" fontId="1" fillId="0" borderId="1" xfId="0" applyNumberFormat="1" applyFont="1" applyBorder="1" applyAlignment="1">
      <alignment horizontal="center"/>
    </xf>
    <xf numFmtId="167" fontId="1" fillId="0" borderId="0" xfId="0" applyNumberFormat="1" applyFont="1" applyAlignment="1">
      <alignment horizontal="center"/>
    </xf>
    <xf numFmtId="0" fontId="1" fillId="7" borderId="1" xfId="0" applyFont="1" applyFill="1" applyBorder="1" applyAlignment="1">
      <alignment wrapText="1"/>
    </xf>
    <xf numFmtId="166" fontId="1" fillId="0" borderId="1" xfId="0" applyNumberFormat="1" applyFont="1" applyBorder="1" applyAlignment="1">
      <alignment horizontal="center"/>
    </xf>
    <xf numFmtId="0" fontId="1" fillId="9" borderId="1" xfId="0" applyFont="1" applyFill="1" applyBorder="1" applyAlignment="1">
      <alignment wrapText="1"/>
    </xf>
    <xf numFmtId="165" fontId="4" fillId="0" borderId="1" xfId="0" applyNumberFormat="1" applyFont="1" applyBorder="1" applyAlignment="1">
      <alignment horizontal="center" wrapText="1"/>
    </xf>
    <xf numFmtId="164" fontId="1" fillId="9" borderId="1" xfId="0" applyNumberFormat="1" applyFont="1" applyFill="1" applyBorder="1" applyAlignment="1">
      <alignment horizontal="center"/>
    </xf>
    <xf numFmtId="0" fontId="1" fillId="9" borderId="1" xfId="0" applyFont="1" applyFill="1" applyBorder="1" applyAlignment="1">
      <alignment horizontal="left"/>
    </xf>
    <xf numFmtId="0" fontId="1" fillId="9" borderId="1" xfId="0" applyFont="1" applyFill="1" applyBorder="1" applyAlignment="1"/>
    <xf numFmtId="0" fontId="1" fillId="9" borderId="1" xfId="0" applyFont="1" applyFill="1" applyBorder="1" applyAlignment="1">
      <alignment wrapText="1"/>
    </xf>
    <xf numFmtId="165" fontId="1" fillId="9" borderId="1" xfId="0" applyNumberFormat="1" applyFont="1" applyFill="1" applyBorder="1" applyAlignment="1">
      <alignment horizontal="center"/>
    </xf>
    <xf numFmtId="164" fontId="1" fillId="9" borderId="1" xfId="0" applyNumberFormat="1" applyFont="1" applyFill="1" applyBorder="1" applyAlignment="1">
      <alignment horizontal="center"/>
    </xf>
    <xf numFmtId="165" fontId="1" fillId="9" borderId="1" xfId="0" applyNumberFormat="1" applyFont="1" applyFill="1" applyBorder="1" applyAlignment="1">
      <alignment horizontal="center"/>
    </xf>
    <xf numFmtId="0" fontId="1" fillId="9" borderId="1" xfId="0" applyFont="1" applyFill="1" applyBorder="1" applyAlignment="1">
      <alignment wrapText="1"/>
    </xf>
    <xf numFmtId="165" fontId="1" fillId="9" borderId="1" xfId="0" applyNumberFormat="1" applyFont="1" applyFill="1" applyBorder="1" applyAlignment="1">
      <alignment horizontal="center"/>
    </xf>
    <xf numFmtId="166" fontId="1" fillId="9" borderId="1" xfId="0" applyNumberFormat="1" applyFont="1" applyFill="1" applyBorder="1" applyAlignment="1">
      <alignment horizontal="center"/>
    </xf>
    <xf numFmtId="0" fontId="1" fillId="0" borderId="0" xfId="0" applyFont="1" applyAlignment="1"/>
    <xf numFmtId="0" fontId="1" fillId="0" borderId="0" xfId="0" applyFont="1"/>
    <xf numFmtId="0" fontId="1" fillId="2" borderId="1" xfId="0" applyFont="1" applyFill="1" applyBorder="1" applyAlignment="1">
      <alignment wrapText="1"/>
    </xf>
    <xf numFmtId="0" fontId="1" fillId="10" borderId="1" xfId="0" applyFont="1" applyFill="1" applyBorder="1" applyAlignment="1">
      <alignment wrapText="1"/>
    </xf>
    <xf numFmtId="0" fontId="1" fillId="10" borderId="1" xfId="0" applyFont="1" applyFill="1" applyBorder="1" applyAlignment="1">
      <alignment wrapText="1"/>
    </xf>
    <xf numFmtId="0" fontId="1" fillId="10" borderId="1" xfId="0" applyFont="1" applyFill="1" applyBorder="1" applyAlignment="1"/>
    <xf numFmtId="4" fontId="1" fillId="0" borderId="1" xfId="0" applyNumberFormat="1" applyFont="1" applyBorder="1" applyAlignment="1">
      <alignment horizontal="center"/>
    </xf>
    <xf numFmtId="0" fontId="3" fillId="11" borderId="1" xfId="0" applyFont="1" applyFill="1" applyBorder="1" applyAlignment="1">
      <alignment wrapText="1"/>
    </xf>
    <xf numFmtId="0" fontId="1" fillId="12" borderId="1" xfId="0" applyFont="1" applyFill="1" applyBorder="1" applyAlignment="1">
      <alignment wrapText="1"/>
    </xf>
    <xf numFmtId="0" fontId="1" fillId="0" borderId="0" xfId="0" applyFont="1" applyAlignment="1">
      <alignment horizontal="center"/>
    </xf>
    <xf numFmtId="0" fontId="1" fillId="8" borderId="1" xfId="0" applyFont="1" applyFill="1" applyBorder="1" applyAlignment="1">
      <alignment wrapText="1"/>
    </xf>
    <xf numFmtId="0" fontId="3" fillId="4" borderId="1" xfId="0" applyFont="1" applyFill="1" applyBorder="1" applyAlignment="1">
      <alignment wrapText="1"/>
    </xf>
    <xf numFmtId="0" fontId="5" fillId="13" borderId="1" xfId="0" applyFont="1" applyFill="1" applyBorder="1" applyAlignment="1">
      <alignment wrapText="1"/>
    </xf>
    <xf numFmtId="0" fontId="2" fillId="0" borderId="1" xfId="0" applyFont="1" applyBorder="1" applyAlignment="1"/>
    <xf numFmtId="0" fontId="6" fillId="0" borderId="1" xfId="0" applyFont="1" applyBorder="1" applyAlignment="1">
      <alignment horizontal="left"/>
    </xf>
    <xf numFmtId="0" fontId="6" fillId="0" borderId="1" xfId="0" applyFont="1" applyBorder="1" applyAlignment="1"/>
    <xf numFmtId="0" fontId="6" fillId="8" borderId="1" xfId="0" applyFont="1" applyFill="1" applyBorder="1" applyAlignment="1">
      <alignment wrapText="1"/>
    </xf>
    <xf numFmtId="165" fontId="6" fillId="0" borderId="1" xfId="0" applyNumberFormat="1" applyFont="1" applyBorder="1" applyAlignment="1">
      <alignment horizontal="center"/>
    </xf>
    <xf numFmtId="164" fontId="6" fillId="0" borderId="1" xfId="0" applyNumberFormat="1" applyFont="1" applyBorder="1" applyAlignment="1">
      <alignment horizontal="center"/>
    </xf>
    <xf numFmtId="0" fontId="1" fillId="0" borderId="1" xfId="0" applyFont="1" applyBorder="1" applyAlignment="1"/>
    <xf numFmtId="0" fontId="1" fillId="13" borderId="1" xfId="0" applyFont="1" applyFill="1" applyBorder="1" applyAlignment="1"/>
    <xf numFmtId="164" fontId="1" fillId="13" borderId="1" xfId="0" applyNumberFormat="1" applyFont="1" applyFill="1" applyBorder="1" applyAlignment="1">
      <alignment horizontal="center"/>
    </xf>
    <xf numFmtId="0" fontId="1" fillId="13" borderId="1" xfId="0" applyFont="1" applyFill="1" applyBorder="1" applyAlignment="1">
      <alignment wrapText="1"/>
    </xf>
    <xf numFmtId="165" fontId="1" fillId="13" borderId="1" xfId="0" applyNumberFormat="1" applyFont="1" applyFill="1" applyBorder="1" applyAlignment="1">
      <alignment horizontal="center"/>
    </xf>
    <xf numFmtId="164" fontId="1" fillId="13" borderId="1" xfId="0" applyNumberFormat="1" applyFont="1" applyFill="1" applyBorder="1" applyAlignment="1">
      <alignment horizontal="center"/>
    </xf>
    <xf numFmtId="0" fontId="1" fillId="13" borderId="1" xfId="0" applyFont="1" applyFill="1" applyBorder="1" applyAlignment="1">
      <alignment wrapText="1"/>
    </xf>
    <xf numFmtId="0" fontId="2" fillId="0" borderId="1" xfId="0" applyFont="1" applyBorder="1" applyAlignment="1"/>
    <xf numFmtId="4" fontId="1" fillId="0" borderId="1" xfId="0" applyNumberFormat="1" applyFont="1" applyBorder="1" applyAlignment="1">
      <alignment horizontal="center"/>
    </xf>
    <xf numFmtId="0" fontId="1" fillId="7" borderId="1" xfId="0" applyFont="1" applyFill="1" applyBorder="1" applyAlignment="1">
      <alignment wrapText="1"/>
    </xf>
    <xf numFmtId="0" fontId="1" fillId="14" borderId="1" xfId="0" applyFont="1" applyFill="1" applyBorder="1" applyAlignment="1">
      <alignment wrapText="1"/>
    </xf>
    <xf numFmtId="0" fontId="1" fillId="0" borderId="1" xfId="0" applyFont="1" applyBorder="1" applyAlignment="1">
      <alignment wrapText="1"/>
    </xf>
    <xf numFmtId="165" fontId="1" fillId="0" borderId="1" xfId="0" applyNumberFormat="1" applyFont="1" applyBorder="1" applyAlignment="1">
      <alignment horizontal="center"/>
    </xf>
    <xf numFmtId="0" fontId="1" fillId="0" borderId="1" xfId="0" applyFont="1" applyBorder="1"/>
    <xf numFmtId="0" fontId="1" fillId="15" borderId="1" xfId="0" applyFont="1" applyFill="1" applyBorder="1" applyAlignment="1">
      <alignment wrapText="1"/>
    </xf>
    <xf numFmtId="0" fontId="1" fillId="8" borderId="1" xfId="0" applyFont="1" applyFill="1" applyBorder="1" applyAlignment="1">
      <alignment wrapText="1"/>
    </xf>
    <xf numFmtId="0" fontId="3" fillId="10" borderId="1" xfId="0" applyFont="1" applyFill="1" applyBorder="1" applyAlignment="1">
      <alignment wrapText="1"/>
    </xf>
    <xf numFmtId="0" fontId="1" fillId="8" borderId="1" xfId="0" applyFont="1" applyFill="1" applyBorder="1" applyAlignment="1"/>
    <xf numFmtId="0" fontId="1" fillId="4" borderId="1" xfId="0" applyFont="1" applyFill="1" applyBorder="1" applyAlignment="1">
      <alignment wrapText="1"/>
    </xf>
    <xf numFmtId="0" fontId="1" fillId="16" borderId="1" xfId="0" applyFont="1" applyFill="1" applyBorder="1" applyAlignment="1">
      <alignment wrapText="1"/>
    </xf>
    <xf numFmtId="0" fontId="7" fillId="0" borderId="1" xfId="0" applyFont="1" applyBorder="1" applyAlignment="1">
      <alignment wrapText="1"/>
    </xf>
    <xf numFmtId="0" fontId="1" fillId="17" borderId="1" xfId="0" applyFont="1" applyFill="1" applyBorder="1" applyAlignment="1">
      <alignment wrapText="1"/>
    </xf>
    <xf numFmtId="0" fontId="1" fillId="3" borderId="1" xfId="0" applyFont="1" applyFill="1" applyBorder="1" applyAlignment="1">
      <alignment wrapText="1"/>
    </xf>
    <xf numFmtId="0" fontId="1" fillId="18" borderId="1" xfId="0" applyFont="1" applyFill="1" applyBorder="1" applyAlignment="1">
      <alignment wrapText="1"/>
    </xf>
    <xf numFmtId="0" fontId="1" fillId="10" borderId="1" xfId="0" applyFont="1" applyFill="1" applyBorder="1" applyAlignment="1">
      <alignment wrapText="1"/>
    </xf>
    <xf numFmtId="0" fontId="8" fillId="0" borderId="1" xfId="0" applyFont="1" applyBorder="1" applyAlignment="1">
      <alignment wrapText="1"/>
    </xf>
    <xf numFmtId="4" fontId="1" fillId="0" borderId="1" xfId="0" applyNumberFormat="1" applyFont="1" applyBorder="1" applyAlignment="1">
      <alignment horizontal="center"/>
    </xf>
    <xf numFmtId="0" fontId="2" fillId="0" borderId="1" xfId="0" applyFont="1" applyBorder="1" applyAlignment="1">
      <alignment wrapText="1"/>
    </xf>
    <xf numFmtId="165" fontId="2" fillId="0" borderId="0" xfId="0" applyNumberFormat="1" applyFont="1" applyAlignment="1">
      <alignment horizontal="center"/>
    </xf>
    <xf numFmtId="164" fontId="2" fillId="0" borderId="0" xfId="0" applyNumberFormat="1" applyFont="1" applyAlignment="1">
      <alignment horizontal="center"/>
    </xf>
    <xf numFmtId="165" fontId="2" fillId="0" borderId="2" xfId="0" applyNumberFormat="1" applyFont="1" applyBorder="1" applyAlignment="1">
      <alignment horizontal="center"/>
    </xf>
    <xf numFmtId="0" fontId="2" fillId="0" borderId="2" xfId="0" applyFont="1" applyBorder="1" applyAlignment="1"/>
    <xf numFmtId="0" fontId="2" fillId="0" borderId="0" xfId="0" applyFont="1" applyAlignment="1">
      <alignment wrapText="1"/>
    </xf>
    <xf numFmtId="166" fontId="2" fillId="0" borderId="0" xfId="0" applyNumberFormat="1" applyFont="1" applyAlignment="1">
      <alignment horizontal="center"/>
    </xf>
    <xf numFmtId="164" fontId="2" fillId="0" borderId="2" xfId="0" applyNumberFormat="1" applyFont="1" applyBorder="1" applyAlignment="1">
      <alignment horizontal="center"/>
    </xf>
    <xf numFmtId="0" fontId="9" fillId="0" borderId="0" xfId="0" applyFont="1" applyAlignment="1"/>
    <xf numFmtId="164" fontId="1" fillId="0" borderId="0" xfId="0" applyNumberFormat="1" applyFont="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1" fillId="0" borderId="0" xfId="0" applyFont="1" applyAlignment="1">
      <alignment wrapText="1"/>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amps.com/" TargetMode="External"/><Relationship Id="rId1" Type="http://schemas.openxmlformats.org/officeDocument/2006/relationships/hyperlink" Target="http://easyaspi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53"/>
  <sheetViews>
    <sheetView tabSelected="1" workbookViewId="0">
      <pane ySplit="1" topLeftCell="A2" activePane="bottomLeft" state="frozen"/>
      <selection pane="bottomLeft" activeCell="B3" sqref="B3"/>
    </sheetView>
  </sheetViews>
  <sheetFormatPr defaultColWidth="14.42578125" defaultRowHeight="15.75" customHeight="1" x14ac:dyDescent="0.2"/>
  <cols>
    <col min="1" max="1" width="8.7109375" customWidth="1"/>
    <col min="2" max="2" width="41.140625" customWidth="1"/>
    <col min="3" max="3" width="33.5703125" customWidth="1"/>
    <col min="4" max="4" width="36" customWidth="1"/>
    <col min="5" max="7" width="17" customWidth="1"/>
  </cols>
  <sheetData>
    <row r="1" spans="1:8" x14ac:dyDescent="0.2">
      <c r="A1" s="1" t="s">
        <v>0</v>
      </c>
      <c r="B1" s="2" t="s">
        <v>1</v>
      </c>
      <c r="C1" s="3" t="s">
        <v>2</v>
      </c>
      <c r="D1" s="4" t="s">
        <v>3</v>
      </c>
      <c r="E1" s="5" t="s">
        <v>4</v>
      </c>
      <c r="F1" s="6" t="s">
        <v>5</v>
      </c>
      <c r="G1" s="5" t="s">
        <v>6</v>
      </c>
      <c r="H1" s="7"/>
    </row>
    <row r="2" spans="1:8" x14ac:dyDescent="0.2">
      <c r="A2" s="8">
        <v>1</v>
      </c>
      <c r="B2" s="9" t="s">
        <v>7</v>
      </c>
      <c r="C2" s="10" t="s">
        <v>8</v>
      </c>
      <c r="D2" s="11" t="s">
        <v>9</v>
      </c>
      <c r="E2" s="12">
        <v>1200</v>
      </c>
      <c r="F2" s="13">
        <v>496</v>
      </c>
      <c r="G2" s="14">
        <f t="shared" ref="G2:G7" si="0">(E2/F2)*1000</f>
        <v>2419.3548387096776</v>
      </c>
      <c r="H2" s="7"/>
    </row>
    <row r="3" spans="1:8" x14ac:dyDescent="0.2">
      <c r="A3" s="15">
        <f t="shared" ref="A3:A76" si="1">A2+1</f>
        <v>2</v>
      </c>
      <c r="B3" s="9" t="s">
        <v>7</v>
      </c>
      <c r="C3" s="16" t="s">
        <v>10</v>
      </c>
      <c r="D3" s="11" t="s">
        <v>11</v>
      </c>
      <c r="E3" s="12">
        <v>1500</v>
      </c>
      <c r="F3" s="17">
        <v>17100</v>
      </c>
      <c r="G3" s="14">
        <f t="shared" si="0"/>
        <v>87.719298245614027</v>
      </c>
      <c r="H3" s="7"/>
    </row>
    <row r="4" spans="1:8" x14ac:dyDescent="0.2">
      <c r="A4" s="15">
        <f t="shared" si="1"/>
        <v>3</v>
      </c>
      <c r="B4" s="9" t="s">
        <v>7</v>
      </c>
      <c r="C4" s="16" t="s">
        <v>12</v>
      </c>
      <c r="D4" s="18" t="s">
        <v>13</v>
      </c>
      <c r="E4" s="14">
        <v>750</v>
      </c>
      <c r="F4" s="13">
        <v>7635</v>
      </c>
      <c r="G4" s="14">
        <f t="shared" si="0"/>
        <v>98.231827111984273</v>
      </c>
      <c r="H4" s="7"/>
    </row>
    <row r="5" spans="1:8" x14ac:dyDescent="0.2">
      <c r="A5" s="15">
        <f t="shared" si="1"/>
        <v>4</v>
      </c>
      <c r="B5" s="9" t="s">
        <v>7</v>
      </c>
      <c r="C5" s="16" t="s">
        <v>14</v>
      </c>
      <c r="D5" s="18" t="s">
        <v>15</v>
      </c>
      <c r="E5" s="14">
        <v>600</v>
      </c>
      <c r="F5" s="13">
        <v>690</v>
      </c>
      <c r="G5" s="14">
        <f t="shared" si="0"/>
        <v>869.56521739130437</v>
      </c>
      <c r="H5" s="7"/>
    </row>
    <row r="6" spans="1:8" x14ac:dyDescent="0.2">
      <c r="A6" s="15">
        <f t="shared" si="1"/>
        <v>5</v>
      </c>
      <c r="B6" s="9" t="s">
        <v>7</v>
      </c>
      <c r="C6" s="16" t="s">
        <v>16</v>
      </c>
      <c r="D6" s="18" t="s">
        <v>17</v>
      </c>
      <c r="E6" s="14">
        <v>400</v>
      </c>
      <c r="F6" s="13">
        <v>2850</v>
      </c>
      <c r="G6" s="14">
        <f t="shared" si="0"/>
        <v>140.35087719298244</v>
      </c>
      <c r="H6" s="7"/>
    </row>
    <row r="7" spans="1:8" x14ac:dyDescent="0.2">
      <c r="A7" s="15">
        <f t="shared" si="1"/>
        <v>6</v>
      </c>
      <c r="B7" s="9" t="s">
        <v>7</v>
      </c>
      <c r="C7" s="16" t="s">
        <v>18</v>
      </c>
      <c r="D7" s="19" t="s">
        <v>19</v>
      </c>
      <c r="E7" s="20">
        <v>500</v>
      </c>
      <c r="F7" s="8">
        <v>2500</v>
      </c>
      <c r="G7" s="14">
        <f t="shared" si="0"/>
        <v>200</v>
      </c>
      <c r="H7" s="7"/>
    </row>
    <row r="8" spans="1:8" x14ac:dyDescent="0.2">
      <c r="A8" s="15">
        <f t="shared" si="1"/>
        <v>7</v>
      </c>
      <c r="B8" s="9" t="s">
        <v>7</v>
      </c>
      <c r="C8" s="16" t="s">
        <v>20</v>
      </c>
      <c r="D8" s="21" t="s">
        <v>21</v>
      </c>
      <c r="E8" s="20"/>
      <c r="F8" s="8"/>
      <c r="G8" s="16"/>
      <c r="H8" s="7"/>
    </row>
    <row r="9" spans="1:8" x14ac:dyDescent="0.2">
      <c r="A9" s="15">
        <f t="shared" si="1"/>
        <v>8</v>
      </c>
      <c r="B9" s="9" t="s">
        <v>7</v>
      </c>
      <c r="C9" s="16" t="s">
        <v>22</v>
      </c>
      <c r="D9" s="18" t="s">
        <v>23</v>
      </c>
      <c r="E9" s="14">
        <v>176</v>
      </c>
      <c r="F9" s="13">
        <v>1802</v>
      </c>
      <c r="G9" s="14">
        <f t="shared" ref="G9:G64" si="2">(E9/F9)*1000</f>
        <v>97.669256381798007</v>
      </c>
      <c r="H9" s="7"/>
    </row>
    <row r="10" spans="1:8" x14ac:dyDescent="0.2">
      <c r="A10" s="15">
        <f t="shared" si="1"/>
        <v>9</v>
      </c>
      <c r="B10" s="9" t="s">
        <v>7</v>
      </c>
      <c r="C10" s="16" t="s">
        <v>24</v>
      </c>
      <c r="D10" s="11" t="s">
        <v>25</v>
      </c>
      <c r="E10" s="12">
        <v>450</v>
      </c>
      <c r="F10" s="22">
        <v>2837</v>
      </c>
      <c r="G10" s="14">
        <f t="shared" si="2"/>
        <v>158.61825872400422</v>
      </c>
      <c r="H10" s="7"/>
    </row>
    <row r="11" spans="1:8" x14ac:dyDescent="0.2">
      <c r="A11" s="15">
        <f t="shared" si="1"/>
        <v>10</v>
      </c>
      <c r="B11" s="9" t="s">
        <v>7</v>
      </c>
      <c r="C11" s="16" t="s">
        <v>26</v>
      </c>
      <c r="D11" s="18" t="s">
        <v>27</v>
      </c>
      <c r="E11" s="14">
        <v>253</v>
      </c>
      <c r="F11" s="13">
        <v>1090</v>
      </c>
      <c r="G11" s="14">
        <f t="shared" si="2"/>
        <v>232.11009174311928</v>
      </c>
      <c r="H11" s="7"/>
    </row>
    <row r="12" spans="1:8" x14ac:dyDescent="0.2">
      <c r="A12" s="15">
        <f t="shared" si="1"/>
        <v>11</v>
      </c>
      <c r="B12" s="9" t="s">
        <v>28</v>
      </c>
      <c r="C12" s="16" t="s">
        <v>29</v>
      </c>
      <c r="D12" s="23" t="s">
        <v>30</v>
      </c>
      <c r="E12" s="14">
        <v>100</v>
      </c>
      <c r="F12" s="13">
        <v>767</v>
      </c>
      <c r="G12" s="14">
        <f t="shared" si="2"/>
        <v>130.3780964797914</v>
      </c>
      <c r="H12" s="7"/>
    </row>
    <row r="13" spans="1:8" x14ac:dyDescent="0.2">
      <c r="A13" s="15">
        <f t="shared" si="1"/>
        <v>12</v>
      </c>
      <c r="B13" s="9" t="s">
        <v>28</v>
      </c>
      <c r="C13" s="16" t="s">
        <v>31</v>
      </c>
      <c r="D13" s="23" t="s">
        <v>32</v>
      </c>
      <c r="E13" s="14">
        <v>60</v>
      </c>
      <c r="F13" s="13">
        <v>506</v>
      </c>
      <c r="G13" s="14">
        <f t="shared" si="2"/>
        <v>118.57707509881422</v>
      </c>
      <c r="H13" s="7"/>
    </row>
    <row r="14" spans="1:8" x14ac:dyDescent="0.2">
      <c r="A14" s="15">
        <f t="shared" si="1"/>
        <v>13</v>
      </c>
      <c r="B14" s="9" t="s">
        <v>28</v>
      </c>
      <c r="C14" s="16" t="s">
        <v>33</v>
      </c>
      <c r="D14" s="23" t="s">
        <v>34</v>
      </c>
      <c r="E14" s="14">
        <v>67</v>
      </c>
      <c r="F14" s="13">
        <v>441</v>
      </c>
      <c r="G14" s="14">
        <f t="shared" si="2"/>
        <v>151.92743764172337</v>
      </c>
      <c r="H14" s="7"/>
    </row>
    <row r="15" spans="1:8" x14ac:dyDescent="0.2">
      <c r="A15" s="15">
        <f t="shared" si="1"/>
        <v>14</v>
      </c>
      <c r="B15" s="9" t="s">
        <v>28</v>
      </c>
      <c r="C15" s="16" t="s">
        <v>35</v>
      </c>
      <c r="D15" s="24" t="s">
        <v>36</v>
      </c>
      <c r="E15" s="25">
        <v>18</v>
      </c>
      <c r="F15" s="26">
        <v>57</v>
      </c>
      <c r="G15" s="25">
        <f t="shared" si="2"/>
        <v>315.78947368421052</v>
      </c>
      <c r="H15" s="7"/>
    </row>
    <row r="16" spans="1:8" x14ac:dyDescent="0.2">
      <c r="A16" s="15">
        <f t="shared" si="1"/>
        <v>15</v>
      </c>
      <c r="B16" s="9" t="s">
        <v>28</v>
      </c>
      <c r="C16" s="16" t="s">
        <v>37</v>
      </c>
      <c r="D16" s="23" t="s">
        <v>38</v>
      </c>
      <c r="E16" s="14">
        <v>30</v>
      </c>
      <c r="F16" s="22">
        <v>359</v>
      </c>
      <c r="G16" s="14">
        <f t="shared" si="2"/>
        <v>83.565459610027858</v>
      </c>
      <c r="H16" s="7"/>
    </row>
    <row r="17" spans="1:8" x14ac:dyDescent="0.2">
      <c r="A17" s="15">
        <f t="shared" si="1"/>
        <v>16</v>
      </c>
      <c r="B17" s="9" t="s">
        <v>28</v>
      </c>
      <c r="C17" s="16" t="s">
        <v>39</v>
      </c>
      <c r="D17" s="11" t="s">
        <v>40</v>
      </c>
      <c r="E17" s="12">
        <v>10</v>
      </c>
      <c r="F17" s="27">
        <v>77</v>
      </c>
      <c r="G17" s="14">
        <f t="shared" si="2"/>
        <v>129.87012987012986</v>
      </c>
      <c r="H17" s="7"/>
    </row>
    <row r="18" spans="1:8" x14ac:dyDescent="0.2">
      <c r="A18" s="15">
        <f t="shared" si="1"/>
        <v>17</v>
      </c>
      <c r="B18" s="9" t="s">
        <v>28</v>
      </c>
      <c r="C18" s="16" t="s">
        <v>41</v>
      </c>
      <c r="D18" s="23" t="s">
        <v>42</v>
      </c>
      <c r="E18" s="14">
        <v>10</v>
      </c>
      <c r="F18" s="22">
        <v>118</v>
      </c>
      <c r="G18" s="14">
        <f t="shared" si="2"/>
        <v>84.745762711864401</v>
      </c>
      <c r="H18" s="7"/>
    </row>
    <row r="19" spans="1:8" x14ac:dyDescent="0.2">
      <c r="A19" s="15">
        <f t="shared" si="1"/>
        <v>18</v>
      </c>
      <c r="B19" s="9" t="s">
        <v>28</v>
      </c>
      <c r="C19" s="16" t="s">
        <v>43</v>
      </c>
      <c r="D19" s="24" t="s">
        <v>44</v>
      </c>
      <c r="E19" s="25">
        <v>27</v>
      </c>
      <c r="F19" s="28">
        <v>236</v>
      </c>
      <c r="G19" s="25">
        <f t="shared" si="2"/>
        <v>114.40677966101696</v>
      </c>
      <c r="H19" s="7"/>
    </row>
    <row r="20" spans="1:8" x14ac:dyDescent="0.2">
      <c r="A20" s="15">
        <f t="shared" si="1"/>
        <v>19</v>
      </c>
      <c r="B20" s="9" t="s">
        <v>28</v>
      </c>
      <c r="C20" s="16" t="s">
        <v>45</v>
      </c>
      <c r="D20" s="11" t="s">
        <v>46</v>
      </c>
      <c r="E20" s="12">
        <v>35</v>
      </c>
      <c r="F20" s="27">
        <v>245</v>
      </c>
      <c r="G20" s="14">
        <f t="shared" si="2"/>
        <v>142.85714285714286</v>
      </c>
      <c r="H20" s="7"/>
    </row>
    <row r="21" spans="1:8" x14ac:dyDescent="0.2">
      <c r="A21" s="15">
        <f t="shared" si="1"/>
        <v>20</v>
      </c>
      <c r="B21" s="9" t="s">
        <v>28</v>
      </c>
      <c r="C21" s="16" t="s">
        <v>47</v>
      </c>
      <c r="D21" s="24" t="s">
        <v>48</v>
      </c>
      <c r="E21" s="25">
        <v>7</v>
      </c>
      <c r="F21" s="28">
        <v>86</v>
      </c>
      <c r="G21" s="25">
        <f t="shared" si="2"/>
        <v>81.395348837209312</v>
      </c>
      <c r="H21" s="7"/>
    </row>
    <row r="22" spans="1:8" x14ac:dyDescent="0.2">
      <c r="A22" s="15">
        <f t="shared" si="1"/>
        <v>21</v>
      </c>
      <c r="B22" s="9" t="s">
        <v>28</v>
      </c>
      <c r="C22" s="16" t="s">
        <v>49</v>
      </c>
      <c r="D22" s="24" t="s">
        <v>50</v>
      </c>
      <c r="E22" s="25">
        <v>16</v>
      </c>
      <c r="F22" s="28">
        <v>156</v>
      </c>
      <c r="G22" s="25">
        <f t="shared" si="2"/>
        <v>102.56410256410255</v>
      </c>
      <c r="H22" s="7"/>
    </row>
    <row r="23" spans="1:8" x14ac:dyDescent="0.2">
      <c r="A23" s="29">
        <f t="shared" si="1"/>
        <v>22</v>
      </c>
      <c r="B23" s="30" t="s">
        <v>28</v>
      </c>
      <c r="C23" s="31" t="s">
        <v>51</v>
      </c>
      <c r="D23" s="11" t="s">
        <v>52</v>
      </c>
      <c r="E23" s="12">
        <v>15</v>
      </c>
      <c r="F23" s="27">
        <v>277</v>
      </c>
      <c r="G23" s="14">
        <f t="shared" si="2"/>
        <v>54.151624548736464</v>
      </c>
      <c r="H23" s="7"/>
    </row>
    <row r="24" spans="1:8" x14ac:dyDescent="0.2">
      <c r="A24" s="29">
        <f t="shared" si="1"/>
        <v>23</v>
      </c>
      <c r="B24" s="30" t="s">
        <v>28</v>
      </c>
      <c r="C24" s="31" t="s">
        <v>53</v>
      </c>
      <c r="D24" s="11" t="s">
        <v>54</v>
      </c>
      <c r="E24" s="12">
        <v>4</v>
      </c>
      <c r="F24" s="27">
        <v>166</v>
      </c>
      <c r="G24" s="14">
        <f t="shared" si="2"/>
        <v>24.096385542168676</v>
      </c>
      <c r="H24" s="7"/>
    </row>
    <row r="25" spans="1:8" x14ac:dyDescent="0.2">
      <c r="A25" s="29">
        <f t="shared" si="1"/>
        <v>24</v>
      </c>
      <c r="B25" s="30" t="s">
        <v>28</v>
      </c>
      <c r="C25" s="31" t="s">
        <v>55</v>
      </c>
      <c r="D25" s="11" t="s">
        <v>56</v>
      </c>
      <c r="E25" s="12">
        <v>5</v>
      </c>
      <c r="F25" s="27">
        <v>397</v>
      </c>
      <c r="G25" s="14">
        <f t="shared" si="2"/>
        <v>12.594458438287154</v>
      </c>
      <c r="H25" s="7"/>
    </row>
    <row r="26" spans="1:8" x14ac:dyDescent="0.2">
      <c r="A26" s="15">
        <f t="shared" si="1"/>
        <v>25</v>
      </c>
      <c r="B26" s="9" t="s">
        <v>28</v>
      </c>
      <c r="C26" s="16" t="s">
        <v>57</v>
      </c>
      <c r="D26" s="23" t="s">
        <v>58</v>
      </c>
      <c r="E26" s="14">
        <v>48</v>
      </c>
      <c r="F26" s="22">
        <v>1203</v>
      </c>
      <c r="G26" s="14">
        <f t="shared" si="2"/>
        <v>39.900249376558605</v>
      </c>
      <c r="H26" s="7"/>
    </row>
    <row r="27" spans="1:8" x14ac:dyDescent="0.2">
      <c r="A27" s="15">
        <f t="shared" si="1"/>
        <v>26</v>
      </c>
      <c r="B27" s="9" t="s">
        <v>28</v>
      </c>
      <c r="C27" s="16" t="s">
        <v>59</v>
      </c>
      <c r="D27" s="23" t="s">
        <v>60</v>
      </c>
      <c r="E27" s="14">
        <v>24</v>
      </c>
      <c r="F27" s="22">
        <v>258</v>
      </c>
      <c r="G27" s="14">
        <f t="shared" si="2"/>
        <v>93.023255813953483</v>
      </c>
      <c r="H27" s="7"/>
    </row>
    <row r="28" spans="1:8" x14ac:dyDescent="0.2">
      <c r="A28" s="15">
        <f t="shared" si="1"/>
        <v>27</v>
      </c>
      <c r="B28" s="9" t="s">
        <v>28</v>
      </c>
      <c r="C28" s="16" t="s">
        <v>61</v>
      </c>
      <c r="D28" s="11" t="s">
        <v>62</v>
      </c>
      <c r="E28" s="14">
        <v>15</v>
      </c>
      <c r="F28" s="22">
        <v>800</v>
      </c>
      <c r="G28" s="14">
        <f t="shared" si="2"/>
        <v>18.75</v>
      </c>
      <c r="H28" s="7"/>
    </row>
    <row r="29" spans="1:8" x14ac:dyDescent="0.2">
      <c r="A29" s="32">
        <f t="shared" si="1"/>
        <v>28</v>
      </c>
      <c r="B29" s="33" t="s">
        <v>28</v>
      </c>
      <c r="C29" s="34" t="s">
        <v>63</v>
      </c>
      <c r="D29" s="11" t="s">
        <v>64</v>
      </c>
      <c r="E29" s="35">
        <v>9</v>
      </c>
      <c r="F29" s="17">
        <v>472</v>
      </c>
      <c r="G29" s="14">
        <f t="shared" si="2"/>
        <v>19.067796610169491</v>
      </c>
      <c r="H29" s="7"/>
    </row>
    <row r="30" spans="1:8" x14ac:dyDescent="0.2">
      <c r="A30" s="32">
        <f t="shared" si="1"/>
        <v>29</v>
      </c>
      <c r="B30" s="33" t="s">
        <v>28</v>
      </c>
      <c r="C30" s="34" t="s">
        <v>65</v>
      </c>
      <c r="D30" s="36" t="s">
        <v>66</v>
      </c>
      <c r="E30" s="35">
        <v>4</v>
      </c>
      <c r="F30" s="17">
        <v>122</v>
      </c>
      <c r="G30" s="14">
        <f t="shared" si="2"/>
        <v>32.786885245901644</v>
      </c>
      <c r="H30" s="7"/>
    </row>
    <row r="31" spans="1:8" x14ac:dyDescent="0.2">
      <c r="A31" s="32">
        <f t="shared" si="1"/>
        <v>30</v>
      </c>
      <c r="B31" s="33" t="s">
        <v>28</v>
      </c>
      <c r="C31" s="34" t="s">
        <v>67</v>
      </c>
      <c r="D31" s="36" t="s">
        <v>66</v>
      </c>
      <c r="E31" s="35">
        <v>4</v>
      </c>
      <c r="F31" s="17">
        <v>42</v>
      </c>
      <c r="G31" s="14">
        <f t="shared" si="2"/>
        <v>95.238095238095227</v>
      </c>
      <c r="H31" s="7"/>
    </row>
    <row r="32" spans="1:8" x14ac:dyDescent="0.2">
      <c r="A32" s="32">
        <f t="shared" si="1"/>
        <v>31</v>
      </c>
      <c r="B32" s="33" t="s">
        <v>28</v>
      </c>
      <c r="C32" s="34" t="s">
        <v>68</v>
      </c>
      <c r="D32" s="37" t="s">
        <v>69</v>
      </c>
      <c r="E32" s="35">
        <v>5</v>
      </c>
      <c r="F32" s="17">
        <v>124</v>
      </c>
      <c r="G32" s="14">
        <f t="shared" si="2"/>
        <v>40.322580645161288</v>
      </c>
      <c r="H32" s="7"/>
    </row>
    <row r="33" spans="1:8" x14ac:dyDescent="0.2">
      <c r="A33" s="32">
        <f t="shared" si="1"/>
        <v>32</v>
      </c>
      <c r="B33" s="33" t="s">
        <v>28</v>
      </c>
      <c r="C33" s="34" t="s">
        <v>70</v>
      </c>
      <c r="D33" s="36" t="s">
        <v>66</v>
      </c>
      <c r="E33" s="35">
        <v>4</v>
      </c>
      <c r="F33" s="17">
        <v>64</v>
      </c>
      <c r="G33" s="14">
        <f t="shared" si="2"/>
        <v>62.5</v>
      </c>
      <c r="H33" s="7"/>
    </row>
    <row r="34" spans="1:8" x14ac:dyDescent="0.2">
      <c r="A34" s="32">
        <f t="shared" si="1"/>
        <v>33</v>
      </c>
      <c r="B34" s="33" t="s">
        <v>28</v>
      </c>
      <c r="C34" s="34" t="s">
        <v>71</v>
      </c>
      <c r="D34" s="11" t="s">
        <v>62</v>
      </c>
      <c r="E34" s="35">
        <v>15</v>
      </c>
      <c r="F34" s="17">
        <v>417</v>
      </c>
      <c r="G34" s="14">
        <f t="shared" si="2"/>
        <v>35.97122302158273</v>
      </c>
      <c r="H34" s="7"/>
    </row>
    <row r="35" spans="1:8" x14ac:dyDescent="0.2">
      <c r="A35" s="15">
        <f t="shared" si="1"/>
        <v>34</v>
      </c>
      <c r="B35" s="9" t="s">
        <v>28</v>
      </c>
      <c r="C35" s="16" t="s">
        <v>72</v>
      </c>
      <c r="D35" s="23" t="s">
        <v>73</v>
      </c>
      <c r="E35" s="38">
        <v>0.7</v>
      </c>
      <c r="F35" s="13">
        <v>64</v>
      </c>
      <c r="G35" s="14">
        <f t="shared" si="2"/>
        <v>10.9375</v>
      </c>
      <c r="H35" s="7"/>
    </row>
    <row r="36" spans="1:8" x14ac:dyDescent="0.2">
      <c r="A36" s="15">
        <f t="shared" si="1"/>
        <v>35</v>
      </c>
      <c r="B36" s="9" t="s">
        <v>28</v>
      </c>
      <c r="C36" s="16" t="s">
        <v>74</v>
      </c>
      <c r="D36" s="23" t="s">
        <v>75</v>
      </c>
      <c r="E36" s="14">
        <v>88</v>
      </c>
      <c r="F36" s="22">
        <v>753</v>
      </c>
      <c r="G36" s="14">
        <f t="shared" si="2"/>
        <v>116.86586985391766</v>
      </c>
      <c r="H36" s="7"/>
    </row>
    <row r="37" spans="1:8" x14ac:dyDescent="0.2">
      <c r="A37" s="15">
        <f t="shared" si="1"/>
        <v>36</v>
      </c>
      <c r="B37" s="9" t="s">
        <v>28</v>
      </c>
      <c r="C37" s="16" t="s">
        <v>76</v>
      </c>
      <c r="D37" s="23" t="s">
        <v>77</v>
      </c>
      <c r="E37" s="14">
        <v>16</v>
      </c>
      <c r="F37" s="22">
        <v>302</v>
      </c>
      <c r="G37" s="14">
        <f t="shared" si="2"/>
        <v>52.980132450331126</v>
      </c>
      <c r="H37" s="7"/>
    </row>
    <row r="38" spans="1:8" x14ac:dyDescent="0.2">
      <c r="A38" s="15">
        <f t="shared" si="1"/>
        <v>37</v>
      </c>
      <c r="B38" s="9" t="s">
        <v>28</v>
      </c>
      <c r="C38" s="16" t="s">
        <v>78</v>
      </c>
      <c r="D38" s="23" t="s">
        <v>79</v>
      </c>
      <c r="E38" s="14">
        <v>60</v>
      </c>
      <c r="F38" s="22">
        <v>1181</v>
      </c>
      <c r="G38" s="14">
        <f t="shared" si="2"/>
        <v>50.804403048264184</v>
      </c>
      <c r="H38" s="7"/>
    </row>
    <row r="39" spans="1:8" x14ac:dyDescent="0.2">
      <c r="A39" s="15">
        <f t="shared" si="1"/>
        <v>38</v>
      </c>
      <c r="B39" s="9" t="s">
        <v>28</v>
      </c>
      <c r="C39" s="16" t="s">
        <v>80</v>
      </c>
      <c r="D39" s="23" t="s">
        <v>81</v>
      </c>
      <c r="E39" s="14">
        <v>5</v>
      </c>
      <c r="F39" s="22">
        <v>41</v>
      </c>
      <c r="G39" s="14">
        <f t="shared" si="2"/>
        <v>121.95121951219512</v>
      </c>
      <c r="H39" s="7"/>
    </row>
    <row r="40" spans="1:8" x14ac:dyDescent="0.2">
      <c r="A40" s="15">
        <f t="shared" si="1"/>
        <v>39</v>
      </c>
      <c r="B40" s="9" t="s">
        <v>28</v>
      </c>
      <c r="C40" s="16" t="s">
        <v>82</v>
      </c>
      <c r="D40" s="11" t="s">
        <v>83</v>
      </c>
      <c r="E40" s="12">
        <v>8</v>
      </c>
      <c r="F40" s="22">
        <v>28</v>
      </c>
      <c r="G40" s="14">
        <f t="shared" si="2"/>
        <v>285.71428571428572</v>
      </c>
      <c r="H40" s="7"/>
    </row>
    <row r="41" spans="1:8" x14ac:dyDescent="0.2">
      <c r="A41" s="15">
        <f t="shared" si="1"/>
        <v>40</v>
      </c>
      <c r="B41" s="9" t="s">
        <v>28</v>
      </c>
      <c r="C41" s="16" t="s">
        <v>84</v>
      </c>
      <c r="D41" s="23" t="s">
        <v>85</v>
      </c>
      <c r="E41" s="14">
        <v>15</v>
      </c>
      <c r="F41" s="27">
        <v>129</v>
      </c>
      <c r="G41" s="14">
        <f t="shared" si="2"/>
        <v>116.27906976744185</v>
      </c>
      <c r="H41" s="7"/>
    </row>
    <row r="42" spans="1:8" x14ac:dyDescent="0.2">
      <c r="A42" s="15">
        <f t="shared" si="1"/>
        <v>41</v>
      </c>
      <c r="B42" s="30" t="s">
        <v>28</v>
      </c>
      <c r="C42" s="31" t="s">
        <v>86</v>
      </c>
      <c r="D42" s="11" t="s">
        <v>87</v>
      </c>
      <c r="E42" s="20">
        <v>4</v>
      </c>
      <c r="F42" s="8">
        <v>23</v>
      </c>
      <c r="G42" s="14">
        <f t="shared" si="2"/>
        <v>173.91304347826087</v>
      </c>
      <c r="H42" s="39"/>
    </row>
    <row r="43" spans="1:8" x14ac:dyDescent="0.2">
      <c r="A43" s="15">
        <f t="shared" si="1"/>
        <v>42</v>
      </c>
      <c r="B43" s="30" t="s">
        <v>28</v>
      </c>
      <c r="C43" s="31" t="s">
        <v>88</v>
      </c>
      <c r="D43" s="11" t="s">
        <v>81</v>
      </c>
      <c r="E43" s="20">
        <v>5</v>
      </c>
      <c r="F43" s="8">
        <v>70</v>
      </c>
      <c r="G43" s="14">
        <f t="shared" si="2"/>
        <v>71.428571428571431</v>
      </c>
      <c r="H43" s="39"/>
    </row>
    <row r="44" spans="1:8" x14ac:dyDescent="0.2">
      <c r="A44" s="15">
        <f t="shared" si="1"/>
        <v>43</v>
      </c>
      <c r="B44" s="30" t="s">
        <v>28</v>
      </c>
      <c r="C44" s="31" t="s">
        <v>89</v>
      </c>
      <c r="D44" s="11" t="s">
        <v>81</v>
      </c>
      <c r="E44" s="20">
        <v>5</v>
      </c>
      <c r="F44" s="8">
        <v>224</v>
      </c>
      <c r="G44" s="14">
        <f t="shared" si="2"/>
        <v>22.321428571428573</v>
      </c>
      <c r="H44" s="39"/>
    </row>
    <row r="45" spans="1:8" x14ac:dyDescent="0.2">
      <c r="A45" s="15">
        <f t="shared" si="1"/>
        <v>44</v>
      </c>
      <c r="B45" s="30" t="s">
        <v>28</v>
      </c>
      <c r="C45" s="16" t="s">
        <v>90</v>
      </c>
      <c r="D45" s="19" t="s">
        <v>91</v>
      </c>
      <c r="E45" s="20">
        <v>4</v>
      </c>
      <c r="F45" s="8">
        <v>38</v>
      </c>
      <c r="G45" s="14">
        <f t="shared" si="2"/>
        <v>105.26315789473684</v>
      </c>
      <c r="H45" s="39"/>
    </row>
    <row r="46" spans="1:8" x14ac:dyDescent="0.2">
      <c r="A46" s="15">
        <f t="shared" si="1"/>
        <v>45</v>
      </c>
      <c r="B46" s="9" t="s">
        <v>28</v>
      </c>
      <c r="C46" s="16" t="s">
        <v>92</v>
      </c>
      <c r="D46" s="19" t="s">
        <v>93</v>
      </c>
      <c r="E46" s="20">
        <v>6</v>
      </c>
      <c r="F46" s="8">
        <v>93</v>
      </c>
      <c r="G46" s="14">
        <f t="shared" si="2"/>
        <v>64.516129032258064</v>
      </c>
      <c r="H46" s="39"/>
    </row>
    <row r="47" spans="1:8" x14ac:dyDescent="0.2">
      <c r="A47" s="15">
        <f t="shared" si="1"/>
        <v>46</v>
      </c>
      <c r="B47" s="9" t="s">
        <v>28</v>
      </c>
      <c r="C47" s="16" t="s">
        <v>94</v>
      </c>
      <c r="D47" s="19" t="s">
        <v>95</v>
      </c>
      <c r="E47" s="12">
        <v>20</v>
      </c>
      <c r="F47" s="27">
        <v>290</v>
      </c>
      <c r="G47" s="14">
        <f t="shared" si="2"/>
        <v>68.965517241379303</v>
      </c>
      <c r="H47" s="7"/>
    </row>
    <row r="48" spans="1:8" x14ac:dyDescent="0.2">
      <c r="A48" s="15">
        <f t="shared" si="1"/>
        <v>47</v>
      </c>
      <c r="B48" s="9" t="s">
        <v>96</v>
      </c>
      <c r="C48" s="16" t="s">
        <v>97</v>
      </c>
      <c r="D48" s="11" t="s">
        <v>98</v>
      </c>
      <c r="E48" s="12">
        <v>25</v>
      </c>
      <c r="F48" s="22">
        <v>655</v>
      </c>
      <c r="G48" s="14">
        <f t="shared" si="2"/>
        <v>38.167938931297712</v>
      </c>
      <c r="H48" s="7"/>
    </row>
    <row r="49" spans="1:8" x14ac:dyDescent="0.2">
      <c r="A49" s="15">
        <f t="shared" si="1"/>
        <v>48</v>
      </c>
      <c r="B49" s="9" t="s">
        <v>96</v>
      </c>
      <c r="C49" s="16" t="s">
        <v>99</v>
      </c>
      <c r="D49" s="11" t="s">
        <v>100</v>
      </c>
      <c r="E49" s="12">
        <v>7</v>
      </c>
      <c r="F49" s="22">
        <v>447</v>
      </c>
      <c r="G49" s="14">
        <f t="shared" si="2"/>
        <v>15.659955257270694</v>
      </c>
      <c r="H49" s="7"/>
    </row>
    <row r="50" spans="1:8" x14ac:dyDescent="0.2">
      <c r="A50" s="15">
        <f t="shared" si="1"/>
        <v>49</v>
      </c>
      <c r="B50" s="9" t="s">
        <v>96</v>
      </c>
      <c r="C50" s="16" t="s">
        <v>101</v>
      </c>
      <c r="D50" s="11" t="s">
        <v>102</v>
      </c>
      <c r="E50" s="12">
        <v>18</v>
      </c>
      <c r="F50" s="22">
        <v>266</v>
      </c>
      <c r="G50" s="14">
        <f t="shared" si="2"/>
        <v>67.669172932330824</v>
      </c>
      <c r="H50" s="7"/>
    </row>
    <row r="51" spans="1:8" x14ac:dyDescent="0.2">
      <c r="A51" s="15">
        <f t="shared" si="1"/>
        <v>50</v>
      </c>
      <c r="B51" s="9" t="s">
        <v>96</v>
      </c>
      <c r="C51" s="16" t="s">
        <v>103</v>
      </c>
      <c r="D51" s="11" t="s">
        <v>104</v>
      </c>
      <c r="E51" s="12">
        <v>4</v>
      </c>
      <c r="F51" s="22">
        <v>123</v>
      </c>
      <c r="G51" s="14">
        <f t="shared" si="2"/>
        <v>32.520325203252035</v>
      </c>
      <c r="H51" s="7"/>
    </row>
    <row r="52" spans="1:8" x14ac:dyDescent="0.2">
      <c r="A52" s="15">
        <f t="shared" si="1"/>
        <v>51</v>
      </c>
      <c r="B52" s="9" t="s">
        <v>96</v>
      </c>
      <c r="C52" s="16" t="s">
        <v>105</v>
      </c>
      <c r="D52" s="40" t="s">
        <v>106</v>
      </c>
      <c r="E52" s="12">
        <v>28</v>
      </c>
      <c r="F52" s="22">
        <v>526</v>
      </c>
      <c r="G52" s="14">
        <f t="shared" si="2"/>
        <v>53.231939163498097</v>
      </c>
      <c r="H52" s="7"/>
    </row>
    <row r="53" spans="1:8" x14ac:dyDescent="0.2">
      <c r="A53" s="15">
        <f t="shared" si="1"/>
        <v>52</v>
      </c>
      <c r="B53" s="9" t="s">
        <v>96</v>
      </c>
      <c r="C53" s="16" t="s">
        <v>107</v>
      </c>
      <c r="D53" s="11" t="s">
        <v>108</v>
      </c>
      <c r="E53" s="35">
        <v>2</v>
      </c>
      <c r="F53" s="13">
        <v>68</v>
      </c>
      <c r="G53" s="14">
        <f t="shared" si="2"/>
        <v>29.411764705882351</v>
      </c>
      <c r="H53" s="7"/>
    </row>
    <row r="54" spans="1:8" x14ac:dyDescent="0.2">
      <c r="A54" s="15">
        <f t="shared" si="1"/>
        <v>53</v>
      </c>
      <c r="B54" s="9" t="s">
        <v>96</v>
      </c>
      <c r="C54" s="16" t="s">
        <v>109</v>
      </c>
      <c r="D54" s="11" t="s">
        <v>110</v>
      </c>
      <c r="E54" s="35">
        <v>3.5</v>
      </c>
      <c r="F54" s="13">
        <v>288</v>
      </c>
      <c r="G54" s="14">
        <f t="shared" si="2"/>
        <v>12.152777777777779</v>
      </c>
      <c r="H54" s="7"/>
    </row>
    <row r="55" spans="1:8" x14ac:dyDescent="0.2">
      <c r="A55" s="15">
        <f t="shared" si="1"/>
        <v>54</v>
      </c>
      <c r="B55" s="9" t="s">
        <v>96</v>
      </c>
      <c r="C55" s="16" t="s">
        <v>111</v>
      </c>
      <c r="D55" s="19" t="s">
        <v>112</v>
      </c>
      <c r="E55" s="20">
        <v>7</v>
      </c>
      <c r="F55" s="8">
        <v>113</v>
      </c>
      <c r="G55" s="14">
        <f t="shared" si="2"/>
        <v>61.946902654867259</v>
      </c>
      <c r="H55" s="39"/>
    </row>
    <row r="56" spans="1:8" x14ac:dyDescent="0.2">
      <c r="A56" s="15">
        <f t="shared" si="1"/>
        <v>55</v>
      </c>
      <c r="B56" s="9" t="s">
        <v>96</v>
      </c>
      <c r="C56" s="16" t="s">
        <v>113</v>
      </c>
      <c r="D56" s="11" t="s">
        <v>114</v>
      </c>
      <c r="E56" s="12">
        <v>35</v>
      </c>
      <c r="F56" s="22">
        <v>327</v>
      </c>
      <c r="G56" s="14">
        <f t="shared" si="2"/>
        <v>107.03363914373089</v>
      </c>
      <c r="H56" s="7"/>
    </row>
    <row r="57" spans="1:8" x14ac:dyDescent="0.2">
      <c r="A57" s="15">
        <f t="shared" si="1"/>
        <v>56</v>
      </c>
      <c r="B57" s="9" t="s">
        <v>96</v>
      </c>
      <c r="C57" s="16" t="s">
        <v>115</v>
      </c>
      <c r="D57" s="11" t="s">
        <v>116</v>
      </c>
      <c r="E57" s="20">
        <v>16</v>
      </c>
      <c r="F57" s="8">
        <v>705</v>
      </c>
      <c r="G57" s="14">
        <f t="shared" si="2"/>
        <v>22.695035460992909</v>
      </c>
      <c r="H57" s="39"/>
    </row>
    <row r="58" spans="1:8" x14ac:dyDescent="0.2">
      <c r="A58" s="15">
        <f t="shared" si="1"/>
        <v>57</v>
      </c>
      <c r="B58" s="9" t="s">
        <v>96</v>
      </c>
      <c r="C58" s="16" t="s">
        <v>117</v>
      </c>
      <c r="D58" s="11" t="s">
        <v>118</v>
      </c>
      <c r="E58" s="12">
        <v>5</v>
      </c>
      <c r="F58" s="22">
        <v>66</v>
      </c>
      <c r="G58" s="14">
        <f t="shared" si="2"/>
        <v>75.757575757575765</v>
      </c>
      <c r="H58" s="7"/>
    </row>
    <row r="59" spans="1:8" x14ac:dyDescent="0.2">
      <c r="A59" s="15">
        <f t="shared" si="1"/>
        <v>58</v>
      </c>
      <c r="B59" s="9" t="s">
        <v>96</v>
      </c>
      <c r="C59" s="16" t="s">
        <v>119</v>
      </c>
      <c r="D59" s="11" t="s">
        <v>120</v>
      </c>
      <c r="E59" s="41">
        <v>5.5</v>
      </c>
      <c r="F59" s="8">
        <v>86</v>
      </c>
      <c r="G59" s="14">
        <f t="shared" si="2"/>
        <v>63.953488372093027</v>
      </c>
      <c r="H59" s="39"/>
    </row>
    <row r="60" spans="1:8" x14ac:dyDescent="0.2">
      <c r="A60" s="15">
        <f t="shared" si="1"/>
        <v>59</v>
      </c>
      <c r="B60" s="9" t="s">
        <v>96</v>
      </c>
      <c r="C60" s="16" t="s">
        <v>121</v>
      </c>
      <c r="D60" s="11" t="s">
        <v>122</v>
      </c>
      <c r="E60" s="20">
        <v>4</v>
      </c>
      <c r="F60" s="8">
        <v>93</v>
      </c>
      <c r="G60" s="14">
        <f t="shared" si="2"/>
        <v>43.010752688172047</v>
      </c>
      <c r="H60" s="39"/>
    </row>
    <row r="61" spans="1:8" x14ac:dyDescent="0.2">
      <c r="A61" s="15">
        <f t="shared" si="1"/>
        <v>60</v>
      </c>
      <c r="B61" s="9" t="s">
        <v>96</v>
      </c>
      <c r="C61" s="16" t="s">
        <v>123</v>
      </c>
      <c r="D61" s="11" t="s">
        <v>116</v>
      </c>
      <c r="E61" s="20">
        <v>16</v>
      </c>
      <c r="F61" s="8">
        <v>277</v>
      </c>
      <c r="G61" s="14">
        <f t="shared" si="2"/>
        <v>57.761732851985563</v>
      </c>
      <c r="H61" s="39"/>
    </row>
    <row r="62" spans="1:8" x14ac:dyDescent="0.2">
      <c r="A62" s="15">
        <f t="shared" si="1"/>
        <v>61</v>
      </c>
      <c r="B62" s="9" t="s">
        <v>96</v>
      </c>
      <c r="C62" s="16" t="s">
        <v>124</v>
      </c>
      <c r="D62" s="11" t="s">
        <v>125</v>
      </c>
      <c r="E62" s="20">
        <v>8</v>
      </c>
      <c r="F62" s="8">
        <v>181</v>
      </c>
      <c r="G62" s="14">
        <f t="shared" si="2"/>
        <v>44.19889502762431</v>
      </c>
      <c r="H62" s="39"/>
    </row>
    <row r="63" spans="1:8" x14ac:dyDescent="0.2">
      <c r="A63" s="15">
        <f t="shared" si="1"/>
        <v>62</v>
      </c>
      <c r="B63" s="9" t="s">
        <v>96</v>
      </c>
      <c r="C63" s="16" t="s">
        <v>126</v>
      </c>
      <c r="D63" s="11" t="s">
        <v>122</v>
      </c>
      <c r="E63" s="20">
        <v>3</v>
      </c>
      <c r="F63" s="8">
        <v>55</v>
      </c>
      <c r="G63" s="14">
        <f t="shared" si="2"/>
        <v>54.54545454545454</v>
      </c>
      <c r="H63" s="7"/>
    </row>
    <row r="64" spans="1:8" x14ac:dyDescent="0.2">
      <c r="A64" s="15">
        <f t="shared" si="1"/>
        <v>63</v>
      </c>
      <c r="B64" s="9" t="s">
        <v>96</v>
      </c>
      <c r="C64" s="19" t="s">
        <v>127</v>
      </c>
      <c r="D64" s="11" t="s">
        <v>128</v>
      </c>
      <c r="E64" s="12">
        <v>4</v>
      </c>
      <c r="F64" s="17">
        <v>178</v>
      </c>
      <c r="G64" s="14">
        <f t="shared" si="2"/>
        <v>22.471910112359549</v>
      </c>
      <c r="H64" s="7"/>
    </row>
    <row r="65" spans="1:8" x14ac:dyDescent="0.2">
      <c r="A65" s="15">
        <f t="shared" si="1"/>
        <v>64</v>
      </c>
      <c r="B65" s="9" t="s">
        <v>96</v>
      </c>
      <c r="C65" s="16" t="s">
        <v>129</v>
      </c>
      <c r="D65" s="23"/>
      <c r="E65" s="14"/>
      <c r="F65" s="13"/>
      <c r="G65" s="14"/>
      <c r="H65" s="7"/>
    </row>
    <row r="66" spans="1:8" x14ac:dyDescent="0.2">
      <c r="A66" s="15">
        <f t="shared" si="1"/>
        <v>65</v>
      </c>
      <c r="B66" s="9" t="s">
        <v>96</v>
      </c>
      <c r="C66" s="16" t="s">
        <v>130</v>
      </c>
      <c r="D66" s="23" t="s">
        <v>131</v>
      </c>
      <c r="E66" s="14">
        <v>34</v>
      </c>
      <c r="F66" s="13">
        <v>692</v>
      </c>
      <c r="G66" s="14">
        <f t="shared" ref="G66:G71" si="3">(E66/F66)*1000</f>
        <v>49.132947976878619</v>
      </c>
      <c r="H66" s="7"/>
    </row>
    <row r="67" spans="1:8" x14ac:dyDescent="0.2">
      <c r="A67" s="15">
        <f t="shared" si="1"/>
        <v>66</v>
      </c>
      <c r="B67" s="9" t="s">
        <v>96</v>
      </c>
      <c r="C67" s="16" t="s">
        <v>132</v>
      </c>
      <c r="D67" s="23" t="s">
        <v>133</v>
      </c>
      <c r="E67" s="14">
        <v>20</v>
      </c>
      <c r="F67" s="13">
        <v>209</v>
      </c>
      <c r="G67" s="14">
        <f t="shared" si="3"/>
        <v>95.693779904306226</v>
      </c>
      <c r="H67" s="7"/>
    </row>
    <row r="68" spans="1:8" x14ac:dyDescent="0.2">
      <c r="A68" s="15">
        <f t="shared" si="1"/>
        <v>67</v>
      </c>
      <c r="B68" s="9" t="s">
        <v>96</v>
      </c>
      <c r="C68" s="16" t="s">
        <v>134</v>
      </c>
      <c r="D68" s="11" t="s">
        <v>135</v>
      </c>
      <c r="E68" s="12">
        <v>3</v>
      </c>
      <c r="F68" s="17">
        <v>78</v>
      </c>
      <c r="G68" s="14">
        <f t="shared" si="3"/>
        <v>38.461538461538467</v>
      </c>
      <c r="H68" s="7"/>
    </row>
    <row r="69" spans="1:8" x14ac:dyDescent="0.2">
      <c r="A69" s="15">
        <f t="shared" si="1"/>
        <v>68</v>
      </c>
      <c r="B69" s="9" t="s">
        <v>96</v>
      </c>
      <c r="C69" s="16" t="s">
        <v>136</v>
      </c>
      <c r="D69" s="23" t="s">
        <v>137</v>
      </c>
      <c r="E69" s="14">
        <v>44</v>
      </c>
      <c r="F69" s="13">
        <v>763</v>
      </c>
      <c r="G69" s="14">
        <f t="shared" si="3"/>
        <v>57.667103538663177</v>
      </c>
      <c r="H69" s="7"/>
    </row>
    <row r="70" spans="1:8" x14ac:dyDescent="0.2">
      <c r="A70" s="15">
        <f t="shared" si="1"/>
        <v>69</v>
      </c>
      <c r="B70" s="9" t="s">
        <v>96</v>
      </c>
      <c r="C70" s="16" t="s">
        <v>138</v>
      </c>
      <c r="D70" s="23" t="s">
        <v>139</v>
      </c>
      <c r="E70" s="14">
        <v>4</v>
      </c>
      <c r="F70" s="13">
        <v>515</v>
      </c>
      <c r="G70" s="14">
        <f t="shared" si="3"/>
        <v>7.766990291262136</v>
      </c>
      <c r="H70" s="7"/>
    </row>
    <row r="71" spans="1:8" x14ac:dyDescent="0.2">
      <c r="A71" s="15">
        <f t="shared" si="1"/>
        <v>70</v>
      </c>
      <c r="B71" s="9" t="s">
        <v>96</v>
      </c>
      <c r="C71" s="16" t="s">
        <v>140</v>
      </c>
      <c r="D71" s="23" t="s">
        <v>141</v>
      </c>
      <c r="E71" s="14">
        <v>3</v>
      </c>
      <c r="F71" s="13">
        <v>107</v>
      </c>
      <c r="G71" s="14">
        <f t="shared" si="3"/>
        <v>28.037383177570092</v>
      </c>
      <c r="H71" s="7"/>
    </row>
    <row r="72" spans="1:8" x14ac:dyDescent="0.2">
      <c r="A72" s="15">
        <f t="shared" si="1"/>
        <v>71</v>
      </c>
      <c r="B72" s="9" t="s">
        <v>96</v>
      </c>
      <c r="C72" s="16" t="s">
        <v>142</v>
      </c>
      <c r="D72" s="21" t="s">
        <v>21</v>
      </c>
      <c r="E72" s="20"/>
      <c r="F72" s="8"/>
      <c r="G72" s="14"/>
      <c r="H72" s="39"/>
    </row>
    <row r="73" spans="1:8" x14ac:dyDescent="0.2">
      <c r="A73" s="15">
        <f t="shared" si="1"/>
        <v>72</v>
      </c>
      <c r="B73" s="9" t="s">
        <v>96</v>
      </c>
      <c r="C73" s="16" t="s">
        <v>143</v>
      </c>
      <c r="D73" s="11" t="s">
        <v>144</v>
      </c>
      <c r="E73" s="20">
        <v>8</v>
      </c>
      <c r="F73" s="8">
        <v>154</v>
      </c>
      <c r="G73" s="14">
        <f t="shared" ref="G73:G78" si="4">(E73/F73)*1000</f>
        <v>51.948051948051955</v>
      </c>
      <c r="H73" s="39"/>
    </row>
    <row r="74" spans="1:8" x14ac:dyDescent="0.2">
      <c r="A74" s="15">
        <f t="shared" si="1"/>
        <v>73</v>
      </c>
      <c r="B74" s="9" t="s">
        <v>96</v>
      </c>
      <c r="C74" s="16" t="s">
        <v>145</v>
      </c>
      <c r="D74" s="11" t="s">
        <v>146</v>
      </c>
      <c r="E74" s="41">
        <v>5.5</v>
      </c>
      <c r="F74" s="8">
        <v>111</v>
      </c>
      <c r="G74" s="14">
        <f t="shared" si="4"/>
        <v>49.549549549549553</v>
      </c>
      <c r="H74" s="39"/>
    </row>
    <row r="75" spans="1:8" x14ac:dyDescent="0.2">
      <c r="A75" s="15">
        <f t="shared" si="1"/>
        <v>74</v>
      </c>
      <c r="B75" s="9" t="s">
        <v>96</v>
      </c>
      <c r="C75" s="16" t="s">
        <v>147</v>
      </c>
      <c r="D75" s="11" t="s">
        <v>148</v>
      </c>
      <c r="E75" s="41">
        <v>3.2</v>
      </c>
      <c r="F75" s="8">
        <v>213</v>
      </c>
      <c r="G75" s="14">
        <f t="shared" si="4"/>
        <v>15.023474178403758</v>
      </c>
      <c r="H75" s="39"/>
    </row>
    <row r="76" spans="1:8" x14ac:dyDescent="0.2">
      <c r="A76" s="15">
        <f t="shared" si="1"/>
        <v>75</v>
      </c>
      <c r="B76" s="9" t="s">
        <v>96</v>
      </c>
      <c r="C76" s="16" t="s">
        <v>149</v>
      </c>
      <c r="D76" s="11" t="s">
        <v>150</v>
      </c>
      <c r="E76" s="20">
        <v>1</v>
      </c>
      <c r="F76" s="8">
        <v>47</v>
      </c>
      <c r="G76" s="14">
        <f t="shared" si="4"/>
        <v>21.276595744680851</v>
      </c>
      <c r="H76" s="39"/>
    </row>
    <row r="77" spans="1:8" x14ac:dyDescent="0.2">
      <c r="A77" s="15">
        <f t="shared" ref="A77:A79" si="5">A75+1</f>
        <v>75</v>
      </c>
      <c r="B77" s="9" t="s">
        <v>96</v>
      </c>
      <c r="C77" s="16" t="s">
        <v>151</v>
      </c>
      <c r="D77" s="36" t="s">
        <v>152</v>
      </c>
      <c r="E77" s="20">
        <v>200</v>
      </c>
      <c r="F77" s="8">
        <v>441</v>
      </c>
      <c r="G77" s="14">
        <f t="shared" si="4"/>
        <v>453.51473922902494</v>
      </c>
      <c r="H77" s="39"/>
    </row>
    <row r="78" spans="1:8" x14ac:dyDescent="0.2">
      <c r="A78" s="15">
        <f t="shared" si="5"/>
        <v>76</v>
      </c>
      <c r="B78" s="9" t="s">
        <v>96</v>
      </c>
      <c r="C78" s="19" t="s">
        <v>153</v>
      </c>
      <c r="D78" s="42" t="s">
        <v>154</v>
      </c>
      <c r="E78" s="35">
        <v>135</v>
      </c>
      <c r="F78" s="17">
        <v>1240</v>
      </c>
      <c r="G78" s="14">
        <f t="shared" si="4"/>
        <v>108.87096774193549</v>
      </c>
      <c r="H78" s="39"/>
    </row>
    <row r="79" spans="1:8" x14ac:dyDescent="0.2">
      <c r="A79" s="15">
        <f t="shared" si="5"/>
        <v>76</v>
      </c>
      <c r="B79" s="9" t="s">
        <v>96</v>
      </c>
      <c r="C79" s="16" t="s">
        <v>155</v>
      </c>
      <c r="D79" s="42" t="s">
        <v>156</v>
      </c>
      <c r="E79" s="35">
        <v>2.75</v>
      </c>
      <c r="F79" s="17">
        <v>147</v>
      </c>
      <c r="G79" s="43" t="s">
        <v>157</v>
      </c>
      <c r="H79" s="39"/>
    </row>
    <row r="80" spans="1:8" x14ac:dyDescent="0.2">
      <c r="A80" s="15">
        <f t="shared" ref="A80:A84" si="6">A79+1</f>
        <v>77</v>
      </c>
      <c r="B80" s="9" t="s">
        <v>96</v>
      </c>
      <c r="C80" s="16" t="s">
        <v>158</v>
      </c>
      <c r="D80" s="40" t="s">
        <v>159</v>
      </c>
      <c r="E80" s="12">
        <v>25</v>
      </c>
      <c r="F80" s="17">
        <v>187</v>
      </c>
      <c r="G80" s="14">
        <f t="shared" ref="G80:G105" si="7">(E80/F80)*1000</f>
        <v>133.68983957219251</v>
      </c>
      <c r="H80" s="39"/>
    </row>
    <row r="81" spans="1:8" x14ac:dyDescent="0.2">
      <c r="A81" s="15">
        <f t="shared" si="6"/>
        <v>78</v>
      </c>
      <c r="B81" s="9" t="s">
        <v>96</v>
      </c>
      <c r="C81" s="16" t="s">
        <v>160</v>
      </c>
      <c r="D81" s="23" t="s">
        <v>161</v>
      </c>
      <c r="E81" s="14">
        <v>16</v>
      </c>
      <c r="F81" s="13">
        <v>537</v>
      </c>
      <c r="G81" s="14">
        <f t="shared" si="7"/>
        <v>29.795158286778399</v>
      </c>
      <c r="H81" s="7"/>
    </row>
    <row r="82" spans="1:8" x14ac:dyDescent="0.2">
      <c r="A82" s="15">
        <f t="shared" si="6"/>
        <v>79</v>
      </c>
      <c r="B82" s="9" t="s">
        <v>96</v>
      </c>
      <c r="C82" s="16" t="s">
        <v>162</v>
      </c>
      <c r="D82" s="19" t="s">
        <v>163</v>
      </c>
      <c r="E82" s="20">
        <v>198</v>
      </c>
      <c r="F82" s="8">
        <v>4560</v>
      </c>
      <c r="G82" s="14">
        <f t="shared" si="7"/>
        <v>43.421052631578952</v>
      </c>
      <c r="H82" s="39"/>
    </row>
    <row r="83" spans="1:8" x14ac:dyDescent="0.2">
      <c r="A83" s="15">
        <f t="shared" si="6"/>
        <v>80</v>
      </c>
      <c r="B83" s="9" t="s">
        <v>96</v>
      </c>
      <c r="C83" s="16" t="s">
        <v>164</v>
      </c>
      <c r="D83" s="19" t="s">
        <v>165</v>
      </c>
      <c r="E83" s="20">
        <v>36</v>
      </c>
      <c r="F83" s="8">
        <v>639</v>
      </c>
      <c r="G83" s="14">
        <f t="shared" si="7"/>
        <v>56.338028169014088</v>
      </c>
      <c r="H83" s="39"/>
    </row>
    <row r="84" spans="1:8" x14ac:dyDescent="0.2">
      <c r="A84" s="44">
        <f t="shared" si="6"/>
        <v>81</v>
      </c>
      <c r="B84" s="45" t="s">
        <v>96</v>
      </c>
      <c r="C84" s="46" t="s">
        <v>166</v>
      </c>
      <c r="D84" s="47" t="s">
        <v>167</v>
      </c>
      <c r="E84" s="48">
        <v>45</v>
      </c>
      <c r="F84" s="49">
        <v>670</v>
      </c>
      <c r="G84" s="50">
        <f t="shared" si="7"/>
        <v>67.164179104477611</v>
      </c>
      <c r="H84" s="39"/>
    </row>
    <row r="85" spans="1:8" x14ac:dyDescent="0.2">
      <c r="A85" s="44"/>
      <c r="B85" s="45"/>
      <c r="C85" s="46" t="s">
        <v>168</v>
      </c>
      <c r="D85" s="51"/>
      <c r="E85" s="52">
        <f>(F85/F84)*E84</f>
        <v>10.746268656716417</v>
      </c>
      <c r="F85" s="49">
        <v>160</v>
      </c>
      <c r="G85" s="50">
        <f t="shared" si="7"/>
        <v>67.164179104477611</v>
      </c>
      <c r="H85" s="7"/>
    </row>
    <row r="86" spans="1:8" x14ac:dyDescent="0.2">
      <c r="A86" s="44"/>
      <c r="B86" s="45"/>
      <c r="C86" s="46" t="s">
        <v>169</v>
      </c>
      <c r="D86" s="51"/>
      <c r="E86" s="53">
        <f>(F86/F84)*E84</f>
        <v>0.47014925373134331</v>
      </c>
      <c r="F86" s="49">
        <v>7</v>
      </c>
      <c r="G86" s="50">
        <f t="shared" si="7"/>
        <v>67.164179104477611</v>
      </c>
      <c r="H86" s="7"/>
    </row>
    <row r="87" spans="1:8" x14ac:dyDescent="0.2">
      <c r="A87" s="44"/>
      <c r="B87" s="45"/>
      <c r="C87" s="46" t="s">
        <v>170</v>
      </c>
      <c r="D87" s="51"/>
      <c r="E87" s="52">
        <f>(E84-E85-E86)</f>
        <v>33.78358208955224</v>
      </c>
      <c r="F87" s="49">
        <v>318</v>
      </c>
      <c r="G87" s="50">
        <f t="shared" si="7"/>
        <v>106.23767952689384</v>
      </c>
      <c r="H87" s="7"/>
    </row>
    <row r="88" spans="1:8" x14ac:dyDescent="0.2">
      <c r="A88" s="15">
        <f>A84+1</f>
        <v>82</v>
      </c>
      <c r="B88" s="9" t="s">
        <v>96</v>
      </c>
      <c r="C88" s="16" t="s">
        <v>171</v>
      </c>
      <c r="D88" s="11" t="s">
        <v>172</v>
      </c>
      <c r="E88" s="20">
        <v>56</v>
      </c>
      <c r="F88" s="8">
        <v>205</v>
      </c>
      <c r="G88" s="14">
        <f t="shared" si="7"/>
        <v>273.17073170731709</v>
      </c>
      <c r="H88" s="39"/>
    </row>
    <row r="89" spans="1:8" x14ac:dyDescent="0.2">
      <c r="A89" s="15">
        <f t="shared" ref="A89:A640" si="8">A88+1</f>
        <v>83</v>
      </c>
      <c r="B89" s="9" t="s">
        <v>96</v>
      </c>
      <c r="C89" s="16" t="s">
        <v>173</v>
      </c>
      <c r="D89" s="11" t="s">
        <v>174</v>
      </c>
      <c r="E89" s="20">
        <v>34</v>
      </c>
      <c r="F89" s="8">
        <v>604</v>
      </c>
      <c r="G89" s="14">
        <f t="shared" si="7"/>
        <v>56.291390728476827</v>
      </c>
      <c r="H89" s="7"/>
    </row>
    <row r="90" spans="1:8" x14ac:dyDescent="0.2">
      <c r="A90" s="15">
        <f t="shared" si="8"/>
        <v>84</v>
      </c>
      <c r="B90" s="9" t="s">
        <v>96</v>
      </c>
      <c r="C90" s="16" t="s">
        <v>175</v>
      </c>
      <c r="D90" s="11" t="s">
        <v>176</v>
      </c>
      <c r="E90" s="20">
        <v>8</v>
      </c>
      <c r="F90" s="8">
        <v>220</v>
      </c>
      <c r="G90" s="14">
        <f t="shared" si="7"/>
        <v>36.36363636363636</v>
      </c>
      <c r="H90" s="39"/>
    </row>
    <row r="91" spans="1:8" x14ac:dyDescent="0.2">
      <c r="A91" s="15">
        <f t="shared" si="8"/>
        <v>85</v>
      </c>
      <c r="B91" s="9" t="s">
        <v>96</v>
      </c>
      <c r="C91" s="16" t="s">
        <v>177</v>
      </c>
      <c r="D91" s="19" t="s">
        <v>178</v>
      </c>
      <c r="E91" s="20">
        <v>3</v>
      </c>
      <c r="F91" s="8">
        <v>218</v>
      </c>
      <c r="G91" s="14">
        <f t="shared" si="7"/>
        <v>13.761467889908257</v>
      </c>
      <c r="H91" s="39"/>
    </row>
    <row r="92" spans="1:8" x14ac:dyDescent="0.2">
      <c r="A92" s="15">
        <f t="shared" si="8"/>
        <v>86</v>
      </c>
      <c r="B92" s="9" t="s">
        <v>96</v>
      </c>
      <c r="C92" s="16" t="s">
        <v>179</v>
      </c>
      <c r="D92" s="19" t="s">
        <v>180</v>
      </c>
      <c r="E92" s="20">
        <v>3</v>
      </c>
      <c r="F92" s="8">
        <v>45</v>
      </c>
      <c r="G92" s="14">
        <f t="shared" si="7"/>
        <v>66.666666666666671</v>
      </c>
      <c r="H92" s="39"/>
    </row>
    <row r="93" spans="1:8" x14ac:dyDescent="0.2">
      <c r="A93" s="15">
        <f t="shared" si="8"/>
        <v>87</v>
      </c>
      <c r="B93" s="9" t="s">
        <v>96</v>
      </c>
      <c r="C93" s="36" t="s">
        <v>181</v>
      </c>
      <c r="D93" s="19" t="s">
        <v>182</v>
      </c>
      <c r="E93" s="41">
        <v>1.6</v>
      </c>
      <c r="F93" s="8">
        <v>81</v>
      </c>
      <c r="G93" s="14">
        <f t="shared" si="7"/>
        <v>19.753086419753085</v>
      </c>
      <c r="H93" s="39"/>
    </row>
    <row r="94" spans="1:8" x14ac:dyDescent="0.2">
      <c r="A94" s="15">
        <f t="shared" si="8"/>
        <v>88</v>
      </c>
      <c r="B94" s="9" t="s">
        <v>96</v>
      </c>
      <c r="C94" s="16" t="s">
        <v>183</v>
      </c>
      <c r="D94" s="19" t="s">
        <v>180</v>
      </c>
      <c r="E94" s="41">
        <v>3.2</v>
      </c>
      <c r="F94" s="8">
        <v>94</v>
      </c>
      <c r="G94" s="14">
        <f t="shared" si="7"/>
        <v>34.042553191489361</v>
      </c>
      <c r="H94" s="7"/>
    </row>
    <row r="95" spans="1:8" x14ac:dyDescent="0.2">
      <c r="A95" s="15">
        <f t="shared" si="8"/>
        <v>89</v>
      </c>
      <c r="B95" s="9" t="s">
        <v>96</v>
      </c>
      <c r="C95" s="16" t="s">
        <v>184</v>
      </c>
      <c r="D95" s="19" t="s">
        <v>185</v>
      </c>
      <c r="E95" s="20">
        <v>10</v>
      </c>
      <c r="F95" s="8">
        <v>74</v>
      </c>
      <c r="G95" s="14">
        <f t="shared" si="7"/>
        <v>135.13513513513513</v>
      </c>
      <c r="H95" s="7"/>
    </row>
    <row r="96" spans="1:8" x14ac:dyDescent="0.2">
      <c r="A96" s="15">
        <f t="shared" si="8"/>
        <v>90</v>
      </c>
      <c r="B96" s="9" t="s">
        <v>96</v>
      </c>
      <c r="C96" s="16" t="s">
        <v>186</v>
      </c>
      <c r="D96" s="19" t="s">
        <v>187</v>
      </c>
      <c r="E96" s="20">
        <v>3</v>
      </c>
      <c r="F96" s="8">
        <v>98</v>
      </c>
      <c r="G96" s="14">
        <f t="shared" si="7"/>
        <v>30.612244897959183</v>
      </c>
      <c r="H96" s="39"/>
    </row>
    <row r="97" spans="1:12" x14ac:dyDescent="0.2">
      <c r="A97" s="15">
        <f t="shared" si="8"/>
        <v>91</v>
      </c>
      <c r="B97" s="9" t="s">
        <v>96</v>
      </c>
      <c r="C97" s="16" t="s">
        <v>188</v>
      </c>
      <c r="D97" s="19" t="s">
        <v>189</v>
      </c>
      <c r="E97" s="20">
        <v>18</v>
      </c>
      <c r="F97" s="8">
        <v>496</v>
      </c>
      <c r="G97" s="14">
        <f t="shared" si="7"/>
        <v>36.290322580645167</v>
      </c>
      <c r="H97" s="39"/>
    </row>
    <row r="98" spans="1:12" x14ac:dyDescent="0.2">
      <c r="A98" s="15">
        <f t="shared" si="8"/>
        <v>92</v>
      </c>
      <c r="B98" s="9" t="s">
        <v>96</v>
      </c>
      <c r="C98" s="16" t="s">
        <v>190</v>
      </c>
      <c r="D98" s="19" t="s">
        <v>191</v>
      </c>
      <c r="E98" s="35">
        <v>2.25</v>
      </c>
      <c r="F98" s="17">
        <v>166</v>
      </c>
      <c r="G98" s="14">
        <f t="shared" si="7"/>
        <v>13.554216867469879</v>
      </c>
      <c r="H98" s="7"/>
      <c r="J98" s="54">
        <v>0.125</v>
      </c>
      <c r="K98" s="54">
        <v>18</v>
      </c>
      <c r="L98" s="55">
        <f>J98*K98</f>
        <v>2.25</v>
      </c>
    </row>
    <row r="99" spans="1:12" x14ac:dyDescent="0.2">
      <c r="A99" s="15">
        <f t="shared" si="8"/>
        <v>93</v>
      </c>
      <c r="B99" s="9" t="s">
        <v>96</v>
      </c>
      <c r="C99" s="16" t="s">
        <v>192</v>
      </c>
      <c r="D99" s="19" t="s">
        <v>178</v>
      </c>
      <c r="E99" s="35">
        <v>3</v>
      </c>
      <c r="F99" s="17">
        <v>45</v>
      </c>
      <c r="G99" s="14">
        <f t="shared" si="7"/>
        <v>66.666666666666671</v>
      </c>
      <c r="H99" s="7"/>
    </row>
    <row r="100" spans="1:12" x14ac:dyDescent="0.2">
      <c r="A100" s="15">
        <f t="shared" si="8"/>
        <v>94</v>
      </c>
      <c r="B100" s="9" t="s">
        <v>96</v>
      </c>
      <c r="C100" s="16" t="s">
        <v>193</v>
      </c>
      <c r="D100" s="56" t="s">
        <v>194</v>
      </c>
      <c r="E100" s="35">
        <v>2</v>
      </c>
      <c r="F100" s="17">
        <v>124</v>
      </c>
      <c r="G100" s="14">
        <f t="shared" si="7"/>
        <v>16.129032258064516</v>
      </c>
      <c r="H100" s="7"/>
    </row>
    <row r="101" spans="1:12" x14ac:dyDescent="0.2">
      <c r="A101" s="15">
        <f t="shared" si="8"/>
        <v>95</v>
      </c>
      <c r="B101" s="9" t="s">
        <v>96</v>
      </c>
      <c r="C101" s="16" t="s">
        <v>195</v>
      </c>
      <c r="D101" s="23" t="s">
        <v>196</v>
      </c>
      <c r="E101" s="38">
        <v>1.5</v>
      </c>
      <c r="F101" s="13">
        <v>61</v>
      </c>
      <c r="G101" s="14">
        <f t="shared" si="7"/>
        <v>24.590163934426229</v>
      </c>
      <c r="H101" s="7"/>
    </row>
    <row r="102" spans="1:12" x14ac:dyDescent="0.2">
      <c r="A102" s="15">
        <f t="shared" si="8"/>
        <v>96</v>
      </c>
      <c r="B102" s="9" t="s">
        <v>96</v>
      </c>
      <c r="C102" s="16" t="s">
        <v>197</v>
      </c>
      <c r="D102" s="23" t="s">
        <v>198</v>
      </c>
      <c r="E102" s="14">
        <v>3</v>
      </c>
      <c r="F102" s="13">
        <v>106</v>
      </c>
      <c r="G102" s="14">
        <f t="shared" si="7"/>
        <v>28.30188679245283</v>
      </c>
      <c r="H102" s="7"/>
    </row>
    <row r="103" spans="1:12" x14ac:dyDescent="0.2">
      <c r="A103" s="15">
        <f t="shared" si="8"/>
        <v>97</v>
      </c>
      <c r="B103" s="9" t="s">
        <v>96</v>
      </c>
      <c r="C103" s="16" t="s">
        <v>199</v>
      </c>
      <c r="D103" s="24" t="s">
        <v>200</v>
      </c>
      <c r="E103" s="25">
        <v>20</v>
      </c>
      <c r="F103" s="28">
        <v>151</v>
      </c>
      <c r="G103" s="25">
        <f t="shared" si="7"/>
        <v>132.45033112582783</v>
      </c>
      <c r="H103" s="7"/>
    </row>
    <row r="104" spans="1:12" x14ac:dyDescent="0.2">
      <c r="A104" s="15">
        <f t="shared" si="8"/>
        <v>98</v>
      </c>
      <c r="B104" s="9" t="s">
        <v>96</v>
      </c>
      <c r="C104" s="16" t="s">
        <v>201</v>
      </c>
      <c r="D104" s="23" t="s">
        <v>202</v>
      </c>
      <c r="E104" s="14">
        <v>90</v>
      </c>
      <c r="F104" s="22">
        <v>42</v>
      </c>
      <c r="G104" s="14">
        <f t="shared" si="7"/>
        <v>2142.8571428571427</v>
      </c>
      <c r="H104" s="7"/>
    </row>
    <row r="105" spans="1:12" x14ac:dyDescent="0.2">
      <c r="A105" s="15">
        <f t="shared" si="8"/>
        <v>99</v>
      </c>
      <c r="B105" s="9" t="s">
        <v>96</v>
      </c>
      <c r="C105" s="16" t="s">
        <v>203</v>
      </c>
      <c r="D105" s="23" t="s">
        <v>204</v>
      </c>
      <c r="E105" s="14">
        <v>7</v>
      </c>
      <c r="F105" s="22">
        <v>140</v>
      </c>
      <c r="G105" s="14">
        <f t="shared" si="7"/>
        <v>50</v>
      </c>
      <c r="H105" s="7"/>
    </row>
    <row r="106" spans="1:12" x14ac:dyDescent="0.2">
      <c r="A106" s="15">
        <f t="shared" si="8"/>
        <v>100</v>
      </c>
      <c r="B106" s="9" t="s">
        <v>96</v>
      </c>
      <c r="C106" s="57" t="s">
        <v>205</v>
      </c>
      <c r="D106" s="58" t="s">
        <v>206</v>
      </c>
      <c r="E106" s="20"/>
      <c r="F106" s="8"/>
      <c r="G106" s="14"/>
      <c r="H106" s="7"/>
    </row>
    <row r="107" spans="1:12" x14ac:dyDescent="0.2">
      <c r="A107" s="15">
        <f t="shared" si="8"/>
        <v>101</v>
      </c>
      <c r="B107" s="9" t="s">
        <v>96</v>
      </c>
      <c r="C107" s="59" t="s">
        <v>207</v>
      </c>
      <c r="D107" s="57" t="s">
        <v>208</v>
      </c>
      <c r="E107" s="20">
        <v>18</v>
      </c>
      <c r="F107" s="8">
        <v>340</v>
      </c>
      <c r="G107" s="14">
        <f t="shared" ref="G107:G168" si="9">(E107/F107)*1000</f>
        <v>52.941176470588232</v>
      </c>
      <c r="H107" s="7"/>
    </row>
    <row r="108" spans="1:12" x14ac:dyDescent="0.2">
      <c r="A108" s="15">
        <f t="shared" si="8"/>
        <v>102</v>
      </c>
      <c r="B108" s="9" t="s">
        <v>96</v>
      </c>
      <c r="C108" s="59" t="s">
        <v>209</v>
      </c>
      <c r="D108" s="57" t="s">
        <v>210</v>
      </c>
      <c r="E108" s="41">
        <v>1.2</v>
      </c>
      <c r="F108" s="8">
        <v>51</v>
      </c>
      <c r="G108" s="14">
        <f t="shared" si="9"/>
        <v>23.52941176470588</v>
      </c>
      <c r="H108" s="7"/>
    </row>
    <row r="109" spans="1:12" x14ac:dyDescent="0.2">
      <c r="A109" s="15">
        <f t="shared" si="8"/>
        <v>103</v>
      </c>
      <c r="B109" s="9" t="s">
        <v>96</v>
      </c>
      <c r="C109" s="59" t="s">
        <v>211</v>
      </c>
      <c r="D109" s="57" t="s">
        <v>212</v>
      </c>
      <c r="E109" s="41">
        <v>4.8</v>
      </c>
      <c r="F109" s="8">
        <v>231</v>
      </c>
      <c r="G109" s="14">
        <f t="shared" si="9"/>
        <v>20.779220779220779</v>
      </c>
      <c r="H109" s="7"/>
    </row>
    <row r="110" spans="1:12" x14ac:dyDescent="0.2">
      <c r="A110" s="15">
        <f t="shared" si="8"/>
        <v>104</v>
      </c>
      <c r="B110" s="9" t="s">
        <v>213</v>
      </c>
      <c r="C110" s="16" t="s">
        <v>214</v>
      </c>
      <c r="D110" s="19" t="s">
        <v>215</v>
      </c>
      <c r="E110" s="20">
        <v>270</v>
      </c>
      <c r="F110" s="8">
        <v>2500</v>
      </c>
      <c r="G110" s="14">
        <f t="shared" si="9"/>
        <v>108</v>
      </c>
      <c r="H110" s="7"/>
    </row>
    <row r="111" spans="1:12" x14ac:dyDescent="0.2">
      <c r="A111" s="15">
        <f t="shared" si="8"/>
        <v>105</v>
      </c>
      <c r="B111" s="9" t="s">
        <v>213</v>
      </c>
      <c r="C111" s="16" t="s">
        <v>216</v>
      </c>
      <c r="D111" s="19" t="s">
        <v>217</v>
      </c>
      <c r="E111" s="20">
        <v>50</v>
      </c>
      <c r="F111" s="8">
        <v>857</v>
      </c>
      <c r="G111" s="14">
        <f t="shared" si="9"/>
        <v>58.343057176196034</v>
      </c>
      <c r="H111" s="7"/>
      <c r="J111" s="54">
        <v>18</v>
      </c>
      <c r="K111" s="55">
        <f>I111*J111</f>
        <v>0</v>
      </c>
    </row>
    <row r="112" spans="1:12" x14ac:dyDescent="0.2">
      <c r="A112" s="15">
        <f t="shared" si="8"/>
        <v>106</v>
      </c>
      <c r="B112" s="9" t="s">
        <v>213</v>
      </c>
      <c r="C112" s="16" t="s">
        <v>218</v>
      </c>
      <c r="D112" s="19" t="s">
        <v>219</v>
      </c>
      <c r="E112" s="41">
        <v>13.5</v>
      </c>
      <c r="F112" s="8">
        <v>247</v>
      </c>
      <c r="G112" s="14">
        <f t="shared" si="9"/>
        <v>54.655870445344135</v>
      </c>
      <c r="H112" s="7"/>
    </row>
    <row r="113" spans="1:8" x14ac:dyDescent="0.2">
      <c r="A113" s="15">
        <f t="shared" si="8"/>
        <v>107</v>
      </c>
      <c r="B113" s="9" t="s">
        <v>213</v>
      </c>
      <c r="C113" s="16" t="s">
        <v>220</v>
      </c>
      <c r="D113" s="19" t="s">
        <v>219</v>
      </c>
      <c r="E113" s="41">
        <v>13.5</v>
      </c>
      <c r="F113" s="8">
        <v>126</v>
      </c>
      <c r="G113" s="14">
        <f t="shared" si="9"/>
        <v>107.14285714285714</v>
      </c>
      <c r="H113" s="7"/>
    </row>
    <row r="114" spans="1:8" x14ac:dyDescent="0.2">
      <c r="A114" s="15">
        <f t="shared" si="8"/>
        <v>108</v>
      </c>
      <c r="B114" s="9" t="s">
        <v>213</v>
      </c>
      <c r="C114" s="16" t="s">
        <v>221</v>
      </c>
      <c r="D114" s="19" t="s">
        <v>222</v>
      </c>
      <c r="E114" s="20">
        <v>36</v>
      </c>
      <c r="F114" s="8">
        <v>341</v>
      </c>
      <c r="G114" s="14">
        <f t="shared" si="9"/>
        <v>105.57184750733138</v>
      </c>
      <c r="H114" s="7"/>
    </row>
    <row r="115" spans="1:8" x14ac:dyDescent="0.2">
      <c r="A115" s="15">
        <f t="shared" si="8"/>
        <v>109</v>
      </c>
      <c r="B115" s="9" t="s">
        <v>213</v>
      </c>
      <c r="C115" s="16" t="s">
        <v>223</v>
      </c>
      <c r="D115" s="19" t="s">
        <v>176</v>
      </c>
      <c r="E115" s="20">
        <v>8</v>
      </c>
      <c r="F115" s="8">
        <v>424</v>
      </c>
      <c r="G115" s="14">
        <f t="shared" si="9"/>
        <v>18.867924528301884</v>
      </c>
      <c r="H115" s="7"/>
    </row>
    <row r="116" spans="1:8" x14ac:dyDescent="0.2">
      <c r="A116" s="15">
        <f t="shared" si="8"/>
        <v>110</v>
      </c>
      <c r="B116" s="9" t="s">
        <v>213</v>
      </c>
      <c r="C116" s="16" t="s">
        <v>224</v>
      </c>
      <c r="D116" s="36" t="s">
        <v>225</v>
      </c>
      <c r="E116" s="41">
        <v>18</v>
      </c>
      <c r="F116" s="8">
        <v>360</v>
      </c>
      <c r="G116" s="14">
        <f t="shared" si="9"/>
        <v>50</v>
      </c>
      <c r="H116" s="7"/>
    </row>
    <row r="117" spans="1:8" x14ac:dyDescent="0.2">
      <c r="A117" s="15">
        <f t="shared" si="8"/>
        <v>111</v>
      </c>
      <c r="B117" s="9" t="s">
        <v>213</v>
      </c>
      <c r="C117" s="16" t="s">
        <v>226</v>
      </c>
      <c r="D117" s="11" t="s">
        <v>227</v>
      </c>
      <c r="E117" s="12">
        <v>112</v>
      </c>
      <c r="F117" s="13">
        <v>4284</v>
      </c>
      <c r="G117" s="14">
        <f t="shared" si="9"/>
        <v>26.143790849673202</v>
      </c>
      <c r="H117" s="7"/>
    </row>
    <row r="118" spans="1:8" x14ac:dyDescent="0.2">
      <c r="A118" s="15">
        <f t="shared" si="8"/>
        <v>112</v>
      </c>
      <c r="B118" s="9" t="s">
        <v>213</v>
      </c>
      <c r="C118" s="16" t="s">
        <v>228</v>
      </c>
      <c r="D118" s="23" t="s">
        <v>229</v>
      </c>
      <c r="E118" s="14">
        <v>81</v>
      </c>
      <c r="F118" s="13">
        <v>1394</v>
      </c>
      <c r="G118" s="14">
        <f t="shared" si="9"/>
        <v>58.10616929698709</v>
      </c>
      <c r="H118" s="7"/>
    </row>
    <row r="119" spans="1:8" x14ac:dyDescent="0.2">
      <c r="A119" s="15">
        <f t="shared" si="8"/>
        <v>113</v>
      </c>
      <c r="B119" s="9" t="s">
        <v>213</v>
      </c>
      <c r="C119" s="16" t="s">
        <v>230</v>
      </c>
      <c r="D119" s="23" t="s">
        <v>231</v>
      </c>
      <c r="E119" s="14">
        <v>20</v>
      </c>
      <c r="F119" s="13">
        <v>537</v>
      </c>
      <c r="G119" s="14">
        <f t="shared" si="9"/>
        <v>37.243947858473</v>
      </c>
      <c r="H119" s="7"/>
    </row>
    <row r="120" spans="1:8" x14ac:dyDescent="0.2">
      <c r="A120" s="15">
        <f t="shared" si="8"/>
        <v>114</v>
      </c>
      <c r="B120" s="9" t="s">
        <v>213</v>
      </c>
      <c r="C120" s="16" t="s">
        <v>232</v>
      </c>
      <c r="D120" s="23" t="s">
        <v>233</v>
      </c>
      <c r="E120" s="14">
        <v>18</v>
      </c>
      <c r="F120" s="13">
        <v>216</v>
      </c>
      <c r="G120" s="14">
        <f t="shared" si="9"/>
        <v>83.333333333333329</v>
      </c>
      <c r="H120" s="7"/>
    </row>
    <row r="121" spans="1:8" x14ac:dyDescent="0.2">
      <c r="A121" s="15">
        <f t="shared" si="8"/>
        <v>115</v>
      </c>
      <c r="B121" s="9" t="s">
        <v>213</v>
      </c>
      <c r="C121" s="16" t="s">
        <v>234</v>
      </c>
      <c r="D121" s="11" t="s">
        <v>235</v>
      </c>
      <c r="E121" s="20">
        <v>117</v>
      </c>
      <c r="F121" s="8">
        <v>1970</v>
      </c>
      <c r="G121" s="14">
        <f t="shared" si="9"/>
        <v>59.390862944162436</v>
      </c>
      <c r="H121" s="7"/>
    </row>
    <row r="122" spans="1:8" x14ac:dyDescent="0.2">
      <c r="A122" s="15">
        <f t="shared" si="8"/>
        <v>116</v>
      </c>
      <c r="B122" s="9" t="s">
        <v>213</v>
      </c>
      <c r="C122" s="16" t="s">
        <v>236</v>
      </c>
      <c r="D122" s="23" t="s">
        <v>237</v>
      </c>
      <c r="E122" s="38">
        <v>1.5</v>
      </c>
      <c r="F122" s="13">
        <v>12</v>
      </c>
      <c r="G122" s="14">
        <f t="shared" si="9"/>
        <v>125</v>
      </c>
      <c r="H122" s="7"/>
    </row>
    <row r="123" spans="1:8" x14ac:dyDescent="0.2">
      <c r="A123" s="15">
        <f t="shared" si="8"/>
        <v>117</v>
      </c>
      <c r="B123" s="9" t="s">
        <v>213</v>
      </c>
      <c r="C123" s="16" t="s">
        <v>238</v>
      </c>
      <c r="D123" s="23" t="s">
        <v>239</v>
      </c>
      <c r="E123" s="14">
        <v>8</v>
      </c>
      <c r="F123" s="13">
        <v>483</v>
      </c>
      <c r="G123" s="14">
        <f t="shared" si="9"/>
        <v>16.563146997929607</v>
      </c>
      <c r="H123" s="7"/>
    </row>
    <row r="124" spans="1:8" x14ac:dyDescent="0.2">
      <c r="A124" s="15">
        <f t="shared" si="8"/>
        <v>118</v>
      </c>
      <c r="B124" s="9" t="s">
        <v>213</v>
      </c>
      <c r="C124" s="16" t="s">
        <v>240</v>
      </c>
      <c r="D124" s="23" t="s">
        <v>241</v>
      </c>
      <c r="E124" s="14">
        <v>23</v>
      </c>
      <c r="F124" s="13">
        <v>218</v>
      </c>
      <c r="G124" s="14">
        <f t="shared" si="9"/>
        <v>105.50458715596331</v>
      </c>
      <c r="H124" s="7"/>
    </row>
    <row r="125" spans="1:8" x14ac:dyDescent="0.2">
      <c r="A125" s="15">
        <f t="shared" si="8"/>
        <v>119</v>
      </c>
      <c r="B125" s="9" t="s">
        <v>213</v>
      </c>
      <c r="C125" s="16" t="s">
        <v>242</v>
      </c>
      <c r="D125" s="23" t="s">
        <v>243</v>
      </c>
      <c r="E125" s="14">
        <v>41</v>
      </c>
      <c r="F125" s="17">
        <v>589</v>
      </c>
      <c r="G125" s="14">
        <f t="shared" si="9"/>
        <v>69.609507640067918</v>
      </c>
      <c r="H125" s="7"/>
    </row>
    <row r="126" spans="1:8" x14ac:dyDescent="0.2">
      <c r="A126" s="15">
        <f t="shared" si="8"/>
        <v>120</v>
      </c>
      <c r="B126" s="9" t="s">
        <v>213</v>
      </c>
      <c r="C126" s="16" t="s">
        <v>244</v>
      </c>
      <c r="D126" s="23" t="s">
        <v>79</v>
      </c>
      <c r="E126" s="14">
        <v>60</v>
      </c>
      <c r="F126" s="13">
        <v>1557</v>
      </c>
      <c r="G126" s="14">
        <f t="shared" si="9"/>
        <v>38.535645472061653</v>
      </c>
      <c r="H126" s="7"/>
    </row>
    <row r="127" spans="1:8" x14ac:dyDescent="0.2">
      <c r="A127" s="15">
        <f t="shared" si="8"/>
        <v>121</v>
      </c>
      <c r="B127" s="9" t="s">
        <v>213</v>
      </c>
      <c r="C127" s="16" t="s">
        <v>245</v>
      </c>
      <c r="D127" s="11" t="s">
        <v>246</v>
      </c>
      <c r="E127" s="12">
        <v>7</v>
      </c>
      <c r="F127" s="17">
        <v>157</v>
      </c>
      <c r="G127" s="14">
        <f t="shared" si="9"/>
        <v>44.585987261146492</v>
      </c>
      <c r="H127" s="7"/>
    </row>
    <row r="128" spans="1:8" x14ac:dyDescent="0.2">
      <c r="A128" s="15">
        <f t="shared" si="8"/>
        <v>122</v>
      </c>
      <c r="B128" s="9" t="s">
        <v>213</v>
      </c>
      <c r="C128" s="16" t="s">
        <v>247</v>
      </c>
      <c r="D128" s="23" t="s">
        <v>139</v>
      </c>
      <c r="E128" s="14">
        <v>4</v>
      </c>
      <c r="F128" s="13">
        <v>492</v>
      </c>
      <c r="G128" s="14">
        <f t="shared" si="9"/>
        <v>8.1300813008130088</v>
      </c>
      <c r="H128" s="7"/>
    </row>
    <row r="129" spans="1:8" x14ac:dyDescent="0.2">
      <c r="A129" s="15">
        <f t="shared" si="8"/>
        <v>123</v>
      </c>
      <c r="B129" s="9" t="s">
        <v>213</v>
      </c>
      <c r="C129" s="16" t="s">
        <v>248</v>
      </c>
      <c r="D129" s="23" t="s">
        <v>249</v>
      </c>
      <c r="E129" s="14">
        <v>8</v>
      </c>
      <c r="F129" s="13">
        <v>124</v>
      </c>
      <c r="G129" s="14">
        <f t="shared" si="9"/>
        <v>64.516129032258064</v>
      </c>
      <c r="H129" s="7"/>
    </row>
    <row r="130" spans="1:8" x14ac:dyDescent="0.2">
      <c r="A130" s="15">
        <f t="shared" si="8"/>
        <v>124</v>
      </c>
      <c r="B130" s="9" t="s">
        <v>213</v>
      </c>
      <c r="C130" s="16" t="s">
        <v>250</v>
      </c>
      <c r="D130" s="11" t="s">
        <v>251</v>
      </c>
      <c r="E130" s="60">
        <v>2.5</v>
      </c>
      <c r="F130" s="17">
        <v>66</v>
      </c>
      <c r="G130" s="14">
        <f t="shared" si="9"/>
        <v>37.878787878787882</v>
      </c>
      <c r="H130" s="7"/>
    </row>
    <row r="131" spans="1:8" x14ac:dyDescent="0.2">
      <c r="A131" s="15">
        <f t="shared" si="8"/>
        <v>125</v>
      </c>
      <c r="B131" s="9" t="s">
        <v>213</v>
      </c>
      <c r="C131" s="16" t="s">
        <v>252</v>
      </c>
      <c r="D131" s="40" t="s">
        <v>253</v>
      </c>
      <c r="E131" s="12">
        <v>20</v>
      </c>
      <c r="F131" s="17">
        <v>292</v>
      </c>
      <c r="G131" s="14">
        <f t="shared" si="9"/>
        <v>68.493150684931507</v>
      </c>
      <c r="H131" s="7"/>
    </row>
    <row r="132" spans="1:8" x14ac:dyDescent="0.2">
      <c r="A132" s="15">
        <f t="shared" si="8"/>
        <v>126</v>
      </c>
      <c r="B132" s="9" t="s">
        <v>213</v>
      </c>
      <c r="C132" s="16" t="s">
        <v>254</v>
      </c>
      <c r="D132" s="23" t="s">
        <v>144</v>
      </c>
      <c r="E132" s="14">
        <v>8</v>
      </c>
      <c r="F132" s="13">
        <v>361</v>
      </c>
      <c r="G132" s="14">
        <f t="shared" si="9"/>
        <v>22.1606648199446</v>
      </c>
      <c r="H132" s="7"/>
    </row>
    <row r="133" spans="1:8" x14ac:dyDescent="0.2">
      <c r="A133" s="15">
        <f t="shared" si="8"/>
        <v>127</v>
      </c>
      <c r="B133" s="9" t="s">
        <v>213</v>
      </c>
      <c r="C133" s="16" t="s">
        <v>255</v>
      </c>
      <c r="D133" s="23" t="s">
        <v>256</v>
      </c>
      <c r="E133" s="14">
        <v>5</v>
      </c>
      <c r="F133" s="13">
        <v>78</v>
      </c>
      <c r="G133" s="14">
        <f t="shared" si="9"/>
        <v>64.102564102564102</v>
      </c>
      <c r="H133" s="7"/>
    </row>
    <row r="134" spans="1:8" x14ac:dyDescent="0.2">
      <c r="A134" s="15">
        <f t="shared" si="8"/>
        <v>128</v>
      </c>
      <c r="B134" s="9" t="s">
        <v>213</v>
      </c>
      <c r="C134" s="16" t="s">
        <v>257</v>
      </c>
      <c r="D134" s="23" t="s">
        <v>258</v>
      </c>
      <c r="E134" s="14">
        <v>7</v>
      </c>
      <c r="F134" s="13">
        <v>73</v>
      </c>
      <c r="G134" s="14">
        <f t="shared" si="9"/>
        <v>95.890410958904098</v>
      </c>
      <c r="H134" s="7"/>
    </row>
    <row r="135" spans="1:8" x14ac:dyDescent="0.2">
      <c r="A135" s="15">
        <f t="shared" si="8"/>
        <v>129</v>
      </c>
      <c r="B135" s="9" t="s">
        <v>213</v>
      </c>
      <c r="C135" s="16" t="s">
        <v>259</v>
      </c>
      <c r="D135" s="23" t="s">
        <v>260</v>
      </c>
      <c r="E135" s="14">
        <v>4</v>
      </c>
      <c r="F135" s="13">
        <v>275</v>
      </c>
      <c r="G135" s="14">
        <f t="shared" si="9"/>
        <v>14.545454545454545</v>
      </c>
      <c r="H135" s="7"/>
    </row>
    <row r="136" spans="1:8" x14ac:dyDescent="0.2">
      <c r="A136" s="15">
        <f t="shared" si="8"/>
        <v>130</v>
      </c>
      <c r="B136" s="9" t="s">
        <v>213</v>
      </c>
      <c r="C136" s="16" t="s">
        <v>261</v>
      </c>
      <c r="D136" s="23" t="s">
        <v>262</v>
      </c>
      <c r="E136" s="14">
        <v>3</v>
      </c>
      <c r="F136" s="13">
        <v>120</v>
      </c>
      <c r="G136" s="14">
        <f t="shared" si="9"/>
        <v>25</v>
      </c>
      <c r="H136" s="7"/>
    </row>
    <row r="137" spans="1:8" x14ac:dyDescent="0.2">
      <c r="A137" s="15">
        <f t="shared" si="8"/>
        <v>131</v>
      </c>
      <c r="B137" s="9" t="s">
        <v>213</v>
      </c>
      <c r="C137" s="16" t="s">
        <v>263</v>
      </c>
      <c r="D137" s="23" t="s">
        <v>264</v>
      </c>
      <c r="E137" s="14">
        <v>15</v>
      </c>
      <c r="F137" s="13">
        <v>400</v>
      </c>
      <c r="G137" s="14">
        <f t="shared" si="9"/>
        <v>37.5</v>
      </c>
      <c r="H137" s="7"/>
    </row>
    <row r="138" spans="1:8" x14ac:dyDescent="0.2">
      <c r="A138" s="15">
        <f t="shared" si="8"/>
        <v>132</v>
      </c>
      <c r="B138" s="9" t="s">
        <v>213</v>
      </c>
      <c r="C138" s="19" t="s">
        <v>265</v>
      </c>
      <c r="D138" s="40" t="s">
        <v>266</v>
      </c>
      <c r="E138" s="12">
        <v>10</v>
      </c>
      <c r="F138" s="17">
        <v>102</v>
      </c>
      <c r="G138" s="14">
        <f t="shared" si="9"/>
        <v>98.039215686274503</v>
      </c>
      <c r="H138" s="7"/>
    </row>
    <row r="139" spans="1:8" x14ac:dyDescent="0.2">
      <c r="A139" s="15">
        <f t="shared" si="8"/>
        <v>133</v>
      </c>
      <c r="B139" s="9" t="s">
        <v>213</v>
      </c>
      <c r="C139" s="16" t="s">
        <v>267</v>
      </c>
      <c r="D139" s="11" t="s">
        <v>268</v>
      </c>
      <c r="E139" s="12">
        <v>2</v>
      </c>
      <c r="F139" s="17">
        <v>67</v>
      </c>
      <c r="G139" s="14">
        <f t="shared" si="9"/>
        <v>29.850746268656717</v>
      </c>
      <c r="H139" s="7"/>
    </row>
    <row r="140" spans="1:8" x14ac:dyDescent="0.2">
      <c r="A140" s="15">
        <f t="shared" si="8"/>
        <v>134</v>
      </c>
      <c r="B140" s="9" t="s">
        <v>213</v>
      </c>
      <c r="C140" s="16" t="s">
        <v>269</v>
      </c>
      <c r="D140" s="11" t="s">
        <v>268</v>
      </c>
      <c r="E140" s="12">
        <v>2</v>
      </c>
      <c r="F140" s="17">
        <v>94</v>
      </c>
      <c r="G140" s="14">
        <f t="shared" si="9"/>
        <v>21.276595744680851</v>
      </c>
      <c r="H140" s="7"/>
    </row>
    <row r="141" spans="1:8" x14ac:dyDescent="0.2">
      <c r="A141" s="15">
        <f t="shared" si="8"/>
        <v>135</v>
      </c>
      <c r="B141" s="9" t="s">
        <v>213</v>
      </c>
      <c r="C141" s="16" t="s">
        <v>270</v>
      </c>
      <c r="D141" s="40" t="s">
        <v>271</v>
      </c>
      <c r="E141" s="12">
        <v>25</v>
      </c>
      <c r="F141" s="17">
        <v>126</v>
      </c>
      <c r="G141" s="14">
        <f t="shared" si="9"/>
        <v>198.4126984126984</v>
      </c>
      <c r="H141" s="7"/>
    </row>
    <row r="142" spans="1:8" x14ac:dyDescent="0.2">
      <c r="A142" s="15">
        <f t="shared" si="8"/>
        <v>136</v>
      </c>
      <c r="B142" s="9" t="s">
        <v>213</v>
      </c>
      <c r="C142" s="16" t="s">
        <v>272</v>
      </c>
      <c r="D142" s="23" t="s">
        <v>273</v>
      </c>
      <c r="E142" s="14">
        <v>10</v>
      </c>
      <c r="F142" s="13">
        <v>136</v>
      </c>
      <c r="G142" s="14">
        <f t="shared" si="9"/>
        <v>73.529411764705884</v>
      </c>
      <c r="H142" s="7"/>
    </row>
    <row r="143" spans="1:8" x14ac:dyDescent="0.2">
      <c r="A143" s="15">
        <f t="shared" si="8"/>
        <v>137</v>
      </c>
      <c r="B143" s="9" t="s">
        <v>213</v>
      </c>
      <c r="C143" s="16" t="s">
        <v>274</v>
      </c>
      <c r="D143" s="19" t="s">
        <v>275</v>
      </c>
      <c r="E143" s="41">
        <v>1.5</v>
      </c>
      <c r="F143" s="8">
        <v>346</v>
      </c>
      <c r="G143" s="14">
        <f t="shared" si="9"/>
        <v>4.3352601156069364</v>
      </c>
      <c r="H143" s="7"/>
    </row>
    <row r="144" spans="1:8" x14ac:dyDescent="0.2">
      <c r="A144" s="15">
        <f t="shared" si="8"/>
        <v>138</v>
      </c>
      <c r="B144" s="9" t="s">
        <v>213</v>
      </c>
      <c r="C144" s="16" t="s">
        <v>276</v>
      </c>
      <c r="D144" s="23" t="s">
        <v>277</v>
      </c>
      <c r="E144" s="14">
        <v>12</v>
      </c>
      <c r="F144" s="13">
        <v>342</v>
      </c>
      <c r="G144" s="14">
        <f t="shared" si="9"/>
        <v>35.087719298245609</v>
      </c>
      <c r="H144" s="7"/>
    </row>
    <row r="145" spans="1:8" x14ac:dyDescent="0.2">
      <c r="A145" s="15">
        <f t="shared" si="8"/>
        <v>139</v>
      </c>
      <c r="B145" s="9" t="s">
        <v>213</v>
      </c>
      <c r="C145" s="16" t="s">
        <v>278</v>
      </c>
      <c r="D145" s="23" t="s">
        <v>279</v>
      </c>
      <c r="E145" s="14">
        <v>25</v>
      </c>
      <c r="F145" s="13">
        <v>209</v>
      </c>
      <c r="G145" s="14">
        <f t="shared" si="9"/>
        <v>119.61722488038278</v>
      </c>
      <c r="H145" s="7"/>
    </row>
    <row r="146" spans="1:8" x14ac:dyDescent="0.2">
      <c r="A146" s="15">
        <f t="shared" si="8"/>
        <v>140</v>
      </c>
      <c r="B146" s="9" t="s">
        <v>213</v>
      </c>
      <c r="C146" s="16" t="s">
        <v>280</v>
      </c>
      <c r="D146" s="19" t="s">
        <v>281</v>
      </c>
      <c r="E146" s="20">
        <v>30</v>
      </c>
      <c r="F146" s="8">
        <v>1430</v>
      </c>
      <c r="G146" s="14">
        <f t="shared" si="9"/>
        <v>20.97902097902098</v>
      </c>
      <c r="H146" s="7"/>
    </row>
    <row r="147" spans="1:8" x14ac:dyDescent="0.2">
      <c r="A147" s="15">
        <f t="shared" si="8"/>
        <v>141</v>
      </c>
      <c r="B147" s="9" t="s">
        <v>213</v>
      </c>
      <c r="C147" s="16" t="s">
        <v>282</v>
      </c>
      <c r="D147" s="23" t="s">
        <v>283</v>
      </c>
      <c r="E147" s="14">
        <v>46</v>
      </c>
      <c r="F147" s="13">
        <v>606</v>
      </c>
      <c r="G147" s="14">
        <f t="shared" si="9"/>
        <v>75.907590759075916</v>
      </c>
      <c r="H147" s="7"/>
    </row>
    <row r="148" spans="1:8" x14ac:dyDescent="0.2">
      <c r="A148" s="15">
        <f t="shared" si="8"/>
        <v>142</v>
      </c>
      <c r="B148" s="9" t="s">
        <v>213</v>
      </c>
      <c r="C148" s="16" t="s">
        <v>284</v>
      </c>
      <c r="D148" s="23" t="s">
        <v>285</v>
      </c>
      <c r="E148" s="14">
        <v>17</v>
      </c>
      <c r="F148" s="13">
        <v>301</v>
      </c>
      <c r="G148" s="14">
        <f t="shared" si="9"/>
        <v>56.478405315614623</v>
      </c>
      <c r="H148" s="7"/>
    </row>
    <row r="149" spans="1:8" x14ac:dyDescent="0.2">
      <c r="A149" s="15">
        <f t="shared" si="8"/>
        <v>143</v>
      </c>
      <c r="B149" s="9" t="s">
        <v>213</v>
      </c>
      <c r="C149" s="16" t="s">
        <v>286</v>
      </c>
      <c r="D149" s="23" t="s">
        <v>287</v>
      </c>
      <c r="E149" s="14">
        <v>10</v>
      </c>
      <c r="F149" s="13">
        <v>486</v>
      </c>
      <c r="G149" s="14">
        <f t="shared" si="9"/>
        <v>20.5761316872428</v>
      </c>
      <c r="H149" s="7"/>
    </row>
    <row r="150" spans="1:8" x14ac:dyDescent="0.2">
      <c r="A150" s="15">
        <f t="shared" si="8"/>
        <v>144</v>
      </c>
      <c r="B150" s="9" t="s">
        <v>213</v>
      </c>
      <c r="C150" s="16" t="s">
        <v>288</v>
      </c>
      <c r="D150" s="11" t="s">
        <v>289</v>
      </c>
      <c r="E150" s="20">
        <v>10</v>
      </c>
      <c r="F150" s="8">
        <v>539</v>
      </c>
      <c r="G150" s="14">
        <f t="shared" si="9"/>
        <v>18.55287569573284</v>
      </c>
      <c r="H150" s="7"/>
    </row>
    <row r="151" spans="1:8" x14ac:dyDescent="0.2">
      <c r="A151" s="15">
        <f t="shared" si="8"/>
        <v>145</v>
      </c>
      <c r="B151" s="9" t="s">
        <v>213</v>
      </c>
      <c r="C151" s="16" t="s">
        <v>290</v>
      </c>
      <c r="D151" s="23" t="s">
        <v>291</v>
      </c>
      <c r="E151" s="14">
        <v>22</v>
      </c>
      <c r="F151" s="13">
        <v>364</v>
      </c>
      <c r="G151" s="14">
        <f t="shared" si="9"/>
        <v>60.439560439560438</v>
      </c>
      <c r="H151" s="7"/>
    </row>
    <row r="152" spans="1:8" x14ac:dyDescent="0.2">
      <c r="A152" s="15">
        <f t="shared" si="8"/>
        <v>146</v>
      </c>
      <c r="B152" s="9" t="s">
        <v>213</v>
      </c>
      <c r="C152" s="16" t="s">
        <v>292</v>
      </c>
      <c r="D152" s="24" t="s">
        <v>293</v>
      </c>
      <c r="E152" s="14">
        <v>9</v>
      </c>
      <c r="F152" s="13">
        <v>62</v>
      </c>
      <c r="G152" s="14">
        <f t="shared" si="9"/>
        <v>145.16129032258067</v>
      </c>
      <c r="H152" s="7"/>
    </row>
    <row r="153" spans="1:8" x14ac:dyDescent="0.2">
      <c r="A153" s="15">
        <f t="shared" si="8"/>
        <v>147</v>
      </c>
      <c r="B153" s="9" t="s">
        <v>213</v>
      </c>
      <c r="C153" s="16" t="s">
        <v>294</v>
      </c>
      <c r="D153" s="11" t="s">
        <v>295</v>
      </c>
      <c r="E153" s="20">
        <v>18</v>
      </c>
      <c r="F153" s="8">
        <v>114</v>
      </c>
      <c r="G153" s="14">
        <f t="shared" si="9"/>
        <v>157.89473684210526</v>
      </c>
      <c r="H153" s="7"/>
    </row>
    <row r="154" spans="1:8" x14ac:dyDescent="0.2">
      <c r="A154" s="15">
        <f t="shared" si="8"/>
        <v>148</v>
      </c>
      <c r="B154" s="9" t="s">
        <v>213</v>
      </c>
      <c r="C154" s="16" t="s">
        <v>296</v>
      </c>
      <c r="D154" s="11" t="s">
        <v>297</v>
      </c>
      <c r="E154" s="41">
        <v>13.5</v>
      </c>
      <c r="F154" s="8">
        <v>270</v>
      </c>
      <c r="G154" s="14">
        <f t="shared" si="9"/>
        <v>50</v>
      </c>
      <c r="H154" s="7"/>
    </row>
    <row r="155" spans="1:8" x14ac:dyDescent="0.2">
      <c r="A155" s="15">
        <f t="shared" si="8"/>
        <v>149</v>
      </c>
      <c r="B155" s="9" t="s">
        <v>213</v>
      </c>
      <c r="C155" s="16" t="s">
        <v>298</v>
      </c>
      <c r="D155" s="23" t="s">
        <v>299</v>
      </c>
      <c r="E155" s="14">
        <v>3</v>
      </c>
      <c r="F155" s="13">
        <v>106</v>
      </c>
      <c r="G155" s="14">
        <f t="shared" si="9"/>
        <v>28.30188679245283</v>
      </c>
      <c r="H155" s="7"/>
    </row>
    <row r="156" spans="1:8" x14ac:dyDescent="0.2">
      <c r="A156" s="15">
        <f t="shared" si="8"/>
        <v>150</v>
      </c>
      <c r="B156" s="9" t="s">
        <v>213</v>
      </c>
      <c r="C156" s="16" t="s">
        <v>300</v>
      </c>
      <c r="D156" s="23" t="s">
        <v>301</v>
      </c>
      <c r="E156" s="14">
        <v>18</v>
      </c>
      <c r="F156" s="13">
        <v>523</v>
      </c>
      <c r="G156" s="14">
        <f t="shared" si="9"/>
        <v>34.416826003824092</v>
      </c>
      <c r="H156" s="7"/>
    </row>
    <row r="157" spans="1:8" x14ac:dyDescent="0.2">
      <c r="A157" s="15">
        <f t="shared" si="8"/>
        <v>151</v>
      </c>
      <c r="B157" s="9" t="s">
        <v>213</v>
      </c>
      <c r="C157" s="16" t="s">
        <v>302</v>
      </c>
      <c r="D157" s="23" t="s">
        <v>303</v>
      </c>
      <c r="E157" s="14">
        <v>26</v>
      </c>
      <c r="F157" s="13">
        <v>556</v>
      </c>
      <c r="G157" s="14">
        <f t="shared" si="9"/>
        <v>46.762589928057558</v>
      </c>
      <c r="H157" s="7"/>
    </row>
    <row r="158" spans="1:8" x14ac:dyDescent="0.2">
      <c r="A158" s="15">
        <f t="shared" si="8"/>
        <v>152</v>
      </c>
      <c r="B158" s="9" t="s">
        <v>213</v>
      </c>
      <c r="C158" s="16" t="s">
        <v>304</v>
      </c>
      <c r="D158" s="23" t="s">
        <v>305</v>
      </c>
      <c r="E158" s="14">
        <v>12</v>
      </c>
      <c r="F158" s="13">
        <v>233</v>
      </c>
      <c r="G158" s="14">
        <f t="shared" si="9"/>
        <v>51.502145922746784</v>
      </c>
      <c r="H158" s="7"/>
    </row>
    <row r="159" spans="1:8" x14ac:dyDescent="0.2">
      <c r="A159" s="15">
        <f t="shared" si="8"/>
        <v>153</v>
      </c>
      <c r="B159" s="9" t="s">
        <v>213</v>
      </c>
      <c r="C159" s="16" t="s">
        <v>306</v>
      </c>
      <c r="D159" s="23" t="s">
        <v>307</v>
      </c>
      <c r="E159" s="38">
        <v>5.2</v>
      </c>
      <c r="F159" s="13">
        <v>130</v>
      </c>
      <c r="G159" s="14">
        <f t="shared" si="9"/>
        <v>40</v>
      </c>
      <c r="H159" s="7"/>
    </row>
    <row r="160" spans="1:8" x14ac:dyDescent="0.2">
      <c r="A160" s="15">
        <f t="shared" si="8"/>
        <v>154</v>
      </c>
      <c r="B160" s="9" t="s">
        <v>213</v>
      </c>
      <c r="C160" s="16" t="s">
        <v>308</v>
      </c>
      <c r="D160" s="23" t="s">
        <v>309</v>
      </c>
      <c r="E160" s="14">
        <v>6</v>
      </c>
      <c r="F160" s="13">
        <v>378</v>
      </c>
      <c r="G160" s="14">
        <f t="shared" si="9"/>
        <v>15.873015873015872</v>
      </c>
      <c r="H160" s="7"/>
    </row>
    <row r="161" spans="1:8" x14ac:dyDescent="0.2">
      <c r="A161" s="15">
        <f t="shared" si="8"/>
        <v>155</v>
      </c>
      <c r="B161" s="9" t="s">
        <v>213</v>
      </c>
      <c r="C161" s="16" t="s">
        <v>310</v>
      </c>
      <c r="D161" s="23" t="s">
        <v>311</v>
      </c>
      <c r="E161" s="14">
        <v>4</v>
      </c>
      <c r="F161" s="13">
        <v>141</v>
      </c>
      <c r="G161" s="14">
        <f t="shared" si="9"/>
        <v>28.368794326241133</v>
      </c>
      <c r="H161" s="7"/>
    </row>
    <row r="162" spans="1:8" x14ac:dyDescent="0.2">
      <c r="A162" s="15">
        <f t="shared" si="8"/>
        <v>156</v>
      </c>
      <c r="B162" s="9" t="s">
        <v>213</v>
      </c>
      <c r="C162" s="16" t="s">
        <v>312</v>
      </c>
      <c r="D162" s="23" t="s">
        <v>313</v>
      </c>
      <c r="E162" s="38">
        <v>0.9</v>
      </c>
      <c r="F162" s="13">
        <v>48.5</v>
      </c>
      <c r="G162" s="14">
        <f t="shared" si="9"/>
        <v>18.556701030927837</v>
      </c>
      <c r="H162" s="7"/>
    </row>
    <row r="163" spans="1:8" x14ac:dyDescent="0.2">
      <c r="A163" s="15">
        <f t="shared" si="8"/>
        <v>157</v>
      </c>
      <c r="B163" s="9" t="s">
        <v>213</v>
      </c>
      <c r="C163" s="16" t="s">
        <v>314</v>
      </c>
      <c r="D163" s="23" t="s">
        <v>315</v>
      </c>
      <c r="E163" s="14">
        <v>1</v>
      </c>
      <c r="F163" s="13">
        <v>48</v>
      </c>
      <c r="G163" s="14">
        <f t="shared" si="9"/>
        <v>20.833333333333332</v>
      </c>
      <c r="H163" s="7"/>
    </row>
    <row r="164" spans="1:8" x14ac:dyDescent="0.2">
      <c r="A164" s="15">
        <f t="shared" si="8"/>
        <v>158</v>
      </c>
      <c r="B164" s="9" t="s">
        <v>213</v>
      </c>
      <c r="C164" s="16" t="s">
        <v>316</v>
      </c>
      <c r="D164" s="23" t="s">
        <v>317</v>
      </c>
      <c r="E164" s="38">
        <v>0.6</v>
      </c>
      <c r="F164" s="13">
        <v>17</v>
      </c>
      <c r="G164" s="14">
        <f t="shared" si="9"/>
        <v>35.294117647058826</v>
      </c>
      <c r="H164" s="7"/>
    </row>
    <row r="165" spans="1:8" x14ac:dyDescent="0.2">
      <c r="A165" s="15">
        <f t="shared" si="8"/>
        <v>159</v>
      </c>
      <c r="B165" s="9" t="s">
        <v>213</v>
      </c>
      <c r="C165" s="16" t="s">
        <v>318</v>
      </c>
      <c r="D165" s="36" t="s">
        <v>319</v>
      </c>
      <c r="E165" s="20">
        <v>20</v>
      </c>
      <c r="F165" s="8">
        <v>401</v>
      </c>
      <c r="G165" s="14">
        <f t="shared" si="9"/>
        <v>49.875311720698257</v>
      </c>
      <c r="H165" s="7"/>
    </row>
    <row r="166" spans="1:8" x14ac:dyDescent="0.2">
      <c r="A166" s="15">
        <f t="shared" si="8"/>
        <v>160</v>
      </c>
      <c r="B166" s="9" t="s">
        <v>213</v>
      </c>
      <c r="C166" s="16" t="s">
        <v>320</v>
      </c>
      <c r="D166" s="19" t="s">
        <v>321</v>
      </c>
      <c r="E166" s="20">
        <v>2</v>
      </c>
      <c r="F166" s="8">
        <v>40</v>
      </c>
      <c r="G166" s="14">
        <f t="shared" si="9"/>
        <v>50</v>
      </c>
      <c r="H166" s="7"/>
    </row>
    <row r="167" spans="1:8" x14ac:dyDescent="0.2">
      <c r="A167" s="15">
        <f t="shared" si="8"/>
        <v>161</v>
      </c>
      <c r="B167" s="9" t="s">
        <v>213</v>
      </c>
      <c r="C167" s="16" t="s">
        <v>322</v>
      </c>
      <c r="D167" s="11" t="s">
        <v>323</v>
      </c>
      <c r="E167" s="20">
        <v>1</v>
      </c>
      <c r="F167" s="8">
        <v>112</v>
      </c>
      <c r="G167" s="14">
        <f t="shared" si="9"/>
        <v>8.9285714285714288</v>
      </c>
      <c r="H167" s="7"/>
    </row>
    <row r="168" spans="1:8" x14ac:dyDescent="0.2">
      <c r="A168" s="15">
        <f t="shared" si="8"/>
        <v>162</v>
      </c>
      <c r="B168" s="9" t="s">
        <v>213</v>
      </c>
      <c r="C168" s="16" t="s">
        <v>324</v>
      </c>
      <c r="D168" s="11" t="s">
        <v>325</v>
      </c>
      <c r="E168" s="20">
        <v>1</v>
      </c>
      <c r="F168" s="8">
        <v>35</v>
      </c>
      <c r="G168" s="14">
        <f t="shared" si="9"/>
        <v>28.571428571428569</v>
      </c>
      <c r="H168" s="7"/>
    </row>
    <row r="169" spans="1:8" x14ac:dyDescent="0.2">
      <c r="A169" s="15">
        <f t="shared" si="8"/>
        <v>163</v>
      </c>
      <c r="B169" s="9" t="s">
        <v>326</v>
      </c>
      <c r="C169" s="16" t="s">
        <v>327</v>
      </c>
      <c r="D169" s="61" t="s">
        <v>328</v>
      </c>
      <c r="E169" s="20"/>
      <c r="F169" s="8"/>
      <c r="G169" s="14"/>
      <c r="H169" s="7"/>
    </row>
    <row r="170" spans="1:8" x14ac:dyDescent="0.2">
      <c r="A170" s="15">
        <f t="shared" si="8"/>
        <v>164</v>
      </c>
      <c r="B170" s="9" t="s">
        <v>326</v>
      </c>
      <c r="C170" s="16" t="s">
        <v>329</v>
      </c>
      <c r="D170" s="61" t="s">
        <v>328</v>
      </c>
      <c r="E170" s="20"/>
      <c r="F170" s="8"/>
      <c r="G170" s="14"/>
      <c r="H170" s="7"/>
    </row>
    <row r="171" spans="1:8" x14ac:dyDescent="0.2">
      <c r="A171" s="15">
        <f t="shared" si="8"/>
        <v>165</v>
      </c>
      <c r="B171" s="9" t="s">
        <v>326</v>
      </c>
      <c r="C171" s="16" t="s">
        <v>330</v>
      </c>
      <c r="D171" s="61" t="s">
        <v>328</v>
      </c>
      <c r="E171" s="20"/>
      <c r="F171" s="8"/>
      <c r="G171" s="14"/>
      <c r="H171" s="7"/>
    </row>
    <row r="172" spans="1:8" x14ac:dyDescent="0.2">
      <c r="A172" s="15">
        <f t="shared" si="8"/>
        <v>166</v>
      </c>
      <c r="B172" s="9" t="s">
        <v>326</v>
      </c>
      <c r="C172" s="16" t="s">
        <v>331</v>
      </c>
      <c r="D172" s="61" t="s">
        <v>328</v>
      </c>
      <c r="E172" s="20"/>
      <c r="F172" s="8"/>
      <c r="G172" s="14"/>
      <c r="H172" s="7"/>
    </row>
    <row r="173" spans="1:8" x14ac:dyDescent="0.2">
      <c r="A173" s="15">
        <f t="shared" si="8"/>
        <v>167</v>
      </c>
      <c r="B173" s="9" t="s">
        <v>326</v>
      </c>
      <c r="C173" s="16" t="s">
        <v>332</v>
      </c>
      <c r="D173" s="61" t="s">
        <v>328</v>
      </c>
      <c r="E173" s="20"/>
      <c r="F173" s="8"/>
      <c r="G173" s="14"/>
      <c r="H173" s="7"/>
    </row>
    <row r="174" spans="1:8" x14ac:dyDescent="0.2">
      <c r="A174" s="15">
        <f t="shared" si="8"/>
        <v>168</v>
      </c>
      <c r="B174" s="9" t="s">
        <v>333</v>
      </c>
      <c r="C174" s="16" t="s">
        <v>334</v>
      </c>
      <c r="D174" s="19" t="s">
        <v>335</v>
      </c>
      <c r="E174" s="20">
        <v>8</v>
      </c>
      <c r="F174" s="8">
        <v>105</v>
      </c>
      <c r="G174" s="14">
        <f t="shared" ref="G174:G235" si="10">(E174/F174)*1000</f>
        <v>76.190476190476204</v>
      </c>
      <c r="H174" s="7"/>
    </row>
    <row r="175" spans="1:8" x14ac:dyDescent="0.2">
      <c r="A175" s="15">
        <f t="shared" si="8"/>
        <v>169</v>
      </c>
      <c r="B175" s="9" t="s">
        <v>333</v>
      </c>
      <c r="C175" s="16" t="s">
        <v>336</v>
      </c>
      <c r="D175" s="19" t="s">
        <v>337</v>
      </c>
      <c r="E175" s="20">
        <v>10</v>
      </c>
      <c r="F175" s="8">
        <v>117</v>
      </c>
      <c r="G175" s="14">
        <f t="shared" si="10"/>
        <v>85.470085470085465</v>
      </c>
      <c r="H175" s="7"/>
    </row>
    <row r="176" spans="1:8" x14ac:dyDescent="0.2">
      <c r="A176" s="15">
        <f t="shared" si="8"/>
        <v>170</v>
      </c>
      <c r="B176" s="9" t="s">
        <v>333</v>
      </c>
      <c r="C176" s="16" t="s">
        <v>338</v>
      </c>
      <c r="D176" s="19" t="s">
        <v>339</v>
      </c>
      <c r="E176" s="20">
        <v>5</v>
      </c>
      <c r="F176" s="8">
        <v>38</v>
      </c>
      <c r="G176" s="14">
        <f t="shared" si="10"/>
        <v>131.57894736842104</v>
      </c>
      <c r="H176" s="7"/>
    </row>
    <row r="177" spans="1:8" x14ac:dyDescent="0.2">
      <c r="A177" s="15">
        <f t="shared" si="8"/>
        <v>171</v>
      </c>
      <c r="B177" s="9" t="s">
        <v>333</v>
      </c>
      <c r="C177" s="16" t="s">
        <v>340</v>
      </c>
      <c r="D177" s="19" t="s">
        <v>341</v>
      </c>
      <c r="E177" s="20">
        <v>6</v>
      </c>
      <c r="F177" s="8">
        <v>170</v>
      </c>
      <c r="G177" s="14">
        <f t="shared" si="10"/>
        <v>35.294117647058826</v>
      </c>
      <c r="H177" s="7"/>
    </row>
    <row r="178" spans="1:8" x14ac:dyDescent="0.2">
      <c r="A178" s="15">
        <f t="shared" si="8"/>
        <v>172</v>
      </c>
      <c r="B178" s="9" t="s">
        <v>333</v>
      </c>
      <c r="C178" s="16" t="s">
        <v>342</v>
      </c>
      <c r="D178" s="19" t="s">
        <v>343</v>
      </c>
      <c r="E178" s="20">
        <v>4</v>
      </c>
      <c r="F178" s="8">
        <v>69</v>
      </c>
      <c r="G178" s="14">
        <f t="shared" si="10"/>
        <v>57.971014492753625</v>
      </c>
      <c r="H178" s="7"/>
    </row>
    <row r="179" spans="1:8" x14ac:dyDescent="0.2">
      <c r="A179" s="15">
        <f t="shared" si="8"/>
        <v>173</v>
      </c>
      <c r="B179" s="9" t="s">
        <v>333</v>
      </c>
      <c r="C179" s="16" t="s">
        <v>344</v>
      </c>
      <c r="D179" s="19" t="s">
        <v>345</v>
      </c>
      <c r="E179" s="41">
        <v>1.5</v>
      </c>
      <c r="F179" s="8">
        <v>81</v>
      </c>
      <c r="G179" s="14">
        <f t="shared" si="10"/>
        <v>18.518518518518519</v>
      </c>
      <c r="H179" s="7"/>
    </row>
    <row r="180" spans="1:8" x14ac:dyDescent="0.2">
      <c r="A180" s="15">
        <f t="shared" si="8"/>
        <v>174</v>
      </c>
      <c r="B180" s="9" t="s">
        <v>333</v>
      </c>
      <c r="C180" s="16" t="s">
        <v>346</v>
      </c>
      <c r="D180" s="23" t="s">
        <v>347</v>
      </c>
      <c r="E180" s="14">
        <v>54</v>
      </c>
      <c r="F180" s="13">
        <v>773</v>
      </c>
      <c r="G180" s="14">
        <f t="shared" si="10"/>
        <v>69.857697283311779</v>
      </c>
      <c r="H180" s="7"/>
    </row>
    <row r="181" spans="1:8" x14ac:dyDescent="0.2">
      <c r="A181" s="15">
        <f t="shared" si="8"/>
        <v>175</v>
      </c>
      <c r="B181" s="9" t="s">
        <v>333</v>
      </c>
      <c r="C181" s="16" t="s">
        <v>348</v>
      </c>
      <c r="D181" s="23" t="s">
        <v>349</v>
      </c>
      <c r="E181" s="14">
        <v>7.2</v>
      </c>
      <c r="F181" s="13">
        <v>95</v>
      </c>
      <c r="G181" s="14">
        <f t="shared" si="10"/>
        <v>75.789473684210535</v>
      </c>
      <c r="H181" s="7"/>
    </row>
    <row r="182" spans="1:8" x14ac:dyDescent="0.2">
      <c r="A182" s="15">
        <f t="shared" si="8"/>
        <v>176</v>
      </c>
      <c r="B182" s="9" t="s">
        <v>333</v>
      </c>
      <c r="C182" s="16" t="s">
        <v>350</v>
      </c>
      <c r="D182" s="11" t="s">
        <v>351</v>
      </c>
      <c r="E182" s="20">
        <v>27</v>
      </c>
      <c r="F182" s="8">
        <v>255</v>
      </c>
      <c r="G182" s="14">
        <f t="shared" si="10"/>
        <v>105.88235294117646</v>
      </c>
      <c r="H182" s="7"/>
    </row>
    <row r="183" spans="1:8" x14ac:dyDescent="0.2">
      <c r="A183" s="15">
        <f t="shared" si="8"/>
        <v>177</v>
      </c>
      <c r="B183" s="9" t="s">
        <v>333</v>
      </c>
      <c r="C183" s="16" t="s">
        <v>352</v>
      </c>
      <c r="D183" s="11" t="s">
        <v>353</v>
      </c>
      <c r="E183" s="20">
        <v>90</v>
      </c>
      <c r="F183" s="8">
        <v>678</v>
      </c>
      <c r="G183" s="14">
        <f t="shared" si="10"/>
        <v>132.74336283185841</v>
      </c>
      <c r="H183" s="7"/>
    </row>
    <row r="184" spans="1:8" x14ac:dyDescent="0.2">
      <c r="A184" s="15">
        <f t="shared" si="8"/>
        <v>178</v>
      </c>
      <c r="B184" s="9" t="s">
        <v>333</v>
      </c>
      <c r="C184" s="16" t="s">
        <v>354</v>
      </c>
      <c r="D184" s="23" t="s">
        <v>355</v>
      </c>
      <c r="E184" s="14">
        <v>108</v>
      </c>
      <c r="F184" s="13">
        <v>857</v>
      </c>
      <c r="G184" s="14">
        <f t="shared" si="10"/>
        <v>126.02100350058343</v>
      </c>
      <c r="H184" s="7"/>
    </row>
    <row r="185" spans="1:8" x14ac:dyDescent="0.2">
      <c r="A185" s="15">
        <f t="shared" si="8"/>
        <v>179</v>
      </c>
      <c r="B185" s="9" t="s">
        <v>333</v>
      </c>
      <c r="C185" s="16" t="s">
        <v>356</v>
      </c>
      <c r="D185" s="23" t="s">
        <v>357</v>
      </c>
      <c r="E185" s="14">
        <v>30</v>
      </c>
      <c r="F185" s="13">
        <v>261</v>
      </c>
      <c r="G185" s="14">
        <f t="shared" si="10"/>
        <v>114.94252873563218</v>
      </c>
      <c r="H185" s="7"/>
    </row>
    <row r="186" spans="1:8" x14ac:dyDescent="0.2">
      <c r="A186" s="15">
        <f t="shared" si="8"/>
        <v>180</v>
      </c>
      <c r="B186" s="9" t="s">
        <v>333</v>
      </c>
      <c r="C186" s="16" t="s">
        <v>358</v>
      </c>
      <c r="D186" s="23" t="s">
        <v>359</v>
      </c>
      <c r="E186" s="14">
        <v>9</v>
      </c>
      <c r="F186" s="13">
        <v>171</v>
      </c>
      <c r="G186" s="14">
        <f t="shared" si="10"/>
        <v>52.631578947368418</v>
      </c>
      <c r="H186" s="7"/>
    </row>
    <row r="187" spans="1:8" x14ac:dyDescent="0.2">
      <c r="A187" s="15">
        <f t="shared" si="8"/>
        <v>181</v>
      </c>
      <c r="B187" s="9" t="s">
        <v>333</v>
      </c>
      <c r="C187" s="16" t="s">
        <v>360</v>
      </c>
      <c r="D187" s="23" t="s">
        <v>361</v>
      </c>
      <c r="E187" s="14">
        <v>14</v>
      </c>
      <c r="F187" s="13">
        <v>140</v>
      </c>
      <c r="G187" s="14">
        <f t="shared" si="10"/>
        <v>100</v>
      </c>
      <c r="H187" s="7"/>
    </row>
    <row r="188" spans="1:8" x14ac:dyDescent="0.2">
      <c r="A188" s="15">
        <f t="shared" si="8"/>
        <v>182</v>
      </c>
      <c r="B188" s="9" t="s">
        <v>333</v>
      </c>
      <c r="C188" s="62" t="s">
        <v>362</v>
      </c>
      <c r="D188" s="11" t="s">
        <v>363</v>
      </c>
      <c r="E188" s="20">
        <v>8</v>
      </c>
      <c r="F188" s="8">
        <v>91</v>
      </c>
      <c r="G188" s="14">
        <f t="shared" si="10"/>
        <v>87.912087912087912</v>
      </c>
      <c r="H188" s="7"/>
    </row>
    <row r="189" spans="1:8" x14ac:dyDescent="0.2">
      <c r="A189" s="15">
        <f t="shared" si="8"/>
        <v>183</v>
      </c>
      <c r="B189" s="9" t="s">
        <v>333</v>
      </c>
      <c r="C189" s="16" t="s">
        <v>364</v>
      </c>
      <c r="D189" s="19" t="s">
        <v>365</v>
      </c>
      <c r="E189" s="20">
        <v>100</v>
      </c>
      <c r="F189" s="8">
        <v>1760</v>
      </c>
      <c r="G189" s="14">
        <f t="shared" si="10"/>
        <v>56.818181818181813</v>
      </c>
      <c r="H189" s="7"/>
    </row>
    <row r="190" spans="1:8" x14ac:dyDescent="0.2">
      <c r="A190" s="15">
        <f t="shared" si="8"/>
        <v>184</v>
      </c>
      <c r="B190" s="9" t="s">
        <v>333</v>
      </c>
      <c r="C190" s="16" t="s">
        <v>366</v>
      </c>
      <c r="D190" s="19" t="s">
        <v>367</v>
      </c>
      <c r="E190" s="20">
        <v>20</v>
      </c>
      <c r="F190" s="8">
        <v>317</v>
      </c>
      <c r="G190" s="14">
        <f t="shared" si="10"/>
        <v>63.09148264984227</v>
      </c>
      <c r="H190" s="7"/>
    </row>
    <row r="191" spans="1:8" x14ac:dyDescent="0.2">
      <c r="A191" s="15">
        <f t="shared" si="8"/>
        <v>185</v>
      </c>
      <c r="B191" s="9" t="s">
        <v>368</v>
      </c>
      <c r="C191" s="16" t="s">
        <v>369</v>
      </c>
      <c r="D191" s="19" t="s">
        <v>370</v>
      </c>
      <c r="E191" s="20">
        <v>100</v>
      </c>
      <c r="F191" s="8">
        <v>910</v>
      </c>
      <c r="G191" s="14">
        <f t="shared" si="10"/>
        <v>109.89010989010988</v>
      </c>
      <c r="H191" s="7"/>
    </row>
    <row r="192" spans="1:8" x14ac:dyDescent="0.2">
      <c r="A192" s="15">
        <f t="shared" si="8"/>
        <v>186</v>
      </c>
      <c r="B192" s="9" t="s">
        <v>368</v>
      </c>
      <c r="C192" s="16" t="s">
        <v>371</v>
      </c>
      <c r="D192" s="23" t="s">
        <v>372</v>
      </c>
      <c r="E192" s="14">
        <v>75</v>
      </c>
      <c r="F192" s="22">
        <v>485</v>
      </c>
      <c r="G192" s="14">
        <f t="shared" si="10"/>
        <v>154.63917525773198</v>
      </c>
      <c r="H192" s="7"/>
    </row>
    <row r="193" spans="1:10" x14ac:dyDescent="0.2">
      <c r="A193" s="15">
        <f t="shared" si="8"/>
        <v>187</v>
      </c>
      <c r="B193" s="9" t="s">
        <v>368</v>
      </c>
      <c r="C193" s="16" t="s">
        <v>373</v>
      </c>
      <c r="D193" s="19" t="s">
        <v>374</v>
      </c>
      <c r="E193" s="20">
        <v>198</v>
      </c>
      <c r="F193" s="8">
        <v>3070</v>
      </c>
      <c r="G193" s="14">
        <f t="shared" si="10"/>
        <v>64.495114006514655</v>
      </c>
      <c r="H193" s="7"/>
    </row>
    <row r="194" spans="1:10" x14ac:dyDescent="0.2">
      <c r="A194" s="15">
        <f t="shared" si="8"/>
        <v>188</v>
      </c>
      <c r="B194" s="9" t="s">
        <v>368</v>
      </c>
      <c r="C194" s="16" t="s">
        <v>375</v>
      </c>
      <c r="D194" s="19" t="s">
        <v>376</v>
      </c>
      <c r="E194" s="20">
        <v>120</v>
      </c>
      <c r="F194" s="8">
        <v>890</v>
      </c>
      <c r="G194" s="14">
        <f t="shared" si="10"/>
        <v>134.83146067415731</v>
      </c>
      <c r="H194" s="7"/>
    </row>
    <row r="195" spans="1:10" x14ac:dyDescent="0.2">
      <c r="A195" s="15">
        <f t="shared" si="8"/>
        <v>189</v>
      </c>
      <c r="B195" s="9" t="s">
        <v>368</v>
      </c>
      <c r="C195" s="16" t="s">
        <v>377</v>
      </c>
      <c r="D195" s="19" t="s">
        <v>347</v>
      </c>
      <c r="E195" s="20">
        <v>54</v>
      </c>
      <c r="F195" s="8">
        <v>420</v>
      </c>
      <c r="G195" s="14">
        <f t="shared" si="10"/>
        <v>128.57142857142856</v>
      </c>
      <c r="H195" s="7"/>
    </row>
    <row r="196" spans="1:10" x14ac:dyDescent="0.2">
      <c r="A196" s="15">
        <f t="shared" si="8"/>
        <v>190</v>
      </c>
      <c r="B196" s="9" t="s">
        <v>368</v>
      </c>
      <c r="C196" s="16" t="s">
        <v>378</v>
      </c>
      <c r="D196" s="19" t="s">
        <v>379</v>
      </c>
      <c r="E196" s="20">
        <v>15</v>
      </c>
      <c r="F196" s="8">
        <v>123</v>
      </c>
      <c r="G196" s="14">
        <f t="shared" si="10"/>
        <v>121.95121951219512</v>
      </c>
      <c r="H196" s="7"/>
    </row>
    <row r="197" spans="1:10" x14ac:dyDescent="0.2">
      <c r="A197" s="15">
        <f t="shared" si="8"/>
        <v>191</v>
      </c>
      <c r="B197" s="9" t="s">
        <v>368</v>
      </c>
      <c r="C197" s="16" t="s">
        <v>380</v>
      </c>
      <c r="D197" s="19" t="s">
        <v>381</v>
      </c>
      <c r="E197" s="20">
        <v>30</v>
      </c>
      <c r="F197" s="8">
        <v>699</v>
      </c>
      <c r="G197" s="14">
        <f t="shared" si="10"/>
        <v>42.918454935622314</v>
      </c>
      <c r="H197" s="7"/>
    </row>
    <row r="198" spans="1:10" x14ac:dyDescent="0.2">
      <c r="A198" s="15">
        <f t="shared" si="8"/>
        <v>192</v>
      </c>
      <c r="B198" s="9" t="s">
        <v>368</v>
      </c>
      <c r="C198" s="16" t="s">
        <v>382</v>
      </c>
      <c r="D198" s="19" t="s">
        <v>383</v>
      </c>
      <c r="E198" s="20">
        <v>12</v>
      </c>
      <c r="F198" s="8">
        <v>299</v>
      </c>
      <c r="G198" s="14">
        <f t="shared" si="10"/>
        <v>40.133779264214049</v>
      </c>
      <c r="H198" s="7"/>
    </row>
    <row r="199" spans="1:10" x14ac:dyDescent="0.2">
      <c r="A199" s="15">
        <f t="shared" si="8"/>
        <v>193</v>
      </c>
      <c r="B199" s="9" t="s">
        <v>368</v>
      </c>
      <c r="C199" s="16" t="s">
        <v>384</v>
      </c>
      <c r="D199" s="24" t="s">
        <v>385</v>
      </c>
      <c r="E199" s="14">
        <v>40</v>
      </c>
      <c r="F199" s="13">
        <v>216</v>
      </c>
      <c r="G199" s="14">
        <f t="shared" si="10"/>
        <v>185.18518518518516</v>
      </c>
      <c r="H199" s="7"/>
    </row>
    <row r="200" spans="1:10" x14ac:dyDescent="0.2">
      <c r="A200" s="15">
        <f t="shared" si="8"/>
        <v>194</v>
      </c>
      <c r="B200" s="9" t="s">
        <v>368</v>
      </c>
      <c r="C200" s="16" t="s">
        <v>386</v>
      </c>
      <c r="D200" s="19" t="s">
        <v>387</v>
      </c>
      <c r="E200" s="20">
        <v>6</v>
      </c>
      <c r="F200" s="8">
        <v>85</v>
      </c>
      <c r="G200" s="14">
        <f t="shared" si="10"/>
        <v>70.588235294117652</v>
      </c>
      <c r="H200" s="7"/>
    </row>
    <row r="201" spans="1:10" x14ac:dyDescent="0.2">
      <c r="A201" s="15">
        <f t="shared" si="8"/>
        <v>195</v>
      </c>
      <c r="B201" s="9" t="s">
        <v>368</v>
      </c>
      <c r="C201" s="16" t="s">
        <v>388</v>
      </c>
      <c r="D201" s="19" t="s">
        <v>387</v>
      </c>
      <c r="E201" s="20">
        <v>6</v>
      </c>
      <c r="F201" s="8">
        <v>219</v>
      </c>
      <c r="G201" s="14">
        <f t="shared" si="10"/>
        <v>27.397260273972602</v>
      </c>
      <c r="H201" s="7"/>
    </row>
    <row r="202" spans="1:10" x14ac:dyDescent="0.2">
      <c r="A202" s="15">
        <f t="shared" si="8"/>
        <v>196</v>
      </c>
      <c r="B202" s="9" t="s">
        <v>368</v>
      </c>
      <c r="C202" s="16" t="s">
        <v>389</v>
      </c>
      <c r="D202" s="19" t="s">
        <v>390</v>
      </c>
      <c r="E202" s="20">
        <v>8</v>
      </c>
      <c r="F202" s="8">
        <v>162</v>
      </c>
      <c r="G202" s="14">
        <f t="shared" si="10"/>
        <v>49.382716049382715</v>
      </c>
      <c r="H202" s="7"/>
    </row>
    <row r="203" spans="1:10" x14ac:dyDescent="0.2">
      <c r="A203" s="15">
        <f t="shared" si="8"/>
        <v>197</v>
      </c>
      <c r="B203" s="9" t="s">
        <v>368</v>
      </c>
      <c r="C203" s="16" t="s">
        <v>391</v>
      </c>
      <c r="D203" s="19" t="s">
        <v>392</v>
      </c>
      <c r="E203" s="20">
        <v>11</v>
      </c>
      <c r="F203" s="8">
        <v>114</v>
      </c>
      <c r="G203" s="14">
        <f t="shared" si="10"/>
        <v>96.491228070175438</v>
      </c>
      <c r="H203" s="7"/>
    </row>
    <row r="204" spans="1:10" x14ac:dyDescent="0.2">
      <c r="A204" s="15">
        <f t="shared" si="8"/>
        <v>198</v>
      </c>
      <c r="B204" s="9" t="s">
        <v>368</v>
      </c>
      <c r="C204" s="16" t="s">
        <v>393</v>
      </c>
      <c r="D204" s="19" t="s">
        <v>285</v>
      </c>
      <c r="E204" s="20">
        <v>17</v>
      </c>
      <c r="F204" s="8">
        <v>220</v>
      </c>
      <c r="G204" s="14">
        <f t="shared" si="10"/>
        <v>77.272727272727266</v>
      </c>
      <c r="H204" s="7"/>
    </row>
    <row r="205" spans="1:10" x14ac:dyDescent="0.2">
      <c r="A205" s="15">
        <f t="shared" si="8"/>
        <v>199</v>
      </c>
      <c r="B205" s="9" t="s">
        <v>368</v>
      </c>
      <c r="C205" s="16" t="s">
        <v>394</v>
      </c>
      <c r="D205" s="19" t="s">
        <v>392</v>
      </c>
      <c r="E205" s="20">
        <v>11</v>
      </c>
      <c r="F205" s="8">
        <v>161</v>
      </c>
      <c r="G205" s="14">
        <f t="shared" si="10"/>
        <v>68.322981366459629</v>
      </c>
      <c r="H205" s="7"/>
    </row>
    <row r="206" spans="1:10" x14ac:dyDescent="0.2">
      <c r="A206" s="15">
        <f t="shared" si="8"/>
        <v>200</v>
      </c>
      <c r="B206" s="9" t="s">
        <v>368</v>
      </c>
      <c r="C206" s="19" t="s">
        <v>395</v>
      </c>
      <c r="D206" s="19" t="s">
        <v>396</v>
      </c>
      <c r="E206" s="20">
        <v>16</v>
      </c>
      <c r="F206" s="8">
        <v>591</v>
      </c>
      <c r="G206" s="14">
        <f t="shared" si="10"/>
        <v>27.072758037225043</v>
      </c>
      <c r="H206" s="7"/>
    </row>
    <row r="207" spans="1:10" x14ac:dyDescent="0.2">
      <c r="A207" s="15">
        <f t="shared" si="8"/>
        <v>201</v>
      </c>
      <c r="B207" s="9" t="s">
        <v>368</v>
      </c>
      <c r="C207" s="16" t="s">
        <v>397</v>
      </c>
      <c r="D207" s="19" t="s">
        <v>398</v>
      </c>
      <c r="E207" s="20">
        <v>18</v>
      </c>
      <c r="F207" s="8">
        <v>277</v>
      </c>
      <c r="G207" s="14">
        <f t="shared" si="10"/>
        <v>64.981949458483754</v>
      </c>
      <c r="H207" s="63"/>
      <c r="J207" s="54" t="s">
        <v>399</v>
      </c>
    </row>
    <row r="208" spans="1:10" x14ac:dyDescent="0.2">
      <c r="A208" s="15">
        <f t="shared" si="8"/>
        <v>202</v>
      </c>
      <c r="B208" s="9" t="s">
        <v>368</v>
      </c>
      <c r="C208" s="16" t="s">
        <v>400</v>
      </c>
      <c r="D208" s="23" t="s">
        <v>401</v>
      </c>
      <c r="E208" s="14">
        <v>110</v>
      </c>
      <c r="F208" s="13">
        <v>650</v>
      </c>
      <c r="G208" s="14">
        <f t="shared" si="10"/>
        <v>169.23076923076923</v>
      </c>
      <c r="H208" s="7"/>
    </row>
    <row r="209" spans="1:10" x14ac:dyDescent="0.2">
      <c r="A209" s="15">
        <f t="shared" si="8"/>
        <v>203</v>
      </c>
      <c r="B209" s="9" t="s">
        <v>368</v>
      </c>
      <c r="C209" s="16" t="s">
        <v>402</v>
      </c>
      <c r="D209" s="23" t="s">
        <v>403</v>
      </c>
      <c r="E209" s="14">
        <v>36</v>
      </c>
      <c r="F209" s="13">
        <v>560</v>
      </c>
      <c r="G209" s="14">
        <f t="shared" si="10"/>
        <v>64.285714285714278</v>
      </c>
      <c r="H209" s="7"/>
    </row>
    <row r="210" spans="1:10" x14ac:dyDescent="0.2">
      <c r="A210" s="15">
        <f t="shared" si="8"/>
        <v>204</v>
      </c>
      <c r="B210" s="9" t="s">
        <v>368</v>
      </c>
      <c r="C210" s="16" t="s">
        <v>404</v>
      </c>
      <c r="D210" s="23" t="s">
        <v>405</v>
      </c>
      <c r="E210" s="14">
        <v>36</v>
      </c>
      <c r="F210" s="13">
        <v>4353</v>
      </c>
      <c r="G210" s="14">
        <f t="shared" si="10"/>
        <v>8.2701585113714682</v>
      </c>
      <c r="H210" s="7"/>
    </row>
    <row r="211" spans="1:10" x14ac:dyDescent="0.2">
      <c r="A211" s="15">
        <f t="shared" si="8"/>
        <v>205</v>
      </c>
      <c r="B211" s="9" t="s">
        <v>368</v>
      </c>
      <c r="C211" s="16" t="s">
        <v>406</v>
      </c>
      <c r="D211" s="64" t="s">
        <v>407</v>
      </c>
      <c r="E211" s="20">
        <v>12</v>
      </c>
      <c r="F211" s="8">
        <v>254</v>
      </c>
      <c r="G211" s="14">
        <f t="shared" si="10"/>
        <v>47.244094488188978</v>
      </c>
      <c r="H211" s="7"/>
    </row>
    <row r="212" spans="1:10" x14ac:dyDescent="0.2">
      <c r="A212" s="15">
        <f t="shared" si="8"/>
        <v>206</v>
      </c>
      <c r="B212" s="9" t="s">
        <v>368</v>
      </c>
      <c r="C212" s="16" t="s">
        <v>408</v>
      </c>
      <c r="D212" s="19" t="s">
        <v>409</v>
      </c>
      <c r="E212" s="20">
        <v>8</v>
      </c>
      <c r="F212" s="8">
        <v>89</v>
      </c>
      <c r="G212" s="14">
        <f t="shared" si="10"/>
        <v>89.887640449438194</v>
      </c>
      <c r="H212" s="7"/>
    </row>
    <row r="213" spans="1:10" x14ac:dyDescent="0.2">
      <c r="A213" s="15">
        <f t="shared" si="8"/>
        <v>207</v>
      </c>
      <c r="B213" s="9" t="s">
        <v>368</v>
      </c>
      <c r="C213" s="16" t="s">
        <v>410</v>
      </c>
      <c r="D213" s="19" t="s">
        <v>411</v>
      </c>
      <c r="E213" s="20">
        <v>7</v>
      </c>
      <c r="F213" s="8">
        <v>334</v>
      </c>
      <c r="G213" s="14">
        <f t="shared" si="10"/>
        <v>20.958083832335326</v>
      </c>
      <c r="H213" s="7"/>
    </row>
    <row r="214" spans="1:10" x14ac:dyDescent="0.2">
      <c r="A214" s="15">
        <f t="shared" si="8"/>
        <v>208</v>
      </c>
      <c r="B214" s="9" t="s">
        <v>368</v>
      </c>
      <c r="C214" s="16" t="s">
        <v>412</v>
      </c>
      <c r="D214" s="19" t="s">
        <v>413</v>
      </c>
      <c r="E214" s="20">
        <v>180</v>
      </c>
      <c r="F214" s="8">
        <v>4140</v>
      </c>
      <c r="G214" s="14">
        <f t="shared" si="10"/>
        <v>43.478260869565219</v>
      </c>
      <c r="H214" s="7"/>
    </row>
    <row r="215" spans="1:10" x14ac:dyDescent="0.2">
      <c r="A215" s="15">
        <f t="shared" si="8"/>
        <v>209</v>
      </c>
      <c r="B215" s="9" t="s">
        <v>368</v>
      </c>
      <c r="C215" s="16" t="s">
        <v>414</v>
      </c>
      <c r="D215" s="19" t="s">
        <v>415</v>
      </c>
      <c r="E215" s="20">
        <v>300</v>
      </c>
      <c r="F215" s="8">
        <v>7130</v>
      </c>
      <c r="G215" s="14">
        <f t="shared" si="10"/>
        <v>42.075736325385691</v>
      </c>
      <c r="H215" s="7"/>
    </row>
    <row r="216" spans="1:10" x14ac:dyDescent="0.2">
      <c r="A216" s="15">
        <f t="shared" si="8"/>
        <v>210</v>
      </c>
      <c r="B216" s="9" t="s">
        <v>368</v>
      </c>
      <c r="C216" s="16" t="s">
        <v>416</v>
      </c>
      <c r="D216" s="19" t="s">
        <v>417</v>
      </c>
      <c r="E216" s="20">
        <v>45</v>
      </c>
      <c r="F216" s="8">
        <v>1240</v>
      </c>
      <c r="G216" s="14">
        <f t="shared" si="10"/>
        <v>36.290322580645167</v>
      </c>
      <c r="H216" s="7"/>
    </row>
    <row r="217" spans="1:10" x14ac:dyDescent="0.2">
      <c r="A217" s="15">
        <f t="shared" si="8"/>
        <v>211</v>
      </c>
      <c r="B217" s="9" t="s">
        <v>368</v>
      </c>
      <c r="C217" s="16" t="s">
        <v>418</v>
      </c>
      <c r="D217" s="19" t="s">
        <v>411</v>
      </c>
      <c r="E217" s="20">
        <v>7</v>
      </c>
      <c r="F217" s="8">
        <v>86</v>
      </c>
      <c r="G217" s="14">
        <f t="shared" si="10"/>
        <v>81.395348837209312</v>
      </c>
      <c r="H217" s="7"/>
    </row>
    <row r="218" spans="1:10" x14ac:dyDescent="0.2">
      <c r="A218" s="15">
        <f t="shared" si="8"/>
        <v>212</v>
      </c>
      <c r="B218" s="9" t="s">
        <v>368</v>
      </c>
      <c r="C218" s="16" t="s">
        <v>419</v>
      </c>
      <c r="D218" s="19" t="s">
        <v>420</v>
      </c>
      <c r="E218" s="41">
        <v>37.5</v>
      </c>
      <c r="F218" s="8">
        <v>443</v>
      </c>
      <c r="G218" s="14">
        <f t="shared" si="10"/>
        <v>84.650112866817153</v>
      </c>
      <c r="H218" s="7"/>
    </row>
    <row r="219" spans="1:10" x14ac:dyDescent="0.2">
      <c r="A219" s="15">
        <f t="shared" si="8"/>
        <v>213</v>
      </c>
      <c r="B219" s="9" t="s">
        <v>368</v>
      </c>
      <c r="C219" s="16" t="s">
        <v>421</v>
      </c>
      <c r="D219" s="36" t="s">
        <v>422</v>
      </c>
      <c r="E219" s="20">
        <v>30</v>
      </c>
      <c r="F219" s="8">
        <v>1100</v>
      </c>
      <c r="G219" s="14">
        <f t="shared" si="10"/>
        <v>27.27272727272727</v>
      </c>
      <c r="H219" s="7"/>
    </row>
    <row r="220" spans="1:10" x14ac:dyDescent="0.2">
      <c r="A220" s="15">
        <f t="shared" si="8"/>
        <v>214</v>
      </c>
      <c r="B220" s="9" t="s">
        <v>368</v>
      </c>
      <c r="C220" s="16" t="s">
        <v>423</v>
      </c>
      <c r="D220" s="19" t="s">
        <v>424</v>
      </c>
      <c r="E220" s="20">
        <v>15</v>
      </c>
      <c r="F220" s="8">
        <v>419</v>
      </c>
      <c r="G220" s="14">
        <f t="shared" si="10"/>
        <v>35.799522673031028</v>
      </c>
      <c r="H220" s="7"/>
    </row>
    <row r="221" spans="1:10" x14ac:dyDescent="0.2">
      <c r="A221" s="15">
        <f t="shared" si="8"/>
        <v>215</v>
      </c>
      <c r="B221" s="9" t="s">
        <v>368</v>
      </c>
      <c r="C221" s="16" t="s">
        <v>425</v>
      </c>
      <c r="D221" s="19" t="s">
        <v>426</v>
      </c>
      <c r="E221" s="20">
        <v>9</v>
      </c>
      <c r="F221" s="8">
        <v>268</v>
      </c>
      <c r="G221" s="14">
        <f t="shared" si="10"/>
        <v>33.582089552238806</v>
      </c>
      <c r="H221" s="7"/>
    </row>
    <row r="222" spans="1:10" x14ac:dyDescent="0.2">
      <c r="A222" s="15">
        <f t="shared" si="8"/>
        <v>216</v>
      </c>
      <c r="B222" s="9" t="s">
        <v>368</v>
      </c>
      <c r="C222" s="16" t="s">
        <v>427</v>
      </c>
      <c r="D222" s="19" t="s">
        <v>428</v>
      </c>
      <c r="E222" s="20">
        <v>12</v>
      </c>
      <c r="F222" s="8">
        <v>88</v>
      </c>
      <c r="G222" s="14">
        <f t="shared" si="10"/>
        <v>136.36363636363635</v>
      </c>
      <c r="H222" s="7"/>
    </row>
    <row r="223" spans="1:10" x14ac:dyDescent="0.2">
      <c r="A223" s="15">
        <f t="shared" si="8"/>
        <v>217</v>
      </c>
      <c r="B223" s="9" t="s">
        <v>368</v>
      </c>
      <c r="C223" s="16" t="s">
        <v>429</v>
      </c>
      <c r="D223" s="19" t="s">
        <v>430</v>
      </c>
      <c r="E223" s="41">
        <v>2.4</v>
      </c>
      <c r="F223" s="8">
        <v>111</v>
      </c>
      <c r="G223" s="14">
        <f t="shared" si="10"/>
        <v>21.621621621621621</v>
      </c>
      <c r="H223" s="7"/>
    </row>
    <row r="224" spans="1:10" x14ac:dyDescent="0.2">
      <c r="A224" s="15">
        <f t="shared" si="8"/>
        <v>218</v>
      </c>
      <c r="B224" s="9" t="s">
        <v>368</v>
      </c>
      <c r="C224" s="16" t="s">
        <v>431</v>
      </c>
      <c r="D224" s="19" t="s">
        <v>432</v>
      </c>
      <c r="E224" s="20">
        <v>16</v>
      </c>
      <c r="F224" s="8">
        <v>788</v>
      </c>
      <c r="G224" s="14">
        <f t="shared" si="10"/>
        <v>20.304568527918779</v>
      </c>
      <c r="H224" s="63"/>
      <c r="J224" s="54"/>
    </row>
    <row r="225" spans="1:10" x14ac:dyDescent="0.2">
      <c r="A225" s="15">
        <f t="shared" si="8"/>
        <v>219</v>
      </c>
      <c r="B225" s="9" t="s">
        <v>368</v>
      </c>
      <c r="C225" s="16" t="s">
        <v>433</v>
      </c>
      <c r="D225" s="64" t="s">
        <v>434</v>
      </c>
      <c r="E225" s="20">
        <v>50</v>
      </c>
      <c r="F225" s="8">
        <v>1490</v>
      </c>
      <c r="G225" s="14">
        <f t="shared" si="10"/>
        <v>33.557046979865774</v>
      </c>
      <c r="H225" s="63"/>
      <c r="J225" s="54"/>
    </row>
    <row r="226" spans="1:10" x14ac:dyDescent="0.2">
      <c r="A226" s="15">
        <f t="shared" si="8"/>
        <v>220</v>
      </c>
      <c r="B226" s="9" t="s">
        <v>368</v>
      </c>
      <c r="C226" s="16" t="s">
        <v>435</v>
      </c>
      <c r="D226" s="64" t="s">
        <v>436</v>
      </c>
      <c r="E226" s="20">
        <v>25</v>
      </c>
      <c r="F226" s="8">
        <v>600</v>
      </c>
      <c r="G226" s="14">
        <f t="shared" si="10"/>
        <v>41.666666666666664</v>
      </c>
      <c r="H226" s="63"/>
      <c r="J226" s="54"/>
    </row>
    <row r="227" spans="1:10" x14ac:dyDescent="0.2">
      <c r="A227" s="15">
        <f t="shared" si="8"/>
        <v>221</v>
      </c>
      <c r="B227" s="9" t="s">
        <v>368</v>
      </c>
      <c r="C227" s="16" t="s">
        <v>437</v>
      </c>
      <c r="D227" s="64" t="s">
        <v>438</v>
      </c>
      <c r="E227" s="20">
        <v>25</v>
      </c>
      <c r="F227" s="8">
        <v>284</v>
      </c>
      <c r="G227" s="14">
        <f t="shared" si="10"/>
        <v>88.028169014084497</v>
      </c>
      <c r="H227" s="63"/>
      <c r="J227" s="54" t="s">
        <v>399</v>
      </c>
    </row>
    <row r="228" spans="1:10" x14ac:dyDescent="0.2">
      <c r="A228" s="15">
        <f t="shared" si="8"/>
        <v>222</v>
      </c>
      <c r="B228" s="9" t="s">
        <v>368</v>
      </c>
      <c r="C228" s="19" t="s">
        <v>439</v>
      </c>
      <c r="D228" s="64" t="s">
        <v>440</v>
      </c>
      <c r="E228" s="20">
        <v>12</v>
      </c>
      <c r="F228" s="8">
        <v>570</v>
      </c>
      <c r="G228" s="14">
        <f t="shared" si="10"/>
        <v>21.052631578947366</v>
      </c>
      <c r="H228" s="7"/>
    </row>
    <row r="229" spans="1:10" x14ac:dyDescent="0.2">
      <c r="A229" s="15">
        <f t="shared" si="8"/>
        <v>223</v>
      </c>
      <c r="B229" s="9" t="s">
        <v>368</v>
      </c>
      <c r="C229" s="19" t="s">
        <v>441</v>
      </c>
      <c r="D229" s="19" t="s">
        <v>341</v>
      </c>
      <c r="E229" s="20">
        <v>5</v>
      </c>
      <c r="F229" s="8">
        <v>413</v>
      </c>
      <c r="G229" s="14">
        <f t="shared" si="10"/>
        <v>12.106537530266344</v>
      </c>
      <c r="H229" s="7"/>
    </row>
    <row r="230" spans="1:10" x14ac:dyDescent="0.2">
      <c r="A230" s="15">
        <f t="shared" si="8"/>
        <v>224</v>
      </c>
      <c r="B230" s="9" t="s">
        <v>368</v>
      </c>
      <c r="C230" s="19" t="s">
        <v>442</v>
      </c>
      <c r="D230" s="64" t="s">
        <v>443</v>
      </c>
      <c r="E230" s="20">
        <v>25</v>
      </c>
      <c r="F230" s="8">
        <v>160</v>
      </c>
      <c r="G230" s="14">
        <f t="shared" si="10"/>
        <v>156.25</v>
      </c>
      <c r="H230" s="7"/>
    </row>
    <row r="231" spans="1:10" x14ac:dyDescent="0.2">
      <c r="A231" s="15">
        <f t="shared" si="8"/>
        <v>225</v>
      </c>
      <c r="B231" s="9" t="s">
        <v>368</v>
      </c>
      <c r="C231" s="19" t="s">
        <v>444</v>
      </c>
      <c r="D231" s="64" t="s">
        <v>445</v>
      </c>
      <c r="E231" s="20">
        <v>12</v>
      </c>
      <c r="F231" s="8">
        <v>185</v>
      </c>
      <c r="G231" s="14">
        <f t="shared" si="10"/>
        <v>64.86486486486487</v>
      </c>
      <c r="H231" s="7"/>
    </row>
    <row r="232" spans="1:10" x14ac:dyDescent="0.2">
      <c r="A232" s="15">
        <f t="shared" si="8"/>
        <v>226</v>
      </c>
      <c r="B232" s="9" t="s">
        <v>368</v>
      </c>
      <c r="C232" s="19" t="s">
        <v>446</v>
      </c>
      <c r="D232" s="64" t="s">
        <v>447</v>
      </c>
      <c r="E232" s="20">
        <v>2</v>
      </c>
      <c r="F232" s="8">
        <v>309</v>
      </c>
      <c r="G232" s="14">
        <f t="shared" si="10"/>
        <v>6.4724919093851137</v>
      </c>
      <c r="H232" s="7"/>
    </row>
    <row r="233" spans="1:10" x14ac:dyDescent="0.2">
      <c r="A233" s="15">
        <f t="shared" si="8"/>
        <v>227</v>
      </c>
      <c r="B233" s="9" t="s">
        <v>368</v>
      </c>
      <c r="C233" s="19" t="s">
        <v>448</v>
      </c>
      <c r="D233" s="19" t="s">
        <v>449</v>
      </c>
      <c r="E233" s="20">
        <v>20</v>
      </c>
      <c r="F233" s="8">
        <v>191</v>
      </c>
      <c r="G233" s="14">
        <f t="shared" si="10"/>
        <v>104.71204188481676</v>
      </c>
      <c r="H233" s="7"/>
    </row>
    <row r="234" spans="1:10" x14ac:dyDescent="0.2">
      <c r="A234" s="15">
        <f t="shared" si="8"/>
        <v>228</v>
      </c>
      <c r="B234" s="9" t="s">
        <v>368</v>
      </c>
      <c r="C234" s="19" t="s">
        <v>450</v>
      </c>
      <c r="D234" s="64" t="s">
        <v>451</v>
      </c>
      <c r="E234" s="20">
        <v>150</v>
      </c>
      <c r="F234" s="8">
        <v>283</v>
      </c>
      <c r="G234" s="14">
        <f t="shared" si="10"/>
        <v>530.03533568904595</v>
      </c>
      <c r="H234" s="7"/>
    </row>
    <row r="235" spans="1:10" x14ac:dyDescent="0.2">
      <c r="A235" s="15">
        <f t="shared" si="8"/>
        <v>229</v>
      </c>
      <c r="B235" s="9" t="s">
        <v>368</v>
      </c>
      <c r="C235" s="19" t="s">
        <v>452</v>
      </c>
      <c r="D235" s="64" t="s">
        <v>453</v>
      </c>
      <c r="E235" s="20">
        <v>5</v>
      </c>
      <c r="F235" s="8">
        <v>122</v>
      </c>
      <c r="G235" s="14">
        <f t="shared" si="10"/>
        <v>40.983606557377044</v>
      </c>
      <c r="H235" s="7"/>
    </row>
    <row r="236" spans="1:10" x14ac:dyDescent="0.2">
      <c r="A236" s="15">
        <f t="shared" si="8"/>
        <v>230</v>
      </c>
      <c r="B236" s="9" t="s">
        <v>368</v>
      </c>
      <c r="C236" s="65" t="s">
        <v>454</v>
      </c>
      <c r="D236" s="21" t="s">
        <v>21</v>
      </c>
      <c r="E236" s="20"/>
      <c r="F236" s="8"/>
      <c r="G236" s="14"/>
      <c r="H236" s="7"/>
    </row>
    <row r="237" spans="1:10" x14ac:dyDescent="0.2">
      <c r="A237" s="15">
        <f t="shared" si="8"/>
        <v>231</v>
      </c>
      <c r="B237" s="9" t="s">
        <v>368</v>
      </c>
      <c r="C237" s="65" t="s">
        <v>455</v>
      </c>
      <c r="D237" s="21" t="s">
        <v>21</v>
      </c>
      <c r="E237" s="20"/>
      <c r="F237" s="8"/>
      <c r="G237" s="14"/>
      <c r="H237" s="7"/>
    </row>
    <row r="238" spans="1:10" x14ac:dyDescent="0.2">
      <c r="A238" s="15">
        <f t="shared" si="8"/>
        <v>232</v>
      </c>
      <c r="B238" s="9" t="s">
        <v>368</v>
      </c>
      <c r="C238" s="36" t="s">
        <v>456</v>
      </c>
      <c r="D238" s="66" t="s">
        <v>457</v>
      </c>
      <c r="E238" s="20">
        <v>20</v>
      </c>
      <c r="F238" s="8">
        <v>150</v>
      </c>
      <c r="G238" s="14">
        <f t="shared" ref="G238:G296" si="11">(E238/F238)*1000</f>
        <v>133.33333333333334</v>
      </c>
      <c r="H238" s="7"/>
    </row>
    <row r="239" spans="1:10" x14ac:dyDescent="0.2">
      <c r="A239" s="15">
        <f t="shared" si="8"/>
        <v>233</v>
      </c>
      <c r="B239" s="9" t="s">
        <v>368</v>
      </c>
      <c r="C239" s="16" t="s">
        <v>458</v>
      </c>
      <c r="D239" s="19" t="s">
        <v>459</v>
      </c>
      <c r="E239" s="20">
        <v>18</v>
      </c>
      <c r="F239" s="8">
        <v>504</v>
      </c>
      <c r="G239" s="14">
        <f t="shared" si="11"/>
        <v>35.714285714285715</v>
      </c>
      <c r="H239" s="7"/>
    </row>
    <row r="240" spans="1:10" x14ac:dyDescent="0.2">
      <c r="A240" s="15">
        <f t="shared" si="8"/>
        <v>234</v>
      </c>
      <c r="B240" s="9" t="s">
        <v>368</v>
      </c>
      <c r="C240" s="16" t="s">
        <v>460</v>
      </c>
      <c r="D240" s="64" t="s">
        <v>461</v>
      </c>
      <c r="E240" s="20">
        <v>5</v>
      </c>
      <c r="F240" s="8">
        <v>113</v>
      </c>
      <c r="G240" s="14">
        <f t="shared" si="11"/>
        <v>44.247787610619469</v>
      </c>
      <c r="H240" s="7"/>
    </row>
    <row r="241" spans="1:8" x14ac:dyDescent="0.2">
      <c r="A241" s="15">
        <f t="shared" si="8"/>
        <v>235</v>
      </c>
      <c r="B241" s="9" t="s">
        <v>368</v>
      </c>
      <c r="C241" s="16" t="s">
        <v>462</v>
      </c>
      <c r="D241" s="64" t="s">
        <v>463</v>
      </c>
      <c r="E241" s="41">
        <v>2.5</v>
      </c>
      <c r="F241" s="8">
        <v>35</v>
      </c>
      <c r="G241" s="14">
        <f t="shared" si="11"/>
        <v>71.428571428571431</v>
      </c>
      <c r="H241" s="7"/>
    </row>
    <row r="242" spans="1:8" x14ac:dyDescent="0.2">
      <c r="A242" s="15">
        <f t="shared" si="8"/>
        <v>236</v>
      </c>
      <c r="B242" s="9" t="s">
        <v>368</v>
      </c>
      <c r="C242" s="67" t="s">
        <v>464</v>
      </c>
      <c r="D242" s="64" t="s">
        <v>465</v>
      </c>
      <c r="E242" s="20">
        <v>2</v>
      </c>
      <c r="F242" s="8">
        <v>32</v>
      </c>
      <c r="G242" s="14">
        <f t="shared" si="11"/>
        <v>62.5</v>
      </c>
      <c r="H242" s="7"/>
    </row>
    <row r="243" spans="1:8" x14ac:dyDescent="0.2">
      <c r="A243" s="15">
        <f t="shared" si="8"/>
        <v>237</v>
      </c>
      <c r="B243" s="9" t="s">
        <v>368</v>
      </c>
      <c r="C243" s="16" t="s">
        <v>466</v>
      </c>
      <c r="D243" s="19" t="s">
        <v>467</v>
      </c>
      <c r="E243" s="20">
        <v>8</v>
      </c>
      <c r="F243" s="8">
        <v>170</v>
      </c>
      <c r="G243" s="14">
        <f t="shared" si="11"/>
        <v>47.058823529411761</v>
      </c>
      <c r="H243" s="7"/>
    </row>
    <row r="244" spans="1:8" x14ac:dyDescent="0.2">
      <c r="A244" s="15">
        <f t="shared" si="8"/>
        <v>238</v>
      </c>
      <c r="B244" s="68" t="s">
        <v>368</v>
      </c>
      <c r="C244" s="69" t="s">
        <v>468</v>
      </c>
      <c r="D244" s="70" t="s">
        <v>469</v>
      </c>
      <c r="E244" s="71">
        <v>12</v>
      </c>
      <c r="F244" s="72">
        <v>50</v>
      </c>
      <c r="G244" s="14">
        <f t="shared" si="11"/>
        <v>240</v>
      </c>
      <c r="H244" s="7"/>
    </row>
    <row r="245" spans="1:8" x14ac:dyDescent="0.2">
      <c r="A245" s="15">
        <f t="shared" si="8"/>
        <v>239</v>
      </c>
      <c r="B245" s="9" t="s">
        <v>470</v>
      </c>
      <c r="C245" s="16" t="s">
        <v>471</v>
      </c>
      <c r="D245" s="19" t="s">
        <v>472</v>
      </c>
      <c r="E245" s="20">
        <v>340</v>
      </c>
      <c r="F245" s="8">
        <v>4250</v>
      </c>
      <c r="G245" s="14">
        <f t="shared" si="11"/>
        <v>80</v>
      </c>
      <c r="H245" s="7"/>
    </row>
    <row r="246" spans="1:8" x14ac:dyDescent="0.2">
      <c r="A246" s="15">
        <f t="shared" si="8"/>
        <v>240</v>
      </c>
      <c r="B246" s="9" t="s">
        <v>470</v>
      </c>
      <c r="C246" s="16" t="s">
        <v>473</v>
      </c>
      <c r="D246" s="19" t="s">
        <v>474</v>
      </c>
      <c r="E246" s="20">
        <v>10</v>
      </c>
      <c r="F246" s="8">
        <v>1170</v>
      </c>
      <c r="G246" s="14">
        <f t="shared" si="11"/>
        <v>8.5470085470085486</v>
      </c>
      <c r="H246" s="7"/>
    </row>
    <row r="247" spans="1:8" x14ac:dyDescent="0.2">
      <c r="A247" s="15">
        <f t="shared" si="8"/>
        <v>241</v>
      </c>
      <c r="B247" s="9" t="s">
        <v>470</v>
      </c>
      <c r="C247" s="16" t="s">
        <v>475</v>
      </c>
      <c r="D247" s="19" t="s">
        <v>476</v>
      </c>
      <c r="E247" s="20">
        <v>160</v>
      </c>
      <c r="F247" s="8">
        <v>402</v>
      </c>
      <c r="G247" s="14">
        <f t="shared" si="11"/>
        <v>398.00995024875624</v>
      </c>
      <c r="H247" s="7"/>
    </row>
    <row r="248" spans="1:8" x14ac:dyDescent="0.2">
      <c r="A248" s="15">
        <f t="shared" si="8"/>
        <v>242</v>
      </c>
      <c r="B248" s="9" t="s">
        <v>470</v>
      </c>
      <c r="C248" s="16" t="s">
        <v>477</v>
      </c>
      <c r="D248" s="64" t="s">
        <v>478</v>
      </c>
      <c r="E248" s="20">
        <v>90</v>
      </c>
      <c r="F248" s="8">
        <v>1130</v>
      </c>
      <c r="G248" s="14">
        <f t="shared" si="11"/>
        <v>79.646017699115049</v>
      </c>
      <c r="H248" s="7"/>
    </row>
    <row r="249" spans="1:8" x14ac:dyDescent="0.2">
      <c r="A249" s="15">
        <f t="shared" si="8"/>
        <v>243</v>
      </c>
      <c r="B249" s="9" t="s">
        <v>470</v>
      </c>
      <c r="C249" s="16" t="s">
        <v>479</v>
      </c>
      <c r="D249" s="19" t="s">
        <v>480</v>
      </c>
      <c r="E249" s="20">
        <v>50</v>
      </c>
      <c r="F249" s="8">
        <v>913</v>
      </c>
      <c r="G249" s="14">
        <f t="shared" si="11"/>
        <v>54.764512595837893</v>
      </c>
      <c r="H249" s="7"/>
    </row>
    <row r="250" spans="1:8" x14ac:dyDescent="0.2">
      <c r="A250" s="15">
        <f t="shared" si="8"/>
        <v>244</v>
      </c>
      <c r="B250" s="9" t="s">
        <v>470</v>
      </c>
      <c r="C250" s="16" t="s">
        <v>481</v>
      </c>
      <c r="D250" s="19" t="s">
        <v>482</v>
      </c>
      <c r="E250" s="20">
        <v>24</v>
      </c>
      <c r="F250" s="8">
        <v>155</v>
      </c>
      <c r="G250" s="14">
        <f t="shared" si="11"/>
        <v>154.83870967741936</v>
      </c>
      <c r="H250" s="7"/>
    </row>
    <row r="251" spans="1:8" x14ac:dyDescent="0.2">
      <c r="A251" s="15">
        <f t="shared" si="8"/>
        <v>245</v>
      </c>
      <c r="B251" s="9" t="s">
        <v>470</v>
      </c>
      <c r="C251" s="16" t="s">
        <v>483</v>
      </c>
      <c r="D251" s="19" t="s">
        <v>484</v>
      </c>
      <c r="E251" s="20">
        <v>40</v>
      </c>
      <c r="F251" s="8">
        <v>145</v>
      </c>
      <c r="G251" s="14">
        <f t="shared" si="11"/>
        <v>275.86206896551721</v>
      </c>
      <c r="H251" s="7"/>
    </row>
    <row r="252" spans="1:8" x14ac:dyDescent="0.2">
      <c r="A252" s="15">
        <f t="shared" si="8"/>
        <v>246</v>
      </c>
      <c r="B252" s="9" t="s">
        <v>470</v>
      </c>
      <c r="C252" s="16" t="s">
        <v>485</v>
      </c>
      <c r="D252" s="19" t="s">
        <v>484</v>
      </c>
      <c r="E252" s="20">
        <v>40</v>
      </c>
      <c r="F252" s="8">
        <v>369</v>
      </c>
      <c r="G252" s="14">
        <f t="shared" si="11"/>
        <v>108.40108401084011</v>
      </c>
      <c r="H252" s="7"/>
    </row>
    <row r="253" spans="1:8" x14ac:dyDescent="0.2">
      <c r="A253" s="15">
        <f t="shared" si="8"/>
        <v>247</v>
      </c>
      <c r="B253" s="9" t="s">
        <v>470</v>
      </c>
      <c r="C253" s="64" t="s">
        <v>486</v>
      </c>
      <c r="D253" s="19" t="s">
        <v>487</v>
      </c>
      <c r="E253" s="20">
        <v>14</v>
      </c>
      <c r="F253" s="8">
        <v>266</v>
      </c>
      <c r="G253" s="14">
        <f t="shared" si="11"/>
        <v>52.631578947368418</v>
      </c>
      <c r="H253" s="7"/>
    </row>
    <row r="254" spans="1:8" x14ac:dyDescent="0.2">
      <c r="A254" s="15">
        <f t="shared" si="8"/>
        <v>248</v>
      </c>
      <c r="B254" s="9" t="s">
        <v>470</v>
      </c>
      <c r="C254" s="16" t="s">
        <v>488</v>
      </c>
      <c r="D254" s="19" t="s">
        <v>489</v>
      </c>
      <c r="E254" s="20">
        <v>24</v>
      </c>
      <c r="F254" s="8">
        <v>252</v>
      </c>
      <c r="G254" s="14">
        <f t="shared" si="11"/>
        <v>95.238095238095227</v>
      </c>
      <c r="H254" s="7"/>
    </row>
    <row r="255" spans="1:8" x14ac:dyDescent="0.2">
      <c r="A255" s="15">
        <f t="shared" si="8"/>
        <v>249</v>
      </c>
      <c r="B255" s="9" t="s">
        <v>470</v>
      </c>
      <c r="C255" s="16" t="s">
        <v>490</v>
      </c>
      <c r="D255" s="19" t="s">
        <v>491</v>
      </c>
      <c r="E255" s="20">
        <v>80</v>
      </c>
      <c r="F255" s="8">
        <v>1110</v>
      </c>
      <c r="G255" s="14">
        <f t="shared" si="11"/>
        <v>72.072072072072075</v>
      </c>
      <c r="H255" s="7"/>
    </row>
    <row r="256" spans="1:8" x14ac:dyDescent="0.2">
      <c r="A256" s="15">
        <f t="shared" si="8"/>
        <v>250</v>
      </c>
      <c r="B256" s="9" t="s">
        <v>470</v>
      </c>
      <c r="C256" s="16" t="s">
        <v>492</v>
      </c>
      <c r="D256" s="19" t="s">
        <v>491</v>
      </c>
      <c r="E256" s="20">
        <v>80</v>
      </c>
      <c r="F256" s="8">
        <v>617</v>
      </c>
      <c r="G256" s="14">
        <f t="shared" si="11"/>
        <v>129.65964343598054</v>
      </c>
      <c r="H256" s="7"/>
    </row>
    <row r="257" spans="1:8" x14ac:dyDescent="0.2">
      <c r="A257" s="15">
        <f t="shared" si="8"/>
        <v>251</v>
      </c>
      <c r="B257" s="9" t="s">
        <v>470</v>
      </c>
      <c r="C257" s="16" t="s">
        <v>493</v>
      </c>
      <c r="D257" s="19" t="s">
        <v>432</v>
      </c>
      <c r="E257" s="20">
        <v>16</v>
      </c>
      <c r="F257" s="8">
        <v>167</v>
      </c>
      <c r="G257" s="14">
        <f t="shared" si="11"/>
        <v>95.808383233532936</v>
      </c>
      <c r="H257" s="7"/>
    </row>
    <row r="258" spans="1:8" x14ac:dyDescent="0.2">
      <c r="A258" s="15">
        <f t="shared" si="8"/>
        <v>252</v>
      </c>
      <c r="B258" s="9" t="s">
        <v>470</v>
      </c>
      <c r="C258" s="16" t="s">
        <v>494</v>
      </c>
      <c r="D258" s="19" t="s">
        <v>495</v>
      </c>
      <c r="E258" s="20">
        <v>120</v>
      </c>
      <c r="F258" s="8">
        <v>915</v>
      </c>
      <c r="G258" s="14">
        <f t="shared" si="11"/>
        <v>131.14754098360658</v>
      </c>
      <c r="H258" s="7"/>
    </row>
    <row r="259" spans="1:8" x14ac:dyDescent="0.2">
      <c r="A259" s="15">
        <f t="shared" si="8"/>
        <v>253</v>
      </c>
      <c r="B259" s="9" t="s">
        <v>470</v>
      </c>
      <c r="C259" s="16" t="s">
        <v>496</v>
      </c>
      <c r="D259" s="19" t="s">
        <v>497</v>
      </c>
      <c r="E259" s="20">
        <v>15</v>
      </c>
      <c r="F259" s="8">
        <v>244</v>
      </c>
      <c r="G259" s="14">
        <f t="shared" si="11"/>
        <v>61.475409836065573</v>
      </c>
      <c r="H259" s="7"/>
    </row>
    <row r="260" spans="1:8" x14ac:dyDescent="0.2">
      <c r="A260" s="15">
        <f t="shared" si="8"/>
        <v>254</v>
      </c>
      <c r="B260" s="9" t="s">
        <v>470</v>
      </c>
      <c r="C260" s="16" t="s">
        <v>498</v>
      </c>
      <c r="D260" s="19" t="s">
        <v>499</v>
      </c>
      <c r="E260" s="20">
        <v>280</v>
      </c>
      <c r="F260" s="8">
        <v>4230</v>
      </c>
      <c r="G260" s="14">
        <f t="shared" si="11"/>
        <v>66.193853427895974</v>
      </c>
      <c r="H260" s="7"/>
    </row>
    <row r="261" spans="1:8" x14ac:dyDescent="0.2">
      <c r="A261" s="15">
        <f t="shared" si="8"/>
        <v>255</v>
      </c>
      <c r="B261" s="9" t="s">
        <v>470</v>
      </c>
      <c r="C261" s="16" t="s">
        <v>500</v>
      </c>
      <c r="D261" s="19" t="s">
        <v>409</v>
      </c>
      <c r="E261" s="20">
        <v>8</v>
      </c>
      <c r="F261" s="8">
        <v>331</v>
      </c>
      <c r="G261" s="14">
        <f t="shared" si="11"/>
        <v>24.169184290030213</v>
      </c>
      <c r="H261" s="7"/>
    </row>
    <row r="262" spans="1:8" x14ac:dyDescent="0.2">
      <c r="A262" s="15">
        <f t="shared" si="8"/>
        <v>256</v>
      </c>
      <c r="B262" s="9" t="s">
        <v>470</v>
      </c>
      <c r="C262" s="16" t="s">
        <v>501</v>
      </c>
      <c r="D262" s="19" t="s">
        <v>474</v>
      </c>
      <c r="E262" s="20">
        <v>10</v>
      </c>
      <c r="F262" s="8">
        <v>61</v>
      </c>
      <c r="G262" s="14">
        <f t="shared" si="11"/>
        <v>163.93442622950818</v>
      </c>
      <c r="H262" s="7"/>
    </row>
    <row r="263" spans="1:8" x14ac:dyDescent="0.2">
      <c r="A263" s="15">
        <f t="shared" si="8"/>
        <v>257</v>
      </c>
      <c r="B263" s="9" t="s">
        <v>470</v>
      </c>
      <c r="C263" s="16" t="s">
        <v>502</v>
      </c>
      <c r="D263" s="19" t="s">
        <v>503</v>
      </c>
      <c r="E263" s="20">
        <v>17</v>
      </c>
      <c r="F263" s="8">
        <v>76</v>
      </c>
      <c r="G263" s="14">
        <f t="shared" si="11"/>
        <v>223.68421052631578</v>
      </c>
      <c r="H263" s="7"/>
    </row>
    <row r="264" spans="1:8" x14ac:dyDescent="0.2">
      <c r="A264" s="15">
        <f t="shared" si="8"/>
        <v>258</v>
      </c>
      <c r="B264" s="9" t="s">
        <v>470</v>
      </c>
      <c r="C264" s="16" t="s">
        <v>504</v>
      </c>
      <c r="D264" s="19" t="s">
        <v>497</v>
      </c>
      <c r="E264" s="20">
        <v>15</v>
      </c>
      <c r="F264" s="8">
        <v>96</v>
      </c>
      <c r="G264" s="14">
        <f t="shared" si="11"/>
        <v>156.25</v>
      </c>
      <c r="H264" s="7"/>
    </row>
    <row r="265" spans="1:8" x14ac:dyDescent="0.2">
      <c r="A265" s="15">
        <f t="shared" si="8"/>
        <v>259</v>
      </c>
      <c r="B265" s="9" t="s">
        <v>470</v>
      </c>
      <c r="C265" s="16" t="s">
        <v>505</v>
      </c>
      <c r="D265" s="19" t="s">
        <v>506</v>
      </c>
      <c r="E265" s="20">
        <v>18</v>
      </c>
      <c r="F265" s="8">
        <v>169</v>
      </c>
      <c r="G265" s="14">
        <f t="shared" si="11"/>
        <v>106.50887573964498</v>
      </c>
      <c r="H265" s="7"/>
    </row>
    <row r="266" spans="1:8" x14ac:dyDescent="0.2">
      <c r="A266" s="15">
        <f t="shared" si="8"/>
        <v>260</v>
      </c>
      <c r="B266" s="9" t="s">
        <v>470</v>
      </c>
      <c r="C266" s="16" t="s">
        <v>507</v>
      </c>
      <c r="D266" s="19" t="s">
        <v>508</v>
      </c>
      <c r="E266" s="20">
        <v>56</v>
      </c>
      <c r="F266" s="8">
        <v>1370</v>
      </c>
      <c r="G266" s="14">
        <f t="shared" si="11"/>
        <v>40.875912408759127</v>
      </c>
      <c r="H266" s="7"/>
    </row>
    <row r="267" spans="1:8" x14ac:dyDescent="0.2">
      <c r="A267" s="15">
        <f t="shared" si="8"/>
        <v>261</v>
      </c>
      <c r="B267" s="9" t="s">
        <v>470</v>
      </c>
      <c r="C267" s="16" t="s">
        <v>509</v>
      </c>
      <c r="D267" s="19" t="s">
        <v>428</v>
      </c>
      <c r="E267" s="20">
        <v>12</v>
      </c>
      <c r="F267" s="8">
        <v>213</v>
      </c>
      <c r="G267" s="14">
        <f t="shared" si="11"/>
        <v>56.338028169014088</v>
      </c>
      <c r="H267" s="7"/>
    </row>
    <row r="268" spans="1:8" x14ac:dyDescent="0.2">
      <c r="A268" s="15">
        <f t="shared" si="8"/>
        <v>262</v>
      </c>
      <c r="B268" s="9" t="s">
        <v>470</v>
      </c>
      <c r="C268" s="16" t="s">
        <v>510</v>
      </c>
      <c r="D268" s="19" t="s">
        <v>511</v>
      </c>
      <c r="E268" s="20">
        <v>3</v>
      </c>
      <c r="F268" s="8">
        <v>302</v>
      </c>
      <c r="G268" s="14">
        <f t="shared" si="11"/>
        <v>9.9337748344370862</v>
      </c>
      <c r="H268" s="7"/>
    </row>
    <row r="269" spans="1:8" x14ac:dyDescent="0.2">
      <c r="A269" s="15">
        <f t="shared" si="8"/>
        <v>263</v>
      </c>
      <c r="B269" s="9" t="s">
        <v>470</v>
      </c>
      <c r="C269" s="16" t="s">
        <v>512</v>
      </c>
      <c r="D269" s="19" t="s">
        <v>424</v>
      </c>
      <c r="E269" s="20">
        <v>15</v>
      </c>
      <c r="F269" s="8">
        <v>257</v>
      </c>
      <c r="G269" s="14">
        <f t="shared" si="11"/>
        <v>58.365758754863812</v>
      </c>
      <c r="H269" s="7"/>
    </row>
    <row r="270" spans="1:8" x14ac:dyDescent="0.2">
      <c r="A270" s="15">
        <f t="shared" si="8"/>
        <v>264</v>
      </c>
      <c r="B270" s="9" t="s">
        <v>470</v>
      </c>
      <c r="C270" s="16" t="s">
        <v>513</v>
      </c>
      <c r="D270" s="19" t="s">
        <v>514</v>
      </c>
      <c r="E270" s="20">
        <v>21.6</v>
      </c>
      <c r="F270" s="8">
        <v>298</v>
      </c>
      <c r="G270" s="14">
        <f t="shared" si="11"/>
        <v>72.483221476510067</v>
      </c>
      <c r="H270" s="7"/>
    </row>
    <row r="271" spans="1:8" x14ac:dyDescent="0.2">
      <c r="A271" s="15">
        <f t="shared" si="8"/>
        <v>265</v>
      </c>
      <c r="B271" s="9" t="s">
        <v>470</v>
      </c>
      <c r="C271" s="16" t="s">
        <v>515</v>
      </c>
      <c r="D271" s="19" t="s">
        <v>516</v>
      </c>
      <c r="E271" s="41">
        <v>4.5</v>
      </c>
      <c r="F271" s="8">
        <v>131</v>
      </c>
      <c r="G271" s="14">
        <f t="shared" si="11"/>
        <v>34.351145038167942</v>
      </c>
      <c r="H271" s="7"/>
    </row>
    <row r="272" spans="1:8" x14ac:dyDescent="0.2">
      <c r="A272" s="15">
        <f t="shared" si="8"/>
        <v>266</v>
      </c>
      <c r="B272" s="9" t="s">
        <v>470</v>
      </c>
      <c r="C272" s="16" t="s">
        <v>517</v>
      </c>
      <c r="D272" s="19" t="s">
        <v>518</v>
      </c>
      <c r="E272" s="20">
        <v>3</v>
      </c>
      <c r="F272" s="8">
        <v>53</v>
      </c>
      <c r="G272" s="14">
        <f t="shared" si="11"/>
        <v>56.60377358490566</v>
      </c>
      <c r="H272" s="7"/>
    </row>
    <row r="273" spans="1:8" x14ac:dyDescent="0.2">
      <c r="A273" s="15">
        <f t="shared" si="8"/>
        <v>267</v>
      </c>
      <c r="B273" s="9" t="s">
        <v>470</v>
      </c>
      <c r="C273" s="73" t="s">
        <v>519</v>
      </c>
      <c r="D273" s="19" t="s">
        <v>520</v>
      </c>
      <c r="E273" s="12">
        <v>24</v>
      </c>
      <c r="F273" s="17">
        <v>771</v>
      </c>
      <c r="G273" s="14">
        <f t="shared" si="11"/>
        <v>31.1284046692607</v>
      </c>
      <c r="H273" s="7"/>
    </row>
    <row r="274" spans="1:8" x14ac:dyDescent="0.2">
      <c r="A274" s="15">
        <f t="shared" si="8"/>
        <v>268</v>
      </c>
      <c r="B274" s="9" t="s">
        <v>470</v>
      </c>
      <c r="C274" s="73" t="s">
        <v>521</v>
      </c>
      <c r="D274" s="19" t="s">
        <v>520</v>
      </c>
      <c r="E274" s="12">
        <v>24</v>
      </c>
      <c r="F274" s="17">
        <v>288</v>
      </c>
      <c r="G274" s="14">
        <f t="shared" si="11"/>
        <v>83.333333333333329</v>
      </c>
      <c r="H274" s="7"/>
    </row>
    <row r="275" spans="1:8" x14ac:dyDescent="0.2">
      <c r="A275" s="15">
        <f t="shared" si="8"/>
        <v>269</v>
      </c>
      <c r="B275" s="9" t="s">
        <v>470</v>
      </c>
      <c r="C275" s="16" t="s">
        <v>522</v>
      </c>
      <c r="D275" s="19" t="s">
        <v>523</v>
      </c>
      <c r="E275" s="12">
        <v>16</v>
      </c>
      <c r="F275" s="17">
        <v>308</v>
      </c>
      <c r="G275" s="14">
        <f t="shared" si="11"/>
        <v>51.948051948051955</v>
      </c>
      <c r="H275" s="7"/>
    </row>
    <row r="276" spans="1:8" x14ac:dyDescent="0.2">
      <c r="A276" s="15">
        <f t="shared" si="8"/>
        <v>270</v>
      </c>
      <c r="B276" s="9" t="s">
        <v>470</v>
      </c>
      <c r="C276" s="16" t="s">
        <v>524</v>
      </c>
      <c r="D276" s="19" t="s">
        <v>525</v>
      </c>
      <c r="E276" s="12">
        <v>18</v>
      </c>
      <c r="F276" s="17">
        <v>229</v>
      </c>
      <c r="G276" s="14">
        <f t="shared" si="11"/>
        <v>78.602620087336248</v>
      </c>
      <c r="H276" s="7"/>
    </row>
    <row r="277" spans="1:8" x14ac:dyDescent="0.2">
      <c r="A277" s="15">
        <f t="shared" si="8"/>
        <v>271</v>
      </c>
      <c r="B277" s="9" t="s">
        <v>470</v>
      </c>
      <c r="C277" s="16" t="s">
        <v>526</v>
      </c>
      <c r="D277" s="19" t="s">
        <v>527</v>
      </c>
      <c r="E277" s="35">
        <v>2.4</v>
      </c>
      <c r="F277" s="17">
        <v>131</v>
      </c>
      <c r="G277" s="14">
        <f t="shared" si="11"/>
        <v>18.320610687022903</v>
      </c>
      <c r="H277" s="7"/>
    </row>
    <row r="278" spans="1:8" x14ac:dyDescent="0.2">
      <c r="A278" s="15">
        <f t="shared" si="8"/>
        <v>272</v>
      </c>
      <c r="B278" s="9" t="s">
        <v>470</v>
      </c>
      <c r="C278" s="16" t="s">
        <v>528</v>
      </c>
      <c r="D278" s="19" t="s">
        <v>411</v>
      </c>
      <c r="E278" s="12">
        <v>7</v>
      </c>
      <c r="F278" s="17">
        <v>77</v>
      </c>
      <c r="G278" s="14">
        <f t="shared" si="11"/>
        <v>90.909090909090907</v>
      </c>
      <c r="H278" s="7"/>
    </row>
    <row r="279" spans="1:8" x14ac:dyDescent="0.2">
      <c r="A279" s="15">
        <f t="shared" si="8"/>
        <v>273</v>
      </c>
      <c r="B279" s="9" t="s">
        <v>470</v>
      </c>
      <c r="C279" s="16" t="s">
        <v>529</v>
      </c>
      <c r="D279" s="19" t="s">
        <v>527</v>
      </c>
      <c r="E279" s="35">
        <v>2.4</v>
      </c>
      <c r="F279" s="17">
        <v>144</v>
      </c>
      <c r="G279" s="14">
        <f t="shared" si="11"/>
        <v>16.666666666666668</v>
      </c>
      <c r="H279" s="7"/>
    </row>
    <row r="280" spans="1:8" x14ac:dyDescent="0.2">
      <c r="A280" s="15">
        <f t="shared" si="8"/>
        <v>274</v>
      </c>
      <c r="B280" s="9" t="s">
        <v>470</v>
      </c>
      <c r="C280" s="16" t="s">
        <v>530</v>
      </c>
      <c r="D280" s="19" t="s">
        <v>531</v>
      </c>
      <c r="E280" s="35">
        <v>0.3</v>
      </c>
      <c r="F280" s="60">
        <v>13.58</v>
      </c>
      <c r="G280" s="14">
        <f t="shared" si="11"/>
        <v>22.091310751104562</v>
      </c>
      <c r="H280" s="7"/>
    </row>
    <row r="281" spans="1:8" x14ac:dyDescent="0.2">
      <c r="A281" s="15">
        <f t="shared" si="8"/>
        <v>275</v>
      </c>
      <c r="B281" s="9" t="s">
        <v>532</v>
      </c>
      <c r="C281" s="16" t="s">
        <v>533</v>
      </c>
      <c r="D281" s="37" t="s">
        <v>534</v>
      </c>
      <c r="E281" s="12">
        <v>60</v>
      </c>
      <c r="F281" s="13">
        <v>1430</v>
      </c>
      <c r="G281" s="14">
        <f t="shared" si="11"/>
        <v>41.95804195804196</v>
      </c>
      <c r="H281" s="7"/>
    </row>
    <row r="282" spans="1:8" x14ac:dyDescent="0.2">
      <c r="A282" s="15">
        <f t="shared" si="8"/>
        <v>276</v>
      </c>
      <c r="B282" s="9" t="s">
        <v>532</v>
      </c>
      <c r="C282" s="16" t="s">
        <v>535</v>
      </c>
      <c r="D282" s="23" t="s">
        <v>536</v>
      </c>
      <c r="E282" s="14">
        <v>40</v>
      </c>
      <c r="F282" s="13">
        <v>4000</v>
      </c>
      <c r="G282" s="14">
        <f t="shared" si="11"/>
        <v>10</v>
      </c>
      <c r="H282" s="7"/>
    </row>
    <row r="283" spans="1:8" x14ac:dyDescent="0.2">
      <c r="A283" s="15">
        <f t="shared" si="8"/>
        <v>277</v>
      </c>
      <c r="B283" s="9" t="s">
        <v>532</v>
      </c>
      <c r="C283" s="16" t="s">
        <v>537</v>
      </c>
      <c r="D283" s="23" t="s">
        <v>538</v>
      </c>
      <c r="E283" s="14">
        <v>140</v>
      </c>
      <c r="F283" s="13">
        <v>3051</v>
      </c>
      <c r="G283" s="14">
        <f t="shared" si="11"/>
        <v>45.886594559160926</v>
      </c>
      <c r="H283" s="7"/>
    </row>
    <row r="284" spans="1:8" x14ac:dyDescent="0.2">
      <c r="A284" s="15">
        <f t="shared" si="8"/>
        <v>278</v>
      </c>
      <c r="B284" s="9" t="s">
        <v>532</v>
      </c>
      <c r="C284" s="16" t="s">
        <v>539</v>
      </c>
      <c r="D284" s="23" t="s">
        <v>540</v>
      </c>
      <c r="E284" s="14">
        <v>35</v>
      </c>
      <c r="F284" s="13">
        <v>1986</v>
      </c>
      <c r="G284" s="14">
        <f t="shared" si="11"/>
        <v>17.623363544813696</v>
      </c>
      <c r="H284" s="7"/>
    </row>
    <row r="285" spans="1:8" x14ac:dyDescent="0.2">
      <c r="A285" s="15">
        <f t="shared" si="8"/>
        <v>279</v>
      </c>
      <c r="B285" s="9" t="s">
        <v>532</v>
      </c>
      <c r="C285" s="16" t="s">
        <v>541</v>
      </c>
      <c r="D285" s="19" t="s">
        <v>542</v>
      </c>
      <c r="E285" s="20">
        <v>9</v>
      </c>
      <c r="F285" s="8">
        <v>184</v>
      </c>
      <c r="G285" s="14">
        <f t="shared" si="11"/>
        <v>48.913043478260875</v>
      </c>
      <c r="H285" s="7"/>
    </row>
    <row r="286" spans="1:8" x14ac:dyDescent="0.2">
      <c r="A286" s="15">
        <f t="shared" si="8"/>
        <v>280</v>
      </c>
      <c r="B286" s="9" t="s">
        <v>532</v>
      </c>
      <c r="C286" s="16" t="s">
        <v>543</v>
      </c>
      <c r="D286" s="19" t="s">
        <v>544</v>
      </c>
      <c r="E286" s="20">
        <v>35</v>
      </c>
      <c r="F286" s="8">
        <v>1570</v>
      </c>
      <c r="G286" s="14">
        <f t="shared" si="11"/>
        <v>22.292993630573246</v>
      </c>
      <c r="H286" s="7"/>
    </row>
    <row r="287" spans="1:8" x14ac:dyDescent="0.2">
      <c r="A287" s="15">
        <f t="shared" si="8"/>
        <v>281</v>
      </c>
      <c r="B287" s="9" t="s">
        <v>532</v>
      </c>
      <c r="C287" s="16" t="s">
        <v>545</v>
      </c>
      <c r="D287" s="11" t="s">
        <v>546</v>
      </c>
      <c r="E287" s="12">
        <v>9</v>
      </c>
      <c r="F287" s="13">
        <v>155</v>
      </c>
      <c r="G287" s="14">
        <f t="shared" si="11"/>
        <v>58.064516129032263</v>
      </c>
      <c r="H287" s="7"/>
    </row>
    <row r="288" spans="1:8" x14ac:dyDescent="0.2">
      <c r="A288" s="15">
        <f t="shared" si="8"/>
        <v>282</v>
      </c>
      <c r="B288" s="9" t="s">
        <v>532</v>
      </c>
      <c r="C288" s="16" t="s">
        <v>547</v>
      </c>
      <c r="D288" s="23" t="s">
        <v>135</v>
      </c>
      <c r="E288" s="14">
        <v>3</v>
      </c>
      <c r="F288" s="13">
        <v>61</v>
      </c>
      <c r="G288" s="14">
        <f t="shared" si="11"/>
        <v>49.180327868852459</v>
      </c>
      <c r="H288" s="7"/>
    </row>
    <row r="289" spans="1:8" x14ac:dyDescent="0.2">
      <c r="A289" s="15">
        <f t="shared" si="8"/>
        <v>283</v>
      </c>
      <c r="B289" s="9" t="s">
        <v>532</v>
      </c>
      <c r="C289" s="16" t="s">
        <v>548</v>
      </c>
      <c r="D289" s="11" t="s">
        <v>549</v>
      </c>
      <c r="E289" s="20">
        <v>30</v>
      </c>
      <c r="F289" s="8">
        <v>346</v>
      </c>
      <c r="G289" s="14">
        <f t="shared" si="11"/>
        <v>86.705202312138724</v>
      </c>
      <c r="H289" s="7"/>
    </row>
    <row r="290" spans="1:8" x14ac:dyDescent="0.2">
      <c r="A290" s="15">
        <f t="shared" si="8"/>
        <v>284</v>
      </c>
      <c r="B290" s="9" t="s">
        <v>532</v>
      </c>
      <c r="C290" s="16" t="s">
        <v>550</v>
      </c>
      <c r="D290" s="23" t="s">
        <v>551</v>
      </c>
      <c r="E290" s="14">
        <v>12</v>
      </c>
      <c r="F290" s="13">
        <v>163</v>
      </c>
      <c r="G290" s="14">
        <f t="shared" si="11"/>
        <v>73.619631901840492</v>
      </c>
      <c r="H290" s="7"/>
    </row>
    <row r="291" spans="1:8" x14ac:dyDescent="0.2">
      <c r="A291" s="15">
        <f t="shared" si="8"/>
        <v>285</v>
      </c>
      <c r="B291" s="9" t="s">
        <v>532</v>
      </c>
      <c r="C291" s="74" t="s">
        <v>552</v>
      </c>
      <c r="D291" s="64" t="s">
        <v>553</v>
      </c>
      <c r="E291" s="20">
        <v>25</v>
      </c>
      <c r="F291" s="75">
        <v>70</v>
      </c>
      <c r="G291" s="14">
        <f t="shared" si="11"/>
        <v>357.14285714285717</v>
      </c>
      <c r="H291" s="7"/>
    </row>
    <row r="292" spans="1:8" x14ac:dyDescent="0.2">
      <c r="A292" s="15">
        <f t="shared" si="8"/>
        <v>286</v>
      </c>
      <c r="B292" s="9" t="s">
        <v>532</v>
      </c>
      <c r="C292" s="74" t="s">
        <v>554</v>
      </c>
      <c r="D292" s="76" t="s">
        <v>555</v>
      </c>
      <c r="E292" s="77">
        <v>24</v>
      </c>
      <c r="F292" s="78">
        <v>24</v>
      </c>
      <c r="G292" s="77">
        <f t="shared" si="11"/>
        <v>1000</v>
      </c>
      <c r="H292" s="7"/>
    </row>
    <row r="293" spans="1:8" x14ac:dyDescent="0.2">
      <c r="A293" s="15">
        <f t="shared" si="8"/>
        <v>287</v>
      </c>
      <c r="B293" s="9" t="s">
        <v>532</v>
      </c>
      <c r="C293" s="16" t="s">
        <v>556</v>
      </c>
      <c r="D293" s="79" t="s">
        <v>557</v>
      </c>
      <c r="E293" s="20">
        <v>12</v>
      </c>
      <c r="F293" s="8">
        <v>68</v>
      </c>
      <c r="G293" s="77">
        <f t="shared" si="11"/>
        <v>176.47058823529412</v>
      </c>
      <c r="H293" s="7"/>
    </row>
    <row r="294" spans="1:8" x14ac:dyDescent="0.2">
      <c r="A294" s="15">
        <f t="shared" si="8"/>
        <v>288</v>
      </c>
      <c r="B294" s="9" t="s">
        <v>532</v>
      </c>
      <c r="C294" s="16" t="s">
        <v>558</v>
      </c>
      <c r="D294" s="79" t="s">
        <v>559</v>
      </c>
      <c r="E294" s="20">
        <v>10</v>
      </c>
      <c r="F294" s="8">
        <v>144</v>
      </c>
      <c r="G294" s="77">
        <f t="shared" si="11"/>
        <v>69.444444444444443</v>
      </c>
      <c r="H294" s="7"/>
    </row>
    <row r="295" spans="1:8" x14ac:dyDescent="0.2">
      <c r="A295" s="15">
        <f t="shared" si="8"/>
        <v>289</v>
      </c>
      <c r="B295" s="9" t="s">
        <v>532</v>
      </c>
      <c r="C295" s="16" t="s">
        <v>560</v>
      </c>
      <c r="D295" s="79" t="s">
        <v>561</v>
      </c>
      <c r="E295" s="20">
        <v>20</v>
      </c>
      <c r="F295" s="8">
        <v>74</v>
      </c>
      <c r="G295" s="77">
        <f t="shared" si="11"/>
        <v>270.27027027027026</v>
      </c>
      <c r="H295" s="7"/>
    </row>
    <row r="296" spans="1:8" x14ac:dyDescent="0.2">
      <c r="A296" s="15">
        <f t="shared" si="8"/>
        <v>290</v>
      </c>
      <c r="B296" s="9" t="s">
        <v>532</v>
      </c>
      <c r="C296" s="16" t="s">
        <v>562</v>
      </c>
      <c r="D296" s="23" t="s">
        <v>549</v>
      </c>
      <c r="E296" s="14">
        <v>30</v>
      </c>
      <c r="F296" s="13">
        <v>347</v>
      </c>
      <c r="G296" s="14">
        <f t="shared" si="11"/>
        <v>86.455331412103746</v>
      </c>
      <c r="H296" s="7"/>
    </row>
    <row r="297" spans="1:8" x14ac:dyDescent="0.2">
      <c r="A297" s="15">
        <f t="shared" si="8"/>
        <v>291</v>
      </c>
      <c r="B297" s="9" t="s">
        <v>532</v>
      </c>
      <c r="C297" s="80" t="s">
        <v>563</v>
      </c>
      <c r="D297" s="21" t="s">
        <v>21</v>
      </c>
      <c r="E297" s="38"/>
      <c r="F297" s="13"/>
      <c r="G297" s="14"/>
      <c r="H297" s="7"/>
    </row>
    <row r="298" spans="1:8" x14ac:dyDescent="0.2">
      <c r="A298" s="15">
        <f t="shared" si="8"/>
        <v>292</v>
      </c>
      <c r="B298" s="9" t="s">
        <v>532</v>
      </c>
      <c r="C298" s="16" t="s">
        <v>564</v>
      </c>
      <c r="D298" s="23" t="s">
        <v>565</v>
      </c>
      <c r="E298" s="38">
        <v>5.2</v>
      </c>
      <c r="F298" s="13">
        <v>306</v>
      </c>
      <c r="G298" s="14">
        <f t="shared" ref="G298:G299" si="12">(E298/F298)*1000</f>
        <v>16.993464052287585</v>
      </c>
      <c r="H298" s="7"/>
    </row>
    <row r="299" spans="1:8" x14ac:dyDescent="0.2">
      <c r="A299" s="15">
        <f t="shared" si="8"/>
        <v>293</v>
      </c>
      <c r="B299" s="9" t="s">
        <v>532</v>
      </c>
      <c r="C299" s="16" t="s">
        <v>566</v>
      </c>
      <c r="D299" s="23" t="s">
        <v>567</v>
      </c>
      <c r="E299" s="14">
        <v>14</v>
      </c>
      <c r="F299" s="22">
        <v>120</v>
      </c>
      <c r="G299" s="14">
        <f t="shared" si="12"/>
        <v>116.66666666666667</v>
      </c>
      <c r="H299" s="7"/>
    </row>
    <row r="300" spans="1:8" x14ac:dyDescent="0.2">
      <c r="A300" s="15">
        <f t="shared" si="8"/>
        <v>294</v>
      </c>
      <c r="B300" s="9" t="s">
        <v>532</v>
      </c>
      <c r="C300" s="16" t="s">
        <v>568</v>
      </c>
      <c r="D300" s="21" t="s">
        <v>21</v>
      </c>
      <c r="E300" s="14"/>
      <c r="F300" s="22"/>
      <c r="G300" s="14"/>
      <c r="H300" s="7"/>
    </row>
    <row r="301" spans="1:8" x14ac:dyDescent="0.2">
      <c r="A301" s="15">
        <f t="shared" si="8"/>
        <v>295</v>
      </c>
      <c r="B301" s="9" t="s">
        <v>532</v>
      </c>
      <c r="C301" s="16" t="s">
        <v>569</v>
      </c>
      <c r="D301" s="23" t="s">
        <v>570</v>
      </c>
      <c r="E301" s="14">
        <v>5</v>
      </c>
      <c r="F301" s="22">
        <v>112</v>
      </c>
      <c r="G301" s="14">
        <f t="shared" ref="G301:G326" si="13">(E301/F301)*1000</f>
        <v>44.642857142857146</v>
      </c>
      <c r="H301" s="7"/>
    </row>
    <row r="302" spans="1:8" x14ac:dyDescent="0.2">
      <c r="A302" s="15">
        <f t="shared" si="8"/>
        <v>296</v>
      </c>
      <c r="B302" s="9" t="s">
        <v>532</v>
      </c>
      <c r="C302" s="16" t="s">
        <v>571</v>
      </c>
      <c r="D302" s="23" t="s">
        <v>572</v>
      </c>
      <c r="E302" s="14">
        <v>12</v>
      </c>
      <c r="F302" s="22">
        <v>255</v>
      </c>
      <c r="G302" s="14">
        <f t="shared" si="13"/>
        <v>47.058823529411761</v>
      </c>
      <c r="H302" s="7"/>
    </row>
    <row r="303" spans="1:8" x14ac:dyDescent="0.2">
      <c r="A303" s="15">
        <f t="shared" si="8"/>
        <v>297</v>
      </c>
      <c r="B303" s="9" t="s">
        <v>532</v>
      </c>
      <c r="C303" s="16" t="s">
        <v>573</v>
      </c>
      <c r="D303" s="23" t="s">
        <v>574</v>
      </c>
      <c r="E303" s="14">
        <v>6</v>
      </c>
      <c r="F303" s="22">
        <v>87</v>
      </c>
      <c r="G303" s="14">
        <f t="shared" si="13"/>
        <v>68.965517241379303</v>
      </c>
      <c r="H303" s="7"/>
    </row>
    <row r="304" spans="1:8" x14ac:dyDescent="0.2">
      <c r="A304" s="15">
        <f t="shared" si="8"/>
        <v>298</v>
      </c>
      <c r="B304" s="9" t="s">
        <v>532</v>
      </c>
      <c r="C304" s="16" t="s">
        <v>575</v>
      </c>
      <c r="D304" s="23" t="s">
        <v>576</v>
      </c>
      <c r="E304" s="14">
        <v>9</v>
      </c>
      <c r="F304" s="22">
        <v>206</v>
      </c>
      <c r="G304" s="14">
        <f t="shared" si="13"/>
        <v>43.689320388349515</v>
      </c>
      <c r="H304" s="7"/>
    </row>
    <row r="305" spans="1:8" x14ac:dyDescent="0.2">
      <c r="A305" s="15">
        <f t="shared" si="8"/>
        <v>299</v>
      </c>
      <c r="B305" s="9" t="s">
        <v>532</v>
      </c>
      <c r="C305" s="16" t="s">
        <v>577</v>
      </c>
      <c r="D305" s="23" t="s">
        <v>578</v>
      </c>
      <c r="E305" s="14">
        <v>4</v>
      </c>
      <c r="F305" s="22">
        <v>146</v>
      </c>
      <c r="G305" s="14">
        <f t="shared" si="13"/>
        <v>27.397260273972602</v>
      </c>
      <c r="H305" s="7"/>
    </row>
    <row r="306" spans="1:8" x14ac:dyDescent="0.2">
      <c r="A306" s="15">
        <f t="shared" si="8"/>
        <v>300</v>
      </c>
      <c r="B306" s="9" t="s">
        <v>532</v>
      </c>
      <c r="C306" s="16" t="s">
        <v>579</v>
      </c>
      <c r="D306" s="23" t="s">
        <v>580</v>
      </c>
      <c r="E306" s="38">
        <v>0.8</v>
      </c>
      <c r="F306" s="81">
        <v>22.8</v>
      </c>
      <c r="G306" s="14">
        <f t="shared" si="13"/>
        <v>35.087719298245609</v>
      </c>
      <c r="H306" s="7"/>
    </row>
    <row r="307" spans="1:8" x14ac:dyDescent="0.2">
      <c r="A307" s="15">
        <f t="shared" si="8"/>
        <v>301</v>
      </c>
      <c r="B307" s="9" t="s">
        <v>532</v>
      </c>
      <c r="C307" s="16" t="s">
        <v>581</v>
      </c>
      <c r="D307" s="23" t="s">
        <v>582</v>
      </c>
      <c r="E307" s="14">
        <v>3</v>
      </c>
      <c r="F307" s="22">
        <v>75</v>
      </c>
      <c r="G307" s="14">
        <f t="shared" si="13"/>
        <v>40</v>
      </c>
      <c r="H307" s="7"/>
    </row>
    <row r="308" spans="1:8" x14ac:dyDescent="0.2">
      <c r="A308" s="15">
        <f t="shared" si="8"/>
        <v>302</v>
      </c>
      <c r="B308" s="9" t="s">
        <v>532</v>
      </c>
      <c r="C308" s="16" t="s">
        <v>583</v>
      </c>
      <c r="D308" s="23" t="s">
        <v>584</v>
      </c>
      <c r="E308" s="14">
        <v>8</v>
      </c>
      <c r="F308" s="22">
        <v>253</v>
      </c>
      <c r="G308" s="14">
        <f t="shared" si="13"/>
        <v>31.620553359683793</v>
      </c>
      <c r="H308" s="7"/>
    </row>
    <row r="309" spans="1:8" x14ac:dyDescent="0.2">
      <c r="A309" s="15">
        <f t="shared" si="8"/>
        <v>303</v>
      </c>
      <c r="B309" s="9" t="s">
        <v>532</v>
      </c>
      <c r="C309" s="16" t="s">
        <v>585</v>
      </c>
      <c r="D309" s="23" t="s">
        <v>580</v>
      </c>
      <c r="E309" s="38">
        <v>0.8</v>
      </c>
      <c r="F309" s="81">
        <v>32.700000000000003</v>
      </c>
      <c r="G309" s="14">
        <f t="shared" si="13"/>
        <v>24.464831804281346</v>
      </c>
      <c r="H309" s="7"/>
    </row>
    <row r="310" spans="1:8" x14ac:dyDescent="0.2">
      <c r="A310" s="15">
        <f t="shared" si="8"/>
        <v>304</v>
      </c>
      <c r="B310" s="9" t="s">
        <v>532</v>
      </c>
      <c r="C310" s="16" t="s">
        <v>586</v>
      </c>
      <c r="D310" s="23" t="s">
        <v>587</v>
      </c>
      <c r="E310" s="14">
        <v>18</v>
      </c>
      <c r="F310" s="22">
        <v>60</v>
      </c>
      <c r="G310" s="14">
        <f t="shared" si="13"/>
        <v>300</v>
      </c>
      <c r="H310" s="7"/>
    </row>
    <row r="311" spans="1:8" x14ac:dyDescent="0.2">
      <c r="A311" s="15">
        <f t="shared" si="8"/>
        <v>305</v>
      </c>
      <c r="B311" s="9" t="s">
        <v>532</v>
      </c>
      <c r="C311" s="16" t="s">
        <v>588</v>
      </c>
      <c r="D311" s="23" t="s">
        <v>580</v>
      </c>
      <c r="E311" s="38">
        <v>0.8</v>
      </c>
      <c r="F311" s="22">
        <v>25</v>
      </c>
      <c r="G311" s="14">
        <f t="shared" si="13"/>
        <v>32</v>
      </c>
      <c r="H311" s="7"/>
    </row>
    <row r="312" spans="1:8" x14ac:dyDescent="0.2">
      <c r="A312" s="15">
        <f t="shared" si="8"/>
        <v>306</v>
      </c>
      <c r="B312" s="9" t="s">
        <v>532</v>
      </c>
      <c r="C312" s="16" t="s">
        <v>589</v>
      </c>
      <c r="D312" s="23" t="s">
        <v>299</v>
      </c>
      <c r="E312" s="14">
        <v>3</v>
      </c>
      <c r="F312" s="22">
        <v>81</v>
      </c>
      <c r="G312" s="14">
        <f t="shared" si="13"/>
        <v>37.037037037037038</v>
      </c>
      <c r="H312" s="7"/>
    </row>
    <row r="313" spans="1:8" x14ac:dyDescent="0.2">
      <c r="A313" s="15">
        <f t="shared" si="8"/>
        <v>307</v>
      </c>
      <c r="B313" s="9" t="s">
        <v>532</v>
      </c>
      <c r="C313" s="16" t="s">
        <v>590</v>
      </c>
      <c r="D313" s="82" t="s">
        <v>591</v>
      </c>
      <c r="E313" s="14">
        <v>1</v>
      </c>
      <c r="F313" s="22">
        <v>111</v>
      </c>
      <c r="G313" s="14">
        <f t="shared" si="13"/>
        <v>9.0090090090090094</v>
      </c>
      <c r="H313" s="7"/>
    </row>
    <row r="314" spans="1:8" x14ac:dyDescent="0.2">
      <c r="A314" s="15">
        <f t="shared" si="8"/>
        <v>308</v>
      </c>
      <c r="B314" s="9" t="s">
        <v>532</v>
      </c>
      <c r="C314" s="16" t="s">
        <v>592</v>
      </c>
      <c r="D314" s="23" t="s">
        <v>593</v>
      </c>
      <c r="E314" s="38">
        <v>1.6</v>
      </c>
      <c r="F314" s="22">
        <v>28</v>
      </c>
      <c r="G314" s="14">
        <f t="shared" si="13"/>
        <v>57.142857142857146</v>
      </c>
      <c r="H314" s="7"/>
    </row>
    <row r="315" spans="1:8" x14ac:dyDescent="0.2">
      <c r="A315" s="15">
        <f t="shared" si="8"/>
        <v>309</v>
      </c>
      <c r="B315" s="9" t="s">
        <v>532</v>
      </c>
      <c r="C315" s="16" t="s">
        <v>594</v>
      </c>
      <c r="D315" s="23" t="s">
        <v>578</v>
      </c>
      <c r="E315" s="14">
        <v>4</v>
      </c>
      <c r="F315" s="22">
        <v>51</v>
      </c>
      <c r="G315" s="14">
        <f t="shared" si="13"/>
        <v>78.431372549019613</v>
      </c>
      <c r="H315" s="7"/>
    </row>
    <row r="316" spans="1:8" x14ac:dyDescent="0.2">
      <c r="A316" s="15">
        <f t="shared" si="8"/>
        <v>310</v>
      </c>
      <c r="B316" s="9" t="s">
        <v>532</v>
      </c>
      <c r="C316" s="16" t="s">
        <v>595</v>
      </c>
      <c r="D316" s="23" t="s">
        <v>582</v>
      </c>
      <c r="E316" s="14">
        <v>3</v>
      </c>
      <c r="F316" s="22">
        <v>232</v>
      </c>
      <c r="G316" s="14">
        <f t="shared" si="13"/>
        <v>12.931034482758621</v>
      </c>
      <c r="H316" s="7"/>
    </row>
    <row r="317" spans="1:8" x14ac:dyDescent="0.2">
      <c r="A317" s="15">
        <f t="shared" si="8"/>
        <v>311</v>
      </c>
      <c r="B317" s="9" t="s">
        <v>532</v>
      </c>
      <c r="C317" s="16" t="s">
        <v>596</v>
      </c>
      <c r="D317" s="23" t="s">
        <v>597</v>
      </c>
      <c r="E317" s="38">
        <v>1.5</v>
      </c>
      <c r="F317" s="22">
        <v>50</v>
      </c>
      <c r="G317" s="14">
        <f t="shared" si="13"/>
        <v>30</v>
      </c>
      <c r="H317" s="7"/>
    </row>
    <row r="318" spans="1:8" x14ac:dyDescent="0.2">
      <c r="A318" s="15">
        <f t="shared" si="8"/>
        <v>312</v>
      </c>
      <c r="B318" s="9" t="s">
        <v>532</v>
      </c>
      <c r="C318" s="16" t="s">
        <v>598</v>
      </c>
      <c r="D318" s="11" t="s">
        <v>599</v>
      </c>
      <c r="E318" s="12">
        <v>113</v>
      </c>
      <c r="F318" s="13">
        <v>562</v>
      </c>
      <c r="G318" s="14">
        <f t="shared" si="13"/>
        <v>201.06761565836297</v>
      </c>
      <c r="H318" s="7"/>
    </row>
    <row r="319" spans="1:8" x14ac:dyDescent="0.2">
      <c r="A319" s="15">
        <f t="shared" si="8"/>
        <v>313</v>
      </c>
      <c r="B319" s="9" t="s">
        <v>532</v>
      </c>
      <c r="C319" s="16" t="s">
        <v>600</v>
      </c>
      <c r="D319" s="23" t="s">
        <v>139</v>
      </c>
      <c r="E319" s="14">
        <v>4</v>
      </c>
      <c r="F319" s="13">
        <v>432</v>
      </c>
      <c r="G319" s="14">
        <f t="shared" si="13"/>
        <v>9.2592592592592595</v>
      </c>
      <c r="H319" s="7"/>
    </row>
    <row r="320" spans="1:8" x14ac:dyDescent="0.2">
      <c r="A320" s="15">
        <f t="shared" si="8"/>
        <v>314</v>
      </c>
      <c r="B320" s="9" t="s">
        <v>532</v>
      </c>
      <c r="C320" s="16" t="s">
        <v>601</v>
      </c>
      <c r="D320" s="23" t="s">
        <v>602</v>
      </c>
      <c r="E320" s="14">
        <v>40</v>
      </c>
      <c r="F320" s="13">
        <v>289</v>
      </c>
      <c r="G320" s="14">
        <f t="shared" si="13"/>
        <v>138.4083044982699</v>
      </c>
      <c r="H320" s="7"/>
    </row>
    <row r="321" spans="1:8" x14ac:dyDescent="0.2">
      <c r="A321" s="15">
        <f t="shared" si="8"/>
        <v>315</v>
      </c>
      <c r="B321" s="9" t="s">
        <v>532</v>
      </c>
      <c r="C321" s="16" t="s">
        <v>603</v>
      </c>
      <c r="D321" s="23" t="s">
        <v>604</v>
      </c>
      <c r="E321" s="14">
        <v>100</v>
      </c>
      <c r="F321" s="13">
        <v>282</v>
      </c>
      <c r="G321" s="14">
        <f t="shared" si="13"/>
        <v>354.6099290780142</v>
      </c>
      <c r="H321" s="7"/>
    </row>
    <row r="322" spans="1:8" x14ac:dyDescent="0.2">
      <c r="A322" s="15">
        <f t="shared" si="8"/>
        <v>316</v>
      </c>
      <c r="B322" s="9" t="s">
        <v>532</v>
      </c>
      <c r="C322" s="16" t="s">
        <v>605</v>
      </c>
      <c r="D322" s="23" t="s">
        <v>200</v>
      </c>
      <c r="E322" s="14">
        <v>20</v>
      </c>
      <c r="F322" s="13">
        <v>221</v>
      </c>
      <c r="G322" s="14">
        <f t="shared" si="13"/>
        <v>90.497737556561077</v>
      </c>
      <c r="H322" s="7"/>
    </row>
    <row r="323" spans="1:8" x14ac:dyDescent="0.2">
      <c r="A323" s="15">
        <f t="shared" si="8"/>
        <v>317</v>
      </c>
      <c r="B323" s="9" t="s">
        <v>532</v>
      </c>
      <c r="C323" s="16" t="s">
        <v>606</v>
      </c>
      <c r="D323" s="23" t="s">
        <v>607</v>
      </c>
      <c r="E323" s="14">
        <v>50</v>
      </c>
      <c r="F323" s="13">
        <v>168</v>
      </c>
      <c r="G323" s="14">
        <f t="shared" si="13"/>
        <v>297.61904761904759</v>
      </c>
      <c r="H323" s="7"/>
    </row>
    <row r="324" spans="1:8" x14ac:dyDescent="0.2">
      <c r="A324" s="15">
        <f t="shared" si="8"/>
        <v>318</v>
      </c>
      <c r="B324" s="9" t="s">
        <v>532</v>
      </c>
      <c r="C324" s="16" t="s">
        <v>608</v>
      </c>
      <c r="D324" s="23" t="s">
        <v>607</v>
      </c>
      <c r="E324" s="14">
        <v>50</v>
      </c>
      <c r="F324" s="13">
        <v>278</v>
      </c>
      <c r="G324" s="14">
        <f t="shared" si="13"/>
        <v>179.85611510791367</v>
      </c>
      <c r="H324" s="7"/>
    </row>
    <row r="325" spans="1:8" x14ac:dyDescent="0.2">
      <c r="A325" s="15">
        <f t="shared" si="8"/>
        <v>319</v>
      </c>
      <c r="B325" s="9" t="s">
        <v>532</v>
      </c>
      <c r="C325" s="16" t="s">
        <v>609</v>
      </c>
      <c r="D325" s="23" t="s">
        <v>85</v>
      </c>
      <c r="E325" s="14">
        <v>15</v>
      </c>
      <c r="F325" s="13">
        <v>228</v>
      </c>
      <c r="G325" s="14">
        <f t="shared" si="13"/>
        <v>65.78947368421052</v>
      </c>
      <c r="H325" s="7"/>
    </row>
    <row r="326" spans="1:8" x14ac:dyDescent="0.2">
      <c r="A326" s="15">
        <f t="shared" si="8"/>
        <v>320</v>
      </c>
      <c r="B326" s="9" t="s">
        <v>532</v>
      </c>
      <c r="C326" s="16" t="s">
        <v>610</v>
      </c>
      <c r="D326" s="23" t="s">
        <v>85</v>
      </c>
      <c r="E326" s="14">
        <v>15</v>
      </c>
      <c r="F326" s="13">
        <v>53</v>
      </c>
      <c r="G326" s="14">
        <f t="shared" si="13"/>
        <v>283.01886792452831</v>
      </c>
      <c r="H326" s="7"/>
    </row>
    <row r="327" spans="1:8" x14ac:dyDescent="0.2">
      <c r="A327" s="15">
        <f t="shared" si="8"/>
        <v>321</v>
      </c>
      <c r="B327" s="9" t="s">
        <v>532</v>
      </c>
      <c r="C327" s="83" t="s">
        <v>611</v>
      </c>
      <c r="D327" s="84"/>
      <c r="E327" s="85"/>
      <c r="F327" s="15"/>
      <c r="G327" s="86"/>
      <c r="H327" s="7"/>
    </row>
    <row r="328" spans="1:8" x14ac:dyDescent="0.2">
      <c r="A328" s="15">
        <f t="shared" si="8"/>
        <v>322</v>
      </c>
      <c r="B328" s="9" t="s">
        <v>532</v>
      </c>
      <c r="C328" s="87" t="s">
        <v>612</v>
      </c>
      <c r="D328" s="84"/>
      <c r="E328" s="85"/>
      <c r="F328" s="15"/>
      <c r="G328" s="86"/>
      <c r="H328" s="7"/>
    </row>
    <row r="329" spans="1:8" x14ac:dyDescent="0.2">
      <c r="A329" s="15">
        <f t="shared" si="8"/>
        <v>323</v>
      </c>
      <c r="B329" s="9" t="s">
        <v>532</v>
      </c>
      <c r="C329" s="16" t="s">
        <v>613</v>
      </c>
      <c r="D329" s="19" t="s">
        <v>614</v>
      </c>
      <c r="E329" s="20">
        <v>28</v>
      </c>
      <c r="F329" s="8">
        <v>8750</v>
      </c>
      <c r="G329" s="14">
        <f t="shared" ref="G329:G346" si="14">(E329/F329)*1000</f>
        <v>3.2</v>
      </c>
      <c r="H329" s="7"/>
    </row>
    <row r="330" spans="1:8" x14ac:dyDescent="0.2">
      <c r="A330" s="15">
        <f t="shared" si="8"/>
        <v>324</v>
      </c>
      <c r="B330" s="9" t="s">
        <v>532</v>
      </c>
      <c r="C330" s="16" t="s">
        <v>615</v>
      </c>
      <c r="D330" s="23" t="s">
        <v>616</v>
      </c>
      <c r="E330" s="14">
        <v>36</v>
      </c>
      <c r="F330" s="13">
        <v>313</v>
      </c>
      <c r="G330" s="14">
        <f t="shared" si="14"/>
        <v>115.01597444089457</v>
      </c>
      <c r="H330" s="7"/>
    </row>
    <row r="331" spans="1:8" x14ac:dyDescent="0.2">
      <c r="A331" s="15">
        <f t="shared" si="8"/>
        <v>325</v>
      </c>
      <c r="B331" s="9" t="s">
        <v>532</v>
      </c>
      <c r="C331" s="16" t="s">
        <v>617</v>
      </c>
      <c r="D331" s="23" t="s">
        <v>618</v>
      </c>
      <c r="E331" s="14">
        <v>64</v>
      </c>
      <c r="F331" s="13">
        <v>552</v>
      </c>
      <c r="G331" s="14">
        <f t="shared" si="14"/>
        <v>115.94202898550725</v>
      </c>
      <c r="H331" s="7"/>
    </row>
    <row r="332" spans="1:8" x14ac:dyDescent="0.2">
      <c r="A332" s="15">
        <f t="shared" si="8"/>
        <v>326</v>
      </c>
      <c r="B332" s="9" t="s">
        <v>532</v>
      </c>
      <c r="C332" s="16" t="s">
        <v>619</v>
      </c>
      <c r="D332" s="11" t="s">
        <v>620</v>
      </c>
      <c r="E332" s="41">
        <v>6.4</v>
      </c>
      <c r="F332" s="8">
        <v>75</v>
      </c>
      <c r="G332" s="14">
        <f t="shared" si="14"/>
        <v>85.333333333333343</v>
      </c>
      <c r="H332" s="7"/>
    </row>
    <row r="333" spans="1:8" x14ac:dyDescent="0.2">
      <c r="A333" s="15">
        <f t="shared" si="8"/>
        <v>327</v>
      </c>
      <c r="B333" s="9" t="s">
        <v>532</v>
      </c>
      <c r="C333" s="16" t="s">
        <v>621</v>
      </c>
      <c r="D333" s="11" t="s">
        <v>622</v>
      </c>
      <c r="E333" s="20">
        <v>18</v>
      </c>
      <c r="F333" s="8">
        <v>104</v>
      </c>
      <c r="G333" s="14">
        <f t="shared" si="14"/>
        <v>173.07692307692307</v>
      </c>
      <c r="H333" s="7"/>
    </row>
    <row r="334" spans="1:8" x14ac:dyDescent="0.2">
      <c r="A334" s="15">
        <f t="shared" si="8"/>
        <v>328</v>
      </c>
      <c r="B334" s="9" t="s">
        <v>532</v>
      </c>
      <c r="C334" s="16" t="s">
        <v>524</v>
      </c>
      <c r="D334" s="11" t="s">
        <v>622</v>
      </c>
      <c r="E334" s="20">
        <v>18</v>
      </c>
      <c r="F334" s="8">
        <v>229</v>
      </c>
      <c r="G334" s="14">
        <f t="shared" si="14"/>
        <v>78.602620087336248</v>
      </c>
      <c r="H334" s="7"/>
    </row>
    <row r="335" spans="1:8" x14ac:dyDescent="0.2">
      <c r="A335" s="15">
        <f t="shared" si="8"/>
        <v>329</v>
      </c>
      <c r="B335" s="9" t="s">
        <v>532</v>
      </c>
      <c r="C335" s="16" t="s">
        <v>623</v>
      </c>
      <c r="D335" s="11" t="s">
        <v>624</v>
      </c>
      <c r="E335" s="20">
        <v>54</v>
      </c>
      <c r="F335" s="8">
        <v>400</v>
      </c>
      <c r="G335" s="14">
        <f t="shared" si="14"/>
        <v>135</v>
      </c>
      <c r="H335" s="7"/>
    </row>
    <row r="336" spans="1:8" x14ac:dyDescent="0.2">
      <c r="A336" s="15">
        <f t="shared" si="8"/>
        <v>330</v>
      </c>
      <c r="B336" s="9" t="s">
        <v>532</v>
      </c>
      <c r="C336" s="16" t="s">
        <v>625</v>
      </c>
      <c r="D336" s="11" t="s">
        <v>626</v>
      </c>
      <c r="E336" s="20">
        <v>45</v>
      </c>
      <c r="F336" s="8">
        <v>597</v>
      </c>
      <c r="G336" s="14">
        <f t="shared" si="14"/>
        <v>75.37688442211055</v>
      </c>
      <c r="H336" s="7"/>
    </row>
    <row r="337" spans="1:8" x14ac:dyDescent="0.2">
      <c r="A337" s="15">
        <f t="shared" si="8"/>
        <v>331</v>
      </c>
      <c r="B337" s="9" t="s">
        <v>532</v>
      </c>
      <c r="C337" s="16" t="s">
        <v>627</v>
      </c>
      <c r="D337" s="11" t="s">
        <v>622</v>
      </c>
      <c r="E337" s="20">
        <v>18</v>
      </c>
      <c r="F337" s="8">
        <v>115</v>
      </c>
      <c r="G337" s="14">
        <f t="shared" si="14"/>
        <v>156.52173913043478</v>
      </c>
      <c r="H337" s="7"/>
    </row>
    <row r="338" spans="1:8" x14ac:dyDescent="0.2">
      <c r="A338" s="15">
        <f t="shared" si="8"/>
        <v>332</v>
      </c>
      <c r="B338" s="9" t="s">
        <v>532</v>
      </c>
      <c r="C338" s="16" t="s">
        <v>628</v>
      </c>
      <c r="D338" s="11" t="s">
        <v>629</v>
      </c>
      <c r="E338" s="41">
        <v>13.5</v>
      </c>
      <c r="F338" s="8">
        <v>62</v>
      </c>
      <c r="G338" s="14">
        <f t="shared" si="14"/>
        <v>217.74193548387098</v>
      </c>
      <c r="H338" s="7"/>
    </row>
    <row r="339" spans="1:8" x14ac:dyDescent="0.2">
      <c r="A339" s="15">
        <f t="shared" si="8"/>
        <v>333</v>
      </c>
      <c r="B339" s="9" t="s">
        <v>532</v>
      </c>
      <c r="C339" s="16" t="s">
        <v>630</v>
      </c>
      <c r="D339" s="11" t="s">
        <v>631</v>
      </c>
      <c r="E339" s="20">
        <v>90</v>
      </c>
      <c r="F339" s="8">
        <v>576</v>
      </c>
      <c r="G339" s="14">
        <f t="shared" si="14"/>
        <v>156.25</v>
      </c>
      <c r="H339" s="7"/>
    </row>
    <row r="340" spans="1:8" x14ac:dyDescent="0.2">
      <c r="A340" s="15">
        <f t="shared" si="8"/>
        <v>334</v>
      </c>
      <c r="B340" s="9" t="s">
        <v>532</v>
      </c>
      <c r="C340" s="16" t="s">
        <v>632</v>
      </c>
      <c r="D340" s="11" t="s">
        <v>633</v>
      </c>
      <c r="E340" s="20">
        <v>108</v>
      </c>
      <c r="F340" s="8">
        <v>701</v>
      </c>
      <c r="G340" s="14">
        <f t="shared" si="14"/>
        <v>154.06562054208274</v>
      </c>
      <c r="H340" s="7"/>
    </row>
    <row r="341" spans="1:8" x14ac:dyDescent="0.2">
      <c r="A341" s="15">
        <f t="shared" si="8"/>
        <v>335</v>
      </c>
      <c r="B341" s="9" t="s">
        <v>532</v>
      </c>
      <c r="C341" s="16" t="s">
        <v>634</v>
      </c>
      <c r="D341" s="11" t="s">
        <v>616</v>
      </c>
      <c r="E341" s="20">
        <v>36</v>
      </c>
      <c r="F341" s="8">
        <v>147</v>
      </c>
      <c r="G341" s="14">
        <f t="shared" si="14"/>
        <v>244.89795918367346</v>
      </c>
      <c r="H341" s="7"/>
    </row>
    <row r="342" spans="1:8" x14ac:dyDescent="0.2">
      <c r="A342" s="15">
        <f t="shared" si="8"/>
        <v>336</v>
      </c>
      <c r="B342" s="9" t="s">
        <v>532</v>
      </c>
      <c r="C342" s="16" t="s">
        <v>635</v>
      </c>
      <c r="D342" s="11" t="s">
        <v>629</v>
      </c>
      <c r="E342" s="41">
        <v>13.5</v>
      </c>
      <c r="F342" s="8">
        <v>143</v>
      </c>
      <c r="G342" s="14">
        <f t="shared" si="14"/>
        <v>94.4055944055944</v>
      </c>
      <c r="H342" s="7"/>
    </row>
    <row r="343" spans="1:8" x14ac:dyDescent="0.2">
      <c r="A343" s="15">
        <f t="shared" si="8"/>
        <v>337</v>
      </c>
      <c r="B343" s="9" t="s">
        <v>532</v>
      </c>
      <c r="C343" s="16" t="s">
        <v>636</v>
      </c>
      <c r="D343" s="11" t="s">
        <v>637</v>
      </c>
      <c r="E343" s="41">
        <v>4.5</v>
      </c>
      <c r="F343" s="8">
        <v>130</v>
      </c>
      <c r="G343" s="14">
        <f t="shared" si="14"/>
        <v>34.61538461538462</v>
      </c>
      <c r="H343" s="7"/>
    </row>
    <row r="344" spans="1:8" x14ac:dyDescent="0.2">
      <c r="A344" s="15">
        <f t="shared" si="8"/>
        <v>338</v>
      </c>
      <c r="B344" s="9" t="s">
        <v>532</v>
      </c>
      <c r="C344" s="16" t="s">
        <v>638</v>
      </c>
      <c r="D344" s="11" t="s">
        <v>629</v>
      </c>
      <c r="E344" s="41">
        <v>13.5</v>
      </c>
      <c r="F344" s="8">
        <v>54</v>
      </c>
      <c r="G344" s="14">
        <f t="shared" si="14"/>
        <v>250</v>
      </c>
      <c r="H344" s="7"/>
    </row>
    <row r="345" spans="1:8" x14ac:dyDescent="0.2">
      <c r="A345" s="15">
        <f t="shared" si="8"/>
        <v>339</v>
      </c>
      <c r="B345" s="9" t="s">
        <v>532</v>
      </c>
      <c r="C345" s="16" t="s">
        <v>639</v>
      </c>
      <c r="D345" s="11" t="s">
        <v>626</v>
      </c>
      <c r="E345" s="20">
        <v>45</v>
      </c>
      <c r="F345" s="8">
        <v>316</v>
      </c>
      <c r="G345" s="14">
        <f t="shared" si="14"/>
        <v>142.40506329113924</v>
      </c>
      <c r="H345" s="7"/>
    </row>
    <row r="346" spans="1:8" x14ac:dyDescent="0.2">
      <c r="A346" s="15">
        <f t="shared" si="8"/>
        <v>340</v>
      </c>
      <c r="B346" s="9" t="s">
        <v>532</v>
      </c>
      <c r="C346" s="36" t="s">
        <v>640</v>
      </c>
      <c r="D346" s="23" t="s">
        <v>641</v>
      </c>
      <c r="E346" s="14">
        <v>4</v>
      </c>
      <c r="F346" s="13">
        <v>205</v>
      </c>
      <c r="G346" s="14">
        <f t="shared" si="14"/>
        <v>19.512195121951219</v>
      </c>
      <c r="H346" s="7"/>
    </row>
    <row r="347" spans="1:8" x14ac:dyDescent="0.2">
      <c r="A347" s="15">
        <f t="shared" si="8"/>
        <v>341</v>
      </c>
      <c r="B347" s="9" t="s">
        <v>532</v>
      </c>
      <c r="C347" s="16" t="s">
        <v>642</v>
      </c>
      <c r="D347" s="11" t="s">
        <v>21</v>
      </c>
      <c r="E347" s="20"/>
      <c r="F347" s="8"/>
      <c r="G347" s="14"/>
      <c r="H347" s="7"/>
    </row>
    <row r="348" spans="1:8" x14ac:dyDescent="0.2">
      <c r="A348" s="15">
        <f t="shared" si="8"/>
        <v>342</v>
      </c>
      <c r="B348" s="9" t="s">
        <v>532</v>
      </c>
      <c r="C348" s="16" t="s">
        <v>643</v>
      </c>
      <c r="D348" s="11" t="s">
        <v>644</v>
      </c>
      <c r="E348" s="20">
        <v>31</v>
      </c>
      <c r="F348" s="8">
        <v>128</v>
      </c>
      <c r="G348" s="14">
        <f t="shared" ref="G348:G357" si="15">(E348/F348)*1000</f>
        <v>242.1875</v>
      </c>
      <c r="H348" s="7"/>
    </row>
    <row r="349" spans="1:8" x14ac:dyDescent="0.2">
      <c r="A349" s="15">
        <f t="shared" si="8"/>
        <v>343</v>
      </c>
      <c r="B349" s="9" t="s">
        <v>532</v>
      </c>
      <c r="C349" s="16" t="s">
        <v>645</v>
      </c>
      <c r="D349" s="11" t="s">
        <v>646</v>
      </c>
      <c r="E349" s="41">
        <v>5.4</v>
      </c>
      <c r="F349" s="8">
        <v>165</v>
      </c>
      <c r="G349" s="14">
        <f t="shared" si="15"/>
        <v>32.727272727272727</v>
      </c>
      <c r="H349" s="7"/>
    </row>
    <row r="350" spans="1:8" x14ac:dyDescent="0.2">
      <c r="A350" s="15">
        <f t="shared" si="8"/>
        <v>344</v>
      </c>
      <c r="B350" s="9" t="s">
        <v>532</v>
      </c>
      <c r="C350" s="16" t="s">
        <v>647</v>
      </c>
      <c r="D350" s="23" t="s">
        <v>648</v>
      </c>
      <c r="E350" s="14">
        <v>10</v>
      </c>
      <c r="F350" s="13">
        <v>56</v>
      </c>
      <c r="G350" s="14">
        <f t="shared" si="15"/>
        <v>178.57142857142858</v>
      </c>
      <c r="H350" s="7"/>
    </row>
    <row r="351" spans="1:8" x14ac:dyDescent="0.2">
      <c r="A351" s="15">
        <f t="shared" si="8"/>
        <v>345</v>
      </c>
      <c r="B351" s="9" t="s">
        <v>532</v>
      </c>
      <c r="C351" s="16" t="s">
        <v>649</v>
      </c>
      <c r="D351" s="23" t="s">
        <v>650</v>
      </c>
      <c r="E351" s="14">
        <v>20</v>
      </c>
      <c r="F351" s="13">
        <v>154</v>
      </c>
      <c r="G351" s="14">
        <f t="shared" si="15"/>
        <v>129.87012987012986</v>
      </c>
      <c r="H351" s="7"/>
    </row>
    <row r="352" spans="1:8" x14ac:dyDescent="0.2">
      <c r="A352" s="15">
        <f t="shared" si="8"/>
        <v>346</v>
      </c>
      <c r="B352" s="9" t="s">
        <v>532</v>
      </c>
      <c r="C352" s="16" t="s">
        <v>651</v>
      </c>
      <c r="D352" s="11" t="s">
        <v>652</v>
      </c>
      <c r="E352" s="20">
        <v>9</v>
      </c>
      <c r="F352" s="8">
        <v>179</v>
      </c>
      <c r="G352" s="14">
        <f t="shared" si="15"/>
        <v>50.279329608938554</v>
      </c>
      <c r="H352" s="7"/>
    </row>
    <row r="353" spans="1:8" x14ac:dyDescent="0.2">
      <c r="A353" s="15">
        <f t="shared" si="8"/>
        <v>347</v>
      </c>
      <c r="B353" s="9" t="s">
        <v>532</v>
      </c>
      <c r="C353" s="16" t="s">
        <v>653</v>
      </c>
      <c r="D353" s="11" t="s">
        <v>654</v>
      </c>
      <c r="E353" s="20">
        <v>16</v>
      </c>
      <c r="F353" s="8">
        <v>326</v>
      </c>
      <c r="G353" s="14">
        <f t="shared" si="15"/>
        <v>49.079754601226995</v>
      </c>
      <c r="H353" s="7"/>
    </row>
    <row r="354" spans="1:8" x14ac:dyDescent="0.2">
      <c r="A354" s="15">
        <f t="shared" si="8"/>
        <v>348</v>
      </c>
      <c r="B354" s="9" t="s">
        <v>532</v>
      </c>
      <c r="C354" s="16" t="s">
        <v>655</v>
      </c>
      <c r="D354" s="23" t="s">
        <v>656</v>
      </c>
      <c r="E354" s="14">
        <v>25</v>
      </c>
      <c r="F354" s="13">
        <v>866</v>
      </c>
      <c r="G354" s="14">
        <f t="shared" si="15"/>
        <v>28.868360277136258</v>
      </c>
      <c r="H354" s="7"/>
    </row>
    <row r="355" spans="1:8" x14ac:dyDescent="0.2">
      <c r="A355" s="15">
        <f t="shared" si="8"/>
        <v>349</v>
      </c>
      <c r="B355" s="9" t="s">
        <v>532</v>
      </c>
      <c r="C355" s="16" t="s">
        <v>657</v>
      </c>
      <c r="D355" s="11" t="s">
        <v>658</v>
      </c>
      <c r="E355" s="20">
        <v>8</v>
      </c>
      <c r="F355" s="8">
        <v>83</v>
      </c>
      <c r="G355" s="14">
        <f t="shared" si="15"/>
        <v>96.385542168674704</v>
      </c>
      <c r="H355" s="7"/>
    </row>
    <row r="356" spans="1:8" x14ac:dyDescent="0.2">
      <c r="A356" s="15">
        <f t="shared" si="8"/>
        <v>350</v>
      </c>
      <c r="B356" s="9" t="s">
        <v>532</v>
      </c>
      <c r="C356" s="16" t="s">
        <v>659</v>
      </c>
      <c r="D356" s="11" t="s">
        <v>660</v>
      </c>
      <c r="E356" s="20">
        <v>34</v>
      </c>
      <c r="F356" s="8">
        <v>393</v>
      </c>
      <c r="G356" s="14">
        <f t="shared" si="15"/>
        <v>86.513994910941477</v>
      </c>
      <c r="H356" s="7"/>
    </row>
    <row r="357" spans="1:8" x14ac:dyDescent="0.2">
      <c r="A357" s="15">
        <f t="shared" si="8"/>
        <v>351</v>
      </c>
      <c r="B357" s="9" t="s">
        <v>532</v>
      </c>
      <c r="C357" s="16" t="s">
        <v>661</v>
      </c>
      <c r="D357" s="11" t="s">
        <v>662</v>
      </c>
      <c r="E357" s="20">
        <v>20</v>
      </c>
      <c r="F357" s="8">
        <v>259</v>
      </c>
      <c r="G357" s="14">
        <f t="shared" si="15"/>
        <v>77.220077220077215</v>
      </c>
      <c r="H357" s="7"/>
    </row>
    <row r="358" spans="1:8" x14ac:dyDescent="0.2">
      <c r="A358" s="15">
        <f t="shared" si="8"/>
        <v>352</v>
      </c>
      <c r="B358" s="9" t="s">
        <v>532</v>
      </c>
      <c r="C358" s="16" t="s">
        <v>663</v>
      </c>
      <c r="D358" s="21" t="s">
        <v>21</v>
      </c>
      <c r="E358" s="20"/>
      <c r="F358" s="8"/>
      <c r="G358" s="14"/>
      <c r="H358" s="7"/>
    </row>
    <row r="359" spans="1:8" x14ac:dyDescent="0.2">
      <c r="A359" s="15">
        <f t="shared" si="8"/>
        <v>353</v>
      </c>
      <c r="B359" s="9" t="s">
        <v>532</v>
      </c>
      <c r="C359" s="16" t="s">
        <v>664</v>
      </c>
      <c r="D359" s="11" t="s">
        <v>665</v>
      </c>
      <c r="E359" s="20">
        <v>13</v>
      </c>
      <c r="F359" s="8">
        <v>94</v>
      </c>
      <c r="G359" s="14">
        <f t="shared" ref="G359:G427" si="16">(E359/F359)*1000</f>
        <v>138.29787234042553</v>
      </c>
      <c r="H359" s="7"/>
    </row>
    <row r="360" spans="1:8" x14ac:dyDescent="0.2">
      <c r="A360" s="15">
        <f t="shared" si="8"/>
        <v>354</v>
      </c>
      <c r="B360" s="9" t="s">
        <v>532</v>
      </c>
      <c r="C360" s="16" t="s">
        <v>666</v>
      </c>
      <c r="D360" s="11" t="s">
        <v>667</v>
      </c>
      <c r="E360" s="20">
        <v>5</v>
      </c>
      <c r="F360" s="8">
        <v>155</v>
      </c>
      <c r="G360" s="14">
        <f t="shared" si="16"/>
        <v>32.258064516129032</v>
      </c>
      <c r="H360" s="7"/>
    </row>
    <row r="361" spans="1:8" x14ac:dyDescent="0.2">
      <c r="A361" s="15">
        <f t="shared" si="8"/>
        <v>355</v>
      </c>
      <c r="B361" s="9" t="s">
        <v>532</v>
      </c>
      <c r="C361" s="16" t="s">
        <v>668</v>
      </c>
      <c r="D361" s="11" t="s">
        <v>669</v>
      </c>
      <c r="E361" s="35">
        <v>1.5</v>
      </c>
      <c r="F361" s="17">
        <v>19</v>
      </c>
      <c r="G361" s="14">
        <f t="shared" si="16"/>
        <v>78.94736842105263</v>
      </c>
      <c r="H361" s="7"/>
    </row>
    <row r="362" spans="1:8" x14ac:dyDescent="0.2">
      <c r="A362" s="15">
        <f t="shared" si="8"/>
        <v>356</v>
      </c>
      <c r="B362" s="9" t="s">
        <v>532</v>
      </c>
      <c r="C362" s="16" t="s">
        <v>670</v>
      </c>
      <c r="D362" s="11" t="s">
        <v>671</v>
      </c>
      <c r="E362" s="12">
        <v>8</v>
      </c>
      <c r="F362" s="17">
        <v>75</v>
      </c>
      <c r="G362" s="14">
        <f t="shared" si="16"/>
        <v>106.66666666666667</v>
      </c>
      <c r="H362" s="7"/>
    </row>
    <row r="363" spans="1:8" x14ac:dyDescent="0.2">
      <c r="A363" s="15">
        <f t="shared" si="8"/>
        <v>357</v>
      </c>
      <c r="B363" s="9" t="s">
        <v>672</v>
      </c>
      <c r="C363" s="16" t="s">
        <v>673</v>
      </c>
      <c r="D363" s="40" t="s">
        <v>674</v>
      </c>
      <c r="E363" s="12">
        <v>5</v>
      </c>
      <c r="F363" s="17">
        <v>226</v>
      </c>
      <c r="G363" s="14">
        <f t="shared" si="16"/>
        <v>22.123893805309734</v>
      </c>
      <c r="H363" s="7"/>
    </row>
    <row r="364" spans="1:8" x14ac:dyDescent="0.2">
      <c r="A364" s="15">
        <f t="shared" si="8"/>
        <v>358</v>
      </c>
      <c r="B364" s="9" t="s">
        <v>672</v>
      </c>
      <c r="C364" s="16" t="s">
        <v>675</v>
      </c>
      <c r="D364" s="23" t="s">
        <v>676</v>
      </c>
      <c r="E364" s="14">
        <v>18</v>
      </c>
      <c r="F364" s="13">
        <v>368</v>
      </c>
      <c r="G364" s="14">
        <f t="shared" si="16"/>
        <v>48.913043478260875</v>
      </c>
      <c r="H364" s="7"/>
    </row>
    <row r="365" spans="1:8" x14ac:dyDescent="0.2">
      <c r="A365" s="15">
        <f t="shared" si="8"/>
        <v>359</v>
      </c>
      <c r="B365" s="9" t="s">
        <v>672</v>
      </c>
      <c r="C365" s="16" t="s">
        <v>677</v>
      </c>
      <c r="D365" s="23" t="s">
        <v>676</v>
      </c>
      <c r="E365" s="14">
        <v>18</v>
      </c>
      <c r="F365" s="13">
        <v>270</v>
      </c>
      <c r="G365" s="14">
        <f t="shared" si="16"/>
        <v>66.666666666666671</v>
      </c>
      <c r="H365" s="7"/>
    </row>
    <row r="366" spans="1:8" x14ac:dyDescent="0.2">
      <c r="A366" s="15">
        <f t="shared" si="8"/>
        <v>360</v>
      </c>
      <c r="B366" s="9" t="s">
        <v>672</v>
      </c>
      <c r="C366" s="16" t="s">
        <v>678</v>
      </c>
      <c r="D366" s="23" t="s">
        <v>679</v>
      </c>
      <c r="E366" s="14">
        <v>27</v>
      </c>
      <c r="F366" s="13">
        <v>323</v>
      </c>
      <c r="G366" s="14">
        <f t="shared" si="16"/>
        <v>83.591331269349837</v>
      </c>
      <c r="H366" s="7"/>
    </row>
    <row r="367" spans="1:8" x14ac:dyDescent="0.2">
      <c r="A367" s="15">
        <f t="shared" si="8"/>
        <v>361</v>
      </c>
      <c r="B367" s="9" t="s">
        <v>672</v>
      </c>
      <c r="C367" s="16" t="s">
        <v>680</v>
      </c>
      <c r="D367" s="23" t="s">
        <v>681</v>
      </c>
      <c r="E367" s="14">
        <v>14</v>
      </c>
      <c r="F367" s="13">
        <v>4</v>
      </c>
      <c r="G367" s="14">
        <f t="shared" si="16"/>
        <v>3500</v>
      </c>
      <c r="H367" s="7"/>
    </row>
    <row r="368" spans="1:8" x14ac:dyDescent="0.2">
      <c r="A368" s="15">
        <f t="shared" si="8"/>
        <v>362</v>
      </c>
      <c r="B368" s="9" t="s">
        <v>672</v>
      </c>
      <c r="C368" s="16" t="s">
        <v>682</v>
      </c>
      <c r="D368" s="11" t="s">
        <v>683</v>
      </c>
      <c r="E368" s="20">
        <v>12</v>
      </c>
      <c r="F368" s="8">
        <v>71</v>
      </c>
      <c r="G368" s="14">
        <f t="shared" si="16"/>
        <v>169.01408450704224</v>
      </c>
      <c r="H368" s="7"/>
    </row>
    <row r="369" spans="1:8" x14ac:dyDescent="0.2">
      <c r="A369" s="15">
        <f t="shared" si="8"/>
        <v>363</v>
      </c>
      <c r="B369" s="9" t="s">
        <v>672</v>
      </c>
      <c r="C369" s="16" t="s">
        <v>684</v>
      </c>
      <c r="D369" s="11" t="s">
        <v>685</v>
      </c>
      <c r="E369" s="20">
        <v>6</v>
      </c>
      <c r="F369" s="8">
        <v>132</v>
      </c>
      <c r="G369" s="14">
        <f t="shared" si="16"/>
        <v>45.454545454545453</v>
      </c>
      <c r="H369" s="7"/>
    </row>
    <row r="370" spans="1:8" x14ac:dyDescent="0.2">
      <c r="A370" s="15">
        <f t="shared" si="8"/>
        <v>364</v>
      </c>
      <c r="B370" s="9" t="s">
        <v>672</v>
      </c>
      <c r="C370" s="16" t="s">
        <v>686</v>
      </c>
      <c r="D370" s="23" t="s">
        <v>687</v>
      </c>
      <c r="E370" s="38">
        <v>0.72</v>
      </c>
      <c r="F370" s="13">
        <v>26</v>
      </c>
      <c r="G370" s="14">
        <f t="shared" si="16"/>
        <v>27.69230769230769</v>
      </c>
      <c r="H370" s="7"/>
    </row>
    <row r="371" spans="1:8" x14ac:dyDescent="0.2">
      <c r="A371" s="15">
        <f t="shared" si="8"/>
        <v>365</v>
      </c>
      <c r="B371" s="9" t="s">
        <v>672</v>
      </c>
      <c r="C371" s="16" t="s">
        <v>688</v>
      </c>
      <c r="D371" s="19" t="s">
        <v>689</v>
      </c>
      <c r="E371" s="41">
        <v>1.78</v>
      </c>
      <c r="F371" s="8">
        <v>148</v>
      </c>
      <c r="G371" s="14">
        <f t="shared" si="16"/>
        <v>12.027027027027028</v>
      </c>
      <c r="H371" s="7"/>
    </row>
    <row r="372" spans="1:8" x14ac:dyDescent="0.2">
      <c r="A372" s="15">
        <f t="shared" si="8"/>
        <v>366</v>
      </c>
      <c r="B372" s="9" t="s">
        <v>672</v>
      </c>
      <c r="C372" s="16" t="s">
        <v>690</v>
      </c>
      <c r="D372" s="19" t="s">
        <v>689</v>
      </c>
      <c r="E372" s="20">
        <v>11</v>
      </c>
      <c r="F372" s="8">
        <v>140</v>
      </c>
      <c r="G372" s="14">
        <f t="shared" si="16"/>
        <v>78.571428571428569</v>
      </c>
      <c r="H372" s="7"/>
    </row>
    <row r="373" spans="1:8" x14ac:dyDescent="0.2">
      <c r="A373" s="15">
        <f t="shared" si="8"/>
        <v>367</v>
      </c>
      <c r="B373" s="9" t="s">
        <v>672</v>
      </c>
      <c r="C373" s="16" t="s">
        <v>691</v>
      </c>
      <c r="D373" s="19" t="s">
        <v>689</v>
      </c>
      <c r="E373" s="20">
        <v>11</v>
      </c>
      <c r="F373" s="8">
        <v>372</v>
      </c>
      <c r="G373" s="14">
        <f t="shared" si="16"/>
        <v>29.56989247311828</v>
      </c>
      <c r="H373" s="7"/>
    </row>
    <row r="374" spans="1:8" x14ac:dyDescent="0.2">
      <c r="A374" s="15">
        <f t="shared" si="8"/>
        <v>368</v>
      </c>
      <c r="B374" s="9" t="s">
        <v>672</v>
      </c>
      <c r="C374" s="16" t="s">
        <v>692</v>
      </c>
      <c r="D374" s="19" t="s">
        <v>689</v>
      </c>
      <c r="E374" s="20">
        <v>7</v>
      </c>
      <c r="F374" s="8">
        <v>65</v>
      </c>
      <c r="G374" s="14">
        <f t="shared" si="16"/>
        <v>107.69230769230769</v>
      </c>
      <c r="H374" s="7"/>
    </row>
    <row r="375" spans="1:8" x14ac:dyDescent="0.2">
      <c r="A375" s="15">
        <f t="shared" si="8"/>
        <v>369</v>
      </c>
      <c r="B375" s="9" t="s">
        <v>672</v>
      </c>
      <c r="C375" s="16" t="s">
        <v>693</v>
      </c>
      <c r="D375" s="19" t="s">
        <v>689</v>
      </c>
      <c r="E375" s="20">
        <v>6</v>
      </c>
      <c r="F375" s="8">
        <v>114</v>
      </c>
      <c r="G375" s="14">
        <f t="shared" si="16"/>
        <v>52.631578947368418</v>
      </c>
      <c r="H375" s="7"/>
    </row>
    <row r="376" spans="1:8" x14ac:dyDescent="0.2">
      <c r="A376" s="15">
        <f t="shared" si="8"/>
        <v>370</v>
      </c>
      <c r="B376" s="9" t="s">
        <v>672</v>
      </c>
      <c r="C376" s="16" t="s">
        <v>694</v>
      </c>
      <c r="D376" s="19" t="s">
        <v>689</v>
      </c>
      <c r="E376" s="20">
        <v>4</v>
      </c>
      <c r="F376" s="8">
        <v>295</v>
      </c>
      <c r="G376" s="14">
        <f t="shared" si="16"/>
        <v>13.559322033898304</v>
      </c>
      <c r="H376" s="7"/>
    </row>
    <row r="377" spans="1:8" x14ac:dyDescent="0.2">
      <c r="A377" s="15">
        <f t="shared" si="8"/>
        <v>371</v>
      </c>
      <c r="B377" s="9" t="s">
        <v>672</v>
      </c>
      <c r="C377" s="16" t="s">
        <v>695</v>
      </c>
      <c r="D377" s="23" t="s">
        <v>696</v>
      </c>
      <c r="E377" s="14">
        <v>27</v>
      </c>
      <c r="F377" s="13">
        <v>92</v>
      </c>
      <c r="G377" s="14">
        <f t="shared" si="16"/>
        <v>293.47826086956525</v>
      </c>
      <c r="H377" s="7"/>
    </row>
    <row r="378" spans="1:8" x14ac:dyDescent="0.2">
      <c r="A378" s="15">
        <f t="shared" si="8"/>
        <v>372</v>
      </c>
      <c r="B378" s="9" t="s">
        <v>672</v>
      </c>
      <c r="C378" s="16" t="s">
        <v>697</v>
      </c>
      <c r="D378" s="23" t="s">
        <v>698</v>
      </c>
      <c r="E378" s="14">
        <v>15</v>
      </c>
      <c r="F378" s="13">
        <v>236</v>
      </c>
      <c r="G378" s="14">
        <f t="shared" si="16"/>
        <v>63.559322033898304</v>
      </c>
      <c r="H378" s="7"/>
    </row>
    <row r="379" spans="1:8" x14ac:dyDescent="0.2">
      <c r="A379" s="15">
        <f t="shared" si="8"/>
        <v>373</v>
      </c>
      <c r="B379" s="9" t="s">
        <v>672</v>
      </c>
      <c r="C379" s="16" t="s">
        <v>699</v>
      </c>
      <c r="D379" s="23" t="s">
        <v>698</v>
      </c>
      <c r="E379" s="14">
        <v>15</v>
      </c>
      <c r="F379" s="22">
        <v>771</v>
      </c>
      <c r="G379" s="14">
        <f t="shared" si="16"/>
        <v>19.45525291828794</v>
      </c>
      <c r="H379" s="7"/>
    </row>
    <row r="380" spans="1:8" x14ac:dyDescent="0.2">
      <c r="A380" s="15">
        <f t="shared" si="8"/>
        <v>374</v>
      </c>
      <c r="B380" s="9" t="s">
        <v>672</v>
      </c>
      <c r="C380" s="16" t="s">
        <v>700</v>
      </c>
      <c r="D380" s="23" t="s">
        <v>701</v>
      </c>
      <c r="E380" s="14">
        <v>7</v>
      </c>
      <c r="F380" s="13">
        <v>165</v>
      </c>
      <c r="G380" s="14">
        <f t="shared" si="16"/>
        <v>42.424242424242429</v>
      </c>
      <c r="H380" s="7"/>
    </row>
    <row r="381" spans="1:8" x14ac:dyDescent="0.2">
      <c r="A381" s="15">
        <f t="shared" si="8"/>
        <v>375</v>
      </c>
      <c r="B381" s="9" t="s">
        <v>672</v>
      </c>
      <c r="C381" s="16" t="s">
        <v>702</v>
      </c>
      <c r="D381" s="23" t="s">
        <v>703</v>
      </c>
      <c r="E381" s="38">
        <v>4.8</v>
      </c>
      <c r="F381" s="13">
        <v>747</v>
      </c>
      <c r="G381" s="14">
        <f t="shared" si="16"/>
        <v>6.425702811244979</v>
      </c>
      <c r="H381" s="7"/>
    </row>
    <row r="382" spans="1:8" x14ac:dyDescent="0.2">
      <c r="A382" s="15">
        <f t="shared" si="8"/>
        <v>376</v>
      </c>
      <c r="B382" s="9" t="s">
        <v>672</v>
      </c>
      <c r="C382" s="16" t="s">
        <v>704</v>
      </c>
      <c r="D382" s="23" t="s">
        <v>705</v>
      </c>
      <c r="E382" s="14">
        <v>12</v>
      </c>
      <c r="F382" s="13">
        <v>286</v>
      </c>
      <c r="G382" s="14">
        <f t="shared" si="16"/>
        <v>41.95804195804196</v>
      </c>
      <c r="H382" s="7"/>
    </row>
    <row r="383" spans="1:8" x14ac:dyDescent="0.2">
      <c r="A383" s="15">
        <f t="shared" si="8"/>
        <v>377</v>
      </c>
      <c r="B383" s="9" t="s">
        <v>672</v>
      </c>
      <c r="C383" s="16" t="s">
        <v>706</v>
      </c>
      <c r="D383" s="23" t="s">
        <v>707</v>
      </c>
      <c r="E383" s="38">
        <v>7.2</v>
      </c>
      <c r="F383" s="13">
        <v>146</v>
      </c>
      <c r="G383" s="14">
        <f t="shared" si="16"/>
        <v>49.315068493150683</v>
      </c>
      <c r="H383" s="7"/>
    </row>
    <row r="384" spans="1:8" x14ac:dyDescent="0.2">
      <c r="A384" s="15">
        <f t="shared" si="8"/>
        <v>378</v>
      </c>
      <c r="B384" s="9" t="s">
        <v>672</v>
      </c>
      <c r="C384" s="16" t="s">
        <v>708</v>
      </c>
      <c r="D384" s="23" t="s">
        <v>709</v>
      </c>
      <c r="E384" s="14">
        <v>8</v>
      </c>
      <c r="F384" s="13">
        <v>573</v>
      </c>
      <c r="G384" s="14">
        <f t="shared" si="16"/>
        <v>13.961605584642234</v>
      </c>
      <c r="H384" s="7"/>
    </row>
    <row r="385" spans="1:8" x14ac:dyDescent="0.2">
      <c r="A385" s="15">
        <f t="shared" si="8"/>
        <v>379</v>
      </c>
      <c r="B385" s="9" t="s">
        <v>672</v>
      </c>
      <c r="C385" s="16" t="s">
        <v>710</v>
      </c>
      <c r="D385" s="23" t="s">
        <v>711</v>
      </c>
      <c r="E385" s="14">
        <v>5</v>
      </c>
      <c r="F385" s="13">
        <v>40</v>
      </c>
      <c r="G385" s="14">
        <f t="shared" si="16"/>
        <v>125</v>
      </c>
      <c r="H385" s="7"/>
    </row>
    <row r="386" spans="1:8" x14ac:dyDescent="0.2">
      <c r="A386" s="15">
        <f t="shared" si="8"/>
        <v>380</v>
      </c>
      <c r="B386" s="9" t="s">
        <v>672</v>
      </c>
      <c r="C386" s="16" t="s">
        <v>712</v>
      </c>
      <c r="D386" s="11" t="s">
        <v>713</v>
      </c>
      <c r="E386" s="20">
        <v>10</v>
      </c>
      <c r="F386" s="8">
        <v>746</v>
      </c>
      <c r="G386" s="14">
        <f t="shared" si="16"/>
        <v>13.404825737265416</v>
      </c>
      <c r="H386" s="7"/>
    </row>
    <row r="387" spans="1:8" x14ac:dyDescent="0.2">
      <c r="A387" s="15">
        <f t="shared" si="8"/>
        <v>381</v>
      </c>
      <c r="B387" s="9" t="s">
        <v>672</v>
      </c>
      <c r="C387" s="16" t="s">
        <v>714</v>
      </c>
      <c r="D387" s="11" t="s">
        <v>715</v>
      </c>
      <c r="E387" s="41">
        <v>2.5</v>
      </c>
      <c r="F387" s="8">
        <v>103</v>
      </c>
      <c r="G387" s="14">
        <f t="shared" si="16"/>
        <v>24.271844660194173</v>
      </c>
      <c r="H387" s="7"/>
    </row>
    <row r="388" spans="1:8" x14ac:dyDescent="0.2">
      <c r="A388" s="15">
        <f t="shared" si="8"/>
        <v>382</v>
      </c>
      <c r="B388" s="9" t="s">
        <v>672</v>
      </c>
      <c r="C388" s="16" t="s">
        <v>716</v>
      </c>
      <c r="D388" s="11" t="s">
        <v>717</v>
      </c>
      <c r="E388" s="41">
        <v>0.3</v>
      </c>
      <c r="F388" s="8">
        <v>28</v>
      </c>
      <c r="G388" s="14">
        <f t="shared" si="16"/>
        <v>10.714285714285714</v>
      </c>
      <c r="H388" s="7"/>
    </row>
    <row r="389" spans="1:8" x14ac:dyDescent="0.2">
      <c r="A389" s="15">
        <f t="shared" si="8"/>
        <v>383</v>
      </c>
      <c r="B389" s="9" t="s">
        <v>672</v>
      </c>
      <c r="C389" s="16" t="s">
        <v>718</v>
      </c>
      <c r="D389" s="11" t="s">
        <v>719</v>
      </c>
      <c r="E389" s="20">
        <v>12</v>
      </c>
      <c r="F389" s="8">
        <v>291</v>
      </c>
      <c r="G389" s="14">
        <f t="shared" si="16"/>
        <v>41.237113402061858</v>
      </c>
      <c r="H389" s="7"/>
    </row>
    <row r="390" spans="1:8" x14ac:dyDescent="0.2">
      <c r="A390" s="15">
        <f t="shared" si="8"/>
        <v>384</v>
      </c>
      <c r="B390" s="9" t="s">
        <v>672</v>
      </c>
      <c r="C390" s="16" t="s">
        <v>720</v>
      </c>
      <c r="D390" s="11" t="s">
        <v>721</v>
      </c>
      <c r="E390" s="41">
        <v>10.5</v>
      </c>
      <c r="F390" s="8">
        <v>111</v>
      </c>
      <c r="G390" s="14">
        <f t="shared" si="16"/>
        <v>94.594594594594597</v>
      </c>
      <c r="H390" s="7"/>
    </row>
    <row r="391" spans="1:8" x14ac:dyDescent="0.2">
      <c r="A391" s="15">
        <f t="shared" si="8"/>
        <v>385</v>
      </c>
      <c r="B391" s="9" t="s">
        <v>672</v>
      </c>
      <c r="C391" s="16" t="s">
        <v>722</v>
      </c>
      <c r="D391" s="11" t="s">
        <v>723</v>
      </c>
      <c r="E391" s="41">
        <v>10.5</v>
      </c>
      <c r="F391" s="8">
        <v>299</v>
      </c>
      <c r="G391" s="14">
        <f t="shared" si="16"/>
        <v>35.11705685618729</v>
      </c>
      <c r="H391" s="7"/>
    </row>
    <row r="392" spans="1:8" x14ac:dyDescent="0.2">
      <c r="A392" s="15">
        <f t="shared" si="8"/>
        <v>386</v>
      </c>
      <c r="B392" s="9" t="s">
        <v>672</v>
      </c>
      <c r="C392" s="16" t="s">
        <v>724</v>
      </c>
      <c r="D392" s="11" t="s">
        <v>725</v>
      </c>
      <c r="E392" s="41">
        <v>2.5</v>
      </c>
      <c r="F392" s="8">
        <v>26</v>
      </c>
      <c r="G392" s="14">
        <f t="shared" si="16"/>
        <v>96.15384615384616</v>
      </c>
      <c r="H392" s="7"/>
    </row>
    <row r="393" spans="1:8" x14ac:dyDescent="0.2">
      <c r="A393" s="15">
        <f t="shared" si="8"/>
        <v>387</v>
      </c>
      <c r="B393" s="9" t="s">
        <v>726</v>
      </c>
      <c r="C393" s="16" t="s">
        <v>727</v>
      </c>
      <c r="D393" s="23" t="s">
        <v>728</v>
      </c>
      <c r="E393" s="14">
        <v>240</v>
      </c>
      <c r="F393" s="13">
        <v>4232</v>
      </c>
      <c r="G393" s="14">
        <f t="shared" si="16"/>
        <v>56.710775047258977</v>
      </c>
      <c r="H393" s="7"/>
    </row>
    <row r="394" spans="1:8" x14ac:dyDescent="0.2">
      <c r="A394" s="15">
        <f t="shared" si="8"/>
        <v>388</v>
      </c>
      <c r="B394" s="9" t="s">
        <v>726</v>
      </c>
      <c r="C394" s="16" t="s">
        <v>729</v>
      </c>
      <c r="D394" s="23" t="s">
        <v>730</v>
      </c>
      <c r="E394" s="14">
        <v>192</v>
      </c>
      <c r="F394" s="13">
        <v>1879</v>
      </c>
      <c r="G394" s="14">
        <f t="shared" si="16"/>
        <v>102.1820117083555</v>
      </c>
      <c r="H394" s="7"/>
    </row>
    <row r="395" spans="1:8" x14ac:dyDescent="0.2">
      <c r="A395" s="15">
        <f t="shared" si="8"/>
        <v>389</v>
      </c>
      <c r="B395" s="9" t="s">
        <v>726</v>
      </c>
      <c r="C395" s="16" t="s">
        <v>731</v>
      </c>
      <c r="D395" s="11" t="s">
        <v>732</v>
      </c>
      <c r="E395" s="20">
        <v>80</v>
      </c>
      <c r="F395" s="8">
        <v>1070</v>
      </c>
      <c r="G395" s="14">
        <f t="shared" si="16"/>
        <v>74.766355140186917</v>
      </c>
      <c r="H395" s="7"/>
    </row>
    <row r="396" spans="1:8" x14ac:dyDescent="0.2">
      <c r="A396" s="15">
        <f t="shared" si="8"/>
        <v>390</v>
      </c>
      <c r="B396" s="9" t="s">
        <v>726</v>
      </c>
      <c r="C396" s="16" t="s">
        <v>733</v>
      </c>
      <c r="D396" s="11" t="s">
        <v>734</v>
      </c>
      <c r="E396" s="20">
        <v>8</v>
      </c>
      <c r="F396" s="8">
        <v>377</v>
      </c>
      <c r="G396" s="14">
        <f t="shared" si="16"/>
        <v>21.220159151193634</v>
      </c>
      <c r="H396" s="7"/>
    </row>
    <row r="397" spans="1:8" x14ac:dyDescent="0.2">
      <c r="A397" s="15">
        <f t="shared" si="8"/>
        <v>391</v>
      </c>
      <c r="B397" s="9" t="s">
        <v>726</v>
      </c>
      <c r="C397" s="16" t="s">
        <v>735</v>
      </c>
      <c r="D397" s="11" t="s">
        <v>736</v>
      </c>
      <c r="E397" s="20">
        <v>11</v>
      </c>
      <c r="F397" s="8">
        <v>398</v>
      </c>
      <c r="G397" s="14">
        <f t="shared" si="16"/>
        <v>27.638190954773872</v>
      </c>
      <c r="H397" s="7"/>
    </row>
    <row r="398" spans="1:8" x14ac:dyDescent="0.2">
      <c r="A398" s="15">
        <f t="shared" si="8"/>
        <v>392</v>
      </c>
      <c r="B398" s="9" t="s">
        <v>726</v>
      </c>
      <c r="C398" s="16" t="s">
        <v>737</v>
      </c>
      <c r="D398" s="11" t="s">
        <v>738</v>
      </c>
      <c r="E398" s="20">
        <v>5</v>
      </c>
      <c r="F398" s="8">
        <v>99</v>
      </c>
      <c r="G398" s="14">
        <f t="shared" si="16"/>
        <v>50.505050505050505</v>
      </c>
      <c r="H398" s="7"/>
    </row>
    <row r="399" spans="1:8" x14ac:dyDescent="0.2">
      <c r="A399" s="15">
        <f t="shared" si="8"/>
        <v>393</v>
      </c>
      <c r="B399" s="9" t="s">
        <v>726</v>
      </c>
      <c r="C399" s="16" t="s">
        <v>739</v>
      </c>
      <c r="D399" s="11" t="s">
        <v>736</v>
      </c>
      <c r="E399" s="20">
        <v>11</v>
      </c>
      <c r="F399" s="8">
        <v>195</v>
      </c>
      <c r="G399" s="14">
        <f t="shared" si="16"/>
        <v>56.410256410256409</v>
      </c>
      <c r="H399" s="7"/>
    </row>
    <row r="400" spans="1:8" x14ac:dyDescent="0.2">
      <c r="A400" s="15">
        <f t="shared" si="8"/>
        <v>394</v>
      </c>
      <c r="B400" s="9" t="s">
        <v>726</v>
      </c>
      <c r="C400" s="16" t="s">
        <v>740</v>
      </c>
      <c r="D400" s="11" t="s">
        <v>738</v>
      </c>
      <c r="E400" s="20">
        <v>5</v>
      </c>
      <c r="F400" s="8">
        <v>382</v>
      </c>
      <c r="G400" s="14">
        <f t="shared" si="16"/>
        <v>13.089005235602095</v>
      </c>
      <c r="H400" s="7"/>
    </row>
    <row r="401" spans="1:8" x14ac:dyDescent="0.2">
      <c r="A401" s="15">
        <f t="shared" si="8"/>
        <v>395</v>
      </c>
      <c r="B401" s="9" t="s">
        <v>726</v>
      </c>
      <c r="C401" s="16" t="s">
        <v>741</v>
      </c>
      <c r="D401" s="11" t="s">
        <v>742</v>
      </c>
      <c r="E401" s="20">
        <v>32</v>
      </c>
      <c r="F401" s="8">
        <v>582</v>
      </c>
      <c r="G401" s="14">
        <f t="shared" si="16"/>
        <v>54.982817869415804</v>
      </c>
      <c r="H401" s="7"/>
    </row>
    <row r="402" spans="1:8" x14ac:dyDescent="0.2">
      <c r="A402" s="15">
        <f t="shared" si="8"/>
        <v>396</v>
      </c>
      <c r="B402" s="9" t="s">
        <v>726</v>
      </c>
      <c r="C402" s="16" t="s">
        <v>743</v>
      </c>
      <c r="D402" s="11" t="s">
        <v>734</v>
      </c>
      <c r="E402" s="20">
        <v>8</v>
      </c>
      <c r="F402" s="8">
        <v>789</v>
      </c>
      <c r="G402" s="14">
        <f t="shared" si="16"/>
        <v>10.139416983523446</v>
      </c>
      <c r="H402" s="7"/>
    </row>
    <row r="403" spans="1:8" x14ac:dyDescent="0.2">
      <c r="A403" s="15">
        <f t="shared" si="8"/>
        <v>397</v>
      </c>
      <c r="B403" s="9" t="s">
        <v>726</v>
      </c>
      <c r="C403" s="16" t="s">
        <v>744</v>
      </c>
      <c r="D403" s="11" t="s">
        <v>738</v>
      </c>
      <c r="E403" s="20">
        <v>5</v>
      </c>
      <c r="F403" s="8">
        <v>479</v>
      </c>
      <c r="G403" s="14">
        <f t="shared" si="16"/>
        <v>10.438413361169102</v>
      </c>
      <c r="H403" s="7"/>
    </row>
    <row r="404" spans="1:8" x14ac:dyDescent="0.2">
      <c r="A404" s="15">
        <f t="shared" si="8"/>
        <v>398</v>
      </c>
      <c r="B404" s="9" t="s">
        <v>726</v>
      </c>
      <c r="C404" s="16" t="s">
        <v>745</v>
      </c>
      <c r="D404" s="11" t="s">
        <v>746</v>
      </c>
      <c r="E404" s="20">
        <v>16</v>
      </c>
      <c r="F404" s="8">
        <v>930</v>
      </c>
      <c r="G404" s="14">
        <f t="shared" si="16"/>
        <v>17.204301075268816</v>
      </c>
      <c r="H404" s="7"/>
    </row>
    <row r="405" spans="1:8" x14ac:dyDescent="0.2">
      <c r="A405" s="15">
        <f t="shared" si="8"/>
        <v>399</v>
      </c>
      <c r="B405" s="9" t="s">
        <v>726</v>
      </c>
      <c r="C405" s="16" t="s">
        <v>747</v>
      </c>
      <c r="D405" s="11" t="s">
        <v>746</v>
      </c>
      <c r="E405" s="20">
        <v>16</v>
      </c>
      <c r="F405" s="8">
        <v>164</v>
      </c>
      <c r="G405" s="14">
        <f t="shared" si="16"/>
        <v>97.560975609756099</v>
      </c>
      <c r="H405" s="7"/>
    </row>
    <row r="406" spans="1:8" x14ac:dyDescent="0.2">
      <c r="A406" s="15">
        <f t="shared" si="8"/>
        <v>400</v>
      </c>
      <c r="B406" s="9" t="s">
        <v>726</v>
      </c>
      <c r="C406" s="16" t="s">
        <v>748</v>
      </c>
      <c r="D406" s="88" t="s">
        <v>749</v>
      </c>
      <c r="E406" s="14">
        <v>48</v>
      </c>
      <c r="F406" s="13">
        <v>650</v>
      </c>
      <c r="G406" s="14">
        <f t="shared" si="16"/>
        <v>73.846153846153854</v>
      </c>
      <c r="H406" s="7"/>
    </row>
    <row r="407" spans="1:8" x14ac:dyDescent="0.2">
      <c r="A407" s="15">
        <f t="shared" si="8"/>
        <v>401</v>
      </c>
      <c r="B407" s="9" t="s">
        <v>726</v>
      </c>
      <c r="C407" s="16" t="s">
        <v>750</v>
      </c>
      <c r="D407" s="23" t="s">
        <v>751</v>
      </c>
      <c r="E407" s="20">
        <v>37</v>
      </c>
      <c r="F407" s="8">
        <v>407</v>
      </c>
      <c r="G407" s="14">
        <f t="shared" si="16"/>
        <v>90.909090909090907</v>
      </c>
      <c r="H407" s="7"/>
    </row>
    <row r="408" spans="1:8" x14ac:dyDescent="0.2">
      <c r="A408" s="15">
        <f t="shared" si="8"/>
        <v>402</v>
      </c>
      <c r="B408" s="9" t="s">
        <v>726</v>
      </c>
      <c r="C408" s="16" t="s">
        <v>752</v>
      </c>
      <c r="D408" s="11" t="s">
        <v>734</v>
      </c>
      <c r="E408" s="20">
        <v>8</v>
      </c>
      <c r="F408" s="8">
        <v>305</v>
      </c>
      <c r="G408" s="14">
        <f t="shared" si="16"/>
        <v>26.229508196721312</v>
      </c>
      <c r="H408" s="7"/>
    </row>
    <row r="409" spans="1:8" x14ac:dyDescent="0.2">
      <c r="A409" s="15">
        <f t="shared" si="8"/>
        <v>403</v>
      </c>
      <c r="B409" s="9" t="s">
        <v>726</v>
      </c>
      <c r="C409" s="16" t="s">
        <v>753</v>
      </c>
      <c r="D409" s="11" t="s">
        <v>754</v>
      </c>
      <c r="E409" s="20">
        <v>15</v>
      </c>
      <c r="F409" s="8">
        <v>160</v>
      </c>
      <c r="G409" s="14">
        <f t="shared" si="16"/>
        <v>93.75</v>
      </c>
      <c r="H409" s="7"/>
    </row>
    <row r="410" spans="1:8" x14ac:dyDescent="0.2">
      <c r="A410" s="15">
        <f t="shared" si="8"/>
        <v>404</v>
      </c>
      <c r="B410" s="9" t="s">
        <v>726</v>
      </c>
      <c r="C410" s="16" t="s">
        <v>755</v>
      </c>
      <c r="D410" s="11" t="s">
        <v>756</v>
      </c>
      <c r="E410" s="20">
        <v>22</v>
      </c>
      <c r="F410" s="8">
        <v>436</v>
      </c>
      <c r="G410" s="14">
        <f t="shared" si="16"/>
        <v>50.458715596330279</v>
      </c>
      <c r="H410" s="7"/>
    </row>
    <row r="411" spans="1:8" x14ac:dyDescent="0.2">
      <c r="A411" s="15">
        <f t="shared" si="8"/>
        <v>405</v>
      </c>
      <c r="B411" s="9" t="s">
        <v>726</v>
      </c>
      <c r="C411" s="16" t="s">
        <v>757</v>
      </c>
      <c r="D411" s="23" t="s">
        <v>751</v>
      </c>
      <c r="E411" s="14">
        <v>37</v>
      </c>
      <c r="F411" s="13">
        <v>2265</v>
      </c>
      <c r="G411" s="14">
        <f t="shared" si="16"/>
        <v>16.335540838852097</v>
      </c>
      <c r="H411" s="7"/>
    </row>
    <row r="412" spans="1:8" x14ac:dyDescent="0.2">
      <c r="A412" s="15">
        <f t="shared" si="8"/>
        <v>406</v>
      </c>
      <c r="B412" s="9" t="s">
        <v>726</v>
      </c>
      <c r="C412" s="16" t="s">
        <v>758</v>
      </c>
      <c r="D412" s="23" t="s">
        <v>759</v>
      </c>
      <c r="E412" s="14">
        <v>11</v>
      </c>
      <c r="F412" s="13">
        <v>414</v>
      </c>
      <c r="G412" s="14">
        <f t="shared" si="16"/>
        <v>26.570048309178745</v>
      </c>
      <c r="H412" s="7"/>
    </row>
    <row r="413" spans="1:8" x14ac:dyDescent="0.2">
      <c r="A413" s="15">
        <f t="shared" si="8"/>
        <v>407</v>
      </c>
      <c r="B413" s="9" t="s">
        <v>726</v>
      </c>
      <c r="C413" s="16" t="s">
        <v>760</v>
      </c>
      <c r="D413" s="23" t="s">
        <v>756</v>
      </c>
      <c r="E413" s="14">
        <v>22</v>
      </c>
      <c r="F413" s="13">
        <v>1212</v>
      </c>
      <c r="G413" s="14">
        <f t="shared" si="16"/>
        <v>18.151815181518153</v>
      </c>
      <c r="H413" s="7"/>
    </row>
    <row r="414" spans="1:8" x14ac:dyDescent="0.2">
      <c r="A414" s="15">
        <f t="shared" si="8"/>
        <v>408</v>
      </c>
      <c r="B414" s="9" t="s">
        <v>726</v>
      </c>
      <c r="C414" s="16" t="s">
        <v>761</v>
      </c>
      <c r="D414" s="11" t="s">
        <v>754</v>
      </c>
      <c r="E414" s="20">
        <v>15</v>
      </c>
      <c r="F414" s="8">
        <v>656</v>
      </c>
      <c r="G414" s="14">
        <f t="shared" si="16"/>
        <v>22.865853658536587</v>
      </c>
      <c r="H414" s="7"/>
    </row>
    <row r="415" spans="1:8" x14ac:dyDescent="0.2">
      <c r="A415" s="15">
        <f t="shared" si="8"/>
        <v>409</v>
      </c>
      <c r="B415" s="9" t="s">
        <v>726</v>
      </c>
      <c r="C415" s="16" t="s">
        <v>762</v>
      </c>
      <c r="D415" s="11" t="s">
        <v>754</v>
      </c>
      <c r="E415" s="20">
        <v>15</v>
      </c>
      <c r="F415" s="8">
        <v>878</v>
      </c>
      <c r="G415" s="14">
        <f t="shared" si="16"/>
        <v>17.084282460136674</v>
      </c>
      <c r="H415" s="7"/>
    </row>
    <row r="416" spans="1:8" x14ac:dyDescent="0.2">
      <c r="A416" s="15">
        <f t="shared" si="8"/>
        <v>410</v>
      </c>
      <c r="B416" s="9" t="s">
        <v>726</v>
      </c>
      <c r="C416" s="16" t="s">
        <v>763</v>
      </c>
      <c r="D416" s="11" t="s">
        <v>764</v>
      </c>
      <c r="E416" s="20">
        <v>6</v>
      </c>
      <c r="F416" s="8">
        <v>388</v>
      </c>
      <c r="G416" s="14">
        <f t="shared" si="16"/>
        <v>15.463917525773196</v>
      </c>
      <c r="H416" s="7"/>
    </row>
    <row r="417" spans="1:8" x14ac:dyDescent="0.2">
      <c r="A417" s="15">
        <f t="shared" si="8"/>
        <v>411</v>
      </c>
      <c r="B417" s="9" t="s">
        <v>726</v>
      </c>
      <c r="C417" s="16" t="s">
        <v>765</v>
      </c>
      <c r="D417" s="11" t="s">
        <v>417</v>
      </c>
      <c r="E417" s="20">
        <v>45</v>
      </c>
      <c r="F417" s="8">
        <v>1390</v>
      </c>
      <c r="G417" s="14">
        <f t="shared" si="16"/>
        <v>32.374100719424462</v>
      </c>
      <c r="H417" s="7"/>
    </row>
    <row r="418" spans="1:8" x14ac:dyDescent="0.2">
      <c r="A418" s="15">
        <f t="shared" si="8"/>
        <v>412</v>
      </c>
      <c r="B418" s="9" t="s">
        <v>726</v>
      </c>
      <c r="C418" s="64" t="s">
        <v>766</v>
      </c>
      <c r="D418" s="11" t="s">
        <v>764</v>
      </c>
      <c r="E418" s="20">
        <v>7</v>
      </c>
      <c r="F418" s="8">
        <v>449</v>
      </c>
      <c r="G418" s="14">
        <f t="shared" si="16"/>
        <v>15.590200445434299</v>
      </c>
      <c r="H418" s="7"/>
    </row>
    <row r="419" spans="1:8" x14ac:dyDescent="0.2">
      <c r="A419" s="15">
        <f t="shared" si="8"/>
        <v>413</v>
      </c>
      <c r="B419" s="9" t="s">
        <v>726</v>
      </c>
      <c r="C419" s="16" t="s">
        <v>767</v>
      </c>
      <c r="D419" s="11" t="s">
        <v>764</v>
      </c>
      <c r="E419" s="20">
        <v>7</v>
      </c>
      <c r="F419" s="8">
        <v>107</v>
      </c>
      <c r="G419" s="14">
        <f t="shared" si="16"/>
        <v>65.420560747663544</v>
      </c>
      <c r="H419" s="7"/>
    </row>
    <row r="420" spans="1:8" x14ac:dyDescent="0.2">
      <c r="A420" s="15">
        <f t="shared" si="8"/>
        <v>414</v>
      </c>
      <c r="B420" s="9" t="s">
        <v>768</v>
      </c>
      <c r="C420" s="16" t="s">
        <v>769</v>
      </c>
      <c r="D420" s="19" t="s">
        <v>728</v>
      </c>
      <c r="E420" s="20">
        <v>240</v>
      </c>
      <c r="F420" s="8">
        <v>950</v>
      </c>
      <c r="G420" s="14">
        <f t="shared" si="16"/>
        <v>252.63157894736844</v>
      </c>
      <c r="H420" s="7"/>
    </row>
    <row r="421" spans="1:8" x14ac:dyDescent="0.2">
      <c r="A421" s="15">
        <f t="shared" si="8"/>
        <v>415</v>
      </c>
      <c r="B421" s="9" t="s">
        <v>768</v>
      </c>
      <c r="C421" s="16" t="s">
        <v>770</v>
      </c>
      <c r="D421" s="19" t="s">
        <v>732</v>
      </c>
      <c r="E421" s="20">
        <v>80</v>
      </c>
      <c r="F421" s="8">
        <v>251</v>
      </c>
      <c r="G421" s="14">
        <f t="shared" si="16"/>
        <v>318.72509960159363</v>
      </c>
      <c r="H421" s="7"/>
    </row>
    <row r="422" spans="1:8" x14ac:dyDescent="0.2">
      <c r="A422" s="15">
        <f t="shared" si="8"/>
        <v>416</v>
      </c>
      <c r="B422" s="9" t="s">
        <v>768</v>
      </c>
      <c r="C422" s="16" t="s">
        <v>771</v>
      </c>
      <c r="D422" s="19" t="s">
        <v>772</v>
      </c>
      <c r="E422" s="20">
        <v>112</v>
      </c>
      <c r="F422" s="8">
        <v>367</v>
      </c>
      <c r="G422" s="14">
        <f t="shared" si="16"/>
        <v>305.17711171662125</v>
      </c>
      <c r="H422" s="7"/>
    </row>
    <row r="423" spans="1:8" x14ac:dyDescent="0.2">
      <c r="A423" s="15">
        <f t="shared" si="8"/>
        <v>417</v>
      </c>
      <c r="B423" s="9" t="s">
        <v>768</v>
      </c>
      <c r="C423" s="16" t="s">
        <v>773</v>
      </c>
      <c r="D423" s="19" t="s">
        <v>774</v>
      </c>
      <c r="E423" s="20">
        <v>64</v>
      </c>
      <c r="F423" s="8">
        <v>132</v>
      </c>
      <c r="G423" s="14">
        <f t="shared" si="16"/>
        <v>484.84848484848487</v>
      </c>
      <c r="H423" s="7"/>
    </row>
    <row r="424" spans="1:8" x14ac:dyDescent="0.2">
      <c r="A424" s="15">
        <f t="shared" si="8"/>
        <v>418</v>
      </c>
      <c r="B424" s="9" t="s">
        <v>768</v>
      </c>
      <c r="C424" s="16" t="s">
        <v>775</v>
      </c>
      <c r="D424" s="19" t="s">
        <v>776</v>
      </c>
      <c r="E424" s="20">
        <v>11</v>
      </c>
      <c r="F424" s="8">
        <v>579</v>
      </c>
      <c r="G424" s="14">
        <f t="shared" si="16"/>
        <v>18.998272884283246</v>
      </c>
      <c r="H424" s="7"/>
    </row>
    <row r="425" spans="1:8" x14ac:dyDescent="0.2">
      <c r="A425" s="15">
        <f t="shared" si="8"/>
        <v>419</v>
      </c>
      <c r="B425" s="9" t="s">
        <v>768</v>
      </c>
      <c r="C425" s="16" t="s">
        <v>777</v>
      </c>
      <c r="D425" s="19" t="s">
        <v>778</v>
      </c>
      <c r="E425" s="20">
        <v>5</v>
      </c>
      <c r="F425" s="8">
        <v>59</v>
      </c>
      <c r="G425" s="14">
        <f t="shared" si="16"/>
        <v>84.745762711864401</v>
      </c>
      <c r="H425" s="7"/>
    </row>
    <row r="426" spans="1:8" x14ac:dyDescent="0.2">
      <c r="A426" s="15">
        <f t="shared" si="8"/>
        <v>420</v>
      </c>
      <c r="B426" s="9" t="s">
        <v>768</v>
      </c>
      <c r="C426" s="16" t="s">
        <v>779</v>
      </c>
      <c r="D426" s="19" t="s">
        <v>780</v>
      </c>
      <c r="E426" s="20">
        <v>120</v>
      </c>
      <c r="F426" s="8">
        <v>1310</v>
      </c>
      <c r="G426" s="14">
        <f t="shared" si="16"/>
        <v>91.603053435114504</v>
      </c>
      <c r="H426" s="7"/>
    </row>
    <row r="427" spans="1:8" x14ac:dyDescent="0.2">
      <c r="A427" s="15">
        <f t="shared" si="8"/>
        <v>421</v>
      </c>
      <c r="B427" s="9" t="s">
        <v>768</v>
      </c>
      <c r="C427" s="16" t="s">
        <v>781</v>
      </c>
      <c r="D427" s="19" t="s">
        <v>782</v>
      </c>
      <c r="E427" s="20">
        <v>60</v>
      </c>
      <c r="F427" s="8">
        <v>866</v>
      </c>
      <c r="G427" s="14">
        <f t="shared" si="16"/>
        <v>69.284064665127019</v>
      </c>
      <c r="H427" s="7"/>
    </row>
    <row r="428" spans="1:8" x14ac:dyDescent="0.2">
      <c r="A428" s="15">
        <f t="shared" si="8"/>
        <v>422</v>
      </c>
      <c r="B428" s="9" t="s">
        <v>768</v>
      </c>
      <c r="C428" s="16" t="s">
        <v>783</v>
      </c>
      <c r="D428" s="89" t="s">
        <v>784</v>
      </c>
      <c r="E428" s="85"/>
      <c r="F428" s="15"/>
      <c r="G428" s="86"/>
      <c r="H428" s="7"/>
    </row>
    <row r="429" spans="1:8" x14ac:dyDescent="0.2">
      <c r="A429" s="15">
        <f t="shared" si="8"/>
        <v>423</v>
      </c>
      <c r="B429" s="9" t="s">
        <v>768</v>
      </c>
      <c r="C429" s="16" t="s">
        <v>785</v>
      </c>
      <c r="D429" s="19" t="s">
        <v>786</v>
      </c>
      <c r="E429" s="20">
        <v>28</v>
      </c>
      <c r="F429" s="8">
        <v>204</v>
      </c>
      <c r="G429" s="14">
        <f t="shared" ref="G429:G435" si="17">(E429/F429)*1000</f>
        <v>137.25490196078434</v>
      </c>
      <c r="H429" s="7"/>
    </row>
    <row r="430" spans="1:8" x14ac:dyDescent="0.2">
      <c r="A430" s="15">
        <f t="shared" si="8"/>
        <v>424</v>
      </c>
      <c r="B430" s="9" t="s">
        <v>768</v>
      </c>
      <c r="C430" s="16" t="s">
        <v>787</v>
      </c>
      <c r="D430" s="19" t="s">
        <v>788</v>
      </c>
      <c r="E430" s="20">
        <v>70</v>
      </c>
      <c r="F430" s="8">
        <v>2250</v>
      </c>
      <c r="G430" s="14">
        <f t="shared" si="17"/>
        <v>31.111111111111111</v>
      </c>
      <c r="H430" s="7"/>
    </row>
    <row r="431" spans="1:8" x14ac:dyDescent="0.2">
      <c r="A431" s="15">
        <f t="shared" si="8"/>
        <v>425</v>
      </c>
      <c r="B431" s="9" t="s">
        <v>768</v>
      </c>
      <c r="C431" s="16" t="s">
        <v>789</v>
      </c>
      <c r="D431" s="19" t="s">
        <v>790</v>
      </c>
      <c r="E431" s="20">
        <v>21</v>
      </c>
      <c r="F431" s="8">
        <v>292</v>
      </c>
      <c r="G431" s="14">
        <f t="shared" si="17"/>
        <v>71.917808219178085</v>
      </c>
      <c r="H431" s="7"/>
    </row>
    <row r="432" spans="1:8" x14ac:dyDescent="0.2">
      <c r="A432" s="15">
        <f t="shared" si="8"/>
        <v>426</v>
      </c>
      <c r="B432" s="9" t="s">
        <v>768</v>
      </c>
      <c r="C432" s="16" t="s">
        <v>791</v>
      </c>
      <c r="D432" s="19" t="s">
        <v>786</v>
      </c>
      <c r="E432" s="20">
        <v>28</v>
      </c>
      <c r="F432" s="8">
        <v>162</v>
      </c>
      <c r="G432" s="14">
        <f t="shared" si="17"/>
        <v>172.83950617283949</v>
      </c>
      <c r="H432" s="7"/>
    </row>
    <row r="433" spans="1:8" x14ac:dyDescent="0.2">
      <c r="A433" s="15">
        <f t="shared" si="8"/>
        <v>427</v>
      </c>
      <c r="B433" s="9" t="s">
        <v>768</v>
      </c>
      <c r="C433" s="90" t="s">
        <v>792</v>
      </c>
      <c r="D433" s="19" t="s">
        <v>793</v>
      </c>
      <c r="E433" s="20">
        <v>9</v>
      </c>
      <c r="F433" s="8">
        <v>62</v>
      </c>
      <c r="G433" s="14">
        <f t="shared" si="17"/>
        <v>145.16129032258067</v>
      </c>
      <c r="H433" s="7"/>
    </row>
    <row r="434" spans="1:8" x14ac:dyDescent="0.2">
      <c r="A434" s="15">
        <f t="shared" si="8"/>
        <v>428</v>
      </c>
      <c r="B434" s="9" t="s">
        <v>768</v>
      </c>
      <c r="C434" s="16" t="s">
        <v>794</v>
      </c>
      <c r="D434" s="23" t="s">
        <v>795</v>
      </c>
      <c r="E434" s="14">
        <v>20</v>
      </c>
      <c r="F434" s="13">
        <v>97.3</v>
      </c>
      <c r="G434" s="14">
        <f t="shared" si="17"/>
        <v>205.54984583761563</v>
      </c>
      <c r="H434" s="7"/>
    </row>
    <row r="435" spans="1:8" x14ac:dyDescent="0.2">
      <c r="A435" s="15">
        <f t="shared" si="8"/>
        <v>429</v>
      </c>
      <c r="B435" s="9" t="s">
        <v>768</v>
      </c>
      <c r="C435" s="16" t="s">
        <v>796</v>
      </c>
      <c r="D435" s="23" t="s">
        <v>797</v>
      </c>
      <c r="E435" s="14">
        <v>16</v>
      </c>
      <c r="F435" s="13">
        <v>113</v>
      </c>
      <c r="G435" s="14">
        <f t="shared" si="17"/>
        <v>141.59292035398229</v>
      </c>
      <c r="H435" s="7"/>
    </row>
    <row r="436" spans="1:8" x14ac:dyDescent="0.2">
      <c r="A436" s="15">
        <f t="shared" si="8"/>
        <v>430</v>
      </c>
      <c r="B436" s="9" t="s">
        <v>768</v>
      </c>
      <c r="C436" s="62" t="s">
        <v>798</v>
      </c>
      <c r="D436" s="21" t="s">
        <v>21</v>
      </c>
      <c r="E436" s="85"/>
      <c r="F436" s="15"/>
      <c r="G436" s="86"/>
      <c r="H436" s="7"/>
    </row>
    <row r="437" spans="1:8" x14ac:dyDescent="0.2">
      <c r="A437" s="15">
        <f t="shared" si="8"/>
        <v>431</v>
      </c>
      <c r="B437" s="9" t="s">
        <v>768</v>
      </c>
      <c r="C437" s="16" t="s">
        <v>799</v>
      </c>
      <c r="D437" s="19" t="s">
        <v>800</v>
      </c>
      <c r="E437" s="20">
        <v>7</v>
      </c>
      <c r="F437" s="8">
        <v>106</v>
      </c>
      <c r="G437" s="14">
        <f t="shared" ref="G437:G466" si="18">(E437/F437)*1000</f>
        <v>66.037735849056602</v>
      </c>
      <c r="H437" s="7"/>
    </row>
    <row r="438" spans="1:8" x14ac:dyDescent="0.2">
      <c r="A438" s="15">
        <f t="shared" si="8"/>
        <v>432</v>
      </c>
      <c r="B438" s="9" t="s">
        <v>768</v>
      </c>
      <c r="C438" s="16" t="s">
        <v>801</v>
      </c>
      <c r="D438" s="19" t="s">
        <v>782</v>
      </c>
      <c r="E438" s="20">
        <v>60</v>
      </c>
      <c r="F438" s="8">
        <v>1770</v>
      </c>
      <c r="G438" s="14">
        <f t="shared" si="18"/>
        <v>33.898305084745765</v>
      </c>
      <c r="H438" s="7"/>
    </row>
    <row r="439" spans="1:8" x14ac:dyDescent="0.2">
      <c r="A439" s="15">
        <f t="shared" si="8"/>
        <v>433</v>
      </c>
      <c r="B439" s="9" t="s">
        <v>768</v>
      </c>
      <c r="C439" s="16" t="s">
        <v>802</v>
      </c>
      <c r="D439" s="19" t="s">
        <v>803</v>
      </c>
      <c r="E439" s="20">
        <v>4</v>
      </c>
      <c r="F439" s="8">
        <v>45</v>
      </c>
      <c r="G439" s="14">
        <f t="shared" si="18"/>
        <v>88.888888888888886</v>
      </c>
      <c r="H439" s="7"/>
    </row>
    <row r="440" spans="1:8" x14ac:dyDescent="0.2">
      <c r="A440" s="15">
        <f t="shared" si="8"/>
        <v>434</v>
      </c>
      <c r="B440" s="9" t="s">
        <v>768</v>
      </c>
      <c r="C440" s="16" t="s">
        <v>804</v>
      </c>
      <c r="D440" s="19" t="s">
        <v>805</v>
      </c>
      <c r="E440" s="20">
        <v>12</v>
      </c>
      <c r="F440" s="8">
        <v>308</v>
      </c>
      <c r="G440" s="14">
        <f t="shared" si="18"/>
        <v>38.961038961038959</v>
      </c>
      <c r="H440" s="7"/>
    </row>
    <row r="441" spans="1:8" x14ac:dyDescent="0.2">
      <c r="A441" s="15">
        <f t="shared" si="8"/>
        <v>435</v>
      </c>
      <c r="B441" s="9" t="s">
        <v>768</v>
      </c>
      <c r="C441" s="16" t="s">
        <v>806</v>
      </c>
      <c r="D441" s="19" t="s">
        <v>807</v>
      </c>
      <c r="E441" s="20">
        <v>25</v>
      </c>
      <c r="F441" s="8">
        <v>506</v>
      </c>
      <c r="G441" s="14">
        <f t="shared" si="18"/>
        <v>49.40711462450593</v>
      </c>
      <c r="H441" s="7"/>
    </row>
    <row r="442" spans="1:8" x14ac:dyDescent="0.2">
      <c r="A442" s="15">
        <f t="shared" si="8"/>
        <v>436</v>
      </c>
      <c r="B442" s="9" t="s">
        <v>768</v>
      </c>
      <c r="C442" s="16" t="s">
        <v>808</v>
      </c>
      <c r="D442" s="19" t="s">
        <v>809</v>
      </c>
      <c r="E442" s="20">
        <v>30</v>
      </c>
      <c r="F442" s="8">
        <v>289</v>
      </c>
      <c r="G442" s="14">
        <f t="shared" si="18"/>
        <v>103.80622837370241</v>
      </c>
      <c r="H442" s="7"/>
    </row>
    <row r="443" spans="1:8" x14ac:dyDescent="0.2">
      <c r="A443" s="15">
        <f t="shared" si="8"/>
        <v>437</v>
      </c>
      <c r="B443" s="9" t="s">
        <v>768</v>
      </c>
      <c r="C443" s="16" t="s">
        <v>810</v>
      </c>
      <c r="D443" s="19" t="s">
        <v>811</v>
      </c>
      <c r="E443" s="20">
        <v>21</v>
      </c>
      <c r="F443" s="8">
        <v>1430</v>
      </c>
      <c r="G443" s="14">
        <f t="shared" si="18"/>
        <v>14.685314685314685</v>
      </c>
      <c r="H443" s="7"/>
    </row>
    <row r="444" spans="1:8" x14ac:dyDescent="0.2">
      <c r="A444" s="15">
        <f t="shared" si="8"/>
        <v>438</v>
      </c>
      <c r="B444" s="9" t="s">
        <v>768</v>
      </c>
      <c r="C444" s="16" t="s">
        <v>812</v>
      </c>
      <c r="D444" s="19" t="s">
        <v>417</v>
      </c>
      <c r="E444" s="20">
        <v>45</v>
      </c>
      <c r="F444" s="8">
        <v>709</v>
      </c>
      <c r="G444" s="14">
        <f t="shared" si="18"/>
        <v>63.469675599435824</v>
      </c>
      <c r="H444" s="7"/>
    </row>
    <row r="445" spans="1:8" x14ac:dyDescent="0.2">
      <c r="A445" s="15">
        <f t="shared" si="8"/>
        <v>439</v>
      </c>
      <c r="B445" s="9" t="s">
        <v>768</v>
      </c>
      <c r="C445" s="16" t="s">
        <v>813</v>
      </c>
      <c r="D445" s="19" t="s">
        <v>814</v>
      </c>
      <c r="E445" s="20">
        <v>11</v>
      </c>
      <c r="F445" s="8">
        <v>621</v>
      </c>
      <c r="G445" s="14">
        <f t="shared" si="18"/>
        <v>17.713365539452496</v>
      </c>
      <c r="H445" s="7"/>
    </row>
    <row r="446" spans="1:8" x14ac:dyDescent="0.2">
      <c r="A446" s="15">
        <f t="shared" si="8"/>
        <v>440</v>
      </c>
      <c r="B446" s="9" t="s">
        <v>768</v>
      </c>
      <c r="C446" s="16" t="s">
        <v>815</v>
      </c>
      <c r="D446" s="19" t="s">
        <v>816</v>
      </c>
      <c r="E446" s="20">
        <v>7</v>
      </c>
      <c r="F446" s="8">
        <v>258</v>
      </c>
      <c r="G446" s="14">
        <f t="shared" si="18"/>
        <v>27.131782945736433</v>
      </c>
      <c r="H446" s="7"/>
    </row>
    <row r="447" spans="1:8" x14ac:dyDescent="0.2">
      <c r="A447" s="15">
        <f t="shared" si="8"/>
        <v>441</v>
      </c>
      <c r="B447" s="9" t="s">
        <v>768</v>
      </c>
      <c r="C447" s="16" t="s">
        <v>817</v>
      </c>
      <c r="D447" s="19" t="s">
        <v>818</v>
      </c>
      <c r="E447" s="41">
        <v>3.75</v>
      </c>
      <c r="F447" s="8">
        <v>85</v>
      </c>
      <c r="G447" s="14">
        <f t="shared" si="18"/>
        <v>44.117647058823529</v>
      </c>
      <c r="H447" s="7"/>
    </row>
    <row r="448" spans="1:8" x14ac:dyDescent="0.2">
      <c r="A448" s="15">
        <f t="shared" si="8"/>
        <v>442</v>
      </c>
      <c r="B448" s="9" t="s">
        <v>768</v>
      </c>
      <c r="C448" s="16" t="s">
        <v>819</v>
      </c>
      <c r="D448" s="19" t="s">
        <v>820</v>
      </c>
      <c r="E448" s="20">
        <v>25</v>
      </c>
      <c r="F448" s="8">
        <v>117</v>
      </c>
      <c r="G448" s="14">
        <f t="shared" si="18"/>
        <v>213.67521367521366</v>
      </c>
      <c r="H448" s="7"/>
    </row>
    <row r="449" spans="1:8" x14ac:dyDescent="0.2">
      <c r="A449" s="15">
        <f t="shared" si="8"/>
        <v>443</v>
      </c>
      <c r="B449" s="9" t="s">
        <v>768</v>
      </c>
      <c r="C449" s="16" t="s">
        <v>821</v>
      </c>
      <c r="D449" s="19" t="s">
        <v>822</v>
      </c>
      <c r="E449" s="20">
        <v>380</v>
      </c>
      <c r="F449" s="8">
        <v>2630</v>
      </c>
      <c r="G449" s="14">
        <f t="shared" si="18"/>
        <v>144.48669201520912</v>
      </c>
      <c r="H449" s="7"/>
    </row>
    <row r="450" spans="1:8" x14ac:dyDescent="0.2">
      <c r="A450" s="15">
        <f t="shared" si="8"/>
        <v>444</v>
      </c>
      <c r="B450" s="9" t="s">
        <v>768</v>
      </c>
      <c r="C450" s="16" t="s">
        <v>823</v>
      </c>
      <c r="D450" s="19" t="s">
        <v>824</v>
      </c>
      <c r="E450" s="20">
        <v>90</v>
      </c>
      <c r="F450" s="8">
        <v>1340</v>
      </c>
      <c r="G450" s="14">
        <f t="shared" si="18"/>
        <v>67.164179104477611</v>
      </c>
      <c r="H450" s="7"/>
    </row>
    <row r="451" spans="1:8" x14ac:dyDescent="0.2">
      <c r="A451" s="15">
        <f t="shared" si="8"/>
        <v>445</v>
      </c>
      <c r="B451" s="9" t="s">
        <v>768</v>
      </c>
      <c r="C451" s="16" t="s">
        <v>825</v>
      </c>
      <c r="D451" s="19" t="s">
        <v>826</v>
      </c>
      <c r="E451" s="41">
        <v>4.5</v>
      </c>
      <c r="F451" s="8">
        <v>111</v>
      </c>
      <c r="G451" s="14">
        <f t="shared" si="18"/>
        <v>40.54054054054054</v>
      </c>
      <c r="H451" s="7"/>
    </row>
    <row r="452" spans="1:8" x14ac:dyDescent="0.2">
      <c r="A452" s="15">
        <f t="shared" si="8"/>
        <v>446</v>
      </c>
      <c r="B452" s="9" t="s">
        <v>768</v>
      </c>
      <c r="C452" s="16" t="s">
        <v>827</v>
      </c>
      <c r="D452" s="19" t="s">
        <v>828</v>
      </c>
      <c r="E452" s="20">
        <v>11</v>
      </c>
      <c r="F452" s="8">
        <v>144</v>
      </c>
      <c r="G452" s="14">
        <f t="shared" si="18"/>
        <v>76.3888888888889</v>
      </c>
      <c r="H452" s="7"/>
    </row>
    <row r="453" spans="1:8" x14ac:dyDescent="0.2">
      <c r="A453" s="15">
        <f t="shared" si="8"/>
        <v>447</v>
      </c>
      <c r="B453" s="9" t="s">
        <v>768</v>
      </c>
      <c r="C453" s="16" t="s">
        <v>829</v>
      </c>
      <c r="D453" s="19" t="s">
        <v>830</v>
      </c>
      <c r="E453" s="20">
        <v>19</v>
      </c>
      <c r="F453" s="8">
        <v>375</v>
      </c>
      <c r="G453" s="14">
        <f t="shared" si="18"/>
        <v>50.666666666666664</v>
      </c>
      <c r="H453" s="7"/>
    </row>
    <row r="454" spans="1:8" x14ac:dyDescent="0.2">
      <c r="A454" s="15">
        <f t="shared" si="8"/>
        <v>448</v>
      </c>
      <c r="B454" s="9" t="s">
        <v>768</v>
      </c>
      <c r="C454" s="16" t="s">
        <v>831</v>
      </c>
      <c r="D454" s="19" t="s">
        <v>826</v>
      </c>
      <c r="E454" s="41">
        <v>4.5</v>
      </c>
      <c r="F454" s="8">
        <v>46</v>
      </c>
      <c r="G454" s="14">
        <f t="shared" si="18"/>
        <v>97.826086956521749</v>
      </c>
      <c r="H454" s="7"/>
    </row>
    <row r="455" spans="1:8" x14ac:dyDescent="0.2">
      <c r="A455" s="15">
        <f t="shared" si="8"/>
        <v>449</v>
      </c>
      <c r="B455" s="9" t="s">
        <v>768</v>
      </c>
      <c r="C455" s="16" t="s">
        <v>832</v>
      </c>
      <c r="D455" s="19" t="s">
        <v>833</v>
      </c>
      <c r="E455" s="20">
        <v>68</v>
      </c>
      <c r="F455" s="8">
        <v>396</v>
      </c>
      <c r="G455" s="14">
        <f t="shared" si="18"/>
        <v>171.71717171717171</v>
      </c>
      <c r="H455" s="7"/>
    </row>
    <row r="456" spans="1:8" x14ac:dyDescent="0.2">
      <c r="A456" s="15">
        <f t="shared" si="8"/>
        <v>450</v>
      </c>
      <c r="B456" s="9" t="s">
        <v>768</v>
      </c>
      <c r="C456" s="16" t="s">
        <v>834</v>
      </c>
      <c r="D456" s="19" t="s">
        <v>835</v>
      </c>
      <c r="E456" s="20">
        <v>10</v>
      </c>
      <c r="F456" s="8">
        <v>78</v>
      </c>
      <c r="G456" s="14">
        <f t="shared" si="18"/>
        <v>128.2051282051282</v>
      </c>
      <c r="H456" s="7"/>
    </row>
    <row r="457" spans="1:8" x14ac:dyDescent="0.2">
      <c r="A457" s="15">
        <f t="shared" si="8"/>
        <v>451</v>
      </c>
      <c r="B457" s="9" t="s">
        <v>768</v>
      </c>
      <c r="C457" s="16" t="s">
        <v>836</v>
      </c>
      <c r="D457" s="19" t="s">
        <v>837</v>
      </c>
      <c r="E457" s="20">
        <v>6</v>
      </c>
      <c r="F457" s="8">
        <v>218</v>
      </c>
      <c r="G457" s="14">
        <f t="shared" si="18"/>
        <v>27.522935779816514</v>
      </c>
      <c r="H457" s="7"/>
    </row>
    <row r="458" spans="1:8" x14ac:dyDescent="0.2">
      <c r="A458" s="15">
        <f t="shared" si="8"/>
        <v>452</v>
      </c>
      <c r="B458" s="9" t="s">
        <v>768</v>
      </c>
      <c r="C458" s="16" t="s">
        <v>838</v>
      </c>
      <c r="D458" s="19" t="s">
        <v>837</v>
      </c>
      <c r="E458" s="20">
        <v>6</v>
      </c>
      <c r="F458" s="8">
        <v>49</v>
      </c>
      <c r="G458" s="14">
        <f t="shared" si="18"/>
        <v>122.44897959183673</v>
      </c>
      <c r="H458" s="7"/>
    </row>
    <row r="459" spans="1:8" x14ac:dyDescent="0.2">
      <c r="A459" s="15">
        <f t="shared" si="8"/>
        <v>453</v>
      </c>
      <c r="B459" s="9" t="s">
        <v>768</v>
      </c>
      <c r="C459" s="16" t="s">
        <v>839</v>
      </c>
      <c r="D459" s="19" t="s">
        <v>840</v>
      </c>
      <c r="E459" s="41">
        <v>7.5</v>
      </c>
      <c r="F459" s="8">
        <v>24</v>
      </c>
      <c r="G459" s="14">
        <f t="shared" si="18"/>
        <v>312.5</v>
      </c>
      <c r="H459" s="7"/>
    </row>
    <row r="460" spans="1:8" x14ac:dyDescent="0.2">
      <c r="A460" s="15">
        <f t="shared" si="8"/>
        <v>454</v>
      </c>
      <c r="B460" s="9" t="s">
        <v>768</v>
      </c>
      <c r="C460" s="19" t="s">
        <v>841</v>
      </c>
      <c r="D460" s="19" t="s">
        <v>842</v>
      </c>
      <c r="E460" s="20">
        <v>12</v>
      </c>
      <c r="F460" s="8">
        <v>146</v>
      </c>
      <c r="G460" s="14">
        <f t="shared" si="18"/>
        <v>82.191780821917803</v>
      </c>
      <c r="H460" s="7"/>
    </row>
    <row r="461" spans="1:8" x14ac:dyDescent="0.2">
      <c r="A461" s="15">
        <f t="shared" si="8"/>
        <v>455</v>
      </c>
      <c r="B461" s="9" t="s">
        <v>768</v>
      </c>
      <c r="C461" s="91" t="s">
        <v>843</v>
      </c>
      <c r="D461" s="36" t="s">
        <v>844</v>
      </c>
      <c r="E461" s="20">
        <v>60</v>
      </c>
      <c r="F461" s="8">
        <v>338</v>
      </c>
      <c r="G461" s="14">
        <f t="shared" si="18"/>
        <v>177.51479289940826</v>
      </c>
      <c r="H461" s="7"/>
    </row>
    <row r="462" spans="1:8" x14ac:dyDescent="0.2">
      <c r="A462" s="15">
        <f t="shared" si="8"/>
        <v>456</v>
      </c>
      <c r="B462" s="9" t="s">
        <v>768</v>
      </c>
      <c r="C462" s="16" t="s">
        <v>845</v>
      </c>
      <c r="D462" s="19" t="s">
        <v>826</v>
      </c>
      <c r="E462" s="41">
        <v>4.5</v>
      </c>
      <c r="F462" s="8">
        <v>538</v>
      </c>
      <c r="G462" s="14">
        <f t="shared" si="18"/>
        <v>8.3643122676579917</v>
      </c>
      <c r="H462" s="7"/>
    </row>
    <row r="463" spans="1:8" x14ac:dyDescent="0.2">
      <c r="A463" s="15">
        <f t="shared" si="8"/>
        <v>457</v>
      </c>
      <c r="B463" s="9" t="s">
        <v>768</v>
      </c>
      <c r="C463" s="16" t="s">
        <v>846</v>
      </c>
      <c r="D463" s="19" t="s">
        <v>828</v>
      </c>
      <c r="E463" s="20">
        <v>11</v>
      </c>
      <c r="F463" s="8">
        <v>373</v>
      </c>
      <c r="G463" s="14">
        <f t="shared" si="18"/>
        <v>29.490616621983914</v>
      </c>
      <c r="H463" s="7"/>
    </row>
    <row r="464" spans="1:8" x14ac:dyDescent="0.2">
      <c r="A464" s="15">
        <f t="shared" si="8"/>
        <v>458</v>
      </c>
      <c r="B464" s="9" t="s">
        <v>768</v>
      </c>
      <c r="C464" s="16" t="s">
        <v>847</v>
      </c>
      <c r="D464" s="19" t="s">
        <v>848</v>
      </c>
      <c r="E464" s="20">
        <v>15</v>
      </c>
      <c r="F464" s="8">
        <v>417</v>
      </c>
      <c r="G464" s="14">
        <f t="shared" si="18"/>
        <v>35.97122302158273</v>
      </c>
      <c r="H464" s="7"/>
    </row>
    <row r="465" spans="1:8" x14ac:dyDescent="0.2">
      <c r="A465" s="15">
        <f t="shared" si="8"/>
        <v>459</v>
      </c>
      <c r="B465" s="9" t="s">
        <v>768</v>
      </c>
      <c r="C465" s="16" t="s">
        <v>849</v>
      </c>
      <c r="D465" s="19" t="s">
        <v>489</v>
      </c>
      <c r="E465" s="20">
        <v>24</v>
      </c>
      <c r="F465" s="8">
        <v>106</v>
      </c>
      <c r="G465" s="14">
        <f t="shared" si="18"/>
        <v>226.41509433962264</v>
      </c>
      <c r="H465" s="7"/>
    </row>
    <row r="466" spans="1:8" x14ac:dyDescent="0.2">
      <c r="A466" s="15">
        <f t="shared" si="8"/>
        <v>460</v>
      </c>
      <c r="B466" s="9" t="s">
        <v>768</v>
      </c>
      <c r="C466" s="16" t="s">
        <v>850</v>
      </c>
      <c r="D466" s="19" t="s">
        <v>828</v>
      </c>
      <c r="E466" s="20">
        <v>11</v>
      </c>
      <c r="F466" s="8">
        <v>85</v>
      </c>
      <c r="G466" s="14">
        <f t="shared" si="18"/>
        <v>129.41176470588238</v>
      </c>
      <c r="H466" s="7"/>
    </row>
    <row r="467" spans="1:8" x14ac:dyDescent="0.2">
      <c r="A467" s="15">
        <f t="shared" si="8"/>
        <v>461</v>
      </c>
      <c r="B467" s="9" t="s">
        <v>768</v>
      </c>
      <c r="C467" s="92" t="s">
        <v>851</v>
      </c>
      <c r="D467" s="21" t="s">
        <v>21</v>
      </c>
      <c r="E467" s="14"/>
      <c r="F467" s="13"/>
      <c r="G467" s="14"/>
      <c r="H467" s="7"/>
    </row>
    <row r="468" spans="1:8" x14ac:dyDescent="0.2">
      <c r="A468" s="15">
        <f t="shared" si="8"/>
        <v>462</v>
      </c>
      <c r="B468" s="9" t="s">
        <v>852</v>
      </c>
      <c r="C468" s="16" t="s">
        <v>853</v>
      </c>
      <c r="D468" s="11" t="s">
        <v>854</v>
      </c>
      <c r="E468" s="14">
        <v>450</v>
      </c>
      <c r="F468" s="13">
        <v>3136</v>
      </c>
      <c r="G468" s="14">
        <f t="shared" ref="G468:G509" si="19">(E468/F468)*1000</f>
        <v>143.49489795918367</v>
      </c>
      <c r="H468" s="7"/>
    </row>
    <row r="469" spans="1:8" x14ac:dyDescent="0.2">
      <c r="A469" s="15">
        <f t="shared" si="8"/>
        <v>463</v>
      </c>
      <c r="B469" s="9" t="s">
        <v>852</v>
      </c>
      <c r="C469" s="16" t="s">
        <v>855</v>
      </c>
      <c r="D469" s="11" t="s">
        <v>856</v>
      </c>
      <c r="E469" s="14">
        <v>300</v>
      </c>
      <c r="F469" s="13">
        <v>4799</v>
      </c>
      <c r="G469" s="14">
        <f t="shared" si="19"/>
        <v>62.513023546572207</v>
      </c>
      <c r="H469" s="7"/>
    </row>
    <row r="470" spans="1:8" x14ac:dyDescent="0.2">
      <c r="A470" s="15">
        <f t="shared" si="8"/>
        <v>464</v>
      </c>
      <c r="B470" s="9" t="s">
        <v>852</v>
      </c>
      <c r="C470" s="16" t="s">
        <v>857</v>
      </c>
      <c r="D470" s="11" t="s">
        <v>858</v>
      </c>
      <c r="E470" s="14">
        <v>375</v>
      </c>
      <c r="F470" s="13">
        <v>9000</v>
      </c>
      <c r="G470" s="14">
        <f t="shared" si="19"/>
        <v>41.666666666666664</v>
      </c>
      <c r="H470" s="7"/>
    </row>
    <row r="471" spans="1:8" x14ac:dyDescent="0.2">
      <c r="A471" s="15">
        <f t="shared" si="8"/>
        <v>465</v>
      </c>
      <c r="B471" s="9" t="s">
        <v>852</v>
      </c>
      <c r="C471" s="16" t="s">
        <v>859</v>
      </c>
      <c r="D471" s="11" t="s">
        <v>860</v>
      </c>
      <c r="E471" s="14">
        <v>225</v>
      </c>
      <c r="F471" s="13">
        <v>2570</v>
      </c>
      <c r="G471" s="14">
        <f t="shared" si="19"/>
        <v>87.548638132295707</v>
      </c>
      <c r="H471" s="7"/>
    </row>
    <row r="472" spans="1:8" x14ac:dyDescent="0.2">
      <c r="A472" s="15">
        <f t="shared" si="8"/>
        <v>466</v>
      </c>
      <c r="B472" s="9" t="s">
        <v>852</v>
      </c>
      <c r="C472" s="16" t="s">
        <v>861</v>
      </c>
      <c r="D472" s="11" t="s">
        <v>862</v>
      </c>
      <c r="E472" s="20">
        <v>52</v>
      </c>
      <c r="F472" s="8">
        <v>1510</v>
      </c>
      <c r="G472" s="14">
        <f t="shared" si="19"/>
        <v>34.437086092715234</v>
      </c>
      <c r="H472" s="7"/>
    </row>
    <row r="473" spans="1:8" x14ac:dyDescent="0.2">
      <c r="A473" s="15">
        <f t="shared" si="8"/>
        <v>467</v>
      </c>
      <c r="B473" s="9" t="s">
        <v>852</v>
      </c>
      <c r="C473" s="16" t="s">
        <v>863</v>
      </c>
      <c r="D473" s="11" t="s">
        <v>864</v>
      </c>
      <c r="E473" s="20">
        <v>15</v>
      </c>
      <c r="F473" s="8">
        <v>139</v>
      </c>
      <c r="G473" s="14">
        <f t="shared" si="19"/>
        <v>107.91366906474819</v>
      </c>
      <c r="H473" s="7"/>
    </row>
    <row r="474" spans="1:8" x14ac:dyDescent="0.2">
      <c r="A474" s="15">
        <f t="shared" si="8"/>
        <v>468</v>
      </c>
      <c r="B474" s="9" t="s">
        <v>852</v>
      </c>
      <c r="C474" s="16" t="s">
        <v>865</v>
      </c>
      <c r="D474" s="11" t="s">
        <v>866</v>
      </c>
      <c r="E474" s="20">
        <v>15</v>
      </c>
      <c r="F474" s="8">
        <v>419</v>
      </c>
      <c r="G474" s="14">
        <f t="shared" si="19"/>
        <v>35.799522673031028</v>
      </c>
      <c r="H474" s="7"/>
    </row>
    <row r="475" spans="1:8" x14ac:dyDescent="0.2">
      <c r="A475" s="15">
        <f t="shared" si="8"/>
        <v>469</v>
      </c>
      <c r="B475" s="9" t="s">
        <v>852</v>
      </c>
      <c r="C475" s="19" t="s">
        <v>867</v>
      </c>
      <c r="D475" s="11" t="s">
        <v>868</v>
      </c>
      <c r="E475" s="20">
        <v>45</v>
      </c>
      <c r="F475" s="8">
        <v>1350</v>
      </c>
      <c r="G475" s="14">
        <f t="shared" si="19"/>
        <v>33.333333333333336</v>
      </c>
      <c r="H475" s="7"/>
    </row>
    <row r="476" spans="1:8" x14ac:dyDescent="0.2">
      <c r="A476" s="15">
        <f t="shared" si="8"/>
        <v>470</v>
      </c>
      <c r="B476" s="9" t="s">
        <v>852</v>
      </c>
      <c r="C476" s="16" t="s">
        <v>869</v>
      </c>
      <c r="D476" s="11" t="s">
        <v>870</v>
      </c>
      <c r="E476" s="20">
        <v>30</v>
      </c>
      <c r="F476" s="8">
        <v>712</v>
      </c>
      <c r="G476" s="14">
        <f t="shared" si="19"/>
        <v>42.134831460674157</v>
      </c>
      <c r="H476" s="7"/>
    </row>
    <row r="477" spans="1:8" x14ac:dyDescent="0.2">
      <c r="A477" s="15">
        <f t="shared" si="8"/>
        <v>471</v>
      </c>
      <c r="B477" s="9" t="s">
        <v>852</v>
      </c>
      <c r="C477" s="16" t="s">
        <v>871</v>
      </c>
      <c r="D477" s="11" t="s">
        <v>872</v>
      </c>
      <c r="E477" s="20">
        <v>10</v>
      </c>
      <c r="F477" s="8">
        <v>172</v>
      </c>
      <c r="G477" s="14">
        <f t="shared" si="19"/>
        <v>58.139534883720927</v>
      </c>
      <c r="H477" s="7"/>
    </row>
    <row r="478" spans="1:8" x14ac:dyDescent="0.2">
      <c r="A478" s="15">
        <f t="shared" si="8"/>
        <v>472</v>
      </c>
      <c r="B478" s="9" t="s">
        <v>852</v>
      </c>
      <c r="C478" s="16" t="s">
        <v>873</v>
      </c>
      <c r="D478" s="11" t="s">
        <v>874</v>
      </c>
      <c r="E478" s="20">
        <v>6</v>
      </c>
      <c r="F478" s="8">
        <v>312</v>
      </c>
      <c r="G478" s="14">
        <f t="shared" si="19"/>
        <v>19.230769230769234</v>
      </c>
      <c r="H478" s="7"/>
    </row>
    <row r="479" spans="1:8" x14ac:dyDescent="0.2">
      <c r="A479" s="15">
        <f t="shared" si="8"/>
        <v>473</v>
      </c>
      <c r="B479" s="9" t="s">
        <v>852</v>
      </c>
      <c r="C479" s="16" t="s">
        <v>875</v>
      </c>
      <c r="D479" s="11" t="s">
        <v>876</v>
      </c>
      <c r="E479" s="20">
        <v>20</v>
      </c>
      <c r="F479" s="8">
        <v>1020</v>
      </c>
      <c r="G479" s="14">
        <f t="shared" si="19"/>
        <v>19.607843137254903</v>
      </c>
      <c r="H479" s="7"/>
    </row>
    <row r="480" spans="1:8" x14ac:dyDescent="0.2">
      <c r="A480" s="15">
        <f t="shared" si="8"/>
        <v>474</v>
      </c>
      <c r="B480" s="9" t="s">
        <v>852</v>
      </c>
      <c r="C480" s="16" t="s">
        <v>877</v>
      </c>
      <c r="D480" s="11" t="s">
        <v>878</v>
      </c>
      <c r="E480" s="20">
        <v>20</v>
      </c>
      <c r="F480" s="8">
        <v>976</v>
      </c>
      <c r="G480" s="14">
        <f t="shared" si="19"/>
        <v>20.491803278688522</v>
      </c>
      <c r="H480" s="7"/>
    </row>
    <row r="481" spans="1:8" x14ac:dyDescent="0.2">
      <c r="A481" s="15">
        <f t="shared" si="8"/>
        <v>475</v>
      </c>
      <c r="B481" s="9" t="s">
        <v>852</v>
      </c>
      <c r="C481" s="16" t="s">
        <v>879</v>
      </c>
      <c r="D481" s="11" t="s">
        <v>880</v>
      </c>
      <c r="E481" s="20">
        <v>30</v>
      </c>
      <c r="F481" s="8">
        <v>128</v>
      </c>
      <c r="G481" s="14">
        <f t="shared" si="19"/>
        <v>234.375</v>
      </c>
      <c r="H481" s="7"/>
    </row>
    <row r="482" spans="1:8" x14ac:dyDescent="0.2">
      <c r="A482" s="15">
        <f t="shared" si="8"/>
        <v>476</v>
      </c>
      <c r="B482" s="9" t="s">
        <v>852</v>
      </c>
      <c r="C482" s="16" t="s">
        <v>881</v>
      </c>
      <c r="D482" s="11" t="s">
        <v>882</v>
      </c>
      <c r="E482" s="20">
        <v>100</v>
      </c>
      <c r="F482" s="8">
        <v>424</v>
      </c>
      <c r="G482" s="14">
        <f t="shared" si="19"/>
        <v>235.84905660377359</v>
      </c>
      <c r="H482" s="7"/>
    </row>
    <row r="483" spans="1:8" x14ac:dyDescent="0.2">
      <c r="A483" s="15">
        <f t="shared" si="8"/>
        <v>477</v>
      </c>
      <c r="B483" s="9" t="s">
        <v>852</v>
      </c>
      <c r="C483" s="16" t="s">
        <v>883</v>
      </c>
      <c r="D483" s="11" t="s">
        <v>884</v>
      </c>
      <c r="E483" s="20">
        <v>20</v>
      </c>
      <c r="F483" s="8">
        <v>960</v>
      </c>
      <c r="G483" s="14">
        <f t="shared" si="19"/>
        <v>20.833333333333332</v>
      </c>
      <c r="H483" s="7"/>
    </row>
    <row r="484" spans="1:8" x14ac:dyDescent="0.2">
      <c r="A484" s="15">
        <f t="shared" si="8"/>
        <v>478</v>
      </c>
      <c r="B484" s="9" t="s">
        <v>852</v>
      </c>
      <c r="C484" s="16" t="s">
        <v>885</v>
      </c>
      <c r="D484" s="11" t="s">
        <v>886</v>
      </c>
      <c r="E484" s="20">
        <v>15</v>
      </c>
      <c r="F484" s="8">
        <v>51</v>
      </c>
      <c r="G484" s="14">
        <f t="shared" si="19"/>
        <v>294.11764705882354</v>
      </c>
      <c r="H484" s="7"/>
    </row>
    <row r="485" spans="1:8" x14ac:dyDescent="0.2">
      <c r="A485" s="15">
        <f t="shared" si="8"/>
        <v>479</v>
      </c>
      <c r="B485" s="9" t="s">
        <v>852</v>
      </c>
      <c r="C485" s="16" t="s">
        <v>887</v>
      </c>
      <c r="D485" s="11" t="s">
        <v>888</v>
      </c>
      <c r="E485" s="20">
        <v>12</v>
      </c>
      <c r="F485" s="8">
        <v>164</v>
      </c>
      <c r="G485" s="14">
        <f t="shared" si="19"/>
        <v>73.170731707317074</v>
      </c>
      <c r="H485" s="7"/>
    </row>
    <row r="486" spans="1:8" x14ac:dyDescent="0.2">
      <c r="A486" s="15">
        <f t="shared" si="8"/>
        <v>480</v>
      </c>
      <c r="B486" s="9" t="s">
        <v>852</v>
      </c>
      <c r="C486" s="16" t="s">
        <v>889</v>
      </c>
      <c r="D486" s="36" t="s">
        <v>890</v>
      </c>
      <c r="E486" s="20">
        <v>31</v>
      </c>
      <c r="F486" s="8">
        <v>253</v>
      </c>
      <c r="G486" s="14">
        <f t="shared" si="19"/>
        <v>122.5296442687747</v>
      </c>
      <c r="H486" s="7"/>
    </row>
    <row r="487" spans="1:8" x14ac:dyDescent="0.2">
      <c r="A487" s="15">
        <f t="shared" si="8"/>
        <v>481</v>
      </c>
      <c r="B487" s="9" t="s">
        <v>852</v>
      </c>
      <c r="C487" s="16" t="s">
        <v>891</v>
      </c>
      <c r="D487" s="19" t="s">
        <v>892</v>
      </c>
      <c r="E487" s="20">
        <v>32</v>
      </c>
      <c r="F487" s="8">
        <v>312</v>
      </c>
      <c r="G487" s="14">
        <f t="shared" si="19"/>
        <v>102.56410256410255</v>
      </c>
      <c r="H487" s="7"/>
    </row>
    <row r="488" spans="1:8" x14ac:dyDescent="0.2">
      <c r="A488" s="15">
        <f t="shared" si="8"/>
        <v>482</v>
      </c>
      <c r="B488" s="9" t="s">
        <v>852</v>
      </c>
      <c r="C488" s="16" t="s">
        <v>893</v>
      </c>
      <c r="D488" s="36" t="s">
        <v>894</v>
      </c>
      <c r="E488" s="20">
        <v>56</v>
      </c>
      <c r="F488" s="8">
        <v>585</v>
      </c>
      <c r="G488" s="14">
        <f t="shared" si="19"/>
        <v>95.726495726495727</v>
      </c>
      <c r="H488" s="7"/>
    </row>
    <row r="489" spans="1:8" x14ac:dyDescent="0.2">
      <c r="A489" s="15">
        <f t="shared" si="8"/>
        <v>483</v>
      </c>
      <c r="B489" s="9" t="s">
        <v>852</v>
      </c>
      <c r="C489" s="16" t="s">
        <v>895</v>
      </c>
      <c r="D489" s="19" t="s">
        <v>896</v>
      </c>
      <c r="E489" s="20">
        <v>48</v>
      </c>
      <c r="F489" s="8">
        <v>861</v>
      </c>
      <c r="G489" s="14">
        <f t="shared" si="19"/>
        <v>55.749128919860624</v>
      </c>
      <c r="H489" s="7"/>
    </row>
    <row r="490" spans="1:8" x14ac:dyDescent="0.2">
      <c r="A490" s="15">
        <f t="shared" si="8"/>
        <v>484</v>
      </c>
      <c r="B490" s="9" t="s">
        <v>852</v>
      </c>
      <c r="C490" s="16" t="s">
        <v>897</v>
      </c>
      <c r="D490" s="82" t="s">
        <v>898</v>
      </c>
      <c r="E490" s="14">
        <v>11</v>
      </c>
      <c r="F490" s="13">
        <v>358</v>
      </c>
      <c r="G490" s="14">
        <f t="shared" si="19"/>
        <v>30.726256983240223</v>
      </c>
      <c r="H490" s="7"/>
    </row>
    <row r="491" spans="1:8" x14ac:dyDescent="0.2">
      <c r="A491" s="15">
        <f t="shared" si="8"/>
        <v>485</v>
      </c>
      <c r="B491" s="9" t="s">
        <v>852</v>
      </c>
      <c r="C491" s="93" t="s">
        <v>899</v>
      </c>
      <c r="D491" s="19" t="s">
        <v>900</v>
      </c>
      <c r="E491" s="41">
        <v>1.46</v>
      </c>
      <c r="F491" s="8">
        <v>115</v>
      </c>
      <c r="G491" s="14">
        <f t="shared" si="19"/>
        <v>12.695652173913043</v>
      </c>
      <c r="H491" s="7"/>
    </row>
    <row r="492" spans="1:8" x14ac:dyDescent="0.2">
      <c r="A492" s="15">
        <f t="shared" si="8"/>
        <v>486</v>
      </c>
      <c r="B492" s="9" t="s">
        <v>852</v>
      </c>
      <c r="C492" s="16" t="s">
        <v>901</v>
      </c>
      <c r="D492" s="19" t="s">
        <v>902</v>
      </c>
      <c r="E492" s="41">
        <v>2.2999999999999998</v>
      </c>
      <c r="F492" s="8">
        <v>60</v>
      </c>
      <c r="G492" s="14">
        <f t="shared" si="19"/>
        <v>38.333333333333329</v>
      </c>
      <c r="H492" s="7"/>
    </row>
    <row r="493" spans="1:8" x14ac:dyDescent="0.2">
      <c r="A493" s="15">
        <f t="shared" si="8"/>
        <v>487</v>
      </c>
      <c r="B493" s="9" t="s">
        <v>852</v>
      </c>
      <c r="C493" s="16" t="s">
        <v>903</v>
      </c>
      <c r="D493" s="19" t="s">
        <v>904</v>
      </c>
      <c r="E493" s="20">
        <v>10</v>
      </c>
      <c r="F493" s="8">
        <v>106</v>
      </c>
      <c r="G493" s="14">
        <f t="shared" si="19"/>
        <v>94.339622641509436</v>
      </c>
      <c r="H493" s="7"/>
    </row>
    <row r="494" spans="1:8" x14ac:dyDescent="0.2">
      <c r="A494" s="15">
        <f t="shared" si="8"/>
        <v>488</v>
      </c>
      <c r="B494" s="9" t="s">
        <v>852</v>
      </c>
      <c r="C494" s="16" t="s">
        <v>905</v>
      </c>
      <c r="D494" s="19" t="s">
        <v>906</v>
      </c>
      <c r="E494" s="20">
        <v>23</v>
      </c>
      <c r="F494" s="8">
        <v>193</v>
      </c>
      <c r="G494" s="14">
        <f t="shared" si="19"/>
        <v>119.17098445595855</v>
      </c>
      <c r="H494" s="7"/>
    </row>
    <row r="495" spans="1:8" x14ac:dyDescent="0.2">
      <c r="A495" s="15">
        <f t="shared" si="8"/>
        <v>489</v>
      </c>
      <c r="B495" s="9" t="s">
        <v>852</v>
      </c>
      <c r="C495" s="16" t="s">
        <v>907</v>
      </c>
      <c r="D495" s="19" t="s">
        <v>908</v>
      </c>
      <c r="E495" s="20">
        <v>60</v>
      </c>
      <c r="F495" s="8">
        <v>451</v>
      </c>
      <c r="G495" s="14">
        <f t="shared" si="19"/>
        <v>133.03769401330376</v>
      </c>
      <c r="H495" s="7"/>
    </row>
    <row r="496" spans="1:8" x14ac:dyDescent="0.2">
      <c r="A496" s="15">
        <f t="shared" si="8"/>
        <v>490</v>
      </c>
      <c r="B496" s="9" t="s">
        <v>852</v>
      </c>
      <c r="C496" s="16" t="s">
        <v>909</v>
      </c>
      <c r="D496" s="19" t="s">
        <v>910</v>
      </c>
      <c r="E496" s="20">
        <v>12</v>
      </c>
      <c r="F496" s="8">
        <v>160</v>
      </c>
      <c r="G496" s="14">
        <f t="shared" si="19"/>
        <v>75</v>
      </c>
      <c r="H496" s="7"/>
    </row>
    <row r="497" spans="1:8" x14ac:dyDescent="0.2">
      <c r="A497" s="15">
        <f t="shared" si="8"/>
        <v>491</v>
      </c>
      <c r="B497" s="9" t="s">
        <v>852</v>
      </c>
      <c r="C497" s="19" t="s">
        <v>911</v>
      </c>
      <c r="D497" s="19" t="s">
        <v>912</v>
      </c>
      <c r="E497" s="20">
        <v>12</v>
      </c>
      <c r="F497" s="8">
        <v>275</v>
      </c>
      <c r="G497" s="14">
        <f t="shared" si="19"/>
        <v>43.63636363636364</v>
      </c>
      <c r="H497" s="7"/>
    </row>
    <row r="498" spans="1:8" x14ac:dyDescent="0.2">
      <c r="A498" s="15">
        <f t="shared" si="8"/>
        <v>492</v>
      </c>
      <c r="B498" s="9" t="s">
        <v>852</v>
      </c>
      <c r="C498" s="16" t="s">
        <v>913</v>
      </c>
      <c r="D498" s="19" t="s">
        <v>914</v>
      </c>
      <c r="E498" s="20">
        <v>11</v>
      </c>
      <c r="F498" s="8">
        <v>40</v>
      </c>
      <c r="G498" s="14">
        <f t="shared" si="19"/>
        <v>275</v>
      </c>
      <c r="H498" s="7"/>
    </row>
    <row r="499" spans="1:8" x14ac:dyDescent="0.2">
      <c r="A499" s="15">
        <f t="shared" si="8"/>
        <v>493</v>
      </c>
      <c r="B499" s="9" t="s">
        <v>852</v>
      </c>
      <c r="C499" s="16" t="s">
        <v>915</v>
      </c>
      <c r="D499" s="19" t="s">
        <v>916</v>
      </c>
      <c r="E499" s="20">
        <v>90</v>
      </c>
      <c r="F499" s="8">
        <v>907</v>
      </c>
      <c r="G499" s="14">
        <f t="shared" si="19"/>
        <v>99.228224917309817</v>
      </c>
      <c r="H499" s="7"/>
    </row>
    <row r="500" spans="1:8" x14ac:dyDescent="0.2">
      <c r="A500" s="15">
        <f t="shared" si="8"/>
        <v>494</v>
      </c>
      <c r="B500" s="9" t="s">
        <v>852</v>
      </c>
      <c r="C500" s="16" t="s">
        <v>917</v>
      </c>
      <c r="D500" s="19" t="s">
        <v>918</v>
      </c>
      <c r="E500" s="20">
        <v>80</v>
      </c>
      <c r="F500" s="8">
        <v>395</v>
      </c>
      <c r="G500" s="14">
        <f t="shared" si="19"/>
        <v>202.53164556962025</v>
      </c>
      <c r="H500" s="7"/>
    </row>
    <row r="501" spans="1:8" x14ac:dyDescent="0.2">
      <c r="A501" s="15">
        <f t="shared" si="8"/>
        <v>495</v>
      </c>
      <c r="B501" s="9" t="s">
        <v>852</v>
      </c>
      <c r="C501" s="19" t="s">
        <v>919</v>
      </c>
      <c r="D501" s="19" t="s">
        <v>920</v>
      </c>
      <c r="E501" s="20">
        <v>12</v>
      </c>
      <c r="F501" s="8">
        <v>203</v>
      </c>
      <c r="G501" s="14">
        <f t="shared" si="19"/>
        <v>59.113300492610833</v>
      </c>
      <c r="H501" s="7"/>
    </row>
    <row r="502" spans="1:8" x14ac:dyDescent="0.2">
      <c r="A502" s="15">
        <f t="shared" si="8"/>
        <v>496</v>
      </c>
      <c r="B502" s="9" t="s">
        <v>852</v>
      </c>
      <c r="C502" s="16" t="s">
        <v>921</v>
      </c>
      <c r="D502" s="19" t="s">
        <v>922</v>
      </c>
      <c r="E502" s="20">
        <v>35</v>
      </c>
      <c r="F502" s="8">
        <v>712</v>
      </c>
      <c r="G502" s="14">
        <f t="shared" si="19"/>
        <v>49.157303370786522</v>
      </c>
      <c r="H502" s="7"/>
    </row>
    <row r="503" spans="1:8" x14ac:dyDescent="0.2">
      <c r="A503" s="15">
        <f t="shared" si="8"/>
        <v>497</v>
      </c>
      <c r="B503" s="9" t="s">
        <v>852</v>
      </c>
      <c r="C503" s="16" t="s">
        <v>923</v>
      </c>
      <c r="D503" s="19" t="s">
        <v>924</v>
      </c>
      <c r="E503" s="20">
        <v>15</v>
      </c>
      <c r="F503" s="8">
        <v>275</v>
      </c>
      <c r="G503" s="14">
        <f t="shared" si="19"/>
        <v>54.54545454545454</v>
      </c>
      <c r="H503" s="7"/>
    </row>
    <row r="504" spans="1:8" x14ac:dyDescent="0.2">
      <c r="A504" s="15">
        <f t="shared" si="8"/>
        <v>498</v>
      </c>
      <c r="B504" s="9" t="s">
        <v>852</v>
      </c>
      <c r="C504" s="16" t="s">
        <v>925</v>
      </c>
      <c r="D504" s="19" t="s">
        <v>926</v>
      </c>
      <c r="E504" s="20">
        <v>10</v>
      </c>
      <c r="F504" s="8">
        <v>126</v>
      </c>
      <c r="G504" s="14">
        <f t="shared" si="19"/>
        <v>79.365079365079367</v>
      </c>
      <c r="H504" s="7"/>
    </row>
    <row r="505" spans="1:8" x14ac:dyDescent="0.2">
      <c r="A505" s="15">
        <f t="shared" si="8"/>
        <v>499</v>
      </c>
      <c r="B505" s="9" t="s">
        <v>852</v>
      </c>
      <c r="C505" s="16" t="s">
        <v>927</v>
      </c>
      <c r="D505" s="19" t="s">
        <v>928</v>
      </c>
      <c r="E505" s="20">
        <v>21</v>
      </c>
      <c r="F505" s="8">
        <v>230</v>
      </c>
      <c r="G505" s="14">
        <f t="shared" si="19"/>
        <v>91.304347826086953</v>
      </c>
      <c r="H505" s="7"/>
    </row>
    <row r="506" spans="1:8" x14ac:dyDescent="0.2">
      <c r="A506" s="15">
        <f t="shared" si="8"/>
        <v>500</v>
      </c>
      <c r="B506" s="9" t="s">
        <v>852</v>
      </c>
      <c r="C506" s="16" t="s">
        <v>929</v>
      </c>
      <c r="D506" s="19" t="s">
        <v>930</v>
      </c>
      <c r="E506" s="20">
        <v>11</v>
      </c>
      <c r="F506" s="8">
        <v>191</v>
      </c>
      <c r="G506" s="14">
        <f t="shared" si="19"/>
        <v>57.59162303664921</v>
      </c>
      <c r="H506" s="7"/>
    </row>
    <row r="507" spans="1:8" x14ac:dyDescent="0.2">
      <c r="A507" s="15">
        <f t="shared" si="8"/>
        <v>501</v>
      </c>
      <c r="B507" s="9" t="s">
        <v>852</v>
      </c>
      <c r="C507" s="16" t="s">
        <v>931</v>
      </c>
      <c r="D507" s="19" t="s">
        <v>932</v>
      </c>
      <c r="E507" s="20">
        <v>28</v>
      </c>
      <c r="F507" s="8">
        <v>506</v>
      </c>
      <c r="G507" s="14">
        <f t="shared" si="19"/>
        <v>55.335968379446641</v>
      </c>
      <c r="H507" s="7"/>
    </row>
    <row r="508" spans="1:8" x14ac:dyDescent="0.2">
      <c r="A508" s="15">
        <f t="shared" si="8"/>
        <v>502</v>
      </c>
      <c r="B508" s="9" t="s">
        <v>852</v>
      </c>
      <c r="C508" s="16" t="s">
        <v>933</v>
      </c>
      <c r="D508" s="24" t="s">
        <v>934</v>
      </c>
      <c r="E508" s="14">
        <v>6</v>
      </c>
      <c r="F508" s="13">
        <v>82</v>
      </c>
      <c r="G508" s="14">
        <f t="shared" si="19"/>
        <v>73.170731707317074</v>
      </c>
      <c r="H508" s="7"/>
    </row>
    <row r="509" spans="1:8" x14ac:dyDescent="0.2">
      <c r="A509" s="15">
        <f t="shared" si="8"/>
        <v>503</v>
      </c>
      <c r="B509" s="9" t="s">
        <v>852</v>
      </c>
      <c r="C509" s="16" t="s">
        <v>935</v>
      </c>
      <c r="D509" s="94" t="s">
        <v>936</v>
      </c>
      <c r="E509" s="20">
        <v>1</v>
      </c>
      <c r="F509" s="8">
        <v>56</v>
      </c>
      <c r="G509" s="14">
        <f t="shared" si="19"/>
        <v>17.857142857142858</v>
      </c>
      <c r="H509" s="7"/>
    </row>
    <row r="510" spans="1:8" x14ac:dyDescent="0.2">
      <c r="A510" s="15">
        <f t="shared" si="8"/>
        <v>504</v>
      </c>
      <c r="B510" s="9"/>
      <c r="C510" s="95" t="s">
        <v>937</v>
      </c>
      <c r="D510" s="19" t="s">
        <v>938</v>
      </c>
      <c r="E510" s="20"/>
      <c r="F510" s="8"/>
      <c r="G510" s="14"/>
      <c r="H510" s="7"/>
    </row>
    <row r="511" spans="1:8" x14ac:dyDescent="0.2">
      <c r="A511" s="15">
        <f t="shared" si="8"/>
        <v>505</v>
      </c>
      <c r="B511" s="9" t="s">
        <v>852</v>
      </c>
      <c r="C511" s="16" t="s">
        <v>939</v>
      </c>
      <c r="D511" s="19" t="s">
        <v>940</v>
      </c>
      <c r="E511" s="20">
        <v>11</v>
      </c>
      <c r="F511" s="8">
        <v>162</v>
      </c>
      <c r="G511" s="14">
        <f t="shared" ref="G511:G599" si="20">(E511/F511)*1000</f>
        <v>67.901234567901227</v>
      </c>
      <c r="H511" s="7"/>
    </row>
    <row r="512" spans="1:8" x14ac:dyDescent="0.2">
      <c r="A512" s="15">
        <f t="shared" si="8"/>
        <v>506</v>
      </c>
      <c r="B512" s="9" t="s">
        <v>852</v>
      </c>
      <c r="C512" s="16" t="s">
        <v>941</v>
      </c>
      <c r="D512" s="19" t="s">
        <v>413</v>
      </c>
      <c r="E512" s="20">
        <v>180</v>
      </c>
      <c r="F512" s="8">
        <v>2130</v>
      </c>
      <c r="G512" s="14">
        <f t="shared" si="20"/>
        <v>84.507042253521121</v>
      </c>
      <c r="H512" s="7"/>
    </row>
    <row r="513" spans="1:8" x14ac:dyDescent="0.2">
      <c r="A513" s="15">
        <f t="shared" si="8"/>
        <v>507</v>
      </c>
      <c r="B513" s="9" t="s">
        <v>852</v>
      </c>
      <c r="C513" s="16" t="s">
        <v>942</v>
      </c>
      <c r="D513" s="19" t="s">
        <v>943</v>
      </c>
      <c r="E513" s="20">
        <v>75</v>
      </c>
      <c r="F513" s="8">
        <v>805</v>
      </c>
      <c r="G513" s="14">
        <f t="shared" si="20"/>
        <v>93.167701863354026</v>
      </c>
      <c r="H513" s="7"/>
    </row>
    <row r="514" spans="1:8" x14ac:dyDescent="0.2">
      <c r="A514" s="15">
        <f t="shared" si="8"/>
        <v>508</v>
      </c>
      <c r="B514" s="9" t="s">
        <v>852</v>
      </c>
      <c r="C514" s="16" t="s">
        <v>944</v>
      </c>
      <c r="D514" s="19" t="s">
        <v>424</v>
      </c>
      <c r="E514" s="20">
        <v>15</v>
      </c>
      <c r="F514" s="8">
        <v>306</v>
      </c>
      <c r="G514" s="14">
        <f t="shared" si="20"/>
        <v>49.019607843137251</v>
      </c>
      <c r="H514" s="7"/>
    </row>
    <row r="515" spans="1:8" x14ac:dyDescent="0.2">
      <c r="A515" s="15">
        <f t="shared" si="8"/>
        <v>509</v>
      </c>
      <c r="B515" s="9" t="s">
        <v>852</v>
      </c>
      <c r="C515" s="16" t="s">
        <v>945</v>
      </c>
      <c r="D515" s="19" t="s">
        <v>376</v>
      </c>
      <c r="E515" s="20">
        <v>120</v>
      </c>
      <c r="F515" s="8">
        <v>1000</v>
      </c>
      <c r="G515" s="14">
        <f t="shared" si="20"/>
        <v>120</v>
      </c>
      <c r="H515" s="7"/>
    </row>
    <row r="516" spans="1:8" x14ac:dyDescent="0.2">
      <c r="A516" s="15">
        <f t="shared" si="8"/>
        <v>510</v>
      </c>
      <c r="B516" s="9" t="s">
        <v>852</v>
      </c>
      <c r="C516" s="16" t="s">
        <v>946</v>
      </c>
      <c r="D516" s="19" t="s">
        <v>417</v>
      </c>
      <c r="E516" s="20">
        <v>45</v>
      </c>
      <c r="F516" s="8">
        <v>583</v>
      </c>
      <c r="G516" s="14">
        <f t="shared" si="20"/>
        <v>77.186963979416802</v>
      </c>
      <c r="H516" s="7"/>
    </row>
    <row r="517" spans="1:8" x14ac:dyDescent="0.2">
      <c r="A517" s="15">
        <f t="shared" si="8"/>
        <v>511</v>
      </c>
      <c r="B517" s="9" t="s">
        <v>852</v>
      </c>
      <c r="C517" s="16" t="s">
        <v>947</v>
      </c>
      <c r="D517" s="19" t="s">
        <v>943</v>
      </c>
      <c r="E517" s="20">
        <v>75</v>
      </c>
      <c r="F517" s="8">
        <v>456</v>
      </c>
      <c r="G517" s="14">
        <f t="shared" si="20"/>
        <v>164.47368421052633</v>
      </c>
      <c r="H517" s="7"/>
    </row>
    <row r="518" spans="1:8" x14ac:dyDescent="0.2">
      <c r="A518" s="15">
        <f t="shared" si="8"/>
        <v>512</v>
      </c>
      <c r="B518" s="9" t="s">
        <v>852</v>
      </c>
      <c r="C518" s="16" t="s">
        <v>948</v>
      </c>
      <c r="D518" s="19" t="s">
        <v>949</v>
      </c>
      <c r="E518" s="20">
        <v>14</v>
      </c>
      <c r="F518" s="8">
        <v>373</v>
      </c>
      <c r="G518" s="14">
        <f t="shared" si="20"/>
        <v>37.533512064343164</v>
      </c>
      <c r="H518" s="7"/>
    </row>
    <row r="519" spans="1:8" x14ac:dyDescent="0.2">
      <c r="A519" s="15">
        <f t="shared" si="8"/>
        <v>513</v>
      </c>
      <c r="B519" s="9" t="s">
        <v>852</v>
      </c>
      <c r="C519" s="16" t="s">
        <v>950</v>
      </c>
      <c r="D519" s="19" t="s">
        <v>951</v>
      </c>
      <c r="E519" s="20">
        <v>30</v>
      </c>
      <c r="F519" s="8">
        <v>120</v>
      </c>
      <c r="G519" s="14">
        <f t="shared" si="20"/>
        <v>250</v>
      </c>
      <c r="H519" s="7"/>
    </row>
    <row r="520" spans="1:8" x14ac:dyDescent="0.2">
      <c r="A520" s="15">
        <f t="shared" si="8"/>
        <v>514</v>
      </c>
      <c r="B520" s="9" t="s">
        <v>852</v>
      </c>
      <c r="C520" s="16" t="s">
        <v>952</v>
      </c>
      <c r="D520" s="19" t="s">
        <v>516</v>
      </c>
      <c r="E520" s="41">
        <v>4.5</v>
      </c>
      <c r="F520" s="8">
        <v>47</v>
      </c>
      <c r="G520" s="14">
        <f t="shared" si="20"/>
        <v>95.744680851063833</v>
      </c>
      <c r="H520" s="7"/>
    </row>
    <row r="521" spans="1:8" x14ac:dyDescent="0.2">
      <c r="A521" s="15">
        <f t="shared" si="8"/>
        <v>515</v>
      </c>
      <c r="B521" s="9" t="s">
        <v>852</v>
      </c>
      <c r="C521" s="16" t="s">
        <v>953</v>
      </c>
      <c r="D521" s="19" t="s">
        <v>417</v>
      </c>
      <c r="E521" s="41">
        <v>4.5</v>
      </c>
      <c r="F521" s="8">
        <v>115</v>
      </c>
      <c r="G521" s="14">
        <f t="shared" si="20"/>
        <v>39.130434782608695</v>
      </c>
      <c r="H521" s="7"/>
    </row>
    <row r="522" spans="1:8" x14ac:dyDescent="0.2">
      <c r="A522" s="15">
        <f t="shared" si="8"/>
        <v>516</v>
      </c>
      <c r="B522" s="9" t="s">
        <v>852</v>
      </c>
      <c r="C522" s="16" t="s">
        <v>954</v>
      </c>
      <c r="D522" s="19" t="s">
        <v>516</v>
      </c>
      <c r="E522" s="20">
        <v>45</v>
      </c>
      <c r="F522" s="8">
        <v>1170</v>
      </c>
      <c r="G522" s="14">
        <f t="shared" si="20"/>
        <v>38.461538461538467</v>
      </c>
      <c r="H522" s="7"/>
    </row>
    <row r="523" spans="1:8" x14ac:dyDescent="0.2">
      <c r="A523" s="15">
        <f t="shared" si="8"/>
        <v>517</v>
      </c>
      <c r="B523" s="9" t="s">
        <v>852</v>
      </c>
      <c r="C523" s="16" t="s">
        <v>955</v>
      </c>
      <c r="D523" s="36" t="s">
        <v>956</v>
      </c>
      <c r="E523" s="20">
        <v>10</v>
      </c>
      <c r="F523" s="8">
        <v>443</v>
      </c>
      <c r="G523" s="14">
        <f t="shared" si="20"/>
        <v>22.573363431151243</v>
      </c>
      <c r="H523" s="7"/>
    </row>
    <row r="524" spans="1:8" x14ac:dyDescent="0.2">
      <c r="A524" s="15">
        <f t="shared" si="8"/>
        <v>518</v>
      </c>
      <c r="B524" s="9" t="s">
        <v>852</v>
      </c>
      <c r="C524" s="96" t="s">
        <v>957</v>
      </c>
      <c r="D524" s="19" t="s">
        <v>958</v>
      </c>
      <c r="E524" s="20">
        <v>36</v>
      </c>
      <c r="F524" s="8">
        <v>670</v>
      </c>
      <c r="G524" s="14">
        <f t="shared" si="20"/>
        <v>53.731343283582092</v>
      </c>
      <c r="H524" s="7"/>
    </row>
    <row r="525" spans="1:8" x14ac:dyDescent="0.2">
      <c r="A525" s="15">
        <f t="shared" si="8"/>
        <v>519</v>
      </c>
      <c r="B525" s="9" t="s">
        <v>852</v>
      </c>
      <c r="C525" s="16" t="s">
        <v>959</v>
      </c>
      <c r="D525" s="23" t="s">
        <v>960</v>
      </c>
      <c r="E525" s="38">
        <v>5.6</v>
      </c>
      <c r="F525" s="13">
        <v>38</v>
      </c>
      <c r="G525" s="14">
        <f t="shared" si="20"/>
        <v>147.36842105263156</v>
      </c>
      <c r="H525" s="7"/>
    </row>
    <row r="526" spans="1:8" x14ac:dyDescent="0.2">
      <c r="A526" s="15">
        <f t="shared" si="8"/>
        <v>520</v>
      </c>
      <c r="B526" s="9" t="s">
        <v>852</v>
      </c>
      <c r="C526" s="16" t="s">
        <v>961</v>
      </c>
      <c r="D526" s="19" t="s">
        <v>962</v>
      </c>
      <c r="E526" s="20">
        <v>33</v>
      </c>
      <c r="F526" s="8">
        <v>261</v>
      </c>
      <c r="G526" s="14">
        <f t="shared" si="20"/>
        <v>126.43678160919542</v>
      </c>
      <c r="H526" s="7"/>
    </row>
    <row r="527" spans="1:8" x14ac:dyDescent="0.2">
      <c r="A527" s="15">
        <f t="shared" si="8"/>
        <v>521</v>
      </c>
      <c r="B527" s="9" t="s">
        <v>852</v>
      </c>
      <c r="C527" s="16" t="s">
        <v>963</v>
      </c>
      <c r="D527" s="19" t="s">
        <v>411</v>
      </c>
      <c r="E527" s="20">
        <v>7</v>
      </c>
      <c r="F527" s="8">
        <v>192</v>
      </c>
      <c r="G527" s="14">
        <f t="shared" si="20"/>
        <v>36.458333333333336</v>
      </c>
      <c r="H527" s="7"/>
    </row>
    <row r="528" spans="1:8" x14ac:dyDescent="0.2">
      <c r="A528" s="15">
        <f t="shared" si="8"/>
        <v>522</v>
      </c>
      <c r="B528" s="9" t="s">
        <v>852</v>
      </c>
      <c r="C528" s="16" t="s">
        <v>964</v>
      </c>
      <c r="D528" s="19" t="s">
        <v>420</v>
      </c>
      <c r="E528" s="41">
        <v>37.5</v>
      </c>
      <c r="F528" s="8">
        <v>429</v>
      </c>
      <c r="G528" s="14">
        <f t="shared" si="20"/>
        <v>87.412587412587413</v>
      </c>
      <c r="H528" s="7"/>
    </row>
    <row r="529" spans="1:8" x14ac:dyDescent="0.2">
      <c r="A529" s="15">
        <f t="shared" si="8"/>
        <v>523</v>
      </c>
      <c r="B529" s="9" t="s">
        <v>852</v>
      </c>
      <c r="C529" s="16" t="s">
        <v>965</v>
      </c>
      <c r="D529" s="19" t="s">
        <v>459</v>
      </c>
      <c r="E529" s="20">
        <v>18</v>
      </c>
      <c r="F529" s="8">
        <v>360</v>
      </c>
      <c r="G529" s="14">
        <f t="shared" si="20"/>
        <v>50</v>
      </c>
      <c r="H529" s="7"/>
    </row>
    <row r="530" spans="1:8" x14ac:dyDescent="0.2">
      <c r="A530" s="15">
        <f t="shared" si="8"/>
        <v>524</v>
      </c>
      <c r="B530" s="9" t="s">
        <v>852</v>
      </c>
      <c r="C530" s="16" t="s">
        <v>382</v>
      </c>
      <c r="D530" s="19" t="s">
        <v>424</v>
      </c>
      <c r="E530" s="20">
        <v>15</v>
      </c>
      <c r="F530" s="8">
        <v>299</v>
      </c>
      <c r="G530" s="14">
        <f t="shared" si="20"/>
        <v>50.167224080267559</v>
      </c>
      <c r="H530" s="7"/>
    </row>
    <row r="531" spans="1:8" x14ac:dyDescent="0.2">
      <c r="A531" s="15">
        <f t="shared" si="8"/>
        <v>525</v>
      </c>
      <c r="B531" s="9" t="s">
        <v>852</v>
      </c>
      <c r="C531" s="87" t="s">
        <v>966</v>
      </c>
      <c r="D531" s="19" t="s">
        <v>967</v>
      </c>
      <c r="E531" s="20">
        <v>9</v>
      </c>
      <c r="F531" s="8">
        <v>46</v>
      </c>
      <c r="G531" s="14">
        <f t="shared" si="20"/>
        <v>195.6521739130435</v>
      </c>
      <c r="H531" s="7"/>
    </row>
    <row r="532" spans="1:8" x14ac:dyDescent="0.2">
      <c r="A532" s="15">
        <f t="shared" si="8"/>
        <v>526</v>
      </c>
      <c r="B532" s="9" t="s">
        <v>852</v>
      </c>
      <c r="C532" s="16" t="s">
        <v>968</v>
      </c>
      <c r="D532" s="19" t="s">
        <v>949</v>
      </c>
      <c r="E532" s="20">
        <v>90</v>
      </c>
      <c r="F532" s="8">
        <v>358</v>
      </c>
      <c r="G532" s="14">
        <f t="shared" si="20"/>
        <v>251.39664804469274</v>
      </c>
      <c r="H532" s="7"/>
    </row>
    <row r="533" spans="1:8" x14ac:dyDescent="0.2">
      <c r="A533" s="15">
        <f t="shared" si="8"/>
        <v>527</v>
      </c>
      <c r="B533" s="9" t="s">
        <v>852</v>
      </c>
      <c r="C533" s="36" t="s">
        <v>969</v>
      </c>
      <c r="D533" s="19" t="s">
        <v>970</v>
      </c>
      <c r="E533" s="20">
        <v>88</v>
      </c>
      <c r="F533" s="8">
        <v>1750</v>
      </c>
      <c r="G533" s="14">
        <f t="shared" si="20"/>
        <v>50.285714285714285</v>
      </c>
      <c r="H533" s="7"/>
    </row>
    <row r="534" spans="1:8" x14ac:dyDescent="0.2">
      <c r="A534" s="15">
        <f t="shared" si="8"/>
        <v>528</v>
      </c>
      <c r="B534" s="9" t="s">
        <v>852</v>
      </c>
      <c r="C534" s="16" t="s">
        <v>971</v>
      </c>
      <c r="D534" s="19" t="s">
        <v>972</v>
      </c>
      <c r="E534" s="20">
        <v>48</v>
      </c>
      <c r="F534" s="8">
        <v>886</v>
      </c>
      <c r="G534" s="14">
        <f t="shared" si="20"/>
        <v>54.176072234762977</v>
      </c>
      <c r="H534" s="7"/>
    </row>
    <row r="535" spans="1:8" x14ac:dyDescent="0.2">
      <c r="A535" s="15">
        <f t="shared" si="8"/>
        <v>529</v>
      </c>
      <c r="B535" s="9" t="s">
        <v>852</v>
      </c>
      <c r="C535" s="16" t="s">
        <v>973</v>
      </c>
      <c r="D535" s="19" t="s">
        <v>974</v>
      </c>
      <c r="E535" s="20">
        <v>30</v>
      </c>
      <c r="F535" s="8">
        <v>1680</v>
      </c>
      <c r="G535" s="14">
        <f t="shared" si="20"/>
        <v>17.857142857142858</v>
      </c>
      <c r="H535" s="7"/>
    </row>
    <row r="536" spans="1:8" x14ac:dyDescent="0.2">
      <c r="A536" s="15">
        <f t="shared" si="8"/>
        <v>530</v>
      </c>
      <c r="B536" s="9" t="s">
        <v>852</v>
      </c>
      <c r="C536" s="16" t="s">
        <v>975</v>
      </c>
      <c r="D536" s="19" t="s">
        <v>974</v>
      </c>
      <c r="E536" s="41">
        <v>3.5</v>
      </c>
      <c r="F536" s="8">
        <v>46</v>
      </c>
      <c r="G536" s="14">
        <f t="shared" si="20"/>
        <v>76.08695652173914</v>
      </c>
      <c r="H536" s="7"/>
    </row>
    <row r="537" spans="1:8" x14ac:dyDescent="0.2">
      <c r="A537" s="15">
        <f t="shared" si="8"/>
        <v>531</v>
      </c>
      <c r="B537" s="9" t="s">
        <v>852</v>
      </c>
      <c r="C537" s="16" t="s">
        <v>976</v>
      </c>
      <c r="D537" s="19" t="s">
        <v>977</v>
      </c>
      <c r="E537" s="20">
        <v>32</v>
      </c>
      <c r="F537" s="8">
        <v>152</v>
      </c>
      <c r="G537" s="14">
        <f t="shared" si="20"/>
        <v>210.52631578947367</v>
      </c>
      <c r="H537" s="7"/>
    </row>
    <row r="538" spans="1:8" x14ac:dyDescent="0.2">
      <c r="A538" s="15">
        <f t="shared" si="8"/>
        <v>532</v>
      </c>
      <c r="B538" s="9" t="s">
        <v>852</v>
      </c>
      <c r="C538" s="16" t="s">
        <v>978</v>
      </c>
      <c r="D538" s="19" t="s">
        <v>924</v>
      </c>
      <c r="E538" s="20">
        <v>15</v>
      </c>
      <c r="F538" s="8">
        <v>691</v>
      </c>
      <c r="G538" s="14">
        <f t="shared" si="20"/>
        <v>21.707670043415341</v>
      </c>
      <c r="H538" s="7"/>
    </row>
    <row r="539" spans="1:8" x14ac:dyDescent="0.2">
      <c r="A539" s="15">
        <f t="shared" si="8"/>
        <v>533</v>
      </c>
      <c r="B539" s="9" t="s">
        <v>852</v>
      </c>
      <c r="C539" s="16" t="s">
        <v>979</v>
      </c>
      <c r="D539" s="19" t="s">
        <v>980</v>
      </c>
      <c r="E539" s="41">
        <v>6.6</v>
      </c>
      <c r="F539" s="8">
        <v>137</v>
      </c>
      <c r="G539" s="14">
        <f t="shared" si="20"/>
        <v>48.175182481751825</v>
      </c>
      <c r="H539" s="7"/>
    </row>
    <row r="540" spans="1:8" x14ac:dyDescent="0.2">
      <c r="A540" s="15">
        <f t="shared" si="8"/>
        <v>534</v>
      </c>
      <c r="B540" s="9" t="s">
        <v>852</v>
      </c>
      <c r="C540" s="16" t="s">
        <v>981</v>
      </c>
      <c r="D540" s="19" t="s">
        <v>982</v>
      </c>
      <c r="E540" s="41">
        <v>4.4000000000000004</v>
      </c>
      <c r="F540" s="8">
        <v>180</v>
      </c>
      <c r="G540" s="14">
        <f t="shared" si="20"/>
        <v>24.444444444444446</v>
      </c>
      <c r="H540" s="7"/>
    </row>
    <row r="541" spans="1:8" x14ac:dyDescent="0.2">
      <c r="A541" s="15">
        <f t="shared" si="8"/>
        <v>535</v>
      </c>
      <c r="B541" s="9" t="s">
        <v>852</v>
      </c>
      <c r="C541" s="16" t="s">
        <v>983</v>
      </c>
      <c r="D541" s="19" t="s">
        <v>984</v>
      </c>
      <c r="E541" s="20">
        <v>92</v>
      </c>
      <c r="F541" s="8">
        <v>457</v>
      </c>
      <c r="G541" s="14">
        <f t="shared" si="20"/>
        <v>201.3129102844639</v>
      </c>
      <c r="H541" s="7"/>
    </row>
    <row r="542" spans="1:8" x14ac:dyDescent="0.2">
      <c r="A542" s="15">
        <f t="shared" si="8"/>
        <v>536</v>
      </c>
      <c r="B542" s="9" t="s">
        <v>852</v>
      </c>
      <c r="C542" s="16" t="s">
        <v>985</v>
      </c>
      <c r="D542" s="19" t="s">
        <v>986</v>
      </c>
      <c r="E542" s="20">
        <v>11</v>
      </c>
      <c r="F542" s="8">
        <v>495</v>
      </c>
      <c r="G542" s="14">
        <f t="shared" si="20"/>
        <v>22.222222222222221</v>
      </c>
      <c r="H542" s="7"/>
    </row>
    <row r="543" spans="1:8" x14ac:dyDescent="0.2">
      <c r="A543" s="15">
        <f t="shared" si="8"/>
        <v>537</v>
      </c>
      <c r="B543" s="9" t="s">
        <v>852</v>
      </c>
      <c r="C543" s="16" t="s">
        <v>987</v>
      </c>
      <c r="D543" s="19" t="s">
        <v>988</v>
      </c>
      <c r="E543" s="20">
        <v>14</v>
      </c>
      <c r="F543" s="8">
        <v>460</v>
      </c>
      <c r="G543" s="14">
        <f t="shared" si="20"/>
        <v>30.434782608695652</v>
      </c>
      <c r="H543" s="7"/>
    </row>
    <row r="544" spans="1:8" x14ac:dyDescent="0.2">
      <c r="A544" s="15">
        <f t="shared" si="8"/>
        <v>538</v>
      </c>
      <c r="B544" s="9" t="s">
        <v>852</v>
      </c>
      <c r="C544" s="16" t="s">
        <v>989</v>
      </c>
      <c r="D544" s="19" t="s">
        <v>990</v>
      </c>
      <c r="E544" s="41">
        <v>11.3</v>
      </c>
      <c r="F544" s="8">
        <v>208</v>
      </c>
      <c r="G544" s="14">
        <f t="shared" si="20"/>
        <v>54.32692307692308</v>
      </c>
      <c r="H544" s="7"/>
    </row>
    <row r="545" spans="1:8" x14ac:dyDescent="0.2">
      <c r="A545" s="15">
        <f t="shared" si="8"/>
        <v>539</v>
      </c>
      <c r="B545" s="9" t="s">
        <v>852</v>
      </c>
      <c r="C545" s="16" t="s">
        <v>991</v>
      </c>
      <c r="D545" s="19" t="s">
        <v>992</v>
      </c>
      <c r="E545" s="20">
        <v>25</v>
      </c>
      <c r="F545" s="8">
        <v>352</v>
      </c>
      <c r="G545" s="14">
        <f t="shared" si="20"/>
        <v>71.02272727272728</v>
      </c>
      <c r="H545" s="7"/>
    </row>
    <row r="546" spans="1:8" x14ac:dyDescent="0.2">
      <c r="A546" s="15">
        <f t="shared" si="8"/>
        <v>540</v>
      </c>
      <c r="B546" s="9" t="s">
        <v>852</v>
      </c>
      <c r="C546" s="64" t="s">
        <v>993</v>
      </c>
      <c r="D546" s="19" t="s">
        <v>994</v>
      </c>
      <c r="E546" s="41">
        <v>6.7</v>
      </c>
      <c r="F546" s="8">
        <v>227</v>
      </c>
      <c r="G546" s="14">
        <f t="shared" si="20"/>
        <v>29.515418502202646</v>
      </c>
      <c r="H546" s="7"/>
    </row>
    <row r="547" spans="1:8" x14ac:dyDescent="0.2">
      <c r="A547" s="15">
        <f t="shared" si="8"/>
        <v>541</v>
      </c>
      <c r="B547" s="9" t="s">
        <v>852</v>
      </c>
      <c r="C547" s="16" t="s">
        <v>995</v>
      </c>
      <c r="D547" s="19" t="s">
        <v>996</v>
      </c>
      <c r="E547" s="41">
        <v>2.4</v>
      </c>
      <c r="F547" s="8">
        <v>353</v>
      </c>
      <c r="G547" s="14">
        <f t="shared" si="20"/>
        <v>6.7988668555240794</v>
      </c>
      <c r="H547" s="7"/>
    </row>
    <row r="548" spans="1:8" x14ac:dyDescent="0.2">
      <c r="A548" s="15">
        <f t="shared" si="8"/>
        <v>542</v>
      </c>
      <c r="B548" s="9" t="s">
        <v>852</v>
      </c>
      <c r="C548" s="16" t="s">
        <v>997</v>
      </c>
      <c r="D548" s="23" t="s">
        <v>574</v>
      </c>
      <c r="E548" s="14">
        <v>6</v>
      </c>
      <c r="F548" s="13">
        <v>112</v>
      </c>
      <c r="G548" s="14">
        <f t="shared" si="20"/>
        <v>53.571428571428569</v>
      </c>
      <c r="H548" s="7"/>
    </row>
    <row r="549" spans="1:8" x14ac:dyDescent="0.2">
      <c r="A549" s="15">
        <f t="shared" si="8"/>
        <v>543</v>
      </c>
      <c r="B549" s="9" t="s">
        <v>852</v>
      </c>
      <c r="C549" s="16" t="s">
        <v>998</v>
      </c>
      <c r="D549" s="23" t="s">
        <v>999</v>
      </c>
      <c r="E549" s="14">
        <v>30</v>
      </c>
      <c r="F549" s="13">
        <v>358</v>
      </c>
      <c r="G549" s="14">
        <f t="shared" si="20"/>
        <v>83.798882681564237</v>
      </c>
      <c r="H549" s="7"/>
    </row>
    <row r="550" spans="1:8" x14ac:dyDescent="0.2">
      <c r="A550" s="15">
        <f t="shared" si="8"/>
        <v>544</v>
      </c>
      <c r="B550" s="9" t="s">
        <v>852</v>
      </c>
      <c r="C550" s="16" t="s">
        <v>1000</v>
      </c>
      <c r="D550" s="23" t="s">
        <v>999</v>
      </c>
      <c r="E550" s="14">
        <v>30</v>
      </c>
      <c r="F550" s="13">
        <v>1802</v>
      </c>
      <c r="G550" s="14">
        <f t="shared" si="20"/>
        <v>16.648168701442842</v>
      </c>
      <c r="H550" s="7"/>
    </row>
    <row r="551" spans="1:8" x14ac:dyDescent="0.2">
      <c r="A551" s="15">
        <f t="shared" si="8"/>
        <v>545</v>
      </c>
      <c r="B551" s="9" t="s">
        <v>852</v>
      </c>
      <c r="C551" s="16" t="s">
        <v>1001</v>
      </c>
      <c r="D551" s="23" t="s">
        <v>1002</v>
      </c>
      <c r="E551" s="38">
        <v>7.5</v>
      </c>
      <c r="F551" s="13">
        <v>89</v>
      </c>
      <c r="G551" s="14">
        <f t="shared" si="20"/>
        <v>84.269662921348313</v>
      </c>
      <c r="H551" s="7"/>
    </row>
    <row r="552" spans="1:8" x14ac:dyDescent="0.2">
      <c r="A552" s="15">
        <f t="shared" si="8"/>
        <v>546</v>
      </c>
      <c r="B552" s="9" t="s">
        <v>852</v>
      </c>
      <c r="C552" s="16" t="s">
        <v>1003</v>
      </c>
      <c r="D552" s="23" t="s">
        <v>572</v>
      </c>
      <c r="E552" s="14">
        <v>12</v>
      </c>
      <c r="F552" s="13">
        <v>165</v>
      </c>
      <c r="G552" s="14">
        <f t="shared" si="20"/>
        <v>72.72727272727272</v>
      </c>
      <c r="H552" s="7"/>
    </row>
    <row r="553" spans="1:8" x14ac:dyDescent="0.2">
      <c r="A553" s="15">
        <f t="shared" si="8"/>
        <v>547</v>
      </c>
      <c r="B553" s="9" t="s">
        <v>852</v>
      </c>
      <c r="C553" s="16" t="s">
        <v>1004</v>
      </c>
      <c r="D553" s="97" t="s">
        <v>1005</v>
      </c>
      <c r="E553" s="14">
        <v>34</v>
      </c>
      <c r="F553" s="13">
        <v>246</v>
      </c>
      <c r="G553" s="14">
        <f t="shared" si="20"/>
        <v>138.21138211382114</v>
      </c>
      <c r="H553" s="7"/>
    </row>
    <row r="554" spans="1:8" x14ac:dyDescent="0.2">
      <c r="A554" s="15">
        <f t="shared" si="8"/>
        <v>548</v>
      </c>
      <c r="B554" s="9" t="s">
        <v>852</v>
      </c>
      <c r="C554" s="16" t="s">
        <v>1006</v>
      </c>
      <c r="D554" s="11" t="s">
        <v>1007</v>
      </c>
      <c r="E554" s="20">
        <v>22</v>
      </c>
      <c r="F554" s="8">
        <v>1930</v>
      </c>
      <c r="G554" s="14">
        <f t="shared" si="20"/>
        <v>11.398963730569948</v>
      </c>
      <c r="H554" s="7"/>
    </row>
    <row r="555" spans="1:8" x14ac:dyDescent="0.2">
      <c r="A555" s="15">
        <f t="shared" si="8"/>
        <v>549</v>
      </c>
      <c r="B555" s="9" t="s">
        <v>852</v>
      </c>
      <c r="C555" s="16" t="s">
        <v>1008</v>
      </c>
      <c r="D555" s="11" t="s">
        <v>574</v>
      </c>
      <c r="E555" s="20">
        <v>6</v>
      </c>
      <c r="F555" s="8">
        <v>121</v>
      </c>
      <c r="G555" s="14">
        <f t="shared" si="20"/>
        <v>49.586776859504134</v>
      </c>
      <c r="H555" s="7"/>
    </row>
    <row r="556" spans="1:8" x14ac:dyDescent="0.2">
      <c r="A556" s="15">
        <f t="shared" si="8"/>
        <v>550</v>
      </c>
      <c r="B556" s="9" t="s">
        <v>852</v>
      </c>
      <c r="C556" s="16" t="s">
        <v>1009</v>
      </c>
      <c r="D556" s="11" t="s">
        <v>1002</v>
      </c>
      <c r="E556" s="41">
        <v>7.5</v>
      </c>
      <c r="F556" s="8">
        <v>190</v>
      </c>
      <c r="G556" s="14">
        <f t="shared" si="20"/>
        <v>39.473684210526315</v>
      </c>
      <c r="H556" s="7"/>
    </row>
    <row r="557" spans="1:8" x14ac:dyDescent="0.2">
      <c r="A557" s="15">
        <f t="shared" si="8"/>
        <v>551</v>
      </c>
      <c r="B557" s="9" t="s">
        <v>852</v>
      </c>
      <c r="C557" s="16" t="s">
        <v>1010</v>
      </c>
      <c r="D557" s="11" t="s">
        <v>1007</v>
      </c>
      <c r="E557" s="20">
        <v>22</v>
      </c>
      <c r="F557" s="8">
        <v>187</v>
      </c>
      <c r="G557" s="14">
        <f t="shared" si="20"/>
        <v>117.64705882352941</v>
      </c>
      <c r="H557" s="7"/>
    </row>
    <row r="558" spans="1:8" x14ac:dyDescent="0.2">
      <c r="A558" s="15">
        <f t="shared" si="8"/>
        <v>552</v>
      </c>
      <c r="B558" s="9" t="s">
        <v>852</v>
      </c>
      <c r="C558" s="16" t="s">
        <v>1011</v>
      </c>
      <c r="D558" s="11" t="s">
        <v>1012</v>
      </c>
      <c r="E558" s="20">
        <v>0.75</v>
      </c>
      <c r="F558" s="8">
        <v>43</v>
      </c>
      <c r="G558" s="14">
        <f t="shared" si="20"/>
        <v>17.441860465116278</v>
      </c>
      <c r="H558" s="7"/>
    </row>
    <row r="559" spans="1:8" x14ac:dyDescent="0.2">
      <c r="A559" s="15">
        <f t="shared" si="8"/>
        <v>553</v>
      </c>
      <c r="B559" s="9" t="s">
        <v>852</v>
      </c>
      <c r="C559" s="16" t="s">
        <v>1013</v>
      </c>
      <c r="D559" s="11" t="s">
        <v>597</v>
      </c>
      <c r="E559" s="41">
        <v>1.5</v>
      </c>
      <c r="F559" s="8">
        <v>124</v>
      </c>
      <c r="G559" s="14">
        <f t="shared" si="20"/>
        <v>12.096774193548386</v>
      </c>
      <c r="H559" s="7"/>
    </row>
    <row r="560" spans="1:8" x14ac:dyDescent="0.2">
      <c r="A560" s="15">
        <f t="shared" si="8"/>
        <v>554</v>
      </c>
      <c r="B560" s="9" t="s">
        <v>852</v>
      </c>
      <c r="C560" s="19" t="s">
        <v>1014</v>
      </c>
      <c r="D560" s="11" t="s">
        <v>698</v>
      </c>
      <c r="E560" s="20">
        <v>15</v>
      </c>
      <c r="F560" s="8">
        <v>257</v>
      </c>
      <c r="G560" s="14">
        <f t="shared" si="20"/>
        <v>58.365758754863812</v>
      </c>
      <c r="H560" s="7"/>
    </row>
    <row r="561" spans="1:8" x14ac:dyDescent="0.2">
      <c r="A561" s="15">
        <f t="shared" si="8"/>
        <v>555</v>
      </c>
      <c r="B561" s="9" t="s">
        <v>1015</v>
      </c>
      <c r="C561" s="16" t="s">
        <v>1016</v>
      </c>
      <c r="D561" s="19" t="s">
        <v>1017</v>
      </c>
      <c r="E561" s="20">
        <v>7</v>
      </c>
      <c r="F561" s="8">
        <v>665</v>
      </c>
      <c r="G561" s="14">
        <f t="shared" si="20"/>
        <v>10.526315789473683</v>
      </c>
      <c r="H561" s="7"/>
    </row>
    <row r="562" spans="1:8" x14ac:dyDescent="0.2">
      <c r="A562" s="15">
        <f t="shared" si="8"/>
        <v>556</v>
      </c>
      <c r="B562" s="9" t="s">
        <v>1015</v>
      </c>
      <c r="C562" s="16" t="s">
        <v>1018</v>
      </c>
      <c r="D562" s="19" t="s">
        <v>1019</v>
      </c>
      <c r="E562" s="20">
        <v>15</v>
      </c>
      <c r="F562" s="8">
        <v>244</v>
      </c>
      <c r="G562" s="14">
        <f t="shared" si="20"/>
        <v>61.475409836065573</v>
      </c>
      <c r="H562" s="7"/>
    </row>
    <row r="563" spans="1:8" x14ac:dyDescent="0.2">
      <c r="A563" s="15">
        <f t="shared" si="8"/>
        <v>557</v>
      </c>
      <c r="B563" s="9" t="s">
        <v>1015</v>
      </c>
      <c r="C563" s="16" t="s">
        <v>1020</v>
      </c>
      <c r="D563" s="19" t="s">
        <v>1021</v>
      </c>
      <c r="E563" s="20">
        <v>9</v>
      </c>
      <c r="F563" s="8">
        <v>247</v>
      </c>
      <c r="G563" s="14">
        <f t="shared" si="20"/>
        <v>36.43724696356275</v>
      </c>
      <c r="H563" s="7"/>
    </row>
    <row r="564" spans="1:8" x14ac:dyDescent="0.2">
      <c r="A564" s="15">
        <f t="shared" si="8"/>
        <v>558</v>
      </c>
      <c r="B564" s="9" t="s">
        <v>1015</v>
      </c>
      <c r="C564" s="36" t="s">
        <v>1022</v>
      </c>
      <c r="D564" s="19" t="s">
        <v>1023</v>
      </c>
      <c r="E564" s="20">
        <v>10</v>
      </c>
      <c r="F564" s="8">
        <v>545</v>
      </c>
      <c r="G564" s="14">
        <f t="shared" si="20"/>
        <v>18.348623853211009</v>
      </c>
      <c r="H564" s="7"/>
    </row>
    <row r="565" spans="1:8" x14ac:dyDescent="0.2">
      <c r="A565" s="15">
        <f t="shared" si="8"/>
        <v>559</v>
      </c>
      <c r="B565" s="9" t="s">
        <v>1015</v>
      </c>
      <c r="C565" s="16" t="s">
        <v>1024</v>
      </c>
      <c r="D565" s="19" t="s">
        <v>1025</v>
      </c>
      <c r="E565" s="20">
        <v>18</v>
      </c>
      <c r="F565" s="8">
        <v>286</v>
      </c>
      <c r="G565" s="14">
        <f t="shared" si="20"/>
        <v>62.93706293706294</v>
      </c>
      <c r="H565" s="7"/>
    </row>
    <row r="566" spans="1:8" x14ac:dyDescent="0.2">
      <c r="A566" s="15">
        <f t="shared" si="8"/>
        <v>560</v>
      </c>
      <c r="B566" s="9" t="s">
        <v>1015</v>
      </c>
      <c r="C566" s="16" t="s">
        <v>1026</v>
      </c>
      <c r="D566" s="19" t="s">
        <v>1027</v>
      </c>
      <c r="E566" s="20">
        <v>24</v>
      </c>
      <c r="F566" s="8">
        <v>193</v>
      </c>
      <c r="G566" s="14">
        <f t="shared" si="20"/>
        <v>124.35233160621762</v>
      </c>
      <c r="H566" s="7"/>
    </row>
    <row r="567" spans="1:8" x14ac:dyDescent="0.2">
      <c r="A567" s="15">
        <f t="shared" si="8"/>
        <v>561</v>
      </c>
      <c r="B567" s="9" t="s">
        <v>1015</v>
      </c>
      <c r="C567" s="16" t="s">
        <v>1028</v>
      </c>
      <c r="D567" s="19" t="s">
        <v>1029</v>
      </c>
      <c r="E567" s="20">
        <v>13</v>
      </c>
      <c r="F567" s="8">
        <v>342</v>
      </c>
      <c r="G567" s="14">
        <f t="shared" si="20"/>
        <v>38.011695906432749</v>
      </c>
      <c r="H567" s="7"/>
    </row>
    <row r="568" spans="1:8" x14ac:dyDescent="0.2">
      <c r="A568" s="15">
        <f t="shared" si="8"/>
        <v>562</v>
      </c>
      <c r="B568" s="9" t="s">
        <v>1015</v>
      </c>
      <c r="C568" s="16" t="s">
        <v>1030</v>
      </c>
      <c r="D568" s="19" t="s">
        <v>1031</v>
      </c>
      <c r="E568" s="20">
        <v>28</v>
      </c>
      <c r="F568" s="8">
        <v>974</v>
      </c>
      <c r="G568" s="14">
        <f t="shared" si="20"/>
        <v>28.747433264887064</v>
      </c>
      <c r="H568" s="7"/>
    </row>
    <row r="569" spans="1:8" x14ac:dyDescent="0.2">
      <c r="A569" s="15">
        <f t="shared" si="8"/>
        <v>563</v>
      </c>
      <c r="B569" s="9" t="s">
        <v>1015</v>
      </c>
      <c r="C569" s="16" t="s">
        <v>1032</v>
      </c>
      <c r="D569" s="19" t="s">
        <v>1033</v>
      </c>
      <c r="E569" s="20">
        <v>40</v>
      </c>
      <c r="F569" s="8">
        <v>1960</v>
      </c>
      <c r="G569" s="14">
        <f t="shared" si="20"/>
        <v>20.408163265306122</v>
      </c>
      <c r="H569" s="7"/>
    </row>
    <row r="570" spans="1:8" x14ac:dyDescent="0.2">
      <c r="A570" s="15">
        <f t="shared" si="8"/>
        <v>564</v>
      </c>
      <c r="B570" s="9" t="s">
        <v>1015</v>
      </c>
      <c r="C570" s="16" t="s">
        <v>1034</v>
      </c>
      <c r="D570" s="19" t="s">
        <v>1035</v>
      </c>
      <c r="E570" s="20">
        <v>6</v>
      </c>
      <c r="F570" s="8">
        <v>383</v>
      </c>
      <c r="G570" s="14">
        <f t="shared" si="20"/>
        <v>15.665796344647518</v>
      </c>
      <c r="H570" s="7"/>
    </row>
    <row r="571" spans="1:8" x14ac:dyDescent="0.2">
      <c r="A571" s="15">
        <f t="shared" si="8"/>
        <v>565</v>
      </c>
      <c r="B571" s="9" t="s">
        <v>1015</v>
      </c>
      <c r="C571" s="16" t="s">
        <v>1036</v>
      </c>
      <c r="D571" s="19" t="s">
        <v>1035</v>
      </c>
      <c r="E571" s="20">
        <v>6</v>
      </c>
      <c r="F571" s="8">
        <v>112</v>
      </c>
      <c r="G571" s="14">
        <f t="shared" si="20"/>
        <v>53.571428571428569</v>
      </c>
      <c r="H571" s="7"/>
    </row>
    <row r="572" spans="1:8" x14ac:dyDescent="0.2">
      <c r="A572" s="15">
        <f t="shared" si="8"/>
        <v>566</v>
      </c>
      <c r="B572" s="9" t="s">
        <v>1015</v>
      </c>
      <c r="C572" s="16" t="s">
        <v>1037</v>
      </c>
      <c r="D572" s="19" t="s">
        <v>1027</v>
      </c>
      <c r="E572" s="20">
        <v>24</v>
      </c>
      <c r="F572" s="8">
        <v>290</v>
      </c>
      <c r="G572" s="14">
        <f t="shared" si="20"/>
        <v>82.758620689655174</v>
      </c>
      <c r="H572" s="7"/>
    </row>
    <row r="573" spans="1:8" x14ac:dyDescent="0.2">
      <c r="A573" s="15">
        <f t="shared" si="8"/>
        <v>567</v>
      </c>
      <c r="B573" s="9" t="s">
        <v>1015</v>
      </c>
      <c r="C573" s="16" t="s">
        <v>1038</v>
      </c>
      <c r="D573" s="19" t="s">
        <v>1039</v>
      </c>
      <c r="E573" s="20">
        <v>16</v>
      </c>
      <c r="F573" s="8">
        <v>525</v>
      </c>
      <c r="G573" s="14">
        <f t="shared" si="20"/>
        <v>30.476190476190474</v>
      </c>
      <c r="H573" s="7"/>
    </row>
    <row r="574" spans="1:8" x14ac:dyDescent="0.2">
      <c r="A574" s="15">
        <f t="shared" si="8"/>
        <v>568</v>
      </c>
      <c r="B574" s="9" t="s">
        <v>1015</v>
      </c>
      <c r="C574" s="16" t="s">
        <v>1040</v>
      </c>
      <c r="D574" s="19" t="s">
        <v>1041</v>
      </c>
      <c r="E574" s="20">
        <v>7</v>
      </c>
      <c r="F574" s="8">
        <v>181</v>
      </c>
      <c r="G574" s="14">
        <f t="shared" si="20"/>
        <v>38.674033149171272</v>
      </c>
      <c r="H574" s="7"/>
    </row>
    <row r="575" spans="1:8" x14ac:dyDescent="0.2">
      <c r="A575" s="15">
        <f t="shared" si="8"/>
        <v>569</v>
      </c>
      <c r="B575" s="9" t="s">
        <v>1015</v>
      </c>
      <c r="C575" s="16" t="s">
        <v>1042</v>
      </c>
      <c r="D575" s="19" t="s">
        <v>1041</v>
      </c>
      <c r="E575" s="20">
        <v>7</v>
      </c>
      <c r="F575" s="8">
        <v>250</v>
      </c>
      <c r="G575" s="14">
        <f t="shared" si="20"/>
        <v>28</v>
      </c>
      <c r="H575" s="7"/>
    </row>
    <row r="576" spans="1:8" x14ac:dyDescent="0.2">
      <c r="A576" s="15">
        <f t="shared" si="8"/>
        <v>570</v>
      </c>
      <c r="B576" s="9" t="s">
        <v>1015</v>
      </c>
      <c r="C576" s="16" t="s">
        <v>1043</v>
      </c>
      <c r="D576" s="19" t="s">
        <v>1044</v>
      </c>
      <c r="E576" s="20">
        <v>27</v>
      </c>
      <c r="F576" s="8">
        <v>496</v>
      </c>
      <c r="G576" s="14">
        <f t="shared" si="20"/>
        <v>54.435483870967744</v>
      </c>
      <c r="H576" s="7"/>
    </row>
    <row r="577" spans="1:8" x14ac:dyDescent="0.2">
      <c r="A577" s="15">
        <f t="shared" si="8"/>
        <v>571</v>
      </c>
      <c r="B577" s="9" t="s">
        <v>1015</v>
      </c>
      <c r="C577" s="16" t="s">
        <v>1045</v>
      </c>
      <c r="D577" s="19" t="s">
        <v>1046</v>
      </c>
      <c r="E577" s="20">
        <v>20</v>
      </c>
      <c r="F577" s="8">
        <v>334</v>
      </c>
      <c r="G577" s="14">
        <f t="shared" si="20"/>
        <v>59.880239520958085</v>
      </c>
      <c r="H577" s="7"/>
    </row>
    <row r="578" spans="1:8" x14ac:dyDescent="0.2">
      <c r="A578" s="15">
        <f t="shared" si="8"/>
        <v>572</v>
      </c>
      <c r="B578" s="9" t="s">
        <v>1015</v>
      </c>
      <c r="C578" s="16" t="s">
        <v>1047</v>
      </c>
      <c r="D578" s="19" t="s">
        <v>1048</v>
      </c>
      <c r="E578" s="20">
        <v>60</v>
      </c>
      <c r="F578" s="8">
        <v>815</v>
      </c>
      <c r="G578" s="14">
        <f t="shared" si="20"/>
        <v>73.619631901840492</v>
      </c>
      <c r="H578" s="7"/>
    </row>
    <row r="579" spans="1:8" x14ac:dyDescent="0.2">
      <c r="A579" s="15">
        <f t="shared" si="8"/>
        <v>573</v>
      </c>
      <c r="B579" s="9" t="s">
        <v>1015</v>
      </c>
      <c r="C579" s="16" t="s">
        <v>1049</v>
      </c>
      <c r="D579" s="19" t="s">
        <v>1050</v>
      </c>
      <c r="E579" s="20">
        <v>54</v>
      </c>
      <c r="F579" s="8">
        <v>736</v>
      </c>
      <c r="G579" s="14">
        <f t="shared" si="20"/>
        <v>73.369565217391312</v>
      </c>
      <c r="H579" s="7"/>
    </row>
    <row r="580" spans="1:8" x14ac:dyDescent="0.2">
      <c r="A580" s="15">
        <f t="shared" si="8"/>
        <v>574</v>
      </c>
      <c r="B580" s="9" t="s">
        <v>1015</v>
      </c>
      <c r="C580" s="16" t="s">
        <v>1051</v>
      </c>
      <c r="D580" s="19" t="s">
        <v>1052</v>
      </c>
      <c r="E580" s="20">
        <v>17</v>
      </c>
      <c r="F580" s="8">
        <v>378</v>
      </c>
      <c r="G580" s="14">
        <f t="shared" si="20"/>
        <v>44.973544973544968</v>
      </c>
      <c r="H580" s="7"/>
    </row>
    <row r="581" spans="1:8" x14ac:dyDescent="0.2">
      <c r="A581" s="15">
        <f t="shared" si="8"/>
        <v>575</v>
      </c>
      <c r="B581" s="9" t="s">
        <v>1015</v>
      </c>
      <c r="C581" s="16" t="s">
        <v>1053</v>
      </c>
      <c r="D581" s="19" t="s">
        <v>1054</v>
      </c>
      <c r="E581" s="20">
        <v>15</v>
      </c>
      <c r="F581" s="8">
        <v>200</v>
      </c>
      <c r="G581" s="14">
        <f t="shared" si="20"/>
        <v>75</v>
      </c>
      <c r="H581" s="7"/>
    </row>
    <row r="582" spans="1:8" x14ac:dyDescent="0.2">
      <c r="A582" s="15">
        <f t="shared" si="8"/>
        <v>576</v>
      </c>
      <c r="B582" s="9" t="s">
        <v>1015</v>
      </c>
      <c r="C582" s="16" t="s">
        <v>1055</v>
      </c>
      <c r="D582" s="19" t="s">
        <v>1039</v>
      </c>
      <c r="E582" s="20">
        <v>16</v>
      </c>
      <c r="F582" s="8">
        <v>542</v>
      </c>
      <c r="G582" s="14">
        <f t="shared" si="20"/>
        <v>29.520295202952028</v>
      </c>
      <c r="H582" s="7"/>
    </row>
    <row r="583" spans="1:8" x14ac:dyDescent="0.2">
      <c r="A583" s="15">
        <f t="shared" si="8"/>
        <v>577</v>
      </c>
      <c r="B583" s="9" t="s">
        <v>1015</v>
      </c>
      <c r="C583" s="19" t="s">
        <v>1056</v>
      </c>
      <c r="D583" s="19" t="s">
        <v>1057</v>
      </c>
      <c r="E583" s="20">
        <v>24</v>
      </c>
      <c r="F583" s="8">
        <v>768</v>
      </c>
      <c r="G583" s="14">
        <f t="shared" si="20"/>
        <v>31.25</v>
      </c>
      <c r="H583" s="7"/>
    </row>
    <row r="584" spans="1:8" x14ac:dyDescent="0.2">
      <c r="A584" s="15">
        <f t="shared" si="8"/>
        <v>578</v>
      </c>
      <c r="B584" s="9" t="s">
        <v>1015</v>
      </c>
      <c r="C584" s="16" t="s">
        <v>1058</v>
      </c>
      <c r="D584" s="19" t="s">
        <v>1059</v>
      </c>
      <c r="E584" s="20">
        <v>20</v>
      </c>
      <c r="F584" s="8">
        <v>505</v>
      </c>
      <c r="G584" s="14">
        <f t="shared" si="20"/>
        <v>39.603960396039604</v>
      </c>
      <c r="H584" s="7"/>
    </row>
    <row r="585" spans="1:8" x14ac:dyDescent="0.2">
      <c r="A585" s="15">
        <f t="shared" si="8"/>
        <v>579</v>
      </c>
      <c r="B585" s="9" t="s">
        <v>1015</v>
      </c>
      <c r="C585" s="16" t="s">
        <v>1060</v>
      </c>
      <c r="D585" s="19" t="s">
        <v>1061</v>
      </c>
      <c r="E585" s="20">
        <v>50</v>
      </c>
      <c r="F585" s="8">
        <v>1060</v>
      </c>
      <c r="G585" s="14">
        <f t="shared" si="20"/>
        <v>47.169811320754718</v>
      </c>
      <c r="H585" s="7"/>
    </row>
    <row r="586" spans="1:8" x14ac:dyDescent="0.2">
      <c r="A586" s="15">
        <f t="shared" si="8"/>
        <v>580</v>
      </c>
      <c r="B586" s="9" t="s">
        <v>1015</v>
      </c>
      <c r="C586" s="16" t="s">
        <v>1062</v>
      </c>
      <c r="D586" s="19" t="s">
        <v>1063</v>
      </c>
      <c r="E586" s="20">
        <v>15</v>
      </c>
      <c r="F586" s="8">
        <v>315</v>
      </c>
      <c r="G586" s="14">
        <f t="shared" si="20"/>
        <v>47.619047619047613</v>
      </c>
      <c r="H586" s="7"/>
    </row>
    <row r="587" spans="1:8" x14ac:dyDescent="0.2">
      <c r="A587" s="15">
        <f t="shared" si="8"/>
        <v>581</v>
      </c>
      <c r="B587" s="9" t="s">
        <v>1064</v>
      </c>
      <c r="C587" s="16" t="s">
        <v>1065</v>
      </c>
      <c r="D587" s="23" t="s">
        <v>999</v>
      </c>
      <c r="E587" s="14">
        <v>30</v>
      </c>
      <c r="F587" s="13">
        <v>1013</v>
      </c>
      <c r="G587" s="14">
        <f t="shared" si="20"/>
        <v>29.615004935834158</v>
      </c>
      <c r="H587" s="7"/>
    </row>
    <row r="588" spans="1:8" x14ac:dyDescent="0.2">
      <c r="A588" s="15">
        <f t="shared" si="8"/>
        <v>582</v>
      </c>
      <c r="B588" s="9" t="s">
        <v>1064</v>
      </c>
      <c r="C588" s="16" t="s">
        <v>1066</v>
      </c>
      <c r="D588" s="23" t="s">
        <v>698</v>
      </c>
      <c r="E588" s="14">
        <v>15</v>
      </c>
      <c r="F588" s="13">
        <v>303</v>
      </c>
      <c r="G588" s="14">
        <f t="shared" si="20"/>
        <v>49.504950495049506</v>
      </c>
      <c r="H588" s="7"/>
    </row>
    <row r="589" spans="1:8" x14ac:dyDescent="0.2">
      <c r="A589" s="15">
        <f t="shared" si="8"/>
        <v>583</v>
      </c>
      <c r="B589" s="9" t="s">
        <v>1064</v>
      </c>
      <c r="C589" s="16" t="s">
        <v>1067</v>
      </c>
      <c r="D589" s="23" t="s">
        <v>574</v>
      </c>
      <c r="E589" s="14">
        <v>6</v>
      </c>
      <c r="F589" s="17">
        <v>268</v>
      </c>
      <c r="G589" s="14">
        <f t="shared" si="20"/>
        <v>22.388059701492537</v>
      </c>
      <c r="H589" s="7"/>
    </row>
    <row r="590" spans="1:8" x14ac:dyDescent="0.2">
      <c r="A590" s="15">
        <f t="shared" si="8"/>
        <v>584</v>
      </c>
      <c r="B590" s="9" t="s">
        <v>1064</v>
      </c>
      <c r="C590" s="16" t="s">
        <v>1068</v>
      </c>
      <c r="D590" s="23" t="s">
        <v>574</v>
      </c>
      <c r="E590" s="14">
        <v>6</v>
      </c>
      <c r="F590" s="8">
        <v>119</v>
      </c>
      <c r="G590" s="14">
        <f t="shared" si="20"/>
        <v>50.420168067226889</v>
      </c>
      <c r="H590" s="7"/>
    </row>
    <row r="591" spans="1:8" x14ac:dyDescent="0.2">
      <c r="A591" s="15">
        <f t="shared" si="8"/>
        <v>585</v>
      </c>
      <c r="B591" s="9" t="s">
        <v>1064</v>
      </c>
      <c r="C591" s="16" t="s">
        <v>1069</v>
      </c>
      <c r="D591" s="11" t="s">
        <v>698</v>
      </c>
      <c r="E591" s="20">
        <v>15</v>
      </c>
      <c r="F591" s="8">
        <v>210</v>
      </c>
      <c r="G591" s="14">
        <f t="shared" si="20"/>
        <v>71.428571428571431</v>
      </c>
      <c r="H591" s="7"/>
    </row>
    <row r="592" spans="1:8" x14ac:dyDescent="0.2">
      <c r="A592" s="15">
        <f t="shared" si="8"/>
        <v>586</v>
      </c>
      <c r="B592" s="9" t="s">
        <v>1064</v>
      </c>
      <c r="C592" s="19" t="s">
        <v>1070</v>
      </c>
      <c r="D592" s="11" t="s">
        <v>1071</v>
      </c>
      <c r="E592" s="20">
        <v>120</v>
      </c>
      <c r="F592" s="8">
        <v>2945</v>
      </c>
      <c r="G592" s="14">
        <f t="shared" si="20"/>
        <v>40.747028862478778</v>
      </c>
      <c r="H592" s="7"/>
    </row>
    <row r="593" spans="1:8" x14ac:dyDescent="0.2">
      <c r="A593" s="15">
        <f t="shared" si="8"/>
        <v>587</v>
      </c>
      <c r="B593" s="9" t="s">
        <v>1064</v>
      </c>
      <c r="C593" s="16" t="s">
        <v>1072</v>
      </c>
      <c r="D593" s="11" t="s">
        <v>1071</v>
      </c>
      <c r="E593" s="20">
        <v>120</v>
      </c>
      <c r="F593" s="8">
        <v>1620</v>
      </c>
      <c r="G593" s="14">
        <f t="shared" si="20"/>
        <v>74.074074074074076</v>
      </c>
      <c r="H593" s="7"/>
    </row>
    <row r="594" spans="1:8" x14ac:dyDescent="0.2">
      <c r="A594" s="15">
        <f t="shared" si="8"/>
        <v>588</v>
      </c>
      <c r="B594" s="9" t="s">
        <v>1064</v>
      </c>
      <c r="C594" s="16" t="s">
        <v>1073</v>
      </c>
      <c r="D594" s="23" t="s">
        <v>572</v>
      </c>
      <c r="E594" s="14">
        <v>12</v>
      </c>
      <c r="F594" s="13">
        <v>820</v>
      </c>
      <c r="G594" s="14">
        <f t="shared" si="20"/>
        <v>14.634146341463415</v>
      </c>
      <c r="H594" s="7"/>
    </row>
    <row r="595" spans="1:8" x14ac:dyDescent="0.2">
      <c r="A595" s="15">
        <f t="shared" si="8"/>
        <v>589</v>
      </c>
      <c r="B595" s="9" t="s">
        <v>1064</v>
      </c>
      <c r="C595" s="16" t="s">
        <v>1074</v>
      </c>
      <c r="D595" s="11" t="s">
        <v>698</v>
      </c>
      <c r="E595" s="20">
        <v>15</v>
      </c>
      <c r="F595" s="8">
        <v>773</v>
      </c>
      <c r="G595" s="14">
        <f t="shared" si="20"/>
        <v>19.404915912031047</v>
      </c>
      <c r="H595" s="7"/>
    </row>
    <row r="596" spans="1:8" x14ac:dyDescent="0.2">
      <c r="A596" s="15">
        <f t="shared" si="8"/>
        <v>590</v>
      </c>
      <c r="B596" s="9" t="s">
        <v>1064</v>
      </c>
      <c r="C596" s="16" t="s">
        <v>1075</v>
      </c>
      <c r="D596" s="23" t="s">
        <v>999</v>
      </c>
      <c r="E596" s="14">
        <v>30</v>
      </c>
      <c r="F596" s="13">
        <v>1450</v>
      </c>
      <c r="G596" s="14">
        <f t="shared" si="20"/>
        <v>20.689655172413794</v>
      </c>
      <c r="H596" s="7"/>
    </row>
    <row r="597" spans="1:8" x14ac:dyDescent="0.2">
      <c r="A597" s="15">
        <f t="shared" si="8"/>
        <v>591</v>
      </c>
      <c r="B597" s="9" t="s">
        <v>1064</v>
      </c>
      <c r="C597" s="16" t="s">
        <v>1076</v>
      </c>
      <c r="D597" s="11" t="s">
        <v>299</v>
      </c>
      <c r="E597" s="20">
        <v>3</v>
      </c>
      <c r="F597" s="8">
        <v>65</v>
      </c>
      <c r="G597" s="14">
        <f t="shared" si="20"/>
        <v>46.153846153846153</v>
      </c>
      <c r="H597" s="7"/>
    </row>
    <row r="598" spans="1:8" x14ac:dyDescent="0.2">
      <c r="A598" s="15">
        <f t="shared" si="8"/>
        <v>592</v>
      </c>
      <c r="B598" s="9" t="s">
        <v>1064</v>
      </c>
      <c r="C598" s="16" t="s">
        <v>1077</v>
      </c>
      <c r="D598" s="23" t="s">
        <v>698</v>
      </c>
      <c r="E598" s="14">
        <v>15</v>
      </c>
      <c r="F598" s="13">
        <v>185</v>
      </c>
      <c r="G598" s="14">
        <f t="shared" si="20"/>
        <v>81.081081081081081</v>
      </c>
      <c r="H598" s="7"/>
    </row>
    <row r="599" spans="1:8" x14ac:dyDescent="0.2">
      <c r="A599" s="15">
        <f t="shared" si="8"/>
        <v>593</v>
      </c>
      <c r="B599" s="9" t="s">
        <v>1064</v>
      </c>
      <c r="C599" s="19" t="s">
        <v>1078</v>
      </c>
      <c r="D599" s="11" t="s">
        <v>574</v>
      </c>
      <c r="E599" s="20">
        <v>6</v>
      </c>
      <c r="F599" s="8">
        <v>399</v>
      </c>
      <c r="G599" s="14">
        <f t="shared" si="20"/>
        <v>15.037593984962406</v>
      </c>
      <c r="H599" s="7"/>
    </row>
    <row r="600" spans="1:8" x14ac:dyDescent="0.2">
      <c r="A600" s="15">
        <f t="shared" si="8"/>
        <v>594</v>
      </c>
      <c r="B600" s="9" t="s">
        <v>1064</v>
      </c>
      <c r="C600" s="16" t="s">
        <v>1079</v>
      </c>
      <c r="D600" s="98" t="s">
        <v>1080</v>
      </c>
      <c r="E600" s="85"/>
      <c r="F600" s="15"/>
      <c r="G600" s="86"/>
      <c r="H600" s="7"/>
    </row>
    <row r="601" spans="1:8" x14ac:dyDescent="0.2">
      <c r="A601" s="15">
        <f t="shared" si="8"/>
        <v>595</v>
      </c>
      <c r="B601" s="9" t="s">
        <v>1064</v>
      </c>
      <c r="C601" s="16" t="s">
        <v>1081</v>
      </c>
      <c r="D601" s="11" t="s">
        <v>1082</v>
      </c>
      <c r="E601" s="20">
        <v>54</v>
      </c>
      <c r="F601" s="8">
        <v>3670</v>
      </c>
      <c r="G601" s="14">
        <f t="shared" ref="G601:G602" si="21">(E601/F601)*1000</f>
        <v>14.713896457765667</v>
      </c>
      <c r="H601" s="7"/>
    </row>
    <row r="602" spans="1:8" x14ac:dyDescent="0.2">
      <c r="A602" s="15">
        <f t="shared" si="8"/>
        <v>596</v>
      </c>
      <c r="B602" s="9" t="s">
        <v>1064</v>
      </c>
      <c r="C602" s="16" t="s">
        <v>308</v>
      </c>
      <c r="D602" s="11" t="s">
        <v>299</v>
      </c>
      <c r="E602" s="20">
        <v>3</v>
      </c>
      <c r="F602" s="8">
        <v>379</v>
      </c>
      <c r="G602" s="14">
        <f t="shared" si="21"/>
        <v>7.9155672823219003</v>
      </c>
      <c r="H602" s="7"/>
    </row>
    <row r="603" spans="1:8" x14ac:dyDescent="0.2">
      <c r="A603" s="15">
        <f t="shared" si="8"/>
        <v>597</v>
      </c>
      <c r="B603" s="9" t="s">
        <v>1064</v>
      </c>
      <c r="C603" s="16" t="s">
        <v>1083</v>
      </c>
      <c r="D603" s="98" t="s">
        <v>1080</v>
      </c>
      <c r="E603" s="85"/>
      <c r="F603" s="15"/>
      <c r="G603" s="86"/>
      <c r="H603" s="7"/>
    </row>
    <row r="604" spans="1:8" x14ac:dyDescent="0.2">
      <c r="A604" s="15">
        <f t="shared" si="8"/>
        <v>598</v>
      </c>
      <c r="B604" s="9" t="s">
        <v>1064</v>
      </c>
      <c r="C604" s="16" t="s">
        <v>1084</v>
      </c>
      <c r="D604" s="91" t="s">
        <v>1085</v>
      </c>
      <c r="E604" s="85"/>
      <c r="F604" s="15"/>
      <c r="G604" s="86"/>
      <c r="H604" s="7"/>
    </row>
    <row r="605" spans="1:8" x14ac:dyDescent="0.2">
      <c r="A605" s="15">
        <f t="shared" si="8"/>
        <v>599</v>
      </c>
      <c r="B605" s="9" t="s">
        <v>1064</v>
      </c>
      <c r="C605" s="16" t="s">
        <v>1086</v>
      </c>
      <c r="D605" s="23" t="s">
        <v>698</v>
      </c>
      <c r="E605" s="14">
        <v>15</v>
      </c>
      <c r="F605" s="13">
        <v>136</v>
      </c>
      <c r="G605" s="14">
        <f t="shared" ref="G605:G637" si="22">(E605/F605)*1000</f>
        <v>110.29411764705883</v>
      </c>
      <c r="H605" s="7"/>
    </row>
    <row r="606" spans="1:8" x14ac:dyDescent="0.2">
      <c r="A606" s="15">
        <f t="shared" si="8"/>
        <v>600</v>
      </c>
      <c r="B606" s="9" t="s">
        <v>1064</v>
      </c>
      <c r="C606" s="16" t="s">
        <v>1087</v>
      </c>
      <c r="D606" s="23" t="s">
        <v>299</v>
      </c>
      <c r="E606" s="14">
        <v>3</v>
      </c>
      <c r="F606" s="13">
        <v>106</v>
      </c>
      <c r="G606" s="14">
        <f t="shared" si="22"/>
        <v>28.30188679245283</v>
      </c>
      <c r="H606" s="7"/>
    </row>
    <row r="607" spans="1:8" x14ac:dyDescent="0.2">
      <c r="A607" s="15">
        <f t="shared" si="8"/>
        <v>601</v>
      </c>
      <c r="B607" s="9" t="s">
        <v>1064</v>
      </c>
      <c r="C607" s="16" t="s">
        <v>1088</v>
      </c>
      <c r="D607" s="23" t="s">
        <v>698</v>
      </c>
      <c r="E607" s="14">
        <v>15</v>
      </c>
      <c r="F607" s="13">
        <v>120</v>
      </c>
      <c r="G607" s="14">
        <f t="shared" si="22"/>
        <v>125</v>
      </c>
      <c r="H607" s="7"/>
    </row>
    <row r="608" spans="1:8" x14ac:dyDescent="0.2">
      <c r="A608" s="15">
        <f t="shared" si="8"/>
        <v>602</v>
      </c>
      <c r="B608" s="9" t="s">
        <v>1064</v>
      </c>
      <c r="C608" s="16" t="s">
        <v>1089</v>
      </c>
      <c r="D608" s="23" t="s">
        <v>1090</v>
      </c>
      <c r="E608" s="14">
        <v>18</v>
      </c>
      <c r="F608" s="13">
        <v>288</v>
      </c>
      <c r="G608" s="14">
        <f t="shared" si="22"/>
        <v>62.5</v>
      </c>
      <c r="H608" s="7"/>
    </row>
    <row r="609" spans="1:8" x14ac:dyDescent="0.2">
      <c r="A609" s="15">
        <f t="shared" si="8"/>
        <v>603</v>
      </c>
      <c r="B609" s="9" t="s">
        <v>1064</v>
      </c>
      <c r="C609" s="16" t="s">
        <v>1091</v>
      </c>
      <c r="D609" s="23" t="s">
        <v>1092</v>
      </c>
      <c r="E609" s="14">
        <v>56</v>
      </c>
      <c r="F609" s="13">
        <v>337</v>
      </c>
      <c r="G609" s="14">
        <f t="shared" si="22"/>
        <v>166.17210682492581</v>
      </c>
      <c r="H609" s="7"/>
    </row>
    <row r="610" spans="1:8" x14ac:dyDescent="0.2">
      <c r="A610" s="15">
        <f t="shared" si="8"/>
        <v>604</v>
      </c>
      <c r="B610" s="9" t="s">
        <v>1064</v>
      </c>
      <c r="C610" s="16" t="s">
        <v>1093</v>
      </c>
      <c r="D610" s="24" t="s">
        <v>1094</v>
      </c>
      <c r="E610" s="38">
        <v>1.2</v>
      </c>
      <c r="F610" s="13">
        <v>145</v>
      </c>
      <c r="G610" s="14">
        <f t="shared" si="22"/>
        <v>8.2758620689655178</v>
      </c>
      <c r="H610" s="7"/>
    </row>
    <row r="611" spans="1:8" x14ac:dyDescent="0.2">
      <c r="A611" s="15">
        <f t="shared" si="8"/>
        <v>605</v>
      </c>
      <c r="B611" s="9" t="s">
        <v>1064</v>
      </c>
      <c r="C611" s="16" t="s">
        <v>1095</v>
      </c>
      <c r="D611" s="11" t="s">
        <v>999</v>
      </c>
      <c r="E611" s="20">
        <v>30</v>
      </c>
      <c r="F611" s="8">
        <v>221</v>
      </c>
      <c r="G611" s="14">
        <f t="shared" si="22"/>
        <v>135.74660633484163</v>
      </c>
      <c r="H611" s="7"/>
    </row>
    <row r="612" spans="1:8" x14ac:dyDescent="0.2">
      <c r="A612" s="15">
        <f t="shared" si="8"/>
        <v>606</v>
      </c>
      <c r="B612" s="9" t="s">
        <v>1064</v>
      </c>
      <c r="C612" s="16" t="s">
        <v>1096</v>
      </c>
      <c r="D612" s="23" t="s">
        <v>299</v>
      </c>
      <c r="E612" s="14">
        <v>3</v>
      </c>
      <c r="F612" s="13">
        <v>140</v>
      </c>
      <c r="G612" s="14">
        <f t="shared" si="22"/>
        <v>21.428571428571427</v>
      </c>
      <c r="H612" s="7"/>
    </row>
    <row r="613" spans="1:8" x14ac:dyDescent="0.2">
      <c r="A613" s="15">
        <f t="shared" si="8"/>
        <v>607</v>
      </c>
      <c r="B613" s="9" t="s">
        <v>1064</v>
      </c>
      <c r="C613" s="16" t="s">
        <v>1097</v>
      </c>
      <c r="D613" s="23" t="s">
        <v>574</v>
      </c>
      <c r="E613" s="14">
        <v>6</v>
      </c>
      <c r="F613" s="13">
        <v>133</v>
      </c>
      <c r="G613" s="14">
        <f t="shared" si="22"/>
        <v>45.112781954887218</v>
      </c>
      <c r="H613" s="7"/>
    </row>
    <row r="614" spans="1:8" x14ac:dyDescent="0.2">
      <c r="A614" s="15">
        <f t="shared" si="8"/>
        <v>608</v>
      </c>
      <c r="B614" s="9" t="s">
        <v>1064</v>
      </c>
      <c r="C614" s="16" t="s">
        <v>1098</v>
      </c>
      <c r="D614" s="23" t="s">
        <v>299</v>
      </c>
      <c r="E614" s="14">
        <v>3</v>
      </c>
      <c r="F614" s="13">
        <v>141</v>
      </c>
      <c r="G614" s="14">
        <f t="shared" si="22"/>
        <v>21.276595744680851</v>
      </c>
      <c r="H614" s="7"/>
    </row>
    <row r="615" spans="1:8" x14ac:dyDescent="0.2">
      <c r="A615" s="15">
        <f t="shared" si="8"/>
        <v>609</v>
      </c>
      <c r="B615" s="9" t="s">
        <v>1064</v>
      </c>
      <c r="C615" s="16" t="s">
        <v>1099</v>
      </c>
      <c r="D615" s="23" t="s">
        <v>1100</v>
      </c>
      <c r="E615" s="38">
        <v>4.5</v>
      </c>
      <c r="F615" s="13">
        <v>63</v>
      </c>
      <c r="G615" s="14">
        <f t="shared" si="22"/>
        <v>71.428571428571431</v>
      </c>
      <c r="H615" s="7"/>
    </row>
    <row r="616" spans="1:8" x14ac:dyDescent="0.2">
      <c r="A616" s="15">
        <f t="shared" si="8"/>
        <v>610</v>
      </c>
      <c r="B616" s="9" t="s">
        <v>1064</v>
      </c>
      <c r="C616" s="16" t="s">
        <v>1101</v>
      </c>
      <c r="D616" s="23" t="s">
        <v>1100</v>
      </c>
      <c r="E616" s="38">
        <v>4.5</v>
      </c>
      <c r="F616" s="13">
        <v>132</v>
      </c>
      <c r="G616" s="14">
        <f t="shared" si="22"/>
        <v>34.090909090909086</v>
      </c>
      <c r="H616" s="7"/>
    </row>
    <row r="617" spans="1:8" x14ac:dyDescent="0.2">
      <c r="A617" s="15">
        <f t="shared" si="8"/>
        <v>611</v>
      </c>
      <c r="B617" s="9" t="s">
        <v>1102</v>
      </c>
      <c r="C617" s="16" t="s">
        <v>1103</v>
      </c>
      <c r="D617" s="23" t="s">
        <v>1104</v>
      </c>
      <c r="E617" s="14">
        <v>28</v>
      </c>
      <c r="F617" s="13">
        <v>175</v>
      </c>
      <c r="G617" s="14">
        <f t="shared" si="22"/>
        <v>160</v>
      </c>
      <c r="H617" s="7"/>
    </row>
    <row r="618" spans="1:8" x14ac:dyDescent="0.2">
      <c r="A618" s="15">
        <f t="shared" si="8"/>
        <v>612</v>
      </c>
      <c r="B618" s="9" t="s">
        <v>1102</v>
      </c>
      <c r="C618" s="16" t="s">
        <v>1105</v>
      </c>
      <c r="D618" s="11" t="s">
        <v>1106</v>
      </c>
      <c r="E618" s="20">
        <v>10</v>
      </c>
      <c r="F618" s="8">
        <v>130</v>
      </c>
      <c r="G618" s="14">
        <f t="shared" si="22"/>
        <v>76.923076923076934</v>
      </c>
      <c r="H618" s="7"/>
    </row>
    <row r="619" spans="1:8" x14ac:dyDescent="0.2">
      <c r="A619" s="15">
        <f t="shared" si="8"/>
        <v>613</v>
      </c>
      <c r="B619" s="9" t="s">
        <v>1102</v>
      </c>
      <c r="C619" s="16" t="s">
        <v>1107</v>
      </c>
      <c r="D619" s="11" t="s">
        <v>1106</v>
      </c>
      <c r="E619" s="20">
        <v>10</v>
      </c>
      <c r="F619" s="8">
        <v>195</v>
      </c>
      <c r="G619" s="14">
        <f t="shared" si="22"/>
        <v>51.282051282051277</v>
      </c>
      <c r="H619" s="7"/>
    </row>
    <row r="620" spans="1:8" x14ac:dyDescent="0.2">
      <c r="A620" s="15">
        <f t="shared" si="8"/>
        <v>614</v>
      </c>
      <c r="B620" s="9" t="s">
        <v>1102</v>
      </c>
      <c r="C620" s="16" t="s">
        <v>1108</v>
      </c>
      <c r="D620" s="23" t="s">
        <v>1109</v>
      </c>
      <c r="E620" s="14">
        <v>24</v>
      </c>
      <c r="F620" s="13">
        <v>425</v>
      </c>
      <c r="G620" s="14">
        <f t="shared" si="22"/>
        <v>56.470588235294123</v>
      </c>
      <c r="H620" s="7"/>
    </row>
    <row r="621" spans="1:8" x14ac:dyDescent="0.2">
      <c r="A621" s="15">
        <f t="shared" si="8"/>
        <v>615</v>
      </c>
      <c r="B621" s="9" t="s">
        <v>1102</v>
      </c>
      <c r="C621" s="16" t="s">
        <v>1110</v>
      </c>
      <c r="D621" s="11" t="s">
        <v>1111</v>
      </c>
      <c r="E621" s="41">
        <v>2.4</v>
      </c>
      <c r="F621" s="99">
        <v>91.55</v>
      </c>
      <c r="G621" s="14">
        <f t="shared" si="22"/>
        <v>26.215182960131074</v>
      </c>
      <c r="H621" s="7"/>
    </row>
    <row r="622" spans="1:8" x14ac:dyDescent="0.2">
      <c r="A622" s="15">
        <f t="shared" si="8"/>
        <v>616</v>
      </c>
      <c r="B622" s="9" t="s">
        <v>1102</v>
      </c>
      <c r="C622" s="16" t="s">
        <v>1112</v>
      </c>
      <c r="D622" s="11" t="s">
        <v>1113</v>
      </c>
      <c r="E622" s="20">
        <v>6</v>
      </c>
      <c r="F622" s="8">
        <v>288</v>
      </c>
      <c r="G622" s="14">
        <f t="shared" si="22"/>
        <v>20.833333333333332</v>
      </c>
      <c r="H622" s="7"/>
    </row>
    <row r="623" spans="1:8" x14ac:dyDescent="0.2">
      <c r="A623" s="15">
        <f t="shared" si="8"/>
        <v>617</v>
      </c>
      <c r="B623" s="9" t="s">
        <v>1102</v>
      </c>
      <c r="C623" s="16" t="s">
        <v>1114</v>
      </c>
      <c r="D623" s="11" t="s">
        <v>1115</v>
      </c>
      <c r="E623" s="20">
        <v>17</v>
      </c>
      <c r="F623" s="8">
        <v>739</v>
      </c>
      <c r="G623" s="14">
        <f t="shared" si="22"/>
        <v>23.004059539918806</v>
      </c>
      <c r="H623" s="7"/>
    </row>
    <row r="624" spans="1:8" x14ac:dyDescent="0.2">
      <c r="A624" s="15">
        <f t="shared" si="8"/>
        <v>618</v>
      </c>
      <c r="B624" s="9" t="s">
        <v>1102</v>
      </c>
      <c r="C624" s="16" t="s">
        <v>1116</v>
      </c>
      <c r="D624" s="23" t="s">
        <v>144</v>
      </c>
      <c r="E624" s="14">
        <v>8</v>
      </c>
      <c r="F624" s="13">
        <v>387</v>
      </c>
      <c r="G624" s="14">
        <f t="shared" si="22"/>
        <v>20.671834625322997</v>
      </c>
      <c r="H624" s="7"/>
    </row>
    <row r="625" spans="1:8" x14ac:dyDescent="0.2">
      <c r="A625" s="15">
        <f t="shared" si="8"/>
        <v>619</v>
      </c>
      <c r="B625" s="9" t="s">
        <v>1102</v>
      </c>
      <c r="C625" s="16" t="s">
        <v>1117</v>
      </c>
      <c r="D625" s="23" t="s">
        <v>60</v>
      </c>
      <c r="E625" s="14">
        <v>24</v>
      </c>
      <c r="F625" s="13">
        <v>217</v>
      </c>
      <c r="G625" s="14">
        <f t="shared" si="22"/>
        <v>110.59907834101384</v>
      </c>
      <c r="H625" s="7"/>
    </row>
    <row r="626" spans="1:8" x14ac:dyDescent="0.2">
      <c r="A626" s="15">
        <f t="shared" si="8"/>
        <v>620</v>
      </c>
      <c r="B626" s="9" t="s">
        <v>1102</v>
      </c>
      <c r="C626" s="16" t="s">
        <v>1118</v>
      </c>
      <c r="D626" s="23" t="s">
        <v>565</v>
      </c>
      <c r="E626" s="38">
        <v>5.2</v>
      </c>
      <c r="F626" s="13">
        <v>99</v>
      </c>
      <c r="G626" s="14">
        <f t="shared" si="22"/>
        <v>52.525252525252533</v>
      </c>
      <c r="H626" s="7"/>
    </row>
    <row r="627" spans="1:8" x14ac:dyDescent="0.2">
      <c r="A627" s="15">
        <f t="shared" si="8"/>
        <v>621</v>
      </c>
      <c r="B627" s="9" t="s">
        <v>1102</v>
      </c>
      <c r="C627" s="16" t="s">
        <v>1119</v>
      </c>
      <c r="D627" s="11" t="s">
        <v>264</v>
      </c>
      <c r="E627" s="20">
        <v>15</v>
      </c>
      <c r="F627" s="8">
        <v>104</v>
      </c>
      <c r="G627" s="14">
        <f t="shared" si="22"/>
        <v>144.23076923076923</v>
      </c>
      <c r="H627" s="7"/>
    </row>
    <row r="628" spans="1:8" x14ac:dyDescent="0.2">
      <c r="A628" s="15">
        <f t="shared" si="8"/>
        <v>622</v>
      </c>
      <c r="B628" s="9" t="s">
        <v>1102</v>
      </c>
      <c r="C628" s="16" t="s">
        <v>1120</v>
      </c>
      <c r="D628" s="11" t="s">
        <v>77</v>
      </c>
      <c r="E628" s="20">
        <v>16</v>
      </c>
      <c r="F628" s="8">
        <v>236</v>
      </c>
      <c r="G628" s="14">
        <f t="shared" si="22"/>
        <v>67.79661016949153</v>
      </c>
      <c r="H628" s="7"/>
    </row>
    <row r="629" spans="1:8" x14ac:dyDescent="0.2">
      <c r="A629" s="15">
        <f t="shared" si="8"/>
        <v>623</v>
      </c>
      <c r="B629" s="9" t="s">
        <v>1102</v>
      </c>
      <c r="C629" s="16" t="s">
        <v>1121</v>
      </c>
      <c r="D629" s="11" t="s">
        <v>200</v>
      </c>
      <c r="E629" s="20">
        <v>20</v>
      </c>
      <c r="F629" s="8">
        <v>318</v>
      </c>
      <c r="G629" s="14">
        <f t="shared" si="22"/>
        <v>62.893081761006286</v>
      </c>
      <c r="H629" s="7"/>
    </row>
    <row r="630" spans="1:8" x14ac:dyDescent="0.2">
      <c r="A630" s="15">
        <f t="shared" si="8"/>
        <v>624</v>
      </c>
      <c r="B630" s="9" t="s">
        <v>1102</v>
      </c>
      <c r="C630" s="16" t="s">
        <v>1122</v>
      </c>
      <c r="D630" s="11" t="s">
        <v>87</v>
      </c>
      <c r="E630" s="20">
        <v>4</v>
      </c>
      <c r="F630" s="8">
        <v>327</v>
      </c>
      <c r="G630" s="14">
        <f t="shared" si="22"/>
        <v>12.232415902140673</v>
      </c>
      <c r="H630" s="7"/>
    </row>
    <row r="631" spans="1:8" x14ac:dyDescent="0.2">
      <c r="A631" s="15">
        <f t="shared" si="8"/>
        <v>625</v>
      </c>
      <c r="B631" s="9" t="s">
        <v>1102</v>
      </c>
      <c r="C631" s="16" t="s">
        <v>1123</v>
      </c>
      <c r="D631" s="11" t="s">
        <v>1124</v>
      </c>
      <c r="E631" s="20">
        <v>9</v>
      </c>
      <c r="F631" s="8">
        <v>112</v>
      </c>
      <c r="G631" s="14">
        <f t="shared" si="22"/>
        <v>80.357142857142861</v>
      </c>
      <c r="H631" s="7"/>
    </row>
    <row r="632" spans="1:8" x14ac:dyDescent="0.2">
      <c r="A632" s="15">
        <f t="shared" si="8"/>
        <v>626</v>
      </c>
      <c r="B632" s="9" t="s">
        <v>1102</v>
      </c>
      <c r="C632" s="16" t="s">
        <v>1125</v>
      </c>
      <c r="D632" s="11" t="s">
        <v>264</v>
      </c>
      <c r="E632" s="20">
        <v>15</v>
      </c>
      <c r="F632" s="8">
        <v>327</v>
      </c>
      <c r="G632" s="14">
        <f t="shared" si="22"/>
        <v>45.871559633027523</v>
      </c>
      <c r="H632" s="7"/>
    </row>
    <row r="633" spans="1:8" x14ac:dyDescent="0.2">
      <c r="A633" s="15">
        <f t="shared" si="8"/>
        <v>627</v>
      </c>
      <c r="B633" s="9" t="s">
        <v>1102</v>
      </c>
      <c r="C633" s="16" t="s">
        <v>1126</v>
      </c>
      <c r="D633" s="23" t="s">
        <v>1127</v>
      </c>
      <c r="E633" s="14">
        <v>15</v>
      </c>
      <c r="F633" s="13">
        <v>72</v>
      </c>
      <c r="G633" s="14">
        <f t="shared" si="22"/>
        <v>208.33333333333334</v>
      </c>
      <c r="H633" s="7"/>
    </row>
    <row r="634" spans="1:8" x14ac:dyDescent="0.2">
      <c r="A634" s="15">
        <f t="shared" si="8"/>
        <v>628</v>
      </c>
      <c r="B634" s="9" t="s">
        <v>1102</v>
      </c>
      <c r="C634" s="16" t="s">
        <v>1128</v>
      </c>
      <c r="D634" s="23" t="s">
        <v>1129</v>
      </c>
      <c r="E634" s="38">
        <v>5.6</v>
      </c>
      <c r="F634" s="13">
        <v>60</v>
      </c>
      <c r="G634" s="14">
        <f t="shared" si="22"/>
        <v>93.333333333333329</v>
      </c>
      <c r="H634" s="7"/>
    </row>
    <row r="635" spans="1:8" x14ac:dyDescent="0.2">
      <c r="A635" s="15">
        <f t="shared" si="8"/>
        <v>629</v>
      </c>
      <c r="B635" s="9" t="s">
        <v>1102</v>
      </c>
      <c r="C635" s="16" t="s">
        <v>1130</v>
      </c>
      <c r="D635" s="23" t="s">
        <v>1131</v>
      </c>
      <c r="E635" s="14">
        <v>7</v>
      </c>
      <c r="F635" s="13">
        <v>356</v>
      </c>
      <c r="G635" s="14">
        <f t="shared" si="22"/>
        <v>19.662921348314605</v>
      </c>
      <c r="H635" s="7"/>
    </row>
    <row r="636" spans="1:8" x14ac:dyDescent="0.2">
      <c r="A636" s="15">
        <f t="shared" si="8"/>
        <v>630</v>
      </c>
      <c r="B636" s="9" t="s">
        <v>1102</v>
      </c>
      <c r="C636" s="16" t="s">
        <v>1132</v>
      </c>
      <c r="D636" s="11" t="s">
        <v>1133</v>
      </c>
      <c r="E636" s="41">
        <v>0.7</v>
      </c>
      <c r="F636" s="8">
        <v>35</v>
      </c>
      <c r="G636" s="14">
        <f t="shared" si="22"/>
        <v>20</v>
      </c>
      <c r="H636" s="7"/>
    </row>
    <row r="637" spans="1:8" x14ac:dyDescent="0.2">
      <c r="A637" s="15">
        <f t="shared" si="8"/>
        <v>631</v>
      </c>
      <c r="B637" s="9" t="s">
        <v>1102</v>
      </c>
      <c r="C637" s="16" t="s">
        <v>1134</v>
      </c>
      <c r="D637" s="36" t="s">
        <v>1135</v>
      </c>
      <c r="E637" s="20">
        <v>10</v>
      </c>
      <c r="F637" s="8">
        <v>106</v>
      </c>
      <c r="G637" s="14">
        <f t="shared" si="22"/>
        <v>94.339622641509436</v>
      </c>
      <c r="H637" s="7"/>
    </row>
    <row r="638" spans="1:8" x14ac:dyDescent="0.2">
      <c r="A638" s="15">
        <f t="shared" si="8"/>
        <v>632</v>
      </c>
      <c r="B638" s="9" t="s">
        <v>1102</v>
      </c>
      <c r="C638" s="54" t="s">
        <v>1136</v>
      </c>
      <c r="D638" s="100" t="s">
        <v>198</v>
      </c>
      <c r="E638" s="101">
        <v>3</v>
      </c>
      <c r="F638" s="102">
        <v>70</v>
      </c>
      <c r="G638" s="103">
        <v>43</v>
      </c>
      <c r="H638" s="7"/>
    </row>
    <row r="639" spans="1:8" x14ac:dyDescent="0.2">
      <c r="A639" s="15">
        <f t="shared" si="8"/>
        <v>633</v>
      </c>
      <c r="B639" s="9" t="s">
        <v>1102</v>
      </c>
      <c r="C639" s="104" t="s">
        <v>1137</v>
      </c>
      <c r="D639" s="105" t="s">
        <v>1138</v>
      </c>
      <c r="E639" s="106">
        <v>2.5</v>
      </c>
      <c r="F639" s="8">
        <v>500</v>
      </c>
      <c r="G639" s="107">
        <v>5</v>
      </c>
      <c r="H639" s="7"/>
    </row>
    <row r="640" spans="1:8" x14ac:dyDescent="0.2">
      <c r="A640" s="15">
        <f t="shared" si="8"/>
        <v>634</v>
      </c>
      <c r="B640" s="9" t="s">
        <v>1102</v>
      </c>
      <c r="C640" s="108" t="s">
        <v>1139</v>
      </c>
      <c r="D640" s="11" t="s">
        <v>1140</v>
      </c>
      <c r="E640" s="35">
        <v>2.5</v>
      </c>
      <c r="F640" s="109">
        <v>18</v>
      </c>
      <c r="G640" s="14">
        <f>(E640/F640)*1000</f>
        <v>138.88888888888889</v>
      </c>
      <c r="H640" s="7"/>
    </row>
    <row r="641" spans="1:8" x14ac:dyDescent="0.2">
      <c r="A641" s="110"/>
      <c r="B641" s="111"/>
      <c r="D641" s="112"/>
      <c r="E641" s="113"/>
      <c r="F641" s="110"/>
      <c r="H641" s="7"/>
    </row>
    <row r="642" spans="1:8" x14ac:dyDescent="0.2">
      <c r="A642" s="110"/>
      <c r="B642" s="111"/>
      <c r="D642" s="112"/>
      <c r="E642" s="113"/>
      <c r="F642" s="110"/>
      <c r="H642" s="7"/>
    </row>
    <row r="643" spans="1:8" x14ac:dyDescent="0.2">
      <c r="A643" s="110"/>
      <c r="B643" s="111"/>
      <c r="D643" s="112"/>
      <c r="E643" s="113"/>
      <c r="F643" s="110"/>
      <c r="H643" s="7"/>
    </row>
    <row r="644" spans="1:8" x14ac:dyDescent="0.2">
      <c r="A644" s="110"/>
      <c r="B644" s="111"/>
      <c r="D644" s="112"/>
      <c r="E644" s="113"/>
      <c r="F644" s="110"/>
      <c r="H644" s="7"/>
    </row>
    <row r="645" spans="1:8" x14ac:dyDescent="0.2">
      <c r="A645" s="110"/>
      <c r="B645" s="111"/>
      <c r="D645" s="112"/>
      <c r="E645" s="113"/>
      <c r="F645" s="110"/>
      <c r="H645" s="7"/>
    </row>
    <row r="646" spans="1:8" x14ac:dyDescent="0.2">
      <c r="A646" s="110"/>
      <c r="B646" s="111"/>
      <c r="D646" s="112"/>
      <c r="E646" s="113"/>
      <c r="F646" s="110"/>
      <c r="H646" s="7"/>
    </row>
    <row r="647" spans="1:8" x14ac:dyDescent="0.2">
      <c r="A647" s="110"/>
      <c r="B647" s="111"/>
      <c r="D647" s="112"/>
      <c r="E647" s="113"/>
      <c r="F647" s="110"/>
      <c r="H647" s="7"/>
    </row>
    <row r="648" spans="1:8" x14ac:dyDescent="0.2">
      <c r="A648" s="110"/>
      <c r="B648" s="111"/>
      <c r="D648" s="112"/>
      <c r="E648" s="113"/>
      <c r="F648" s="110"/>
      <c r="H648" s="7"/>
    </row>
    <row r="649" spans="1:8" x14ac:dyDescent="0.2">
      <c r="A649" s="110"/>
      <c r="B649" s="111"/>
      <c r="D649" s="112"/>
      <c r="E649" s="113"/>
      <c r="F649" s="110"/>
      <c r="H649" s="7"/>
    </row>
    <row r="650" spans="1:8" x14ac:dyDescent="0.2">
      <c r="A650" s="110"/>
      <c r="B650" s="111"/>
      <c r="D650" s="112"/>
      <c r="E650" s="113"/>
      <c r="F650" s="110"/>
      <c r="H650" s="7"/>
    </row>
    <row r="651" spans="1:8" x14ac:dyDescent="0.2">
      <c r="A651" s="110"/>
      <c r="B651" s="111"/>
      <c r="D651" s="112"/>
      <c r="E651" s="113"/>
      <c r="F651" s="110"/>
      <c r="H651" s="7"/>
    </row>
    <row r="652" spans="1:8" x14ac:dyDescent="0.2">
      <c r="A652" s="110"/>
      <c r="B652" s="111"/>
      <c r="D652" s="112"/>
      <c r="E652" s="113"/>
      <c r="F652" s="110"/>
      <c r="H652" s="7"/>
    </row>
    <row r="653" spans="1:8" x14ac:dyDescent="0.2">
      <c r="A653" s="110"/>
      <c r="B653" s="111"/>
      <c r="D653" s="112"/>
      <c r="E653" s="113"/>
      <c r="F653" s="110"/>
      <c r="H653" s="7"/>
    </row>
    <row r="654" spans="1:8" x14ac:dyDescent="0.2">
      <c r="A654" s="110"/>
      <c r="B654" s="111"/>
      <c r="D654" s="112"/>
      <c r="E654" s="113"/>
      <c r="F654" s="110"/>
      <c r="H654" s="7"/>
    </row>
    <row r="655" spans="1:8" x14ac:dyDescent="0.2">
      <c r="A655" s="110"/>
      <c r="B655" s="111"/>
      <c r="D655" s="112"/>
      <c r="E655" s="113"/>
      <c r="F655" s="110"/>
      <c r="H655" s="7"/>
    </row>
    <row r="656" spans="1:8" x14ac:dyDescent="0.2">
      <c r="A656" s="110"/>
      <c r="B656" s="111"/>
      <c r="D656" s="112"/>
      <c r="E656" s="113"/>
      <c r="F656" s="110"/>
      <c r="H656" s="7"/>
    </row>
    <row r="657" spans="1:8" x14ac:dyDescent="0.2">
      <c r="A657" s="110"/>
      <c r="B657" s="111"/>
      <c r="D657" s="112"/>
      <c r="E657" s="113"/>
      <c r="F657" s="110"/>
      <c r="H657" s="7"/>
    </row>
    <row r="658" spans="1:8" x14ac:dyDescent="0.2">
      <c r="A658" s="110"/>
      <c r="B658" s="111"/>
      <c r="D658" s="112"/>
      <c r="E658" s="113"/>
      <c r="F658" s="110"/>
      <c r="H658" s="7"/>
    </row>
    <row r="659" spans="1:8" x14ac:dyDescent="0.2">
      <c r="A659" s="110"/>
      <c r="B659" s="111"/>
      <c r="D659" s="112"/>
      <c r="E659" s="113"/>
      <c r="F659" s="110"/>
      <c r="H659" s="7"/>
    </row>
    <row r="660" spans="1:8" x14ac:dyDescent="0.2">
      <c r="A660" s="110"/>
      <c r="B660" s="111"/>
      <c r="D660" s="112"/>
      <c r="E660" s="113"/>
      <c r="F660" s="110"/>
      <c r="H660" s="7"/>
    </row>
    <row r="661" spans="1:8" x14ac:dyDescent="0.2">
      <c r="A661" s="110"/>
      <c r="B661" s="111"/>
      <c r="D661" s="112"/>
      <c r="E661" s="113"/>
      <c r="F661" s="110"/>
      <c r="H661" s="7"/>
    </row>
    <row r="662" spans="1:8" x14ac:dyDescent="0.2">
      <c r="A662" s="110"/>
      <c r="B662" s="111"/>
      <c r="D662" s="112"/>
      <c r="E662" s="113"/>
      <c r="F662" s="110"/>
      <c r="H662" s="7"/>
    </row>
    <row r="663" spans="1:8" x14ac:dyDescent="0.2">
      <c r="A663" s="110"/>
      <c r="B663" s="111"/>
      <c r="D663" s="112"/>
      <c r="E663" s="113"/>
      <c r="F663" s="110"/>
      <c r="H663" s="7"/>
    </row>
    <row r="664" spans="1:8" x14ac:dyDescent="0.2">
      <c r="A664" s="110"/>
      <c r="B664" s="111"/>
      <c r="D664" s="112"/>
      <c r="E664" s="113"/>
      <c r="F664" s="110"/>
      <c r="H664" s="7"/>
    </row>
    <row r="665" spans="1:8" x14ac:dyDescent="0.2">
      <c r="A665" s="110"/>
      <c r="B665" s="111"/>
      <c r="D665" s="112"/>
      <c r="E665" s="113"/>
      <c r="F665" s="110"/>
      <c r="H665" s="7"/>
    </row>
    <row r="666" spans="1:8" x14ac:dyDescent="0.2">
      <c r="A666" s="110"/>
      <c r="B666" s="111"/>
      <c r="D666" s="112"/>
      <c r="E666" s="113"/>
      <c r="F666" s="110"/>
      <c r="H666" s="7"/>
    </row>
    <row r="667" spans="1:8" x14ac:dyDescent="0.2">
      <c r="A667" s="110"/>
      <c r="B667" s="111"/>
      <c r="D667" s="112"/>
      <c r="E667" s="113"/>
      <c r="F667" s="110"/>
      <c r="H667" s="7"/>
    </row>
    <row r="668" spans="1:8" x14ac:dyDescent="0.2">
      <c r="A668" s="110"/>
      <c r="B668" s="111"/>
      <c r="D668" s="112"/>
      <c r="E668" s="113"/>
      <c r="F668" s="110"/>
      <c r="H668" s="7"/>
    </row>
    <row r="669" spans="1:8" x14ac:dyDescent="0.2">
      <c r="A669" s="110"/>
      <c r="B669" s="111"/>
      <c r="D669" s="112"/>
      <c r="E669" s="113"/>
      <c r="F669" s="110"/>
      <c r="H669" s="7"/>
    </row>
    <row r="670" spans="1:8" x14ac:dyDescent="0.2">
      <c r="A670" s="110"/>
      <c r="B670" s="111"/>
      <c r="D670" s="112"/>
      <c r="E670" s="113"/>
      <c r="F670" s="110"/>
      <c r="H670" s="7"/>
    </row>
    <row r="671" spans="1:8" x14ac:dyDescent="0.2">
      <c r="A671" s="110"/>
      <c r="B671" s="111"/>
      <c r="D671" s="112"/>
      <c r="E671" s="113"/>
      <c r="F671" s="110"/>
      <c r="H671" s="7"/>
    </row>
    <row r="672" spans="1:8" x14ac:dyDescent="0.2">
      <c r="A672" s="110"/>
      <c r="B672" s="111"/>
      <c r="D672" s="112"/>
      <c r="E672" s="113"/>
      <c r="F672" s="110"/>
      <c r="H672" s="7"/>
    </row>
    <row r="673" spans="1:8" x14ac:dyDescent="0.2">
      <c r="A673" s="110"/>
      <c r="B673" s="111"/>
      <c r="D673" s="112"/>
      <c r="E673" s="113"/>
      <c r="F673" s="110"/>
      <c r="H673" s="7"/>
    </row>
    <row r="674" spans="1:8" x14ac:dyDescent="0.2">
      <c r="A674" s="110"/>
      <c r="B674" s="111"/>
      <c r="D674" s="112"/>
      <c r="E674" s="113"/>
      <c r="F674" s="110"/>
      <c r="H674" s="7"/>
    </row>
    <row r="675" spans="1:8" x14ac:dyDescent="0.2">
      <c r="A675" s="110"/>
      <c r="B675" s="111"/>
      <c r="D675" s="112"/>
      <c r="E675" s="113"/>
      <c r="F675" s="110"/>
      <c r="H675" s="7"/>
    </row>
    <row r="676" spans="1:8" x14ac:dyDescent="0.2">
      <c r="A676" s="110"/>
      <c r="B676" s="111"/>
      <c r="D676" s="112"/>
      <c r="E676" s="113"/>
      <c r="F676" s="110"/>
      <c r="H676" s="7"/>
    </row>
    <row r="677" spans="1:8" x14ac:dyDescent="0.2">
      <c r="A677" s="110"/>
      <c r="B677" s="111"/>
      <c r="D677" s="112"/>
      <c r="E677" s="113"/>
      <c r="F677" s="110"/>
      <c r="H677" s="7"/>
    </row>
    <row r="678" spans="1:8" x14ac:dyDescent="0.2">
      <c r="A678" s="110"/>
      <c r="B678" s="111"/>
      <c r="D678" s="112"/>
      <c r="E678" s="113"/>
      <c r="F678" s="110"/>
      <c r="H678" s="7"/>
    </row>
    <row r="679" spans="1:8" x14ac:dyDescent="0.2">
      <c r="A679" s="110"/>
      <c r="B679" s="111"/>
      <c r="D679" s="112"/>
      <c r="E679" s="113"/>
      <c r="F679" s="110"/>
      <c r="H679" s="7"/>
    </row>
    <row r="680" spans="1:8" x14ac:dyDescent="0.2">
      <c r="A680" s="110"/>
      <c r="B680" s="111"/>
      <c r="D680" s="112"/>
      <c r="E680" s="113"/>
      <c r="F680" s="110"/>
      <c r="H680" s="7"/>
    </row>
    <row r="681" spans="1:8" x14ac:dyDescent="0.2">
      <c r="A681" s="110"/>
      <c r="B681" s="111"/>
      <c r="D681" s="112"/>
      <c r="E681" s="113"/>
      <c r="F681" s="110"/>
      <c r="H681" s="7"/>
    </row>
    <row r="682" spans="1:8" x14ac:dyDescent="0.2">
      <c r="A682" s="110"/>
      <c r="B682" s="111"/>
      <c r="D682" s="112"/>
      <c r="E682" s="113"/>
      <c r="F682" s="110"/>
      <c r="H682" s="7"/>
    </row>
    <row r="683" spans="1:8" x14ac:dyDescent="0.2">
      <c r="A683" s="110"/>
      <c r="B683" s="111"/>
      <c r="D683" s="112"/>
      <c r="E683" s="113"/>
      <c r="F683" s="110"/>
      <c r="H683" s="7"/>
    </row>
    <row r="684" spans="1:8" x14ac:dyDescent="0.2">
      <c r="A684" s="110"/>
      <c r="B684" s="111"/>
      <c r="D684" s="112"/>
      <c r="E684" s="113"/>
      <c r="F684" s="110"/>
      <c r="H684" s="7"/>
    </row>
    <row r="685" spans="1:8" x14ac:dyDescent="0.2">
      <c r="A685" s="110"/>
      <c r="B685" s="111"/>
      <c r="D685" s="112"/>
      <c r="E685" s="113"/>
      <c r="F685" s="110"/>
      <c r="H685" s="7"/>
    </row>
    <row r="686" spans="1:8" x14ac:dyDescent="0.2">
      <c r="A686" s="110"/>
      <c r="B686" s="111"/>
      <c r="D686" s="112"/>
      <c r="E686" s="113"/>
      <c r="F686" s="110"/>
      <c r="H686" s="7"/>
    </row>
    <row r="687" spans="1:8" x14ac:dyDescent="0.2">
      <c r="A687" s="110"/>
      <c r="B687" s="111"/>
      <c r="D687" s="112"/>
      <c r="E687" s="113"/>
      <c r="F687" s="110"/>
      <c r="H687" s="7"/>
    </row>
    <row r="688" spans="1:8" x14ac:dyDescent="0.2">
      <c r="A688" s="110"/>
      <c r="B688" s="111"/>
      <c r="D688" s="112"/>
      <c r="E688" s="113"/>
      <c r="F688" s="110"/>
      <c r="H688" s="7"/>
    </row>
    <row r="689" spans="1:8" x14ac:dyDescent="0.2">
      <c r="A689" s="110"/>
      <c r="B689" s="111"/>
      <c r="D689" s="112"/>
      <c r="E689" s="113"/>
      <c r="F689" s="110"/>
      <c r="H689" s="7"/>
    </row>
    <row r="690" spans="1:8" x14ac:dyDescent="0.2">
      <c r="A690" s="110"/>
      <c r="B690" s="111"/>
      <c r="D690" s="112"/>
      <c r="E690" s="113"/>
      <c r="F690" s="110"/>
      <c r="H690" s="7"/>
    </row>
    <row r="691" spans="1:8" x14ac:dyDescent="0.2">
      <c r="A691" s="110"/>
      <c r="B691" s="111"/>
      <c r="D691" s="112"/>
      <c r="E691" s="113"/>
      <c r="F691" s="110"/>
      <c r="H691" s="7"/>
    </row>
    <row r="692" spans="1:8" x14ac:dyDescent="0.2">
      <c r="A692" s="110"/>
      <c r="B692" s="111"/>
      <c r="D692" s="112"/>
      <c r="E692" s="113"/>
      <c r="F692" s="110"/>
      <c r="H692" s="7"/>
    </row>
    <row r="693" spans="1:8" x14ac:dyDescent="0.2">
      <c r="A693" s="110"/>
      <c r="B693" s="111"/>
      <c r="D693" s="112"/>
      <c r="E693" s="113"/>
      <c r="F693" s="110"/>
      <c r="H693" s="7"/>
    </row>
    <row r="694" spans="1:8" x14ac:dyDescent="0.2">
      <c r="A694" s="110"/>
      <c r="B694" s="111"/>
      <c r="D694" s="112"/>
      <c r="E694" s="113"/>
      <c r="F694" s="110"/>
      <c r="H694" s="7"/>
    </row>
    <row r="695" spans="1:8" x14ac:dyDescent="0.2">
      <c r="A695" s="110"/>
      <c r="B695" s="111"/>
      <c r="D695" s="112"/>
      <c r="E695" s="113"/>
      <c r="F695" s="110"/>
      <c r="H695" s="7"/>
    </row>
    <row r="696" spans="1:8" x14ac:dyDescent="0.2">
      <c r="A696" s="110"/>
      <c r="B696" s="111"/>
      <c r="D696" s="112"/>
      <c r="E696" s="113"/>
      <c r="F696" s="110"/>
      <c r="H696" s="7"/>
    </row>
    <row r="697" spans="1:8" x14ac:dyDescent="0.2">
      <c r="A697" s="110"/>
      <c r="B697" s="111"/>
      <c r="D697" s="112"/>
      <c r="E697" s="113"/>
      <c r="F697" s="110"/>
      <c r="H697" s="7"/>
    </row>
    <row r="698" spans="1:8" x14ac:dyDescent="0.2">
      <c r="A698" s="110"/>
      <c r="B698" s="111"/>
      <c r="D698" s="112"/>
      <c r="E698" s="113"/>
      <c r="F698" s="110"/>
      <c r="H698" s="7"/>
    </row>
    <row r="699" spans="1:8" x14ac:dyDescent="0.2">
      <c r="A699" s="110"/>
      <c r="B699" s="111"/>
      <c r="D699" s="112"/>
      <c r="E699" s="113"/>
      <c r="F699" s="110"/>
      <c r="H699" s="7"/>
    </row>
    <row r="700" spans="1:8" x14ac:dyDescent="0.2">
      <c r="A700" s="110"/>
      <c r="B700" s="111"/>
      <c r="D700" s="112"/>
      <c r="E700" s="113"/>
      <c r="F700" s="110"/>
      <c r="H700" s="7"/>
    </row>
    <row r="701" spans="1:8" x14ac:dyDescent="0.2">
      <c r="A701" s="110"/>
      <c r="B701" s="111"/>
      <c r="D701" s="112"/>
      <c r="E701" s="113"/>
      <c r="F701" s="110"/>
      <c r="H701" s="7"/>
    </row>
    <row r="702" spans="1:8" x14ac:dyDescent="0.2">
      <c r="A702" s="110"/>
      <c r="B702" s="111"/>
      <c r="D702" s="112"/>
      <c r="E702" s="113"/>
      <c r="F702" s="110"/>
      <c r="H702" s="7"/>
    </row>
    <row r="703" spans="1:8" x14ac:dyDescent="0.2">
      <c r="A703" s="110"/>
      <c r="B703" s="111"/>
      <c r="D703" s="112"/>
      <c r="E703" s="113"/>
      <c r="F703" s="110"/>
      <c r="H703" s="7"/>
    </row>
    <row r="704" spans="1:8" x14ac:dyDescent="0.2">
      <c r="A704" s="110"/>
      <c r="B704" s="111"/>
      <c r="D704" s="112"/>
      <c r="E704" s="113"/>
      <c r="F704" s="110"/>
      <c r="H704" s="7"/>
    </row>
    <row r="705" spans="1:8" x14ac:dyDescent="0.2">
      <c r="A705" s="110"/>
      <c r="B705" s="111"/>
      <c r="D705" s="112"/>
      <c r="E705" s="113"/>
      <c r="F705" s="110"/>
      <c r="H705" s="7"/>
    </row>
    <row r="706" spans="1:8" x14ac:dyDescent="0.2">
      <c r="A706" s="110"/>
      <c r="B706" s="111"/>
      <c r="D706" s="112"/>
      <c r="E706" s="113"/>
      <c r="F706" s="110"/>
      <c r="H706" s="7"/>
    </row>
    <row r="707" spans="1:8" x14ac:dyDescent="0.2">
      <c r="A707" s="110"/>
      <c r="B707" s="111"/>
      <c r="D707" s="112"/>
      <c r="E707" s="113"/>
      <c r="F707" s="110"/>
      <c r="H707" s="7"/>
    </row>
    <row r="708" spans="1:8" x14ac:dyDescent="0.2">
      <c r="A708" s="110"/>
      <c r="B708" s="111"/>
      <c r="D708" s="112"/>
      <c r="E708" s="113"/>
      <c r="F708" s="110"/>
      <c r="H708" s="7"/>
    </row>
    <row r="709" spans="1:8" x14ac:dyDescent="0.2">
      <c r="A709" s="110"/>
      <c r="B709" s="111"/>
      <c r="D709" s="112"/>
      <c r="E709" s="113"/>
      <c r="F709" s="110"/>
      <c r="H709" s="7"/>
    </row>
    <row r="710" spans="1:8" x14ac:dyDescent="0.2">
      <c r="A710" s="110"/>
      <c r="B710" s="111"/>
      <c r="D710" s="112"/>
      <c r="E710" s="113"/>
      <c r="F710" s="110"/>
      <c r="H710" s="7"/>
    </row>
    <row r="711" spans="1:8" x14ac:dyDescent="0.2">
      <c r="A711" s="110"/>
      <c r="B711" s="111"/>
      <c r="D711" s="112"/>
      <c r="E711" s="113"/>
      <c r="F711" s="110"/>
      <c r="H711" s="7"/>
    </row>
    <row r="712" spans="1:8" x14ac:dyDescent="0.2">
      <c r="A712" s="110"/>
      <c r="B712" s="111"/>
      <c r="D712" s="112"/>
      <c r="E712" s="113"/>
      <c r="F712" s="110"/>
      <c r="H712" s="7"/>
    </row>
    <row r="713" spans="1:8" x14ac:dyDescent="0.2">
      <c r="A713" s="110"/>
      <c r="B713" s="111"/>
      <c r="D713" s="112"/>
      <c r="E713" s="113"/>
      <c r="F713" s="110"/>
      <c r="H713" s="7"/>
    </row>
    <row r="714" spans="1:8" x14ac:dyDescent="0.2">
      <c r="A714" s="110"/>
      <c r="B714" s="111"/>
      <c r="D714" s="112"/>
      <c r="E714" s="113"/>
      <c r="F714" s="110"/>
      <c r="H714" s="7"/>
    </row>
    <row r="715" spans="1:8" x14ac:dyDescent="0.2">
      <c r="A715" s="110"/>
      <c r="B715" s="111"/>
      <c r="D715" s="112"/>
      <c r="E715" s="113"/>
      <c r="F715" s="110"/>
      <c r="H715" s="7"/>
    </row>
    <row r="716" spans="1:8" x14ac:dyDescent="0.2">
      <c r="A716" s="110"/>
      <c r="B716" s="111"/>
      <c r="D716" s="112"/>
      <c r="E716" s="113"/>
      <c r="F716" s="110"/>
      <c r="H716" s="7"/>
    </row>
    <row r="717" spans="1:8" x14ac:dyDescent="0.2">
      <c r="A717" s="110"/>
      <c r="B717" s="111"/>
      <c r="D717" s="112"/>
      <c r="E717" s="113"/>
      <c r="F717" s="110"/>
      <c r="H717" s="7"/>
    </row>
    <row r="718" spans="1:8" x14ac:dyDescent="0.2">
      <c r="A718" s="110"/>
      <c r="B718" s="111"/>
      <c r="D718" s="112"/>
      <c r="E718" s="113"/>
      <c r="F718" s="110"/>
      <c r="H718" s="7"/>
    </row>
    <row r="719" spans="1:8" x14ac:dyDescent="0.2">
      <c r="A719" s="110"/>
      <c r="B719" s="111"/>
      <c r="D719" s="112"/>
      <c r="E719" s="113"/>
      <c r="F719" s="110"/>
      <c r="H719" s="7"/>
    </row>
    <row r="720" spans="1:8" x14ac:dyDescent="0.2">
      <c r="A720" s="110"/>
      <c r="B720" s="111"/>
      <c r="D720" s="112"/>
      <c r="E720" s="113"/>
      <c r="F720" s="110"/>
      <c r="H720" s="7"/>
    </row>
    <row r="721" spans="1:8" x14ac:dyDescent="0.2">
      <c r="A721" s="110"/>
      <c r="B721" s="111"/>
      <c r="D721" s="112"/>
      <c r="E721" s="113"/>
      <c r="F721" s="110"/>
      <c r="H721" s="7"/>
    </row>
    <row r="722" spans="1:8" x14ac:dyDescent="0.2">
      <c r="A722" s="110"/>
      <c r="B722" s="111"/>
      <c r="D722" s="112"/>
      <c r="E722" s="113"/>
      <c r="F722" s="110"/>
      <c r="H722" s="7"/>
    </row>
    <row r="723" spans="1:8" x14ac:dyDescent="0.2">
      <c r="A723" s="110"/>
      <c r="B723" s="111"/>
      <c r="D723" s="112"/>
      <c r="E723" s="113"/>
      <c r="F723" s="110"/>
      <c r="H723" s="7"/>
    </row>
    <row r="724" spans="1:8" x14ac:dyDescent="0.2">
      <c r="A724" s="110"/>
      <c r="B724" s="111"/>
      <c r="D724" s="112"/>
      <c r="E724" s="113"/>
      <c r="F724" s="110"/>
      <c r="H724" s="7"/>
    </row>
    <row r="725" spans="1:8" x14ac:dyDescent="0.2">
      <c r="A725" s="110"/>
      <c r="B725" s="111"/>
      <c r="D725" s="112"/>
      <c r="E725" s="113"/>
      <c r="F725" s="110"/>
      <c r="H725" s="7"/>
    </row>
    <row r="726" spans="1:8" x14ac:dyDescent="0.2">
      <c r="A726" s="110"/>
      <c r="B726" s="111"/>
      <c r="D726" s="112"/>
      <c r="E726" s="113"/>
      <c r="F726" s="110"/>
      <c r="H726" s="7"/>
    </row>
    <row r="727" spans="1:8" x14ac:dyDescent="0.2">
      <c r="A727" s="110"/>
      <c r="B727" s="111"/>
      <c r="D727" s="112"/>
      <c r="E727" s="113"/>
      <c r="F727" s="110"/>
      <c r="H727" s="7"/>
    </row>
    <row r="728" spans="1:8" x14ac:dyDescent="0.2">
      <c r="A728" s="110"/>
      <c r="B728" s="111"/>
      <c r="D728" s="112"/>
      <c r="E728" s="113"/>
      <c r="F728" s="110"/>
      <c r="H728" s="7"/>
    </row>
    <row r="729" spans="1:8" x14ac:dyDescent="0.2">
      <c r="A729" s="110"/>
      <c r="B729" s="111"/>
      <c r="D729" s="112"/>
      <c r="E729" s="113"/>
      <c r="F729" s="110"/>
      <c r="H729" s="7"/>
    </row>
    <row r="730" spans="1:8" x14ac:dyDescent="0.2">
      <c r="A730" s="110"/>
      <c r="B730" s="111"/>
      <c r="D730" s="112"/>
      <c r="E730" s="113"/>
      <c r="F730" s="110"/>
      <c r="H730" s="7"/>
    </row>
    <row r="731" spans="1:8" x14ac:dyDescent="0.2">
      <c r="A731" s="110"/>
      <c r="B731" s="111"/>
      <c r="D731" s="112"/>
      <c r="E731" s="113"/>
      <c r="F731" s="110"/>
      <c r="H731" s="7"/>
    </row>
    <row r="732" spans="1:8" x14ac:dyDescent="0.2">
      <c r="A732" s="110"/>
      <c r="B732" s="111"/>
      <c r="D732" s="112"/>
      <c r="E732" s="113"/>
      <c r="F732" s="110"/>
      <c r="H732" s="7"/>
    </row>
    <row r="733" spans="1:8" x14ac:dyDescent="0.2">
      <c r="A733" s="110"/>
      <c r="B733" s="111"/>
      <c r="D733" s="112"/>
      <c r="E733" s="113"/>
      <c r="F733" s="110"/>
      <c r="H733" s="7"/>
    </row>
    <row r="734" spans="1:8" x14ac:dyDescent="0.2">
      <c r="A734" s="110"/>
      <c r="B734" s="111"/>
      <c r="D734" s="112"/>
      <c r="E734" s="113"/>
      <c r="F734" s="110"/>
      <c r="H734" s="7"/>
    </row>
    <row r="735" spans="1:8" x14ac:dyDescent="0.2">
      <c r="A735" s="110"/>
      <c r="B735" s="111"/>
      <c r="D735" s="112"/>
      <c r="E735" s="113"/>
      <c r="F735" s="110"/>
      <c r="H735" s="7"/>
    </row>
    <row r="736" spans="1:8" x14ac:dyDescent="0.2">
      <c r="A736" s="110"/>
      <c r="B736" s="111"/>
      <c r="D736" s="112"/>
      <c r="E736" s="113"/>
      <c r="F736" s="110"/>
      <c r="H736" s="7"/>
    </row>
    <row r="737" spans="1:8" x14ac:dyDescent="0.2">
      <c r="A737" s="110"/>
      <c r="B737" s="111"/>
      <c r="D737" s="112"/>
      <c r="E737" s="113"/>
      <c r="F737" s="110"/>
      <c r="H737" s="7"/>
    </row>
    <row r="738" spans="1:8" x14ac:dyDescent="0.2">
      <c r="A738" s="110"/>
      <c r="B738" s="111"/>
      <c r="D738" s="112"/>
      <c r="E738" s="113"/>
      <c r="F738" s="110"/>
      <c r="H738" s="7"/>
    </row>
    <row r="739" spans="1:8" x14ac:dyDescent="0.2">
      <c r="A739" s="110"/>
      <c r="B739" s="111"/>
      <c r="D739" s="112"/>
      <c r="E739" s="113"/>
      <c r="F739" s="110"/>
      <c r="H739" s="7"/>
    </row>
    <row r="740" spans="1:8" x14ac:dyDescent="0.2">
      <c r="A740" s="110"/>
      <c r="B740" s="111"/>
      <c r="D740" s="112"/>
      <c r="E740" s="113"/>
      <c r="F740" s="110"/>
      <c r="H740" s="7"/>
    </row>
    <row r="741" spans="1:8" x14ac:dyDescent="0.2">
      <c r="A741" s="110"/>
      <c r="B741" s="111"/>
      <c r="D741" s="112"/>
      <c r="E741" s="113"/>
      <c r="F741" s="110"/>
      <c r="H741" s="7"/>
    </row>
    <row r="742" spans="1:8" x14ac:dyDescent="0.2">
      <c r="A742" s="110"/>
      <c r="B742" s="111"/>
      <c r="D742" s="112"/>
      <c r="E742" s="113"/>
      <c r="F742" s="110"/>
      <c r="H742" s="7"/>
    </row>
    <row r="743" spans="1:8" x14ac:dyDescent="0.2">
      <c r="A743" s="110"/>
      <c r="B743" s="111"/>
      <c r="D743" s="112"/>
      <c r="E743" s="113"/>
      <c r="F743" s="110"/>
      <c r="H743" s="7"/>
    </row>
    <row r="744" spans="1:8" x14ac:dyDescent="0.2">
      <c r="A744" s="110"/>
      <c r="B744" s="111"/>
      <c r="D744" s="112"/>
      <c r="E744" s="113"/>
      <c r="F744" s="110"/>
      <c r="H744" s="7"/>
    </row>
    <row r="745" spans="1:8" x14ac:dyDescent="0.2">
      <c r="A745" s="110"/>
      <c r="B745" s="111"/>
      <c r="D745" s="112"/>
      <c r="E745" s="113"/>
      <c r="F745" s="110"/>
      <c r="H745" s="7"/>
    </row>
    <row r="746" spans="1:8" x14ac:dyDescent="0.2">
      <c r="A746" s="110"/>
      <c r="B746" s="111"/>
      <c r="D746" s="112"/>
      <c r="E746" s="113"/>
      <c r="F746" s="110"/>
      <c r="H746" s="7"/>
    </row>
    <row r="747" spans="1:8" x14ac:dyDescent="0.2">
      <c r="A747" s="110"/>
      <c r="B747" s="111"/>
      <c r="D747" s="112"/>
      <c r="E747" s="113"/>
      <c r="F747" s="110"/>
      <c r="H747" s="7"/>
    </row>
    <row r="748" spans="1:8" x14ac:dyDescent="0.2">
      <c r="A748" s="110"/>
      <c r="B748" s="111"/>
      <c r="D748" s="112"/>
      <c r="E748" s="113"/>
      <c r="F748" s="110"/>
      <c r="H748" s="7"/>
    </row>
    <row r="749" spans="1:8" x14ac:dyDescent="0.2">
      <c r="A749" s="110"/>
      <c r="B749" s="111"/>
      <c r="D749" s="112"/>
      <c r="E749" s="113"/>
      <c r="F749" s="110"/>
      <c r="H749" s="7"/>
    </row>
    <row r="750" spans="1:8" x14ac:dyDescent="0.2">
      <c r="A750" s="110"/>
      <c r="B750" s="111"/>
      <c r="D750" s="112"/>
      <c r="E750" s="113"/>
      <c r="F750" s="110"/>
      <c r="H750" s="7"/>
    </row>
    <row r="751" spans="1:8" x14ac:dyDescent="0.2">
      <c r="A751" s="110"/>
      <c r="B751" s="111"/>
      <c r="D751" s="112"/>
      <c r="E751" s="113"/>
      <c r="F751" s="110"/>
      <c r="H751" s="7"/>
    </row>
    <row r="752" spans="1:8" x14ac:dyDescent="0.2">
      <c r="A752" s="110"/>
      <c r="B752" s="111"/>
      <c r="D752" s="112"/>
      <c r="E752" s="113"/>
      <c r="F752" s="110"/>
      <c r="H752" s="7"/>
    </row>
    <row r="753" spans="1:8" x14ac:dyDescent="0.2">
      <c r="A753" s="110"/>
      <c r="B753" s="111"/>
      <c r="D753" s="112"/>
      <c r="E753" s="113"/>
      <c r="F753" s="110"/>
      <c r="H753" s="7"/>
    </row>
    <row r="754" spans="1:8" x14ac:dyDescent="0.2">
      <c r="A754" s="110"/>
      <c r="B754" s="111"/>
      <c r="D754" s="112"/>
      <c r="E754" s="113"/>
      <c r="F754" s="110"/>
      <c r="H754" s="7"/>
    </row>
    <row r="755" spans="1:8" x14ac:dyDescent="0.2">
      <c r="A755" s="110"/>
      <c r="B755" s="111"/>
      <c r="D755" s="112"/>
      <c r="E755" s="113"/>
      <c r="F755" s="110"/>
      <c r="H755" s="7"/>
    </row>
    <row r="756" spans="1:8" x14ac:dyDescent="0.2">
      <c r="A756" s="110"/>
      <c r="B756" s="111"/>
      <c r="D756" s="112"/>
      <c r="E756" s="113"/>
      <c r="F756" s="110"/>
      <c r="H756" s="7"/>
    </row>
    <row r="757" spans="1:8" x14ac:dyDescent="0.2">
      <c r="A757" s="110"/>
      <c r="B757" s="111"/>
      <c r="D757" s="112"/>
      <c r="E757" s="113"/>
      <c r="F757" s="110"/>
      <c r="H757" s="7"/>
    </row>
    <row r="758" spans="1:8" x14ac:dyDescent="0.2">
      <c r="A758" s="110"/>
      <c r="B758" s="111"/>
      <c r="D758" s="112"/>
      <c r="E758" s="113"/>
      <c r="F758" s="110"/>
      <c r="H758" s="7"/>
    </row>
    <row r="759" spans="1:8" x14ac:dyDescent="0.2">
      <c r="A759" s="110"/>
      <c r="B759" s="111"/>
      <c r="D759" s="112"/>
      <c r="E759" s="113"/>
      <c r="F759" s="110"/>
      <c r="H759" s="7"/>
    </row>
    <row r="760" spans="1:8" x14ac:dyDescent="0.2">
      <c r="A760" s="110"/>
      <c r="B760" s="111"/>
      <c r="D760" s="112"/>
      <c r="E760" s="113"/>
      <c r="F760" s="110"/>
      <c r="H760" s="7"/>
    </row>
    <row r="761" spans="1:8" x14ac:dyDescent="0.2">
      <c r="A761" s="110"/>
      <c r="B761" s="111"/>
      <c r="D761" s="112"/>
      <c r="E761" s="113"/>
      <c r="F761" s="110"/>
      <c r="H761" s="7"/>
    </row>
    <row r="762" spans="1:8" x14ac:dyDescent="0.2">
      <c r="A762" s="110"/>
      <c r="B762" s="111"/>
      <c r="D762" s="112"/>
      <c r="E762" s="113"/>
      <c r="F762" s="110"/>
      <c r="H762" s="7"/>
    </row>
    <row r="763" spans="1:8" x14ac:dyDescent="0.2">
      <c r="A763" s="110"/>
      <c r="B763" s="111"/>
      <c r="D763" s="112"/>
      <c r="E763" s="113"/>
      <c r="F763" s="110"/>
      <c r="H763" s="7"/>
    </row>
    <row r="764" spans="1:8" x14ac:dyDescent="0.2">
      <c r="A764" s="110"/>
      <c r="B764" s="111"/>
      <c r="D764" s="112"/>
      <c r="E764" s="113"/>
      <c r="F764" s="110"/>
      <c r="H764" s="7"/>
    </row>
    <row r="765" spans="1:8" x14ac:dyDescent="0.2">
      <c r="A765" s="110"/>
      <c r="B765" s="111"/>
      <c r="D765" s="112"/>
      <c r="E765" s="113"/>
      <c r="F765" s="110"/>
      <c r="H765" s="7"/>
    </row>
    <row r="766" spans="1:8" x14ac:dyDescent="0.2">
      <c r="A766" s="110"/>
      <c r="B766" s="111"/>
      <c r="D766" s="112"/>
      <c r="E766" s="113"/>
      <c r="F766" s="110"/>
      <c r="H766" s="7"/>
    </row>
    <row r="767" spans="1:8" x14ac:dyDescent="0.2">
      <c r="A767" s="110"/>
      <c r="B767" s="111"/>
      <c r="D767" s="112"/>
      <c r="E767" s="113"/>
      <c r="F767" s="110"/>
      <c r="H767" s="7"/>
    </row>
    <row r="768" spans="1:8" x14ac:dyDescent="0.2">
      <c r="A768" s="110"/>
      <c r="B768" s="111"/>
      <c r="D768" s="112"/>
      <c r="E768" s="113"/>
      <c r="F768" s="110"/>
      <c r="H768" s="7"/>
    </row>
    <row r="769" spans="1:8" x14ac:dyDescent="0.2">
      <c r="A769" s="110"/>
      <c r="B769" s="111"/>
      <c r="D769" s="112"/>
      <c r="E769" s="113"/>
      <c r="F769" s="110"/>
      <c r="H769" s="7"/>
    </row>
    <row r="770" spans="1:8" x14ac:dyDescent="0.2">
      <c r="A770" s="110"/>
      <c r="B770" s="111"/>
      <c r="D770" s="112"/>
      <c r="E770" s="113"/>
      <c r="F770" s="110"/>
      <c r="H770" s="7"/>
    </row>
    <row r="771" spans="1:8" x14ac:dyDescent="0.2">
      <c r="A771" s="110"/>
      <c r="B771" s="111"/>
      <c r="D771" s="112"/>
      <c r="E771" s="113"/>
      <c r="F771" s="110"/>
      <c r="H771" s="7"/>
    </row>
    <row r="772" spans="1:8" x14ac:dyDescent="0.2">
      <c r="A772" s="110"/>
      <c r="B772" s="111"/>
      <c r="D772" s="112"/>
      <c r="E772" s="113"/>
      <c r="F772" s="110"/>
      <c r="H772" s="7"/>
    </row>
    <row r="773" spans="1:8" x14ac:dyDescent="0.2">
      <c r="A773" s="110"/>
      <c r="B773" s="111"/>
      <c r="D773" s="112"/>
      <c r="E773" s="113"/>
      <c r="F773" s="110"/>
      <c r="H773" s="7"/>
    </row>
    <row r="774" spans="1:8" x14ac:dyDescent="0.2">
      <c r="A774" s="110"/>
      <c r="B774" s="111"/>
      <c r="D774" s="112"/>
      <c r="E774" s="113"/>
      <c r="F774" s="110"/>
      <c r="H774" s="7"/>
    </row>
    <row r="775" spans="1:8" x14ac:dyDescent="0.2">
      <c r="A775" s="110"/>
      <c r="B775" s="111"/>
      <c r="D775" s="112"/>
      <c r="E775" s="113"/>
      <c r="F775" s="110"/>
      <c r="H775" s="7"/>
    </row>
    <row r="776" spans="1:8" x14ac:dyDescent="0.2">
      <c r="A776" s="110"/>
      <c r="B776" s="111"/>
      <c r="D776" s="112"/>
      <c r="E776" s="113"/>
      <c r="F776" s="110"/>
      <c r="H776" s="7"/>
    </row>
    <row r="777" spans="1:8" x14ac:dyDescent="0.2">
      <c r="A777" s="110"/>
      <c r="B777" s="111"/>
      <c r="D777" s="112"/>
      <c r="E777" s="113"/>
      <c r="F777" s="110"/>
      <c r="H777" s="7"/>
    </row>
    <row r="778" spans="1:8" x14ac:dyDescent="0.2">
      <c r="A778" s="110"/>
      <c r="B778" s="111"/>
      <c r="D778" s="112"/>
      <c r="E778" s="113"/>
      <c r="F778" s="110"/>
      <c r="H778" s="7"/>
    </row>
    <row r="779" spans="1:8" x14ac:dyDescent="0.2">
      <c r="A779" s="110"/>
      <c r="B779" s="111"/>
      <c r="D779" s="112"/>
      <c r="E779" s="113"/>
      <c r="F779" s="110"/>
      <c r="H779" s="7"/>
    </row>
    <row r="780" spans="1:8" x14ac:dyDescent="0.2">
      <c r="A780" s="110"/>
      <c r="B780" s="111"/>
      <c r="D780" s="112"/>
      <c r="E780" s="113"/>
      <c r="F780" s="110"/>
      <c r="H780" s="7"/>
    </row>
    <row r="781" spans="1:8" x14ac:dyDescent="0.2">
      <c r="A781" s="110"/>
      <c r="B781" s="111"/>
      <c r="D781" s="112"/>
      <c r="E781" s="113"/>
      <c r="F781" s="110"/>
      <c r="H781" s="7"/>
    </row>
    <row r="782" spans="1:8" x14ac:dyDescent="0.2">
      <c r="A782" s="110"/>
      <c r="B782" s="111"/>
      <c r="D782" s="112"/>
      <c r="E782" s="113"/>
      <c r="F782" s="110"/>
      <c r="H782" s="7"/>
    </row>
    <row r="783" spans="1:8" x14ac:dyDescent="0.2">
      <c r="A783" s="110"/>
      <c r="B783" s="111"/>
      <c r="D783" s="112"/>
      <c r="E783" s="113"/>
      <c r="F783" s="110"/>
      <c r="H783" s="7"/>
    </row>
    <row r="784" spans="1:8" x14ac:dyDescent="0.2">
      <c r="A784" s="110"/>
      <c r="B784" s="111"/>
      <c r="D784" s="112"/>
      <c r="E784" s="113"/>
      <c r="F784" s="110"/>
      <c r="H784" s="7"/>
    </row>
    <row r="785" spans="1:8" x14ac:dyDescent="0.2">
      <c r="A785" s="110"/>
      <c r="B785" s="111"/>
      <c r="D785" s="112"/>
      <c r="E785" s="113"/>
      <c r="F785" s="110"/>
      <c r="H785" s="7"/>
    </row>
    <row r="786" spans="1:8" x14ac:dyDescent="0.2">
      <c r="A786" s="110"/>
      <c r="B786" s="111"/>
      <c r="D786" s="112"/>
      <c r="E786" s="113"/>
      <c r="F786" s="110"/>
      <c r="H786" s="7"/>
    </row>
    <row r="787" spans="1:8" x14ac:dyDescent="0.2">
      <c r="A787" s="110"/>
      <c r="B787" s="111"/>
      <c r="D787" s="112"/>
      <c r="E787" s="113"/>
      <c r="F787" s="110"/>
      <c r="H787" s="7"/>
    </row>
    <row r="788" spans="1:8" x14ac:dyDescent="0.2">
      <c r="A788" s="110"/>
      <c r="B788" s="111"/>
      <c r="D788" s="112"/>
      <c r="E788" s="113"/>
      <c r="F788" s="110"/>
      <c r="H788" s="7"/>
    </row>
    <row r="789" spans="1:8" x14ac:dyDescent="0.2">
      <c r="A789" s="110"/>
      <c r="B789" s="111"/>
      <c r="D789" s="112"/>
      <c r="E789" s="113"/>
      <c r="F789" s="110"/>
      <c r="H789" s="7"/>
    </row>
    <row r="790" spans="1:8" x14ac:dyDescent="0.2">
      <c r="A790" s="110"/>
      <c r="B790" s="111"/>
      <c r="D790" s="112"/>
      <c r="E790" s="113"/>
      <c r="F790" s="110"/>
      <c r="H790" s="7"/>
    </row>
    <row r="791" spans="1:8" x14ac:dyDescent="0.2">
      <c r="A791" s="110"/>
      <c r="B791" s="111"/>
      <c r="D791" s="112"/>
      <c r="E791" s="113"/>
      <c r="F791" s="110"/>
      <c r="H791" s="7"/>
    </row>
    <row r="792" spans="1:8" x14ac:dyDescent="0.2">
      <c r="A792" s="110"/>
      <c r="B792" s="111"/>
      <c r="D792" s="112"/>
      <c r="E792" s="113"/>
      <c r="F792" s="110"/>
      <c r="H792" s="7"/>
    </row>
    <row r="793" spans="1:8" x14ac:dyDescent="0.2">
      <c r="A793" s="110"/>
      <c r="B793" s="111"/>
      <c r="D793" s="112"/>
      <c r="E793" s="113"/>
      <c r="F793" s="110"/>
      <c r="H793" s="7"/>
    </row>
    <row r="794" spans="1:8" x14ac:dyDescent="0.2">
      <c r="A794" s="110"/>
      <c r="B794" s="111"/>
      <c r="D794" s="112"/>
      <c r="E794" s="113"/>
      <c r="F794" s="110"/>
      <c r="H794" s="7"/>
    </row>
    <row r="795" spans="1:8" x14ac:dyDescent="0.2">
      <c r="A795" s="110"/>
      <c r="B795" s="111"/>
      <c r="D795" s="112"/>
      <c r="E795" s="113"/>
      <c r="F795" s="110"/>
      <c r="H795" s="7"/>
    </row>
    <row r="796" spans="1:8" x14ac:dyDescent="0.2">
      <c r="A796" s="110"/>
      <c r="B796" s="111"/>
      <c r="D796" s="112"/>
      <c r="E796" s="113"/>
      <c r="F796" s="110"/>
      <c r="H796" s="7"/>
    </row>
    <row r="797" spans="1:8" x14ac:dyDescent="0.2">
      <c r="A797" s="110"/>
      <c r="B797" s="111"/>
      <c r="D797" s="112"/>
      <c r="E797" s="113"/>
      <c r="F797" s="110"/>
      <c r="H797" s="7"/>
    </row>
    <row r="798" spans="1:8" x14ac:dyDescent="0.2">
      <c r="A798" s="110"/>
      <c r="B798" s="111"/>
      <c r="D798" s="112"/>
      <c r="E798" s="113"/>
      <c r="F798" s="110"/>
      <c r="H798" s="7"/>
    </row>
    <row r="799" spans="1:8" x14ac:dyDescent="0.2">
      <c r="A799" s="110"/>
      <c r="B799" s="111"/>
      <c r="D799" s="112"/>
      <c r="E799" s="113"/>
      <c r="F799" s="110"/>
      <c r="H799" s="7"/>
    </row>
    <row r="800" spans="1:8" x14ac:dyDescent="0.2">
      <c r="A800" s="110"/>
      <c r="B800" s="111"/>
      <c r="D800" s="112"/>
      <c r="E800" s="113"/>
      <c r="F800" s="110"/>
      <c r="H800" s="7"/>
    </row>
    <row r="801" spans="1:8" x14ac:dyDescent="0.2">
      <c r="A801" s="110"/>
      <c r="B801" s="111"/>
      <c r="D801" s="112"/>
      <c r="E801" s="113"/>
      <c r="F801" s="110"/>
      <c r="H801" s="7"/>
    </row>
    <row r="802" spans="1:8" x14ac:dyDescent="0.2">
      <c r="A802" s="110"/>
      <c r="B802" s="111"/>
      <c r="D802" s="112"/>
      <c r="E802" s="113"/>
      <c r="F802" s="110"/>
      <c r="H802" s="7"/>
    </row>
    <row r="803" spans="1:8" x14ac:dyDescent="0.2">
      <c r="A803" s="110"/>
      <c r="B803" s="111"/>
      <c r="D803" s="112"/>
      <c r="E803" s="113"/>
      <c r="F803" s="110"/>
      <c r="H803" s="7"/>
    </row>
    <row r="804" spans="1:8" x14ac:dyDescent="0.2">
      <c r="A804" s="110"/>
      <c r="B804" s="111"/>
      <c r="D804" s="112"/>
      <c r="E804" s="113"/>
      <c r="F804" s="110"/>
      <c r="H804" s="7"/>
    </row>
    <row r="805" spans="1:8" x14ac:dyDescent="0.2">
      <c r="A805" s="110"/>
      <c r="B805" s="111"/>
      <c r="D805" s="112"/>
      <c r="E805" s="113"/>
      <c r="F805" s="110"/>
      <c r="H805" s="7"/>
    </row>
    <row r="806" spans="1:8" x14ac:dyDescent="0.2">
      <c r="A806" s="110"/>
      <c r="B806" s="111"/>
      <c r="D806" s="112"/>
      <c r="E806" s="113"/>
      <c r="F806" s="110"/>
      <c r="H806" s="7"/>
    </row>
    <row r="807" spans="1:8" x14ac:dyDescent="0.2">
      <c r="A807" s="110"/>
      <c r="B807" s="111"/>
      <c r="D807" s="112"/>
      <c r="E807" s="113"/>
      <c r="F807" s="110"/>
      <c r="H807" s="7"/>
    </row>
    <row r="808" spans="1:8" x14ac:dyDescent="0.2">
      <c r="A808" s="110"/>
      <c r="B808" s="111"/>
      <c r="D808" s="112"/>
      <c r="E808" s="113"/>
      <c r="F808" s="110"/>
      <c r="H808" s="7"/>
    </row>
    <row r="809" spans="1:8" x14ac:dyDescent="0.2">
      <c r="A809" s="110"/>
      <c r="B809" s="111"/>
      <c r="D809" s="112"/>
      <c r="E809" s="113"/>
      <c r="F809" s="110"/>
      <c r="H809" s="7"/>
    </row>
    <row r="810" spans="1:8" x14ac:dyDescent="0.2">
      <c r="A810" s="110"/>
      <c r="B810" s="111"/>
      <c r="D810" s="112"/>
      <c r="E810" s="113"/>
      <c r="F810" s="110"/>
      <c r="H810" s="7"/>
    </row>
    <row r="811" spans="1:8" x14ac:dyDescent="0.2">
      <c r="A811" s="110"/>
      <c r="B811" s="111"/>
      <c r="D811" s="112"/>
      <c r="E811" s="113"/>
      <c r="F811" s="110"/>
      <c r="H811" s="7"/>
    </row>
    <row r="812" spans="1:8" x14ac:dyDescent="0.2">
      <c r="A812" s="110"/>
      <c r="B812" s="111"/>
      <c r="D812" s="112"/>
      <c r="E812" s="113"/>
      <c r="F812" s="110"/>
      <c r="H812" s="7"/>
    </row>
    <row r="813" spans="1:8" x14ac:dyDescent="0.2">
      <c r="A813" s="110"/>
      <c r="B813" s="111"/>
      <c r="D813" s="112"/>
      <c r="E813" s="113"/>
      <c r="F813" s="110"/>
      <c r="H813" s="7"/>
    </row>
    <row r="814" spans="1:8" x14ac:dyDescent="0.2">
      <c r="A814" s="110"/>
      <c r="B814" s="111"/>
      <c r="D814" s="112"/>
      <c r="E814" s="113"/>
      <c r="F814" s="110"/>
      <c r="H814" s="7"/>
    </row>
    <row r="815" spans="1:8" x14ac:dyDescent="0.2">
      <c r="A815" s="110"/>
      <c r="B815" s="111"/>
      <c r="D815" s="112"/>
      <c r="E815" s="113"/>
      <c r="F815" s="110"/>
      <c r="H815" s="7"/>
    </row>
    <row r="816" spans="1:8" x14ac:dyDescent="0.2">
      <c r="A816" s="110"/>
      <c r="B816" s="111"/>
      <c r="D816" s="112"/>
      <c r="E816" s="113"/>
      <c r="F816" s="110"/>
      <c r="H816" s="7"/>
    </row>
    <row r="817" spans="1:8" x14ac:dyDescent="0.2">
      <c r="A817" s="110"/>
      <c r="B817" s="111"/>
      <c r="D817" s="112"/>
      <c r="E817" s="113"/>
      <c r="F817" s="110"/>
      <c r="H817" s="7"/>
    </row>
    <row r="818" spans="1:8" x14ac:dyDescent="0.2">
      <c r="A818" s="110"/>
      <c r="B818" s="111"/>
      <c r="D818" s="112"/>
      <c r="E818" s="113"/>
      <c r="F818" s="110"/>
      <c r="H818" s="7"/>
    </row>
    <row r="819" spans="1:8" x14ac:dyDescent="0.2">
      <c r="A819" s="110"/>
      <c r="B819" s="111"/>
      <c r="D819" s="112"/>
      <c r="E819" s="113"/>
      <c r="F819" s="110"/>
      <c r="H819" s="7"/>
    </row>
    <row r="820" spans="1:8" x14ac:dyDescent="0.2">
      <c r="A820" s="110"/>
      <c r="B820" s="111"/>
      <c r="D820" s="112"/>
      <c r="E820" s="113"/>
      <c r="F820" s="110"/>
      <c r="H820" s="7"/>
    </row>
    <row r="821" spans="1:8" x14ac:dyDescent="0.2">
      <c r="A821" s="110"/>
      <c r="B821" s="111"/>
      <c r="D821" s="112"/>
      <c r="E821" s="113"/>
      <c r="F821" s="110"/>
      <c r="H821" s="7"/>
    </row>
    <row r="822" spans="1:8" x14ac:dyDescent="0.2">
      <c r="A822" s="110"/>
      <c r="B822" s="111"/>
      <c r="D822" s="112"/>
      <c r="E822" s="113"/>
      <c r="F822" s="110"/>
      <c r="H822" s="7"/>
    </row>
    <row r="823" spans="1:8" x14ac:dyDescent="0.2">
      <c r="A823" s="110"/>
      <c r="B823" s="111"/>
      <c r="D823" s="112"/>
      <c r="E823" s="113"/>
      <c r="F823" s="110"/>
      <c r="H823" s="7"/>
    </row>
    <row r="824" spans="1:8" x14ac:dyDescent="0.2">
      <c r="A824" s="110"/>
      <c r="B824" s="111"/>
      <c r="D824" s="112"/>
      <c r="E824" s="113"/>
      <c r="F824" s="110"/>
      <c r="H824" s="7"/>
    </row>
    <row r="825" spans="1:8" x14ac:dyDescent="0.2">
      <c r="A825" s="110"/>
      <c r="B825" s="111"/>
      <c r="D825" s="112"/>
      <c r="E825" s="113"/>
      <c r="F825" s="110"/>
      <c r="H825" s="7"/>
    </row>
    <row r="826" spans="1:8" x14ac:dyDescent="0.2">
      <c r="A826" s="110"/>
      <c r="B826" s="111"/>
      <c r="D826" s="112"/>
      <c r="E826" s="113"/>
      <c r="F826" s="110"/>
      <c r="H826" s="7"/>
    </row>
    <row r="827" spans="1:8" x14ac:dyDescent="0.2">
      <c r="A827" s="110"/>
      <c r="B827" s="111"/>
      <c r="D827" s="112"/>
      <c r="E827" s="113"/>
      <c r="F827" s="110"/>
      <c r="H827" s="7"/>
    </row>
    <row r="828" spans="1:8" x14ac:dyDescent="0.2">
      <c r="A828" s="110"/>
      <c r="B828" s="111"/>
      <c r="D828" s="112"/>
      <c r="E828" s="113"/>
      <c r="F828" s="110"/>
      <c r="H828" s="7"/>
    </row>
    <row r="829" spans="1:8" x14ac:dyDescent="0.2">
      <c r="A829" s="110"/>
      <c r="B829" s="111"/>
      <c r="D829" s="112"/>
      <c r="E829" s="113"/>
      <c r="F829" s="110"/>
      <c r="H829" s="7"/>
    </row>
    <row r="830" spans="1:8" x14ac:dyDescent="0.2">
      <c r="A830" s="110"/>
      <c r="B830" s="111"/>
      <c r="D830" s="112"/>
      <c r="E830" s="113"/>
      <c r="F830" s="110"/>
      <c r="H830" s="7"/>
    </row>
    <row r="831" spans="1:8" x14ac:dyDescent="0.2">
      <c r="A831" s="110"/>
      <c r="B831" s="111"/>
      <c r="D831" s="112"/>
      <c r="E831" s="113"/>
      <c r="F831" s="110"/>
      <c r="H831" s="7"/>
    </row>
    <row r="832" spans="1:8" x14ac:dyDescent="0.2">
      <c r="A832" s="110"/>
      <c r="B832" s="111"/>
      <c r="D832" s="112"/>
      <c r="E832" s="113"/>
      <c r="F832" s="110"/>
      <c r="H832" s="7"/>
    </row>
    <row r="833" spans="1:8" x14ac:dyDescent="0.2">
      <c r="A833" s="110"/>
      <c r="B833" s="111"/>
      <c r="D833" s="112"/>
      <c r="E833" s="113"/>
      <c r="F833" s="110"/>
      <c r="H833" s="7"/>
    </row>
    <row r="834" spans="1:8" x14ac:dyDescent="0.2">
      <c r="A834" s="110"/>
      <c r="B834" s="111"/>
      <c r="D834" s="112"/>
      <c r="E834" s="113"/>
      <c r="F834" s="110"/>
      <c r="H834" s="7"/>
    </row>
    <row r="835" spans="1:8" x14ac:dyDescent="0.2">
      <c r="A835" s="110"/>
      <c r="B835" s="111"/>
      <c r="D835" s="112"/>
      <c r="E835" s="113"/>
      <c r="F835" s="110"/>
      <c r="H835" s="7"/>
    </row>
    <row r="836" spans="1:8" x14ac:dyDescent="0.2">
      <c r="A836" s="110"/>
      <c r="B836" s="111"/>
      <c r="D836" s="112"/>
      <c r="E836" s="113"/>
      <c r="F836" s="110"/>
      <c r="H836" s="7"/>
    </row>
    <row r="837" spans="1:8" x14ac:dyDescent="0.2">
      <c r="A837" s="110"/>
      <c r="B837" s="111"/>
      <c r="D837" s="112"/>
      <c r="E837" s="113"/>
      <c r="F837" s="110"/>
      <c r="H837" s="7"/>
    </row>
    <row r="838" spans="1:8" x14ac:dyDescent="0.2">
      <c r="A838" s="110"/>
      <c r="B838" s="111"/>
      <c r="D838" s="112"/>
      <c r="E838" s="113"/>
      <c r="F838" s="110"/>
      <c r="H838" s="7"/>
    </row>
    <row r="839" spans="1:8" x14ac:dyDescent="0.2">
      <c r="A839" s="110"/>
      <c r="B839" s="111"/>
      <c r="D839" s="112"/>
      <c r="E839" s="113"/>
      <c r="F839" s="110"/>
      <c r="H839" s="7"/>
    </row>
    <row r="840" spans="1:8" x14ac:dyDescent="0.2">
      <c r="A840" s="110"/>
      <c r="B840" s="111"/>
      <c r="D840" s="112"/>
      <c r="E840" s="113"/>
      <c r="F840" s="110"/>
      <c r="H840" s="7"/>
    </row>
    <row r="841" spans="1:8" x14ac:dyDescent="0.2">
      <c r="A841" s="110"/>
      <c r="B841" s="111"/>
      <c r="D841" s="112"/>
      <c r="E841" s="113"/>
      <c r="F841" s="110"/>
      <c r="H841" s="7"/>
    </row>
    <row r="842" spans="1:8" x14ac:dyDescent="0.2">
      <c r="A842" s="110"/>
      <c r="B842" s="111"/>
      <c r="D842" s="112"/>
      <c r="E842" s="113"/>
      <c r="F842" s="110"/>
      <c r="H842" s="7"/>
    </row>
    <row r="843" spans="1:8" x14ac:dyDescent="0.2">
      <c r="A843" s="110"/>
      <c r="B843" s="111"/>
      <c r="D843" s="112"/>
      <c r="E843" s="113"/>
      <c r="F843" s="110"/>
      <c r="H843" s="7"/>
    </row>
    <row r="844" spans="1:8" x14ac:dyDescent="0.2">
      <c r="A844" s="110"/>
      <c r="B844" s="111"/>
      <c r="D844" s="112"/>
      <c r="E844" s="113"/>
      <c r="F844" s="110"/>
      <c r="H844" s="7"/>
    </row>
    <row r="845" spans="1:8" x14ac:dyDescent="0.2">
      <c r="A845" s="110"/>
      <c r="B845" s="111"/>
      <c r="D845" s="112"/>
      <c r="E845" s="113"/>
      <c r="F845" s="110"/>
      <c r="H845" s="7"/>
    </row>
    <row r="846" spans="1:8" x14ac:dyDescent="0.2">
      <c r="A846" s="110"/>
      <c r="B846" s="111"/>
      <c r="D846" s="112"/>
      <c r="E846" s="113"/>
      <c r="F846" s="110"/>
      <c r="H846" s="7"/>
    </row>
    <row r="847" spans="1:8" x14ac:dyDescent="0.2">
      <c r="A847" s="110"/>
      <c r="B847" s="111"/>
      <c r="D847" s="112"/>
      <c r="E847" s="113"/>
      <c r="F847" s="110"/>
      <c r="H847" s="7"/>
    </row>
    <row r="848" spans="1:8" x14ac:dyDescent="0.2">
      <c r="A848" s="110"/>
      <c r="B848" s="111"/>
      <c r="D848" s="112"/>
      <c r="E848" s="113"/>
      <c r="F848" s="110"/>
      <c r="H848" s="7"/>
    </row>
    <row r="849" spans="1:8" x14ac:dyDescent="0.2">
      <c r="A849" s="110"/>
      <c r="B849" s="111"/>
      <c r="D849" s="112"/>
      <c r="E849" s="113"/>
      <c r="F849" s="110"/>
      <c r="H849" s="7"/>
    </row>
    <row r="850" spans="1:8" x14ac:dyDescent="0.2">
      <c r="A850" s="110"/>
      <c r="B850" s="111"/>
      <c r="D850" s="112"/>
      <c r="E850" s="113"/>
      <c r="F850" s="110"/>
      <c r="H850" s="7"/>
    </row>
    <row r="851" spans="1:8" x14ac:dyDescent="0.2">
      <c r="A851" s="110"/>
      <c r="B851" s="111"/>
      <c r="D851" s="112"/>
      <c r="E851" s="113"/>
      <c r="F851" s="110"/>
      <c r="H851" s="7"/>
    </row>
    <row r="852" spans="1:8" x14ac:dyDescent="0.2">
      <c r="A852" s="110"/>
      <c r="B852" s="111"/>
      <c r="D852" s="112"/>
      <c r="E852" s="113"/>
      <c r="F852" s="110"/>
      <c r="H852" s="7"/>
    </row>
    <row r="853" spans="1:8" x14ac:dyDescent="0.2">
      <c r="A853" s="110"/>
      <c r="B853" s="111"/>
      <c r="D853" s="112"/>
      <c r="E853" s="113"/>
      <c r="F853" s="110"/>
      <c r="H853" s="7"/>
    </row>
    <row r="854" spans="1:8" x14ac:dyDescent="0.2">
      <c r="A854" s="110"/>
      <c r="B854" s="111"/>
      <c r="D854" s="112"/>
      <c r="E854" s="113"/>
      <c r="F854" s="110"/>
      <c r="H854" s="7"/>
    </row>
    <row r="855" spans="1:8" x14ac:dyDescent="0.2">
      <c r="A855" s="110"/>
      <c r="B855" s="111"/>
      <c r="D855" s="112"/>
      <c r="E855" s="113"/>
      <c r="F855" s="110"/>
      <c r="H855" s="7"/>
    </row>
    <row r="856" spans="1:8" x14ac:dyDescent="0.2">
      <c r="A856" s="110"/>
      <c r="B856" s="111"/>
      <c r="D856" s="112"/>
      <c r="E856" s="113"/>
      <c r="F856" s="110"/>
      <c r="H856" s="7"/>
    </row>
    <row r="857" spans="1:8" x14ac:dyDescent="0.2">
      <c r="A857" s="110"/>
      <c r="B857" s="111"/>
      <c r="D857" s="112"/>
      <c r="E857" s="113"/>
      <c r="F857" s="110"/>
      <c r="H857" s="7"/>
    </row>
    <row r="858" spans="1:8" x14ac:dyDescent="0.2">
      <c r="A858" s="110"/>
      <c r="B858" s="111"/>
      <c r="D858" s="112"/>
      <c r="E858" s="113"/>
      <c r="F858" s="110"/>
      <c r="H858" s="7"/>
    </row>
    <row r="859" spans="1:8" x14ac:dyDescent="0.2">
      <c r="A859" s="110"/>
      <c r="B859" s="111"/>
      <c r="D859" s="112"/>
      <c r="E859" s="113"/>
      <c r="F859" s="110"/>
      <c r="H859" s="7"/>
    </row>
    <row r="860" spans="1:8" x14ac:dyDescent="0.2">
      <c r="A860" s="110"/>
      <c r="B860" s="111"/>
      <c r="D860" s="112"/>
      <c r="E860" s="113"/>
      <c r="F860" s="110"/>
      <c r="H860" s="7"/>
    </row>
    <row r="861" spans="1:8" x14ac:dyDescent="0.2">
      <c r="A861" s="110"/>
      <c r="B861" s="111"/>
      <c r="D861" s="112"/>
      <c r="E861" s="113"/>
      <c r="F861" s="110"/>
      <c r="H861" s="7"/>
    </row>
    <row r="862" spans="1:8" x14ac:dyDescent="0.2">
      <c r="A862" s="110"/>
      <c r="B862" s="111"/>
      <c r="D862" s="112"/>
      <c r="E862" s="113"/>
      <c r="F862" s="110"/>
      <c r="H862" s="7"/>
    </row>
    <row r="863" spans="1:8" x14ac:dyDescent="0.2">
      <c r="A863" s="110"/>
      <c r="B863" s="111"/>
      <c r="D863" s="112"/>
      <c r="E863" s="113"/>
      <c r="F863" s="110"/>
      <c r="H863" s="7"/>
    </row>
    <row r="864" spans="1:8" x14ac:dyDescent="0.2">
      <c r="A864" s="110"/>
      <c r="B864" s="111"/>
      <c r="D864" s="112"/>
      <c r="E864" s="113"/>
      <c r="F864" s="110"/>
      <c r="H864" s="7"/>
    </row>
    <row r="865" spans="1:8" x14ac:dyDescent="0.2">
      <c r="A865" s="110"/>
      <c r="B865" s="111"/>
      <c r="D865" s="112"/>
      <c r="E865" s="113"/>
      <c r="F865" s="110"/>
      <c r="H865" s="7"/>
    </row>
    <row r="866" spans="1:8" x14ac:dyDescent="0.2">
      <c r="A866" s="110"/>
      <c r="B866" s="111"/>
      <c r="D866" s="112"/>
      <c r="E866" s="113"/>
      <c r="F866" s="110"/>
      <c r="H866" s="7"/>
    </row>
    <row r="867" spans="1:8" x14ac:dyDescent="0.2">
      <c r="A867" s="110"/>
      <c r="B867" s="111"/>
      <c r="D867" s="112"/>
      <c r="E867" s="113"/>
      <c r="F867" s="110"/>
      <c r="H867" s="7"/>
    </row>
    <row r="868" spans="1:8" x14ac:dyDescent="0.2">
      <c r="A868" s="110"/>
      <c r="B868" s="111"/>
      <c r="D868" s="112"/>
      <c r="E868" s="113"/>
      <c r="F868" s="110"/>
      <c r="H868" s="7"/>
    </row>
    <row r="869" spans="1:8" x14ac:dyDescent="0.2">
      <c r="A869" s="110"/>
      <c r="B869" s="111"/>
      <c r="D869" s="112"/>
      <c r="E869" s="113"/>
      <c r="F869" s="110"/>
      <c r="H869" s="7"/>
    </row>
    <row r="870" spans="1:8" x14ac:dyDescent="0.2">
      <c r="A870" s="110"/>
      <c r="B870" s="111"/>
      <c r="D870" s="112"/>
      <c r="E870" s="113"/>
      <c r="F870" s="110"/>
      <c r="H870" s="7"/>
    </row>
    <row r="871" spans="1:8" x14ac:dyDescent="0.2">
      <c r="A871" s="110"/>
      <c r="B871" s="111"/>
      <c r="D871" s="112"/>
      <c r="E871" s="113"/>
      <c r="F871" s="110"/>
      <c r="H871" s="7"/>
    </row>
    <row r="872" spans="1:8" x14ac:dyDescent="0.2">
      <c r="A872" s="110"/>
      <c r="B872" s="111"/>
      <c r="D872" s="112"/>
      <c r="E872" s="113"/>
      <c r="F872" s="110"/>
      <c r="H872" s="7"/>
    </row>
    <row r="873" spans="1:8" x14ac:dyDescent="0.2">
      <c r="A873" s="110"/>
      <c r="B873" s="111"/>
      <c r="D873" s="112"/>
      <c r="E873" s="113"/>
      <c r="F873" s="110"/>
      <c r="H873" s="7"/>
    </row>
    <row r="874" spans="1:8" x14ac:dyDescent="0.2">
      <c r="A874" s="110"/>
      <c r="B874" s="111"/>
      <c r="D874" s="112"/>
      <c r="E874" s="113"/>
      <c r="F874" s="110"/>
      <c r="H874" s="7"/>
    </row>
    <row r="875" spans="1:8" x14ac:dyDescent="0.2">
      <c r="A875" s="110"/>
      <c r="B875" s="111"/>
      <c r="D875" s="112"/>
      <c r="E875" s="113"/>
      <c r="F875" s="110"/>
      <c r="H875" s="7"/>
    </row>
    <row r="876" spans="1:8" x14ac:dyDescent="0.2">
      <c r="A876" s="110"/>
      <c r="B876" s="111"/>
      <c r="D876" s="112"/>
      <c r="E876" s="113"/>
      <c r="F876" s="110"/>
      <c r="H876" s="7"/>
    </row>
    <row r="877" spans="1:8" x14ac:dyDescent="0.2">
      <c r="A877" s="110"/>
      <c r="B877" s="111"/>
      <c r="D877" s="112"/>
      <c r="E877" s="113"/>
      <c r="F877" s="110"/>
      <c r="H877" s="7"/>
    </row>
    <row r="878" spans="1:8" x14ac:dyDescent="0.2">
      <c r="A878" s="110"/>
      <c r="B878" s="111"/>
      <c r="D878" s="112"/>
      <c r="E878" s="113"/>
      <c r="F878" s="110"/>
      <c r="H878" s="7"/>
    </row>
    <row r="879" spans="1:8" x14ac:dyDescent="0.2">
      <c r="A879" s="110"/>
      <c r="B879" s="111"/>
      <c r="D879" s="112"/>
      <c r="E879" s="113"/>
      <c r="F879" s="110"/>
      <c r="H879" s="7"/>
    </row>
    <row r="880" spans="1:8" x14ac:dyDescent="0.2">
      <c r="A880" s="110"/>
      <c r="B880" s="111"/>
      <c r="D880" s="112"/>
      <c r="E880" s="113"/>
      <c r="F880" s="110"/>
      <c r="H880" s="7"/>
    </row>
    <row r="881" spans="1:8" x14ac:dyDescent="0.2">
      <c r="A881" s="110"/>
      <c r="B881" s="111"/>
      <c r="D881" s="112"/>
      <c r="E881" s="113"/>
      <c r="F881" s="110"/>
      <c r="H881" s="7"/>
    </row>
    <row r="882" spans="1:8" x14ac:dyDescent="0.2">
      <c r="A882" s="110"/>
      <c r="B882" s="111"/>
      <c r="D882" s="112"/>
      <c r="E882" s="113"/>
      <c r="F882" s="110"/>
      <c r="H882" s="7"/>
    </row>
    <row r="883" spans="1:8" x14ac:dyDescent="0.2">
      <c r="A883" s="110"/>
      <c r="B883" s="111"/>
      <c r="D883" s="112"/>
      <c r="E883" s="113"/>
      <c r="F883" s="110"/>
      <c r="H883" s="7"/>
    </row>
    <row r="884" spans="1:8" x14ac:dyDescent="0.2">
      <c r="A884" s="110"/>
      <c r="B884" s="111"/>
      <c r="D884" s="112"/>
      <c r="E884" s="113"/>
      <c r="F884" s="110"/>
      <c r="H884" s="7"/>
    </row>
    <row r="885" spans="1:8" x14ac:dyDescent="0.2">
      <c r="A885" s="110"/>
      <c r="B885" s="111"/>
      <c r="D885" s="112"/>
      <c r="E885" s="113"/>
      <c r="F885" s="110"/>
      <c r="H885" s="7"/>
    </row>
    <row r="886" spans="1:8" x14ac:dyDescent="0.2">
      <c r="A886" s="110"/>
      <c r="B886" s="111"/>
      <c r="D886" s="112"/>
      <c r="E886" s="113"/>
      <c r="F886" s="110"/>
      <c r="H886" s="7"/>
    </row>
    <row r="887" spans="1:8" x14ac:dyDescent="0.2">
      <c r="A887" s="110"/>
      <c r="B887" s="111"/>
      <c r="D887" s="112"/>
      <c r="E887" s="113"/>
      <c r="F887" s="110"/>
      <c r="H887" s="7"/>
    </row>
    <row r="888" spans="1:8" x14ac:dyDescent="0.2">
      <c r="A888" s="110"/>
      <c r="B888" s="111"/>
      <c r="D888" s="112"/>
      <c r="E888" s="113"/>
      <c r="F888" s="110"/>
      <c r="H888" s="7"/>
    </row>
    <row r="889" spans="1:8" x14ac:dyDescent="0.2">
      <c r="A889" s="110"/>
      <c r="B889" s="111"/>
      <c r="D889" s="112"/>
      <c r="E889" s="113"/>
      <c r="F889" s="110"/>
      <c r="H889" s="7"/>
    </row>
    <row r="890" spans="1:8" x14ac:dyDescent="0.2">
      <c r="A890" s="110"/>
      <c r="B890" s="111"/>
      <c r="D890" s="112"/>
      <c r="E890" s="113"/>
      <c r="F890" s="110"/>
      <c r="H890" s="7"/>
    </row>
    <row r="891" spans="1:8" x14ac:dyDescent="0.2">
      <c r="A891" s="110"/>
      <c r="B891" s="111"/>
      <c r="D891" s="112"/>
      <c r="E891" s="113"/>
      <c r="F891" s="110"/>
      <c r="H891" s="7"/>
    </row>
    <row r="892" spans="1:8" x14ac:dyDescent="0.2">
      <c r="A892" s="110"/>
      <c r="B892" s="111"/>
      <c r="D892" s="112"/>
      <c r="E892" s="113"/>
      <c r="F892" s="110"/>
      <c r="H892" s="7"/>
    </row>
    <row r="893" spans="1:8" x14ac:dyDescent="0.2">
      <c r="A893" s="110"/>
      <c r="B893" s="111"/>
      <c r="D893" s="112"/>
      <c r="E893" s="113"/>
      <c r="F893" s="110"/>
      <c r="H893" s="7"/>
    </row>
    <row r="894" spans="1:8" x14ac:dyDescent="0.2">
      <c r="A894" s="110"/>
      <c r="B894" s="111"/>
      <c r="D894" s="112"/>
      <c r="E894" s="113"/>
      <c r="F894" s="110"/>
      <c r="H894" s="7"/>
    </row>
    <row r="895" spans="1:8" x14ac:dyDescent="0.2">
      <c r="A895" s="110"/>
      <c r="B895" s="111"/>
      <c r="D895" s="112"/>
      <c r="E895" s="113"/>
      <c r="F895" s="110"/>
      <c r="H895" s="7"/>
    </row>
    <row r="896" spans="1:8" x14ac:dyDescent="0.2">
      <c r="A896" s="110"/>
      <c r="B896" s="111"/>
      <c r="D896" s="112"/>
      <c r="E896" s="113"/>
      <c r="F896" s="110"/>
      <c r="H896" s="7"/>
    </row>
    <row r="897" spans="1:8" x14ac:dyDescent="0.2">
      <c r="A897" s="110"/>
      <c r="B897" s="111"/>
      <c r="D897" s="112"/>
      <c r="E897" s="113"/>
      <c r="F897" s="110"/>
      <c r="H897" s="7"/>
    </row>
    <row r="898" spans="1:8" x14ac:dyDescent="0.2">
      <c r="A898" s="110"/>
      <c r="B898" s="111"/>
      <c r="D898" s="112"/>
      <c r="E898" s="113"/>
      <c r="F898" s="110"/>
      <c r="H898" s="7"/>
    </row>
    <row r="899" spans="1:8" x14ac:dyDescent="0.2">
      <c r="A899" s="110"/>
      <c r="B899" s="111"/>
      <c r="D899" s="112"/>
      <c r="E899" s="113"/>
      <c r="F899" s="110"/>
      <c r="H899" s="7"/>
    </row>
    <row r="900" spans="1:8" x14ac:dyDescent="0.2">
      <c r="A900" s="110"/>
      <c r="B900" s="111"/>
      <c r="D900" s="112"/>
      <c r="E900" s="113"/>
      <c r="F900" s="110"/>
      <c r="H900" s="7"/>
    </row>
    <row r="901" spans="1:8" x14ac:dyDescent="0.2">
      <c r="A901" s="110"/>
      <c r="B901" s="111"/>
      <c r="D901" s="112"/>
      <c r="E901" s="113"/>
      <c r="F901" s="110"/>
      <c r="H901" s="7"/>
    </row>
    <row r="902" spans="1:8" x14ac:dyDescent="0.2">
      <c r="A902" s="110"/>
      <c r="B902" s="111"/>
      <c r="D902" s="112"/>
      <c r="E902" s="113"/>
      <c r="F902" s="110"/>
      <c r="H902" s="7"/>
    </row>
    <row r="903" spans="1:8" x14ac:dyDescent="0.2">
      <c r="A903" s="110"/>
      <c r="B903" s="111"/>
      <c r="D903" s="112"/>
      <c r="E903" s="113"/>
      <c r="F903" s="110"/>
      <c r="H903" s="7"/>
    </row>
    <row r="904" spans="1:8" x14ac:dyDescent="0.2">
      <c r="A904" s="110"/>
      <c r="B904" s="111"/>
      <c r="D904" s="112"/>
      <c r="E904" s="113"/>
      <c r="F904" s="110"/>
      <c r="H904" s="7"/>
    </row>
    <row r="905" spans="1:8" x14ac:dyDescent="0.2">
      <c r="A905" s="110"/>
      <c r="B905" s="111"/>
      <c r="D905" s="112"/>
      <c r="E905" s="113"/>
      <c r="F905" s="110"/>
      <c r="H905" s="7"/>
    </row>
    <row r="906" spans="1:8" x14ac:dyDescent="0.2">
      <c r="A906" s="110"/>
      <c r="B906" s="111"/>
      <c r="D906" s="112"/>
      <c r="E906" s="113"/>
      <c r="F906" s="110"/>
      <c r="H906" s="7"/>
    </row>
    <row r="907" spans="1:8" x14ac:dyDescent="0.2">
      <c r="A907" s="110"/>
      <c r="B907" s="111"/>
      <c r="D907" s="112"/>
      <c r="E907" s="113"/>
      <c r="F907" s="110"/>
      <c r="H907" s="7"/>
    </row>
    <row r="908" spans="1:8" x14ac:dyDescent="0.2">
      <c r="A908" s="110"/>
      <c r="B908" s="111"/>
      <c r="D908" s="112"/>
      <c r="E908" s="113"/>
      <c r="F908" s="110"/>
      <c r="H908" s="7"/>
    </row>
    <row r="909" spans="1:8" x14ac:dyDescent="0.2">
      <c r="A909" s="110"/>
      <c r="B909" s="111"/>
      <c r="D909" s="112"/>
      <c r="E909" s="113"/>
      <c r="F909" s="110"/>
      <c r="H909" s="7"/>
    </row>
    <row r="910" spans="1:8" x14ac:dyDescent="0.2">
      <c r="A910" s="110"/>
      <c r="B910" s="111"/>
      <c r="D910" s="112"/>
      <c r="E910" s="113"/>
      <c r="F910" s="110"/>
      <c r="H910" s="7"/>
    </row>
    <row r="911" spans="1:8" x14ac:dyDescent="0.2">
      <c r="A911" s="110"/>
      <c r="B911" s="111"/>
      <c r="D911" s="112"/>
      <c r="E911" s="113"/>
      <c r="F911" s="110"/>
      <c r="H911" s="7"/>
    </row>
    <row r="912" spans="1:8" x14ac:dyDescent="0.2">
      <c r="A912" s="110"/>
      <c r="B912" s="111"/>
      <c r="D912" s="112"/>
      <c r="E912" s="113"/>
      <c r="F912" s="110"/>
      <c r="H912" s="7"/>
    </row>
    <row r="913" spans="1:8" x14ac:dyDescent="0.2">
      <c r="A913" s="110"/>
      <c r="B913" s="111"/>
      <c r="D913" s="112"/>
      <c r="E913" s="113"/>
      <c r="F913" s="110"/>
      <c r="H913" s="7"/>
    </row>
    <row r="914" spans="1:8" x14ac:dyDescent="0.2">
      <c r="A914" s="110"/>
      <c r="B914" s="111"/>
      <c r="D914" s="112"/>
      <c r="E914" s="113"/>
      <c r="F914" s="110"/>
      <c r="H914" s="7"/>
    </row>
    <row r="915" spans="1:8" x14ac:dyDescent="0.2">
      <c r="A915" s="110"/>
      <c r="B915" s="111"/>
      <c r="D915" s="112"/>
      <c r="E915" s="113"/>
      <c r="F915" s="110"/>
      <c r="H915" s="7"/>
    </row>
    <row r="916" spans="1:8" x14ac:dyDescent="0.2">
      <c r="A916" s="110"/>
      <c r="B916" s="111"/>
      <c r="D916" s="112"/>
      <c r="E916" s="113"/>
      <c r="F916" s="110"/>
      <c r="H916" s="7"/>
    </row>
    <row r="917" spans="1:8" x14ac:dyDescent="0.2">
      <c r="A917" s="110"/>
      <c r="B917" s="111"/>
      <c r="D917" s="112"/>
      <c r="E917" s="113"/>
      <c r="F917" s="110"/>
      <c r="H917" s="7"/>
    </row>
    <row r="918" spans="1:8" x14ac:dyDescent="0.2">
      <c r="A918" s="110"/>
      <c r="B918" s="111"/>
      <c r="D918" s="112"/>
      <c r="E918" s="113"/>
      <c r="F918" s="110"/>
      <c r="H918" s="7"/>
    </row>
    <row r="919" spans="1:8" x14ac:dyDescent="0.2">
      <c r="A919" s="110"/>
      <c r="B919" s="111"/>
      <c r="D919" s="112"/>
      <c r="E919" s="113"/>
      <c r="F919" s="110"/>
      <c r="H919" s="7"/>
    </row>
    <row r="920" spans="1:8" x14ac:dyDescent="0.2">
      <c r="A920" s="110"/>
      <c r="B920" s="111"/>
      <c r="D920" s="112"/>
      <c r="E920" s="113"/>
      <c r="F920" s="110"/>
      <c r="H920" s="7"/>
    </row>
    <row r="921" spans="1:8" x14ac:dyDescent="0.2">
      <c r="A921" s="110"/>
      <c r="B921" s="111"/>
      <c r="D921" s="112"/>
      <c r="E921" s="113"/>
      <c r="F921" s="110"/>
      <c r="H921" s="7"/>
    </row>
    <row r="922" spans="1:8" x14ac:dyDescent="0.2">
      <c r="A922" s="110"/>
      <c r="B922" s="111"/>
      <c r="D922" s="112"/>
      <c r="E922" s="113"/>
      <c r="F922" s="110"/>
      <c r="H922" s="7"/>
    </row>
    <row r="923" spans="1:8" x14ac:dyDescent="0.2">
      <c r="A923" s="110"/>
      <c r="B923" s="111"/>
      <c r="D923" s="112"/>
      <c r="E923" s="113"/>
      <c r="F923" s="110"/>
      <c r="H923" s="7"/>
    </row>
    <row r="924" spans="1:8" x14ac:dyDescent="0.2">
      <c r="A924" s="110"/>
      <c r="B924" s="111"/>
      <c r="D924" s="112"/>
      <c r="E924" s="113"/>
      <c r="F924" s="110"/>
      <c r="H924" s="7"/>
    </row>
    <row r="925" spans="1:8" x14ac:dyDescent="0.2">
      <c r="A925" s="110"/>
      <c r="B925" s="111"/>
      <c r="D925" s="112"/>
      <c r="E925" s="113"/>
      <c r="F925" s="110"/>
      <c r="H925" s="7"/>
    </row>
    <row r="926" spans="1:8" x14ac:dyDescent="0.2">
      <c r="A926" s="110"/>
      <c r="B926" s="111"/>
      <c r="D926" s="112"/>
      <c r="E926" s="113"/>
      <c r="F926" s="110"/>
      <c r="H926" s="7"/>
    </row>
    <row r="927" spans="1:8" x14ac:dyDescent="0.2">
      <c r="A927" s="110"/>
      <c r="B927" s="111"/>
      <c r="D927" s="112"/>
      <c r="E927" s="113"/>
      <c r="F927" s="110"/>
      <c r="H927" s="7"/>
    </row>
    <row r="928" spans="1:8" x14ac:dyDescent="0.2">
      <c r="A928" s="110"/>
      <c r="B928" s="111"/>
      <c r="D928" s="112"/>
      <c r="E928" s="113"/>
      <c r="F928" s="110"/>
      <c r="H928" s="7"/>
    </row>
    <row r="929" spans="1:8" x14ac:dyDescent="0.2">
      <c r="A929" s="110"/>
      <c r="B929" s="111"/>
      <c r="D929" s="112"/>
      <c r="E929" s="113"/>
      <c r="F929" s="110"/>
      <c r="H929" s="7"/>
    </row>
    <row r="930" spans="1:8" x14ac:dyDescent="0.2">
      <c r="A930" s="110"/>
      <c r="B930" s="111"/>
      <c r="D930" s="112"/>
      <c r="E930" s="113"/>
      <c r="F930" s="110"/>
      <c r="H930" s="7"/>
    </row>
    <row r="931" spans="1:8" x14ac:dyDescent="0.2">
      <c r="A931" s="110"/>
      <c r="B931" s="111"/>
      <c r="D931" s="112"/>
      <c r="E931" s="113"/>
      <c r="F931" s="110"/>
      <c r="H931" s="7"/>
    </row>
    <row r="932" spans="1:8" x14ac:dyDescent="0.2">
      <c r="A932" s="110"/>
      <c r="B932" s="111"/>
      <c r="D932" s="112"/>
      <c r="E932" s="113"/>
      <c r="F932" s="110"/>
      <c r="H932" s="7"/>
    </row>
    <row r="933" spans="1:8" x14ac:dyDescent="0.2">
      <c r="A933" s="110"/>
      <c r="B933" s="111"/>
      <c r="D933" s="112"/>
      <c r="E933" s="113"/>
      <c r="F933" s="110"/>
      <c r="H933" s="7"/>
    </row>
    <row r="934" spans="1:8" x14ac:dyDescent="0.2">
      <c r="A934" s="110"/>
      <c r="B934" s="111"/>
      <c r="D934" s="112"/>
      <c r="E934" s="113"/>
      <c r="F934" s="110"/>
      <c r="H934" s="7"/>
    </row>
    <row r="935" spans="1:8" x14ac:dyDescent="0.2">
      <c r="A935" s="110"/>
      <c r="B935" s="111"/>
      <c r="D935" s="112"/>
      <c r="E935" s="113"/>
      <c r="F935" s="110"/>
      <c r="H935" s="7"/>
    </row>
    <row r="936" spans="1:8" x14ac:dyDescent="0.2">
      <c r="A936" s="110"/>
      <c r="B936" s="111"/>
      <c r="D936" s="112"/>
      <c r="E936" s="113"/>
      <c r="F936" s="110"/>
      <c r="H936" s="7"/>
    </row>
    <row r="937" spans="1:8" x14ac:dyDescent="0.2">
      <c r="A937" s="110"/>
      <c r="B937" s="111"/>
      <c r="D937" s="112"/>
      <c r="E937" s="113"/>
      <c r="F937" s="110"/>
      <c r="H937" s="7"/>
    </row>
    <row r="938" spans="1:8" x14ac:dyDescent="0.2">
      <c r="A938" s="110"/>
      <c r="B938" s="111"/>
      <c r="D938" s="112"/>
      <c r="E938" s="113"/>
      <c r="F938" s="110"/>
      <c r="H938" s="7"/>
    </row>
    <row r="939" spans="1:8" x14ac:dyDescent="0.2">
      <c r="A939" s="110"/>
      <c r="B939" s="111"/>
      <c r="D939" s="112"/>
      <c r="E939" s="113"/>
      <c r="F939" s="110"/>
      <c r="H939" s="7"/>
    </row>
    <row r="940" spans="1:8" x14ac:dyDescent="0.2">
      <c r="A940" s="110"/>
      <c r="B940" s="111"/>
      <c r="D940" s="112"/>
      <c r="E940" s="113"/>
      <c r="F940" s="110"/>
      <c r="H940" s="7"/>
    </row>
    <row r="941" spans="1:8" x14ac:dyDescent="0.2">
      <c r="A941" s="110"/>
      <c r="B941" s="111"/>
      <c r="D941" s="112"/>
      <c r="E941" s="113"/>
      <c r="F941" s="110"/>
      <c r="H941" s="7"/>
    </row>
    <row r="942" spans="1:8" x14ac:dyDescent="0.2">
      <c r="A942" s="110"/>
      <c r="B942" s="111"/>
      <c r="D942" s="112"/>
      <c r="E942" s="113"/>
      <c r="F942" s="110"/>
      <c r="H942" s="7"/>
    </row>
    <row r="943" spans="1:8" x14ac:dyDescent="0.2">
      <c r="A943" s="110"/>
      <c r="B943" s="111"/>
      <c r="D943" s="112"/>
      <c r="E943" s="113"/>
      <c r="F943" s="110"/>
      <c r="H943" s="7"/>
    </row>
    <row r="944" spans="1:8" x14ac:dyDescent="0.2">
      <c r="A944" s="110"/>
      <c r="B944" s="111"/>
      <c r="D944" s="112"/>
      <c r="E944" s="113"/>
      <c r="F944" s="110"/>
      <c r="H944" s="7"/>
    </row>
    <row r="945" spans="1:8" x14ac:dyDescent="0.2">
      <c r="A945" s="110"/>
      <c r="B945" s="111"/>
      <c r="D945" s="112"/>
      <c r="E945" s="113"/>
      <c r="F945" s="110"/>
      <c r="H945" s="7"/>
    </row>
    <row r="946" spans="1:8" x14ac:dyDescent="0.2">
      <c r="A946" s="110"/>
      <c r="B946" s="111"/>
      <c r="D946" s="112"/>
      <c r="E946" s="113"/>
      <c r="F946" s="110"/>
      <c r="H946" s="7"/>
    </row>
    <row r="947" spans="1:8" x14ac:dyDescent="0.2">
      <c r="A947" s="110"/>
      <c r="B947" s="111"/>
      <c r="D947" s="112"/>
      <c r="E947" s="113"/>
      <c r="F947" s="110"/>
      <c r="H947" s="7"/>
    </row>
    <row r="948" spans="1:8" x14ac:dyDescent="0.2">
      <c r="A948" s="110"/>
      <c r="B948" s="111"/>
      <c r="D948" s="112"/>
      <c r="E948" s="113"/>
      <c r="F948" s="110"/>
      <c r="H948" s="7"/>
    </row>
    <row r="949" spans="1:8" x14ac:dyDescent="0.2">
      <c r="A949" s="110"/>
      <c r="B949" s="111"/>
      <c r="D949" s="112"/>
      <c r="E949" s="113"/>
      <c r="F949" s="110"/>
      <c r="H949" s="7"/>
    </row>
    <row r="950" spans="1:8" x14ac:dyDescent="0.2">
      <c r="A950" s="110"/>
      <c r="B950" s="111"/>
      <c r="D950" s="112"/>
      <c r="E950" s="113"/>
      <c r="F950" s="110"/>
      <c r="H950" s="7"/>
    </row>
    <row r="951" spans="1:8" x14ac:dyDescent="0.2">
      <c r="A951" s="110"/>
      <c r="B951" s="111"/>
      <c r="D951" s="112"/>
      <c r="E951" s="113"/>
      <c r="F951" s="110"/>
      <c r="H951" s="7"/>
    </row>
    <row r="952" spans="1:8" x14ac:dyDescent="0.2">
      <c r="A952" s="110"/>
      <c r="B952" s="111"/>
      <c r="D952" s="112"/>
      <c r="E952" s="113"/>
      <c r="F952" s="110"/>
      <c r="H952" s="7"/>
    </row>
    <row r="953" spans="1:8" x14ac:dyDescent="0.2">
      <c r="A953" s="110"/>
      <c r="B953" s="111"/>
      <c r="D953" s="112"/>
      <c r="E953" s="113"/>
      <c r="F953" s="110"/>
      <c r="H953" s="7"/>
    </row>
    <row r="954" spans="1:8" x14ac:dyDescent="0.2">
      <c r="A954" s="110"/>
      <c r="B954" s="111"/>
      <c r="D954" s="112"/>
      <c r="E954" s="113"/>
      <c r="F954" s="110"/>
      <c r="H954" s="7"/>
    </row>
    <row r="955" spans="1:8" x14ac:dyDescent="0.2">
      <c r="A955" s="110"/>
      <c r="B955" s="111"/>
      <c r="D955" s="112"/>
      <c r="E955" s="113"/>
      <c r="F955" s="110"/>
      <c r="H955" s="7"/>
    </row>
    <row r="956" spans="1:8" x14ac:dyDescent="0.2">
      <c r="A956" s="110"/>
      <c r="B956" s="111"/>
      <c r="D956" s="112"/>
      <c r="E956" s="113"/>
      <c r="F956" s="110"/>
      <c r="H956" s="7"/>
    </row>
    <row r="957" spans="1:8" x14ac:dyDescent="0.2">
      <c r="A957" s="110"/>
      <c r="B957" s="111"/>
      <c r="D957" s="112"/>
      <c r="E957" s="113"/>
      <c r="F957" s="110"/>
      <c r="H957" s="7"/>
    </row>
    <row r="958" spans="1:8" x14ac:dyDescent="0.2">
      <c r="A958" s="110"/>
      <c r="B958" s="111"/>
      <c r="D958" s="112"/>
      <c r="E958" s="113"/>
      <c r="F958" s="110"/>
      <c r="H958" s="7"/>
    </row>
    <row r="959" spans="1:8" x14ac:dyDescent="0.2">
      <c r="A959" s="110"/>
      <c r="B959" s="111"/>
      <c r="D959" s="112"/>
      <c r="E959" s="113"/>
      <c r="F959" s="110"/>
      <c r="H959" s="7"/>
    </row>
    <row r="960" spans="1:8" x14ac:dyDescent="0.2">
      <c r="A960" s="110"/>
      <c r="B960" s="111"/>
      <c r="D960" s="112"/>
      <c r="E960" s="113"/>
      <c r="F960" s="110"/>
      <c r="H960" s="7"/>
    </row>
    <row r="961" spans="1:8" x14ac:dyDescent="0.2">
      <c r="A961" s="110"/>
      <c r="B961" s="111"/>
      <c r="D961" s="112"/>
      <c r="E961" s="113"/>
      <c r="F961" s="110"/>
      <c r="H961" s="7"/>
    </row>
    <row r="962" spans="1:8" x14ac:dyDescent="0.2">
      <c r="A962" s="110"/>
      <c r="B962" s="111"/>
      <c r="D962" s="112"/>
      <c r="E962" s="113"/>
      <c r="F962" s="110"/>
      <c r="H962" s="7"/>
    </row>
    <row r="963" spans="1:8" x14ac:dyDescent="0.2">
      <c r="A963" s="110"/>
      <c r="B963" s="111"/>
      <c r="D963" s="112"/>
      <c r="E963" s="113"/>
      <c r="F963" s="110"/>
      <c r="H963" s="7"/>
    </row>
    <row r="964" spans="1:8" x14ac:dyDescent="0.2">
      <c r="A964" s="110"/>
      <c r="B964" s="111"/>
      <c r="D964" s="112"/>
      <c r="E964" s="113"/>
      <c r="F964" s="110"/>
      <c r="H964" s="7"/>
    </row>
    <row r="965" spans="1:8" x14ac:dyDescent="0.2">
      <c r="A965" s="110"/>
      <c r="B965" s="111"/>
      <c r="D965" s="112"/>
      <c r="E965" s="113"/>
      <c r="F965" s="110"/>
      <c r="H965" s="7"/>
    </row>
    <row r="966" spans="1:8" x14ac:dyDescent="0.2">
      <c r="A966" s="110"/>
      <c r="B966" s="111"/>
      <c r="D966" s="112"/>
      <c r="E966" s="113"/>
      <c r="F966" s="110"/>
      <c r="H966" s="7"/>
    </row>
    <row r="967" spans="1:8" x14ac:dyDescent="0.2">
      <c r="A967" s="110"/>
      <c r="B967" s="111"/>
      <c r="D967" s="112"/>
      <c r="E967" s="113"/>
      <c r="F967" s="110"/>
      <c r="H967" s="7"/>
    </row>
    <row r="968" spans="1:8" x14ac:dyDescent="0.2">
      <c r="A968" s="110"/>
      <c r="B968" s="111"/>
      <c r="D968" s="112"/>
      <c r="E968" s="113"/>
      <c r="F968" s="110"/>
      <c r="H968" s="7"/>
    </row>
    <row r="969" spans="1:8" x14ac:dyDescent="0.2">
      <c r="A969" s="110"/>
      <c r="B969" s="111"/>
      <c r="D969" s="112"/>
      <c r="E969" s="113"/>
      <c r="F969" s="110"/>
      <c r="H969" s="7"/>
    </row>
    <row r="970" spans="1:8" x14ac:dyDescent="0.2">
      <c r="A970" s="110"/>
      <c r="B970" s="111"/>
      <c r="D970" s="112"/>
      <c r="E970" s="113"/>
      <c r="F970" s="110"/>
      <c r="H970" s="7"/>
    </row>
    <row r="971" spans="1:8" x14ac:dyDescent="0.2">
      <c r="A971" s="110"/>
      <c r="B971" s="111"/>
      <c r="D971" s="112"/>
      <c r="E971" s="113"/>
      <c r="F971" s="110"/>
      <c r="H971" s="7"/>
    </row>
    <row r="972" spans="1:8" x14ac:dyDescent="0.2">
      <c r="A972" s="110"/>
      <c r="B972" s="111"/>
      <c r="D972" s="112"/>
      <c r="E972" s="113"/>
      <c r="F972" s="110"/>
      <c r="H972" s="7"/>
    </row>
    <row r="973" spans="1:8" x14ac:dyDescent="0.2">
      <c r="A973" s="110"/>
      <c r="B973" s="111"/>
      <c r="D973" s="112"/>
      <c r="E973" s="113"/>
      <c r="F973" s="110"/>
      <c r="H973" s="7"/>
    </row>
    <row r="974" spans="1:8" x14ac:dyDescent="0.2">
      <c r="A974" s="110"/>
      <c r="B974" s="111"/>
      <c r="D974" s="112"/>
      <c r="E974" s="113"/>
      <c r="F974" s="110"/>
      <c r="H974" s="7"/>
    </row>
    <row r="975" spans="1:8" x14ac:dyDescent="0.2">
      <c r="A975" s="110"/>
      <c r="B975" s="111"/>
      <c r="D975" s="112"/>
      <c r="E975" s="113"/>
      <c r="F975" s="110"/>
      <c r="H975" s="7"/>
    </row>
    <row r="976" spans="1:8" x14ac:dyDescent="0.2">
      <c r="A976" s="110"/>
      <c r="B976" s="111"/>
      <c r="D976" s="112"/>
      <c r="E976" s="113"/>
      <c r="F976" s="110"/>
      <c r="H976" s="7"/>
    </row>
    <row r="977" spans="1:8" x14ac:dyDescent="0.2">
      <c r="A977" s="110"/>
      <c r="B977" s="111"/>
      <c r="D977" s="112"/>
      <c r="E977" s="113"/>
      <c r="F977" s="110"/>
      <c r="H977" s="7"/>
    </row>
    <row r="978" spans="1:8" x14ac:dyDescent="0.2">
      <c r="A978" s="110"/>
      <c r="B978" s="111"/>
      <c r="D978" s="112"/>
      <c r="E978" s="113"/>
      <c r="F978" s="110"/>
      <c r="H978" s="7"/>
    </row>
    <row r="979" spans="1:8" x14ac:dyDescent="0.2">
      <c r="A979" s="110"/>
      <c r="B979" s="111"/>
      <c r="D979" s="112"/>
      <c r="E979" s="113"/>
      <c r="F979" s="110"/>
      <c r="H979" s="7"/>
    </row>
    <row r="980" spans="1:8" x14ac:dyDescent="0.2">
      <c r="A980" s="110"/>
      <c r="B980" s="111"/>
      <c r="D980" s="112"/>
      <c r="E980" s="113"/>
      <c r="F980" s="110"/>
      <c r="H980" s="7"/>
    </row>
    <row r="981" spans="1:8" x14ac:dyDescent="0.2">
      <c r="A981" s="110"/>
      <c r="B981" s="111"/>
      <c r="D981" s="112"/>
      <c r="E981" s="113"/>
      <c r="F981" s="110"/>
      <c r="H981" s="7"/>
    </row>
    <row r="982" spans="1:8" x14ac:dyDescent="0.2">
      <c r="A982" s="110"/>
      <c r="B982" s="111"/>
      <c r="D982" s="112"/>
      <c r="E982" s="113"/>
      <c r="F982" s="110"/>
      <c r="H982" s="7"/>
    </row>
    <row r="983" spans="1:8" x14ac:dyDescent="0.2">
      <c r="A983" s="110"/>
      <c r="B983" s="111"/>
      <c r="D983" s="112"/>
      <c r="E983" s="113"/>
      <c r="F983" s="110"/>
      <c r="H983" s="7"/>
    </row>
    <row r="984" spans="1:8" x14ac:dyDescent="0.2">
      <c r="A984" s="110"/>
      <c r="B984" s="111"/>
      <c r="D984" s="112"/>
      <c r="E984" s="113"/>
      <c r="F984" s="110"/>
      <c r="H984" s="7"/>
    </row>
    <row r="985" spans="1:8" x14ac:dyDescent="0.2">
      <c r="A985" s="110"/>
      <c r="B985" s="111"/>
      <c r="D985" s="112"/>
      <c r="E985" s="113"/>
      <c r="F985" s="110"/>
      <c r="H985" s="7"/>
    </row>
    <row r="986" spans="1:8" x14ac:dyDescent="0.2">
      <c r="A986" s="110"/>
      <c r="B986" s="111"/>
      <c r="D986" s="112"/>
      <c r="E986" s="113"/>
      <c r="F986" s="110"/>
      <c r="H986" s="7"/>
    </row>
    <row r="987" spans="1:8" x14ac:dyDescent="0.2">
      <c r="A987" s="110"/>
      <c r="B987" s="111"/>
      <c r="D987" s="112"/>
      <c r="E987" s="113"/>
      <c r="F987" s="110"/>
      <c r="H987" s="7"/>
    </row>
    <row r="988" spans="1:8" x14ac:dyDescent="0.2">
      <c r="A988" s="110"/>
      <c r="B988" s="111"/>
      <c r="D988" s="112"/>
      <c r="E988" s="113"/>
      <c r="F988" s="110"/>
      <c r="H988" s="7"/>
    </row>
    <row r="989" spans="1:8" x14ac:dyDescent="0.2">
      <c r="A989" s="110"/>
      <c r="B989" s="111"/>
      <c r="D989" s="112"/>
      <c r="E989" s="113"/>
      <c r="F989" s="110"/>
      <c r="H989" s="7"/>
    </row>
    <row r="990" spans="1:8" x14ac:dyDescent="0.2">
      <c r="A990" s="110"/>
      <c r="B990" s="111"/>
      <c r="D990" s="112"/>
      <c r="E990" s="113"/>
      <c r="F990" s="110"/>
      <c r="H990" s="7"/>
    </row>
    <row r="991" spans="1:8" x14ac:dyDescent="0.2">
      <c r="A991" s="110"/>
      <c r="B991" s="111"/>
      <c r="D991" s="112"/>
      <c r="E991" s="113"/>
      <c r="F991" s="110"/>
      <c r="H991" s="7"/>
    </row>
    <row r="992" spans="1:8" x14ac:dyDescent="0.2">
      <c r="A992" s="110"/>
      <c r="B992" s="111"/>
      <c r="D992" s="112"/>
      <c r="E992" s="113"/>
      <c r="F992" s="110"/>
      <c r="H992" s="7"/>
    </row>
    <row r="993" spans="1:8" x14ac:dyDescent="0.2">
      <c r="A993" s="110"/>
      <c r="B993" s="111"/>
      <c r="D993" s="112"/>
      <c r="E993" s="113"/>
      <c r="F993" s="110"/>
      <c r="H993" s="7"/>
    </row>
    <row r="994" spans="1:8" x14ac:dyDescent="0.2">
      <c r="A994" s="110"/>
      <c r="B994" s="111"/>
      <c r="D994" s="112"/>
      <c r="E994" s="113"/>
      <c r="F994" s="110"/>
      <c r="H994" s="7"/>
    </row>
    <row r="995" spans="1:8" x14ac:dyDescent="0.2">
      <c r="A995" s="110"/>
      <c r="B995" s="111"/>
      <c r="D995" s="112"/>
      <c r="E995" s="113"/>
      <c r="F995" s="110"/>
      <c r="H995" s="7"/>
    </row>
    <row r="996" spans="1:8" x14ac:dyDescent="0.2">
      <c r="A996" s="110"/>
      <c r="B996" s="111"/>
      <c r="D996" s="112"/>
      <c r="E996" s="113"/>
      <c r="F996" s="110"/>
      <c r="H996" s="7"/>
    </row>
    <row r="997" spans="1:8" x14ac:dyDescent="0.2">
      <c r="A997" s="110"/>
      <c r="B997" s="111"/>
      <c r="D997" s="112"/>
      <c r="E997" s="113"/>
      <c r="F997" s="110"/>
      <c r="H997" s="7"/>
    </row>
    <row r="998" spans="1:8" x14ac:dyDescent="0.2">
      <c r="A998" s="110"/>
      <c r="B998" s="111"/>
      <c r="D998" s="112"/>
      <c r="E998" s="113"/>
      <c r="F998" s="110"/>
      <c r="H998" s="7"/>
    </row>
    <row r="999" spans="1:8" x14ac:dyDescent="0.2">
      <c r="A999" s="110"/>
      <c r="B999" s="111"/>
      <c r="D999" s="112"/>
      <c r="E999" s="113"/>
      <c r="F999" s="110"/>
      <c r="H999" s="7"/>
    </row>
    <row r="1000" spans="1:8" x14ac:dyDescent="0.2">
      <c r="A1000" s="110"/>
      <c r="B1000" s="111"/>
      <c r="D1000" s="112"/>
      <c r="E1000" s="113"/>
      <c r="F1000" s="110"/>
      <c r="H1000" s="7"/>
    </row>
    <row r="1001" spans="1:8" x14ac:dyDescent="0.2">
      <c r="A1001" s="110"/>
      <c r="B1001" s="111"/>
      <c r="D1001" s="112"/>
      <c r="E1001" s="113"/>
      <c r="F1001" s="110"/>
      <c r="H1001" s="7"/>
    </row>
    <row r="1002" spans="1:8" x14ac:dyDescent="0.2">
      <c r="A1002" s="110"/>
      <c r="B1002" s="111"/>
      <c r="D1002" s="112"/>
      <c r="E1002" s="113"/>
      <c r="F1002" s="110"/>
      <c r="H1002" s="7"/>
    </row>
    <row r="1003" spans="1:8" x14ac:dyDescent="0.2">
      <c r="A1003" s="110"/>
      <c r="B1003" s="111"/>
      <c r="D1003" s="112"/>
      <c r="E1003" s="113"/>
      <c r="F1003" s="110"/>
      <c r="H1003" s="7"/>
    </row>
    <row r="1004" spans="1:8" x14ac:dyDescent="0.2">
      <c r="A1004" s="110"/>
      <c r="B1004" s="111"/>
      <c r="D1004" s="112"/>
      <c r="E1004" s="113"/>
      <c r="F1004" s="110"/>
      <c r="H1004" s="7"/>
    </row>
    <row r="1005" spans="1:8" x14ac:dyDescent="0.2">
      <c r="A1005" s="110"/>
      <c r="B1005" s="111"/>
      <c r="D1005" s="112"/>
      <c r="E1005" s="113"/>
      <c r="F1005" s="110"/>
      <c r="H1005" s="7"/>
    </row>
    <row r="1006" spans="1:8" x14ac:dyDescent="0.2">
      <c r="A1006" s="110"/>
      <c r="B1006" s="111"/>
      <c r="D1006" s="112"/>
      <c r="E1006" s="113"/>
      <c r="F1006" s="110"/>
      <c r="H1006" s="7"/>
    </row>
    <row r="1007" spans="1:8" x14ac:dyDescent="0.2">
      <c r="A1007" s="110"/>
      <c r="B1007" s="111"/>
      <c r="D1007" s="112"/>
      <c r="E1007" s="113"/>
      <c r="F1007" s="110"/>
      <c r="H1007" s="7"/>
    </row>
    <row r="1008" spans="1:8" x14ac:dyDescent="0.2">
      <c r="A1008" s="110"/>
      <c r="B1008" s="111"/>
      <c r="D1008" s="112"/>
      <c r="E1008" s="113"/>
      <c r="F1008" s="110"/>
      <c r="H1008" s="7"/>
    </row>
    <row r="1009" spans="1:8" x14ac:dyDescent="0.2">
      <c r="A1009" s="110"/>
      <c r="B1009" s="111"/>
      <c r="D1009" s="112"/>
      <c r="E1009" s="113"/>
      <c r="F1009" s="110"/>
      <c r="H1009" s="7"/>
    </row>
    <row r="1010" spans="1:8" x14ac:dyDescent="0.2">
      <c r="A1010" s="110"/>
      <c r="B1010" s="111"/>
      <c r="D1010" s="112"/>
      <c r="E1010" s="113"/>
      <c r="F1010" s="110"/>
      <c r="H1010" s="7"/>
    </row>
    <row r="1011" spans="1:8" x14ac:dyDescent="0.2">
      <c r="A1011" s="110"/>
      <c r="B1011" s="111"/>
      <c r="D1011" s="112"/>
      <c r="E1011" s="113"/>
      <c r="F1011" s="110"/>
      <c r="H1011" s="7"/>
    </row>
    <row r="1012" spans="1:8" x14ac:dyDescent="0.2">
      <c r="A1012" s="110"/>
      <c r="B1012" s="111"/>
      <c r="D1012" s="112"/>
      <c r="E1012" s="113"/>
      <c r="F1012" s="110"/>
      <c r="H1012" s="7"/>
    </row>
    <row r="1013" spans="1:8" x14ac:dyDescent="0.2">
      <c r="A1013" s="110"/>
      <c r="B1013" s="111"/>
      <c r="D1013" s="112"/>
      <c r="E1013" s="113"/>
      <c r="F1013" s="110"/>
      <c r="H1013" s="7"/>
    </row>
    <row r="1014" spans="1:8" x14ac:dyDescent="0.2">
      <c r="A1014" s="110"/>
      <c r="B1014" s="111"/>
      <c r="D1014" s="112"/>
      <c r="E1014" s="113"/>
      <c r="F1014" s="110"/>
      <c r="H1014" s="7"/>
    </row>
    <row r="1015" spans="1:8" x14ac:dyDescent="0.2">
      <c r="A1015" s="110"/>
      <c r="B1015" s="111"/>
      <c r="D1015" s="112"/>
      <c r="E1015" s="113"/>
      <c r="F1015" s="110"/>
      <c r="H1015" s="7"/>
    </row>
    <row r="1016" spans="1:8" x14ac:dyDescent="0.2">
      <c r="A1016" s="110"/>
      <c r="B1016" s="111"/>
      <c r="D1016" s="112"/>
      <c r="E1016" s="113"/>
      <c r="F1016" s="110"/>
      <c r="H1016" s="7"/>
    </row>
    <row r="1017" spans="1:8" x14ac:dyDescent="0.2">
      <c r="A1017" s="110"/>
      <c r="B1017" s="111"/>
      <c r="D1017" s="112"/>
      <c r="E1017" s="113"/>
      <c r="F1017" s="110"/>
      <c r="H1017" s="7"/>
    </row>
    <row r="1018" spans="1:8" x14ac:dyDescent="0.2">
      <c r="A1018" s="110"/>
      <c r="B1018" s="111"/>
      <c r="D1018" s="112"/>
      <c r="E1018" s="113"/>
      <c r="F1018" s="110"/>
      <c r="H1018" s="7"/>
    </row>
    <row r="1019" spans="1:8" x14ac:dyDescent="0.2">
      <c r="A1019" s="110"/>
      <c r="B1019" s="111"/>
      <c r="D1019" s="112"/>
      <c r="E1019" s="113"/>
      <c r="F1019" s="110"/>
      <c r="H1019" s="7"/>
    </row>
    <row r="1020" spans="1:8" x14ac:dyDescent="0.2">
      <c r="A1020" s="110"/>
      <c r="B1020" s="111"/>
      <c r="D1020" s="112"/>
      <c r="E1020" s="113"/>
      <c r="F1020" s="110"/>
      <c r="H1020" s="7"/>
    </row>
    <row r="1021" spans="1:8" x14ac:dyDescent="0.2">
      <c r="A1021" s="110"/>
      <c r="B1021" s="111"/>
      <c r="D1021" s="112"/>
      <c r="E1021" s="113"/>
      <c r="F1021" s="110"/>
      <c r="H1021" s="7"/>
    </row>
    <row r="1022" spans="1:8" x14ac:dyDescent="0.2">
      <c r="A1022" s="110"/>
      <c r="B1022" s="111"/>
      <c r="D1022" s="112"/>
      <c r="E1022" s="113"/>
      <c r="F1022" s="110"/>
      <c r="H1022" s="7"/>
    </row>
    <row r="1023" spans="1:8" x14ac:dyDescent="0.2">
      <c r="A1023" s="110"/>
      <c r="B1023" s="111"/>
      <c r="D1023" s="112"/>
      <c r="E1023" s="113"/>
      <c r="F1023" s="110"/>
      <c r="H1023" s="7"/>
    </row>
    <row r="1024" spans="1:8" x14ac:dyDescent="0.2">
      <c r="A1024" s="110"/>
      <c r="B1024" s="111"/>
      <c r="D1024" s="112"/>
      <c r="E1024" s="113"/>
      <c r="F1024" s="110"/>
      <c r="H1024" s="7"/>
    </row>
    <row r="1025" spans="1:8" x14ac:dyDescent="0.2">
      <c r="A1025" s="110"/>
      <c r="B1025" s="111"/>
      <c r="D1025" s="112"/>
      <c r="E1025" s="113"/>
      <c r="F1025" s="110"/>
      <c r="H1025" s="7"/>
    </row>
    <row r="1026" spans="1:8" x14ac:dyDescent="0.2">
      <c r="A1026" s="110"/>
      <c r="B1026" s="111"/>
      <c r="D1026" s="112"/>
      <c r="E1026" s="113"/>
      <c r="F1026" s="110"/>
      <c r="H1026" s="7"/>
    </row>
    <row r="1027" spans="1:8" x14ac:dyDescent="0.2">
      <c r="A1027" s="110"/>
      <c r="B1027" s="111"/>
      <c r="D1027" s="112"/>
      <c r="E1027" s="113"/>
      <c r="F1027" s="110"/>
      <c r="H1027" s="7"/>
    </row>
    <row r="1028" spans="1:8" x14ac:dyDescent="0.2">
      <c r="A1028" s="110"/>
      <c r="B1028" s="111"/>
      <c r="D1028" s="112"/>
      <c r="E1028" s="113"/>
      <c r="F1028" s="110"/>
      <c r="H1028" s="7"/>
    </row>
    <row r="1029" spans="1:8" x14ac:dyDescent="0.2">
      <c r="A1029" s="110"/>
      <c r="B1029" s="111"/>
      <c r="D1029" s="112"/>
      <c r="E1029" s="113"/>
      <c r="F1029" s="110"/>
      <c r="H1029" s="7"/>
    </row>
    <row r="1030" spans="1:8" x14ac:dyDescent="0.2">
      <c r="A1030" s="110"/>
      <c r="B1030" s="111"/>
      <c r="D1030" s="112"/>
      <c r="E1030" s="113"/>
      <c r="F1030" s="110"/>
      <c r="H1030" s="7"/>
    </row>
    <row r="1031" spans="1:8" x14ac:dyDescent="0.2">
      <c r="A1031" s="110"/>
      <c r="B1031" s="111"/>
      <c r="D1031" s="112"/>
      <c r="E1031" s="113"/>
      <c r="F1031" s="110"/>
      <c r="H1031" s="7"/>
    </row>
    <row r="1032" spans="1:8" x14ac:dyDescent="0.2">
      <c r="A1032" s="110"/>
      <c r="B1032" s="111"/>
      <c r="D1032" s="112"/>
      <c r="E1032" s="113"/>
      <c r="F1032" s="110"/>
      <c r="H1032" s="7"/>
    </row>
    <row r="1033" spans="1:8" x14ac:dyDescent="0.2">
      <c r="A1033" s="110"/>
      <c r="B1033" s="111"/>
      <c r="D1033" s="112"/>
      <c r="E1033" s="113"/>
      <c r="F1033" s="110"/>
      <c r="H1033" s="7"/>
    </row>
    <row r="1034" spans="1:8" x14ac:dyDescent="0.2">
      <c r="A1034" s="110"/>
      <c r="B1034" s="111"/>
      <c r="D1034" s="112"/>
      <c r="E1034" s="113"/>
      <c r="F1034" s="110"/>
      <c r="H1034" s="7"/>
    </row>
    <row r="1035" spans="1:8" x14ac:dyDescent="0.2">
      <c r="A1035" s="110"/>
      <c r="B1035" s="111"/>
      <c r="D1035" s="112"/>
      <c r="E1035" s="113"/>
      <c r="F1035" s="110"/>
      <c r="H1035" s="7"/>
    </row>
    <row r="1036" spans="1:8" x14ac:dyDescent="0.2">
      <c r="A1036" s="110"/>
      <c r="B1036" s="111"/>
      <c r="D1036" s="112"/>
      <c r="E1036" s="113"/>
      <c r="F1036" s="110"/>
      <c r="H1036" s="7"/>
    </row>
    <row r="1037" spans="1:8" x14ac:dyDescent="0.2">
      <c r="A1037" s="110"/>
      <c r="B1037" s="111"/>
      <c r="D1037" s="112"/>
      <c r="E1037" s="113"/>
      <c r="F1037" s="110"/>
      <c r="H1037" s="7"/>
    </row>
    <row r="1038" spans="1:8" x14ac:dyDescent="0.2">
      <c r="A1038" s="110"/>
      <c r="B1038" s="111"/>
      <c r="D1038" s="112"/>
      <c r="E1038" s="113"/>
      <c r="F1038" s="110"/>
      <c r="H1038" s="7"/>
    </row>
    <row r="1039" spans="1:8" x14ac:dyDescent="0.2">
      <c r="A1039" s="110"/>
      <c r="B1039" s="111"/>
      <c r="D1039" s="112"/>
      <c r="E1039" s="113"/>
      <c r="F1039" s="110"/>
      <c r="H1039" s="7"/>
    </row>
    <row r="1040" spans="1:8" x14ac:dyDescent="0.2">
      <c r="A1040" s="110"/>
      <c r="B1040" s="111"/>
      <c r="D1040" s="112"/>
      <c r="E1040" s="113"/>
      <c r="F1040" s="110"/>
      <c r="H1040" s="7"/>
    </row>
    <row r="1041" spans="1:8" x14ac:dyDescent="0.2">
      <c r="A1041" s="110"/>
      <c r="B1041" s="111"/>
      <c r="D1041" s="112"/>
      <c r="E1041" s="113"/>
      <c r="F1041" s="110"/>
      <c r="H1041" s="7"/>
    </row>
    <row r="1042" spans="1:8" x14ac:dyDescent="0.2">
      <c r="A1042" s="110"/>
      <c r="B1042" s="111"/>
      <c r="D1042" s="112"/>
      <c r="E1042" s="113"/>
      <c r="F1042" s="110"/>
      <c r="H1042" s="7"/>
    </row>
    <row r="1043" spans="1:8" x14ac:dyDescent="0.2">
      <c r="A1043" s="110"/>
      <c r="B1043" s="111"/>
      <c r="D1043" s="112"/>
      <c r="E1043" s="113"/>
      <c r="F1043" s="110"/>
      <c r="H1043" s="7"/>
    </row>
    <row r="1044" spans="1:8" x14ac:dyDescent="0.2">
      <c r="A1044" s="110"/>
      <c r="B1044" s="111"/>
      <c r="D1044" s="112"/>
      <c r="E1044" s="113"/>
      <c r="F1044" s="110"/>
      <c r="H1044" s="7"/>
    </row>
    <row r="1045" spans="1:8" x14ac:dyDescent="0.2">
      <c r="A1045" s="110"/>
      <c r="B1045" s="111"/>
      <c r="D1045" s="112"/>
      <c r="E1045" s="113"/>
      <c r="F1045" s="110"/>
      <c r="H1045" s="7"/>
    </row>
    <row r="1046" spans="1:8" x14ac:dyDescent="0.2">
      <c r="A1046" s="110"/>
      <c r="B1046" s="111"/>
      <c r="D1046" s="112"/>
      <c r="E1046" s="113"/>
      <c r="F1046" s="110"/>
      <c r="H1046" s="7"/>
    </row>
    <row r="1047" spans="1:8" x14ac:dyDescent="0.2">
      <c r="A1047" s="110"/>
      <c r="B1047" s="111"/>
      <c r="D1047" s="112"/>
      <c r="E1047" s="113"/>
      <c r="F1047" s="110"/>
      <c r="H1047" s="7"/>
    </row>
    <row r="1048" spans="1:8" x14ac:dyDescent="0.2">
      <c r="A1048" s="110"/>
      <c r="B1048" s="111"/>
      <c r="D1048" s="112"/>
      <c r="E1048" s="113"/>
      <c r="F1048" s="110"/>
      <c r="H1048" s="7"/>
    </row>
    <row r="1049" spans="1:8" x14ac:dyDescent="0.2">
      <c r="A1049" s="110"/>
      <c r="B1049" s="111"/>
      <c r="D1049" s="112"/>
      <c r="E1049" s="113"/>
      <c r="F1049" s="110"/>
      <c r="H1049" s="7"/>
    </row>
    <row r="1050" spans="1:8" x14ac:dyDescent="0.2">
      <c r="A1050" s="110"/>
      <c r="B1050" s="111"/>
      <c r="D1050" s="112"/>
      <c r="E1050" s="113"/>
      <c r="F1050" s="110"/>
      <c r="H1050" s="7"/>
    </row>
    <row r="1051" spans="1:8" x14ac:dyDescent="0.2">
      <c r="A1051" s="110"/>
      <c r="B1051" s="111"/>
      <c r="D1051" s="112"/>
      <c r="E1051" s="113"/>
      <c r="F1051" s="110"/>
      <c r="H1051" s="7"/>
    </row>
    <row r="1052" spans="1:8" x14ac:dyDescent="0.2">
      <c r="A1052" s="110"/>
      <c r="B1052" s="111"/>
      <c r="D1052" s="112"/>
      <c r="E1052" s="113"/>
      <c r="F1052" s="110"/>
      <c r="H1052" s="7"/>
    </row>
    <row r="1053" spans="1:8" x14ac:dyDescent="0.2">
      <c r="A1053" s="110"/>
      <c r="B1053" s="111"/>
      <c r="D1053" s="112"/>
      <c r="E1053" s="113"/>
      <c r="F1053" s="110"/>
      <c r="H1053" s="7"/>
    </row>
  </sheetData>
  <hyperlinks>
    <hyperlink ref="C491" r:id="rId1" xr:uid="{00000000-0004-0000-0000-000000000000}"/>
    <hyperlink ref="C64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Kwiczor</dc:creator>
  <cp:lastModifiedBy>Marta Kwiczor</cp:lastModifiedBy>
  <dcterms:created xsi:type="dcterms:W3CDTF">2021-06-09T15:49:57Z</dcterms:created>
  <dcterms:modified xsi:type="dcterms:W3CDTF">2021-06-09T15:49:57Z</dcterms:modified>
</cp:coreProperties>
</file>