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727"/>
  <workbookPr defaultThemeVersion="166925"/>
  <mc:AlternateContent xmlns:mc="http://schemas.openxmlformats.org/markup-compatibility/2006">
    <mc:Choice Requires="x15">
      <x15ac:absPath xmlns:x15ac="http://schemas.microsoft.com/office/spreadsheetml/2010/11/ac" url="C:\Dayanand\DOWLogic\"/>
    </mc:Choice>
  </mc:AlternateContent>
  <xr:revisionPtr revIDLastSave="0" documentId="8_{D3D3DCB6-137E-4C48-B409-5800DDE1630F}" xr6:coauthVersionLast="43" xr6:coauthVersionMax="43" xr10:uidLastSave="{00000000-0000-0000-0000-000000000000}"/>
  <bookViews>
    <workbookView xWindow="-120" yWindow="-120" windowWidth="20730" windowHeight="11160" activeTab="1" xr2:uid="{00000000-000D-0000-FFFF-FFFF00000000}"/>
  </bookViews>
  <sheets>
    <sheet name="Inv-Simulation" sheetId="1" r:id="rId1"/>
    <sheet name="Fair-Value-Calc" sheetId="2" r:id="rId2"/>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33" i="2" l="1"/>
  <c r="D34" i="2" s="1"/>
  <c r="C33" i="2"/>
  <c r="C34" i="2" s="1"/>
  <c r="A4" i="2"/>
  <c r="A5" i="2" s="1"/>
  <c r="A6" i="2" s="1"/>
  <c r="A7" i="2" s="1"/>
  <c r="A8" i="2" s="1"/>
  <c r="A9" i="2" s="1"/>
  <c r="A10" i="2" s="1"/>
  <c r="A11" i="2" s="1"/>
  <c r="A12" i="2" s="1"/>
  <c r="A13" i="2" s="1"/>
  <c r="A14" i="2" s="1"/>
  <c r="A15" i="2" s="1"/>
  <c r="A16" i="2" s="1"/>
  <c r="A17" i="2" s="1"/>
  <c r="A18" i="2" s="1"/>
  <c r="A19" i="2" s="1"/>
  <c r="A20" i="2" s="1"/>
  <c r="A21" i="2" s="1"/>
  <c r="A22" i="2" s="1"/>
  <c r="A23" i="2" s="1"/>
  <c r="A24" i="2" s="1"/>
  <c r="A25" i="2" s="1"/>
  <c r="A26" i="2" s="1"/>
  <c r="A27" i="2" s="1"/>
  <c r="A28" i="2" s="1"/>
  <c r="A29" i="2" s="1"/>
  <c r="A30" i="2" s="1"/>
  <c r="A31" i="2" s="1"/>
  <c r="A32" i="2" s="1"/>
  <c r="K956" i="1"/>
  <c r="E956" i="1"/>
  <c r="J955" i="1"/>
  <c r="D955" i="1"/>
  <c r="J954" i="1"/>
  <c r="D954" i="1"/>
  <c r="J953" i="1"/>
  <c r="D953" i="1"/>
  <c r="J952" i="1"/>
  <c r="D952" i="1"/>
  <c r="J951" i="1"/>
  <c r="D951" i="1"/>
  <c r="J950" i="1"/>
  <c r="D950" i="1"/>
  <c r="J949" i="1"/>
  <c r="D949" i="1"/>
  <c r="J948" i="1"/>
  <c r="D948" i="1"/>
  <c r="J947" i="1"/>
  <c r="D947" i="1"/>
  <c r="J946" i="1"/>
  <c r="L945" i="1" s="1"/>
  <c r="L946" i="1" s="1"/>
  <c r="L947" i="1" s="1"/>
  <c r="L948" i="1" s="1"/>
  <c r="L949" i="1" s="1"/>
  <c r="L950" i="1" s="1"/>
  <c r="L951" i="1" s="1"/>
  <c r="L952" i="1" s="1"/>
  <c r="L953" i="1" s="1"/>
  <c r="L954" i="1" s="1"/>
  <c r="D946" i="1"/>
  <c r="F945" i="1" s="1"/>
  <c r="F946" i="1" s="1"/>
  <c r="F947" i="1" s="1"/>
  <c r="F948" i="1" s="1"/>
  <c r="F949" i="1" s="1"/>
  <c r="F950" i="1" s="1"/>
  <c r="F951" i="1" s="1"/>
  <c r="F952" i="1" s="1"/>
  <c r="F953" i="1" s="1"/>
  <c r="F954" i="1" s="1"/>
  <c r="L935" i="1"/>
  <c r="K935" i="1"/>
  <c r="J935" i="1"/>
  <c r="I935" i="1"/>
  <c r="H935" i="1"/>
  <c r="G935" i="1"/>
  <c r="F935" i="1"/>
  <c r="E935" i="1"/>
  <c r="D935" i="1"/>
  <c r="C935" i="1"/>
  <c r="K923" i="1"/>
  <c r="E923" i="1"/>
  <c r="J922" i="1"/>
  <c r="D922" i="1"/>
  <c r="J921" i="1"/>
  <c r="D921" i="1"/>
  <c r="J920" i="1"/>
  <c r="D920" i="1"/>
  <c r="J919" i="1"/>
  <c r="D919" i="1"/>
  <c r="J918" i="1"/>
  <c r="D918" i="1"/>
  <c r="J917" i="1"/>
  <c r="D917" i="1"/>
  <c r="J916" i="1"/>
  <c r="D916" i="1"/>
  <c r="J915" i="1"/>
  <c r="D915" i="1"/>
  <c r="J914" i="1"/>
  <c r="D914" i="1"/>
  <c r="J913" i="1"/>
  <c r="L912" i="1" s="1"/>
  <c r="L913" i="1" s="1"/>
  <c r="L914" i="1" s="1"/>
  <c r="L915" i="1" s="1"/>
  <c r="L916" i="1" s="1"/>
  <c r="L917" i="1" s="1"/>
  <c r="L918" i="1" s="1"/>
  <c r="L919" i="1" s="1"/>
  <c r="L920" i="1" s="1"/>
  <c r="L921" i="1" s="1"/>
  <c r="D913" i="1"/>
  <c r="F912" i="1"/>
  <c r="F913" i="1" s="1"/>
  <c r="F914" i="1" s="1"/>
  <c r="F915" i="1" s="1"/>
  <c r="F916" i="1" s="1"/>
  <c r="F917" i="1" s="1"/>
  <c r="F918" i="1" s="1"/>
  <c r="F919" i="1" s="1"/>
  <c r="F920" i="1" s="1"/>
  <c r="F921" i="1" s="1"/>
  <c r="L903" i="1"/>
  <c r="K903" i="1"/>
  <c r="J903" i="1"/>
  <c r="I903" i="1"/>
  <c r="H903" i="1"/>
  <c r="G903" i="1"/>
  <c r="F903" i="1"/>
  <c r="E903" i="1"/>
  <c r="D903" i="1"/>
  <c r="C903" i="1"/>
  <c r="K891" i="1"/>
  <c r="E891" i="1"/>
  <c r="J890" i="1"/>
  <c r="D890" i="1"/>
  <c r="J889" i="1"/>
  <c r="D889" i="1"/>
  <c r="J888" i="1"/>
  <c r="D888" i="1"/>
  <c r="J887" i="1"/>
  <c r="D887" i="1"/>
  <c r="J886" i="1"/>
  <c r="D886" i="1"/>
  <c r="J885" i="1"/>
  <c r="D885" i="1"/>
  <c r="J884" i="1"/>
  <c r="D884" i="1"/>
  <c r="J883" i="1"/>
  <c r="D883" i="1"/>
  <c r="J882" i="1"/>
  <c r="D882" i="1"/>
  <c r="J881" i="1"/>
  <c r="L880" i="1" s="1"/>
  <c r="L881" i="1" s="1"/>
  <c r="L882" i="1" s="1"/>
  <c r="L883" i="1" s="1"/>
  <c r="L884" i="1" s="1"/>
  <c r="L885" i="1" s="1"/>
  <c r="L886" i="1" s="1"/>
  <c r="L887" i="1" s="1"/>
  <c r="L888" i="1" s="1"/>
  <c r="L889" i="1" s="1"/>
  <c r="D881" i="1"/>
  <c r="F880" i="1"/>
  <c r="F881" i="1" s="1"/>
  <c r="F882" i="1" s="1"/>
  <c r="F883" i="1" s="1"/>
  <c r="F884" i="1" s="1"/>
  <c r="F885" i="1" s="1"/>
  <c r="F886" i="1" s="1"/>
  <c r="F887" i="1" s="1"/>
  <c r="F888" i="1" s="1"/>
  <c r="F889" i="1" s="1"/>
  <c r="L871" i="1"/>
  <c r="K871" i="1"/>
  <c r="J871" i="1"/>
  <c r="I871" i="1"/>
  <c r="H871" i="1"/>
  <c r="G871" i="1"/>
  <c r="F871" i="1"/>
  <c r="E871" i="1"/>
  <c r="D871" i="1"/>
  <c r="C871" i="1"/>
  <c r="K859" i="1"/>
  <c r="E859" i="1"/>
  <c r="J858" i="1"/>
  <c r="D858" i="1"/>
  <c r="J857" i="1"/>
  <c r="D857" i="1"/>
  <c r="J856" i="1"/>
  <c r="D856" i="1"/>
  <c r="J855" i="1"/>
  <c r="D855" i="1"/>
  <c r="J854" i="1"/>
  <c r="D854" i="1"/>
  <c r="J853" i="1"/>
  <c r="D853" i="1"/>
  <c r="J852" i="1"/>
  <c r="D852" i="1"/>
  <c r="J851" i="1"/>
  <c r="D851" i="1"/>
  <c r="J850" i="1"/>
  <c r="D850" i="1"/>
  <c r="J849" i="1"/>
  <c r="L848" i="1" s="1"/>
  <c r="L849" i="1" s="1"/>
  <c r="L850" i="1" s="1"/>
  <c r="L851" i="1" s="1"/>
  <c r="L852" i="1" s="1"/>
  <c r="L853" i="1" s="1"/>
  <c r="L854" i="1" s="1"/>
  <c r="L855" i="1" s="1"/>
  <c r="L856" i="1" s="1"/>
  <c r="L857" i="1" s="1"/>
  <c r="D849" i="1"/>
  <c r="F848" i="1"/>
  <c r="F849" i="1" s="1"/>
  <c r="F850" i="1" s="1"/>
  <c r="F851" i="1" s="1"/>
  <c r="F852" i="1" s="1"/>
  <c r="F853" i="1" s="1"/>
  <c r="F854" i="1" s="1"/>
  <c r="F855" i="1" s="1"/>
  <c r="F856" i="1" s="1"/>
  <c r="F857" i="1" s="1"/>
  <c r="L839" i="1"/>
  <c r="K839" i="1"/>
  <c r="J839" i="1"/>
  <c r="I839" i="1"/>
  <c r="H839" i="1"/>
  <c r="G839" i="1"/>
  <c r="F839" i="1"/>
  <c r="E839" i="1"/>
  <c r="D839" i="1"/>
  <c r="C839" i="1"/>
  <c r="K827" i="1"/>
  <c r="E827" i="1"/>
  <c r="J826" i="1"/>
  <c r="D826" i="1"/>
  <c r="J825" i="1"/>
  <c r="D825" i="1"/>
  <c r="J824" i="1"/>
  <c r="D824" i="1"/>
  <c r="J823" i="1"/>
  <c r="D823" i="1"/>
  <c r="J822" i="1"/>
  <c r="D822" i="1"/>
  <c r="J821" i="1"/>
  <c r="D821" i="1"/>
  <c r="J820" i="1"/>
  <c r="D820" i="1"/>
  <c r="J819" i="1"/>
  <c r="D819" i="1"/>
  <c r="J818" i="1"/>
  <c r="D818" i="1"/>
  <c r="J817" i="1"/>
  <c r="L816" i="1" s="1"/>
  <c r="L817" i="1" s="1"/>
  <c r="L818" i="1" s="1"/>
  <c r="L819" i="1" s="1"/>
  <c r="L820" i="1" s="1"/>
  <c r="L821" i="1" s="1"/>
  <c r="L822" i="1" s="1"/>
  <c r="L823" i="1" s="1"/>
  <c r="L824" i="1" s="1"/>
  <c r="L825" i="1" s="1"/>
  <c r="D817" i="1"/>
  <c r="F816" i="1"/>
  <c r="F817" i="1" s="1"/>
  <c r="F818" i="1" s="1"/>
  <c r="F819" i="1" s="1"/>
  <c r="F820" i="1" s="1"/>
  <c r="F821" i="1" s="1"/>
  <c r="F822" i="1" s="1"/>
  <c r="F823" i="1" s="1"/>
  <c r="F824" i="1" s="1"/>
  <c r="F825" i="1" s="1"/>
  <c r="L807" i="1"/>
  <c r="K807" i="1"/>
  <c r="J807" i="1"/>
  <c r="I807" i="1"/>
  <c r="H807" i="1"/>
  <c r="G807" i="1"/>
  <c r="F807" i="1"/>
  <c r="E807" i="1"/>
  <c r="D807" i="1"/>
  <c r="C807" i="1"/>
  <c r="K795" i="1"/>
  <c r="E795" i="1"/>
  <c r="J794" i="1"/>
  <c r="D794" i="1"/>
  <c r="J793" i="1"/>
  <c r="D793" i="1"/>
  <c r="J792" i="1"/>
  <c r="D792" i="1"/>
  <c r="J791" i="1"/>
  <c r="D791" i="1"/>
  <c r="J790" i="1"/>
  <c r="D790" i="1"/>
  <c r="J789" i="1"/>
  <c r="D789" i="1"/>
  <c r="J788" i="1"/>
  <c r="D788" i="1"/>
  <c r="J787" i="1"/>
  <c r="D787" i="1"/>
  <c r="J786" i="1"/>
  <c r="D786" i="1"/>
  <c r="J785" i="1"/>
  <c r="L784" i="1" s="1"/>
  <c r="L785" i="1" s="1"/>
  <c r="L786" i="1" s="1"/>
  <c r="L787" i="1" s="1"/>
  <c r="L788" i="1" s="1"/>
  <c r="L789" i="1" s="1"/>
  <c r="L790" i="1" s="1"/>
  <c r="L791" i="1" s="1"/>
  <c r="L792" i="1" s="1"/>
  <c r="L793" i="1" s="1"/>
  <c r="D785" i="1"/>
  <c r="F784" i="1" s="1"/>
  <c r="F785" i="1" s="1"/>
  <c r="F786" i="1" s="1"/>
  <c r="F787" i="1" s="1"/>
  <c r="F788" i="1" s="1"/>
  <c r="F789" i="1" s="1"/>
  <c r="F790" i="1" s="1"/>
  <c r="F791" i="1" s="1"/>
  <c r="F792" i="1" s="1"/>
  <c r="F793" i="1" s="1"/>
  <c r="L775" i="1"/>
  <c r="K775" i="1"/>
  <c r="J775" i="1"/>
  <c r="I775" i="1"/>
  <c r="H775" i="1"/>
  <c r="G775" i="1"/>
  <c r="F775" i="1"/>
  <c r="E775" i="1"/>
  <c r="D775" i="1"/>
  <c r="C775" i="1"/>
  <c r="K763" i="1"/>
  <c r="E763" i="1"/>
  <c r="J762" i="1"/>
  <c r="D762" i="1"/>
  <c r="J761" i="1"/>
  <c r="D761" i="1"/>
  <c r="J760" i="1"/>
  <c r="D760" i="1"/>
  <c r="J759" i="1"/>
  <c r="D759" i="1"/>
  <c r="J758" i="1"/>
  <c r="D758" i="1"/>
  <c r="J757" i="1"/>
  <c r="D757" i="1"/>
  <c r="J756" i="1"/>
  <c r="D756" i="1"/>
  <c r="J755" i="1"/>
  <c r="D755" i="1"/>
  <c r="J754" i="1"/>
  <c r="D754" i="1"/>
  <c r="J753" i="1"/>
  <c r="L752" i="1" s="1"/>
  <c r="L753" i="1" s="1"/>
  <c r="L754" i="1" s="1"/>
  <c r="L755" i="1" s="1"/>
  <c r="L756" i="1" s="1"/>
  <c r="L757" i="1" s="1"/>
  <c r="L758" i="1" s="1"/>
  <c r="L759" i="1" s="1"/>
  <c r="L760" i="1" s="1"/>
  <c r="L761" i="1" s="1"/>
  <c r="D753" i="1"/>
  <c r="F752" i="1"/>
  <c r="L743" i="1"/>
  <c r="K743" i="1"/>
  <c r="J743" i="1"/>
  <c r="I743" i="1"/>
  <c r="H743" i="1"/>
  <c r="G743" i="1"/>
  <c r="F743" i="1"/>
  <c r="E743" i="1"/>
  <c r="D743" i="1"/>
  <c r="C743" i="1"/>
  <c r="K731" i="1"/>
  <c r="E731" i="1"/>
  <c r="J730" i="1"/>
  <c r="D730" i="1"/>
  <c r="J729" i="1"/>
  <c r="D729" i="1"/>
  <c r="J728" i="1"/>
  <c r="D728" i="1"/>
  <c r="J727" i="1"/>
  <c r="D727" i="1"/>
  <c r="J726" i="1"/>
  <c r="D726" i="1"/>
  <c r="J725" i="1"/>
  <c r="D725" i="1"/>
  <c r="J724" i="1"/>
  <c r="D724" i="1"/>
  <c r="J723" i="1"/>
  <c r="D723" i="1"/>
  <c r="J722" i="1"/>
  <c r="D722" i="1"/>
  <c r="J721" i="1"/>
  <c r="L720" i="1" s="1"/>
  <c r="L721" i="1" s="1"/>
  <c r="L722" i="1" s="1"/>
  <c r="L723" i="1" s="1"/>
  <c r="L724" i="1" s="1"/>
  <c r="L725" i="1" s="1"/>
  <c r="L726" i="1" s="1"/>
  <c r="L727" i="1" s="1"/>
  <c r="L728" i="1" s="1"/>
  <c r="L729" i="1" s="1"/>
  <c r="D721" i="1"/>
  <c r="F720" i="1" s="1"/>
  <c r="F721" i="1" s="1"/>
  <c r="F722" i="1" s="1"/>
  <c r="F723" i="1" s="1"/>
  <c r="F724" i="1" s="1"/>
  <c r="F725" i="1" s="1"/>
  <c r="F726" i="1" s="1"/>
  <c r="F727" i="1" s="1"/>
  <c r="F728" i="1" s="1"/>
  <c r="F729" i="1" s="1"/>
  <c r="L711" i="1"/>
  <c r="K711" i="1"/>
  <c r="J711" i="1"/>
  <c r="I711" i="1"/>
  <c r="H711" i="1"/>
  <c r="G711" i="1"/>
  <c r="F711" i="1"/>
  <c r="E711" i="1"/>
  <c r="D711" i="1"/>
  <c r="C711" i="1"/>
  <c r="K699" i="1"/>
  <c r="E699" i="1"/>
  <c r="J698" i="1"/>
  <c r="D698" i="1"/>
  <c r="J697" i="1"/>
  <c r="D697" i="1"/>
  <c r="J696" i="1"/>
  <c r="D696" i="1"/>
  <c r="J695" i="1"/>
  <c r="D695" i="1"/>
  <c r="J694" i="1"/>
  <c r="D694" i="1"/>
  <c r="J693" i="1"/>
  <c r="D693" i="1"/>
  <c r="J692" i="1"/>
  <c r="D692" i="1"/>
  <c r="J691" i="1"/>
  <c r="D691" i="1"/>
  <c r="J690" i="1"/>
  <c r="D690" i="1"/>
  <c r="J689" i="1"/>
  <c r="L688" i="1" s="1"/>
  <c r="L689" i="1" s="1"/>
  <c r="L690" i="1" s="1"/>
  <c r="L691" i="1" s="1"/>
  <c r="L692" i="1" s="1"/>
  <c r="L693" i="1" s="1"/>
  <c r="L694" i="1" s="1"/>
  <c r="L695" i="1" s="1"/>
  <c r="L696" i="1" s="1"/>
  <c r="L697" i="1" s="1"/>
  <c r="D689" i="1"/>
  <c r="F688" i="1" s="1"/>
  <c r="F689" i="1" s="1"/>
  <c r="F690" i="1" s="1"/>
  <c r="F691" i="1" s="1"/>
  <c r="F692" i="1" s="1"/>
  <c r="F693" i="1" s="1"/>
  <c r="F694" i="1" s="1"/>
  <c r="F695" i="1" s="1"/>
  <c r="F696" i="1" s="1"/>
  <c r="F697" i="1" s="1"/>
  <c r="L679" i="1"/>
  <c r="K679" i="1"/>
  <c r="J679" i="1"/>
  <c r="I679" i="1"/>
  <c r="H679" i="1"/>
  <c r="G679" i="1"/>
  <c r="F679" i="1"/>
  <c r="E679" i="1"/>
  <c r="D679" i="1"/>
  <c r="C679" i="1"/>
  <c r="K664" i="1"/>
  <c r="E664" i="1"/>
  <c r="J663" i="1"/>
  <c r="D663" i="1"/>
  <c r="J662" i="1"/>
  <c r="D662" i="1"/>
  <c r="J661" i="1"/>
  <c r="D661" i="1"/>
  <c r="J660" i="1"/>
  <c r="D660" i="1"/>
  <c r="J659" i="1"/>
  <c r="D659" i="1"/>
  <c r="J658" i="1"/>
  <c r="D658" i="1"/>
  <c r="J657" i="1"/>
  <c r="D657" i="1"/>
  <c r="J656" i="1"/>
  <c r="D656" i="1"/>
  <c r="J655" i="1"/>
  <c r="D655" i="1"/>
  <c r="J654" i="1"/>
  <c r="L653" i="1" s="1"/>
  <c r="L654" i="1" s="1"/>
  <c r="L655" i="1" s="1"/>
  <c r="L656" i="1" s="1"/>
  <c r="L657" i="1" s="1"/>
  <c r="L658" i="1" s="1"/>
  <c r="L659" i="1" s="1"/>
  <c r="L660" i="1" s="1"/>
  <c r="L661" i="1" s="1"/>
  <c r="L662" i="1" s="1"/>
  <c r="D654" i="1"/>
  <c r="F653" i="1" s="1"/>
  <c r="F654" i="1" s="1"/>
  <c r="F655" i="1" s="1"/>
  <c r="F656" i="1" s="1"/>
  <c r="F657" i="1" s="1"/>
  <c r="F658" i="1" s="1"/>
  <c r="F659" i="1" s="1"/>
  <c r="F660" i="1" s="1"/>
  <c r="F661" i="1" s="1"/>
  <c r="F662" i="1" s="1"/>
  <c r="L648" i="1"/>
  <c r="K648" i="1"/>
  <c r="J648" i="1"/>
  <c r="I648" i="1"/>
  <c r="H648" i="1"/>
  <c r="G648" i="1"/>
  <c r="F648" i="1"/>
  <c r="E648" i="1"/>
  <c r="D648" i="1"/>
  <c r="C648" i="1"/>
  <c r="K636" i="1"/>
  <c r="E636" i="1"/>
  <c r="J635" i="1"/>
  <c r="D635" i="1"/>
  <c r="J634" i="1"/>
  <c r="D634" i="1"/>
  <c r="J633" i="1"/>
  <c r="D633" i="1"/>
  <c r="J632" i="1"/>
  <c r="D632" i="1"/>
  <c r="J631" i="1"/>
  <c r="D631" i="1"/>
  <c r="J630" i="1"/>
  <c r="D630" i="1"/>
  <c r="J629" i="1"/>
  <c r="D629" i="1"/>
  <c r="J628" i="1"/>
  <c r="D628" i="1"/>
  <c r="J627" i="1"/>
  <c r="D627" i="1"/>
  <c r="J626" i="1"/>
  <c r="L625" i="1" s="1"/>
  <c r="L626" i="1" s="1"/>
  <c r="L627" i="1" s="1"/>
  <c r="L628" i="1" s="1"/>
  <c r="L629" i="1" s="1"/>
  <c r="L630" i="1" s="1"/>
  <c r="L631" i="1" s="1"/>
  <c r="L632" i="1" s="1"/>
  <c r="L633" i="1" s="1"/>
  <c r="L634" i="1" s="1"/>
  <c r="D626" i="1"/>
  <c r="F625" i="1" s="1"/>
  <c r="F626" i="1" s="1"/>
  <c r="F627" i="1" s="1"/>
  <c r="F628" i="1" s="1"/>
  <c r="F629" i="1" s="1"/>
  <c r="F630" i="1" s="1"/>
  <c r="F631" i="1" s="1"/>
  <c r="F632" i="1" s="1"/>
  <c r="F633" i="1" s="1"/>
  <c r="F634" i="1" s="1"/>
  <c r="L616" i="1"/>
  <c r="K616" i="1"/>
  <c r="J616" i="1"/>
  <c r="I616" i="1"/>
  <c r="H616" i="1"/>
  <c r="G616" i="1"/>
  <c r="F616" i="1"/>
  <c r="E616" i="1"/>
  <c r="D616" i="1"/>
  <c r="C616" i="1"/>
  <c r="K604" i="1"/>
  <c r="E604" i="1"/>
  <c r="J603" i="1"/>
  <c r="D603" i="1"/>
  <c r="J602" i="1"/>
  <c r="D602" i="1"/>
  <c r="J601" i="1"/>
  <c r="D601" i="1"/>
  <c r="J600" i="1"/>
  <c r="D600" i="1"/>
  <c r="J599" i="1"/>
  <c r="D599" i="1"/>
  <c r="J598" i="1"/>
  <c r="D598" i="1"/>
  <c r="J597" i="1"/>
  <c r="D597" i="1"/>
  <c r="J596" i="1"/>
  <c r="D596" i="1"/>
  <c r="J595" i="1"/>
  <c r="D595" i="1"/>
  <c r="J594" i="1"/>
  <c r="L593" i="1" s="1"/>
  <c r="L594" i="1" s="1"/>
  <c r="L595" i="1" s="1"/>
  <c r="L596" i="1" s="1"/>
  <c r="L597" i="1" s="1"/>
  <c r="L598" i="1" s="1"/>
  <c r="L599" i="1" s="1"/>
  <c r="L600" i="1" s="1"/>
  <c r="L601" i="1" s="1"/>
  <c r="L602" i="1" s="1"/>
  <c r="D594" i="1"/>
  <c r="F593" i="1" s="1"/>
  <c r="F594" i="1" s="1"/>
  <c r="F595" i="1" s="1"/>
  <c r="F596" i="1" s="1"/>
  <c r="F597" i="1" s="1"/>
  <c r="F598" i="1" s="1"/>
  <c r="F599" i="1" s="1"/>
  <c r="F600" i="1" s="1"/>
  <c r="F601" i="1" s="1"/>
  <c r="F602" i="1" s="1"/>
  <c r="L584" i="1"/>
  <c r="K584" i="1"/>
  <c r="J584" i="1"/>
  <c r="I584" i="1"/>
  <c r="H584" i="1"/>
  <c r="G584" i="1"/>
  <c r="F584" i="1"/>
  <c r="E584" i="1"/>
  <c r="D584" i="1"/>
  <c r="C584" i="1"/>
  <c r="K572" i="1"/>
  <c r="E572" i="1"/>
  <c r="J571" i="1"/>
  <c r="D571" i="1"/>
  <c r="J570" i="1"/>
  <c r="D570" i="1"/>
  <c r="J569" i="1"/>
  <c r="D569" i="1"/>
  <c r="J568" i="1"/>
  <c r="D568" i="1"/>
  <c r="J567" i="1"/>
  <c r="D567" i="1"/>
  <c r="J566" i="1"/>
  <c r="D566" i="1"/>
  <c r="J565" i="1"/>
  <c r="D565" i="1"/>
  <c r="J564" i="1"/>
  <c r="D564" i="1"/>
  <c r="J563" i="1"/>
  <c r="D563" i="1"/>
  <c r="J562" i="1"/>
  <c r="L561" i="1" s="1"/>
  <c r="L562" i="1" s="1"/>
  <c r="L563" i="1" s="1"/>
  <c r="L564" i="1" s="1"/>
  <c r="L565" i="1" s="1"/>
  <c r="L566" i="1" s="1"/>
  <c r="L567" i="1" s="1"/>
  <c r="L568" i="1" s="1"/>
  <c r="L569" i="1" s="1"/>
  <c r="L570" i="1" s="1"/>
  <c r="D562" i="1"/>
  <c r="F561" i="1" s="1"/>
  <c r="F562" i="1" s="1"/>
  <c r="F563" i="1" s="1"/>
  <c r="F564" i="1" s="1"/>
  <c r="F565" i="1" s="1"/>
  <c r="F566" i="1" s="1"/>
  <c r="F567" i="1" s="1"/>
  <c r="F568" i="1" s="1"/>
  <c r="F569" i="1" s="1"/>
  <c r="F570" i="1" s="1"/>
  <c r="L552" i="1"/>
  <c r="K552" i="1"/>
  <c r="J552" i="1"/>
  <c r="I552" i="1"/>
  <c r="H552" i="1"/>
  <c r="G552" i="1"/>
  <c r="F552" i="1"/>
  <c r="E552" i="1"/>
  <c r="D552" i="1"/>
  <c r="C552" i="1"/>
  <c r="K540" i="1"/>
  <c r="E540" i="1"/>
  <c r="J539" i="1"/>
  <c r="D539" i="1"/>
  <c r="J538" i="1"/>
  <c r="D538" i="1"/>
  <c r="J537" i="1"/>
  <c r="D537" i="1"/>
  <c r="J536" i="1"/>
  <c r="D536" i="1"/>
  <c r="J535" i="1"/>
  <c r="D535" i="1"/>
  <c r="J534" i="1"/>
  <c r="D534" i="1"/>
  <c r="J533" i="1"/>
  <c r="D533" i="1"/>
  <c r="J532" i="1"/>
  <c r="D532" i="1"/>
  <c r="J531" i="1"/>
  <c r="D531" i="1"/>
  <c r="J530" i="1"/>
  <c r="L529" i="1" s="1"/>
  <c r="L530" i="1" s="1"/>
  <c r="L531" i="1" s="1"/>
  <c r="L532" i="1" s="1"/>
  <c r="L533" i="1" s="1"/>
  <c r="L534" i="1" s="1"/>
  <c r="L535" i="1" s="1"/>
  <c r="L536" i="1" s="1"/>
  <c r="L537" i="1" s="1"/>
  <c r="L538" i="1" s="1"/>
  <c r="D530" i="1"/>
  <c r="F529" i="1" s="1"/>
  <c r="F530" i="1" s="1"/>
  <c r="F531" i="1" s="1"/>
  <c r="F532" i="1" s="1"/>
  <c r="F533" i="1" s="1"/>
  <c r="F534" i="1" s="1"/>
  <c r="F535" i="1" s="1"/>
  <c r="F536" i="1" s="1"/>
  <c r="F537" i="1" s="1"/>
  <c r="F538" i="1" s="1"/>
  <c r="L519" i="1"/>
  <c r="K519" i="1"/>
  <c r="J519" i="1"/>
  <c r="I519" i="1"/>
  <c r="H519" i="1"/>
  <c r="G519" i="1"/>
  <c r="F519" i="1"/>
  <c r="E519" i="1"/>
  <c r="D519" i="1"/>
  <c r="C519" i="1"/>
  <c r="K507" i="1"/>
  <c r="E507" i="1"/>
  <c r="J506" i="1"/>
  <c r="D506" i="1"/>
  <c r="J505" i="1"/>
  <c r="D505" i="1"/>
  <c r="J504" i="1"/>
  <c r="D504" i="1"/>
  <c r="J503" i="1"/>
  <c r="D503" i="1"/>
  <c r="J502" i="1"/>
  <c r="D502" i="1"/>
  <c r="J501" i="1"/>
  <c r="D501" i="1"/>
  <c r="J500" i="1"/>
  <c r="D500" i="1"/>
  <c r="J499" i="1"/>
  <c r="D499" i="1"/>
  <c r="J498" i="1"/>
  <c r="D498" i="1"/>
  <c r="J497" i="1"/>
  <c r="L496" i="1" s="1"/>
  <c r="D497" i="1"/>
  <c r="F496" i="1"/>
  <c r="F497" i="1" s="1"/>
  <c r="F498" i="1" s="1"/>
  <c r="F499" i="1" s="1"/>
  <c r="F500" i="1" s="1"/>
  <c r="F501" i="1" s="1"/>
  <c r="F502" i="1" s="1"/>
  <c r="F503" i="1" s="1"/>
  <c r="F504" i="1" s="1"/>
  <c r="F505" i="1" s="1"/>
  <c r="L487" i="1"/>
  <c r="K487" i="1"/>
  <c r="J487" i="1"/>
  <c r="I487" i="1"/>
  <c r="H487" i="1"/>
  <c r="G487" i="1"/>
  <c r="F487" i="1"/>
  <c r="E487" i="1"/>
  <c r="D487" i="1"/>
  <c r="C487" i="1"/>
  <c r="K475" i="1"/>
  <c r="E475" i="1"/>
  <c r="J474" i="1"/>
  <c r="D474" i="1"/>
  <c r="J473" i="1"/>
  <c r="D473" i="1"/>
  <c r="J472" i="1"/>
  <c r="D472" i="1"/>
  <c r="J471" i="1"/>
  <c r="D471" i="1"/>
  <c r="J470" i="1"/>
  <c r="D470" i="1"/>
  <c r="J469" i="1"/>
  <c r="D469" i="1"/>
  <c r="J468" i="1"/>
  <c r="D468" i="1"/>
  <c r="J467" i="1"/>
  <c r="D467" i="1"/>
  <c r="J466" i="1"/>
  <c r="D466" i="1"/>
  <c r="J465" i="1"/>
  <c r="L464" i="1" s="1"/>
  <c r="D465" i="1"/>
  <c r="F464" i="1" s="1"/>
  <c r="F465" i="1" s="1"/>
  <c r="F466" i="1" s="1"/>
  <c r="F467" i="1" s="1"/>
  <c r="F468" i="1" s="1"/>
  <c r="F469" i="1" s="1"/>
  <c r="F470" i="1" s="1"/>
  <c r="F471" i="1" s="1"/>
  <c r="F472" i="1" s="1"/>
  <c r="F473" i="1" s="1"/>
  <c r="L455" i="1"/>
  <c r="K455" i="1"/>
  <c r="J455" i="1"/>
  <c r="I455" i="1"/>
  <c r="H455" i="1"/>
  <c r="G455" i="1"/>
  <c r="F455" i="1"/>
  <c r="E455" i="1"/>
  <c r="D455" i="1"/>
  <c r="C455" i="1"/>
  <c r="K443" i="1"/>
  <c r="E443" i="1"/>
  <c r="J442" i="1"/>
  <c r="D442" i="1"/>
  <c r="J441" i="1"/>
  <c r="D441" i="1"/>
  <c r="J440" i="1"/>
  <c r="D440" i="1"/>
  <c r="J439" i="1"/>
  <c r="D439" i="1"/>
  <c r="J438" i="1"/>
  <c r="D438" i="1"/>
  <c r="J437" i="1"/>
  <c r="D437" i="1"/>
  <c r="J436" i="1"/>
  <c r="D436" i="1"/>
  <c r="J435" i="1"/>
  <c r="D435" i="1"/>
  <c r="J434" i="1"/>
  <c r="D434" i="1"/>
  <c r="J433" i="1"/>
  <c r="L432" i="1" s="1"/>
  <c r="L433" i="1" s="1"/>
  <c r="L434" i="1" s="1"/>
  <c r="L435" i="1" s="1"/>
  <c r="L436" i="1" s="1"/>
  <c r="L437" i="1" s="1"/>
  <c r="L438" i="1" s="1"/>
  <c r="L439" i="1" s="1"/>
  <c r="L440" i="1" s="1"/>
  <c r="L441" i="1" s="1"/>
  <c r="D433" i="1"/>
  <c r="F432" i="1" s="1"/>
  <c r="F433" i="1" s="1"/>
  <c r="F434" i="1" s="1"/>
  <c r="F435" i="1" s="1"/>
  <c r="F436" i="1" s="1"/>
  <c r="F437" i="1" s="1"/>
  <c r="F438" i="1" s="1"/>
  <c r="F439" i="1" s="1"/>
  <c r="F440" i="1" s="1"/>
  <c r="F441" i="1" s="1"/>
  <c r="L423" i="1"/>
  <c r="K423" i="1"/>
  <c r="J423" i="1"/>
  <c r="I423" i="1"/>
  <c r="H423" i="1"/>
  <c r="G423" i="1"/>
  <c r="F423" i="1"/>
  <c r="E423" i="1"/>
  <c r="D423" i="1"/>
  <c r="C423" i="1"/>
  <c r="K412" i="1"/>
  <c r="E412" i="1"/>
  <c r="J411" i="1"/>
  <c r="D411" i="1"/>
  <c r="J410" i="1"/>
  <c r="D410" i="1"/>
  <c r="J409" i="1"/>
  <c r="D409" i="1"/>
  <c r="J408" i="1"/>
  <c r="D408" i="1"/>
  <c r="J407" i="1"/>
  <c r="D407" i="1"/>
  <c r="J406" i="1"/>
  <c r="D406" i="1"/>
  <c r="J405" i="1"/>
  <c r="D405" i="1"/>
  <c r="J404" i="1"/>
  <c r="D404" i="1"/>
  <c r="J403" i="1"/>
  <c r="D403" i="1"/>
  <c r="J402" i="1"/>
  <c r="D402" i="1"/>
  <c r="F401" i="1" s="1"/>
  <c r="F402" i="1" s="1"/>
  <c r="F403" i="1" s="1"/>
  <c r="F404" i="1" s="1"/>
  <c r="F405" i="1" s="1"/>
  <c r="F406" i="1" s="1"/>
  <c r="F407" i="1" s="1"/>
  <c r="F408" i="1" s="1"/>
  <c r="F409" i="1" s="1"/>
  <c r="F410" i="1" s="1"/>
  <c r="L401" i="1"/>
  <c r="L402" i="1" s="1"/>
  <c r="L403" i="1" s="1"/>
  <c r="L404" i="1" s="1"/>
  <c r="L405" i="1" s="1"/>
  <c r="L406" i="1" s="1"/>
  <c r="L407" i="1" s="1"/>
  <c r="L408" i="1" s="1"/>
  <c r="L409" i="1" s="1"/>
  <c r="L410" i="1" s="1"/>
  <c r="L392" i="1"/>
  <c r="K392" i="1"/>
  <c r="J392" i="1"/>
  <c r="I392" i="1"/>
  <c r="H392" i="1"/>
  <c r="G392" i="1"/>
  <c r="F392" i="1"/>
  <c r="E392" i="1"/>
  <c r="D392" i="1"/>
  <c r="C392" i="1"/>
  <c r="K381" i="1"/>
  <c r="E381" i="1"/>
  <c r="J380" i="1"/>
  <c r="D380" i="1"/>
  <c r="J379" i="1"/>
  <c r="D379" i="1"/>
  <c r="J378" i="1"/>
  <c r="D378" i="1"/>
  <c r="J377" i="1"/>
  <c r="D377" i="1"/>
  <c r="J376" i="1"/>
  <c r="D376" i="1"/>
  <c r="J375" i="1"/>
  <c r="D375" i="1"/>
  <c r="J374" i="1"/>
  <c r="D374" i="1"/>
  <c r="J373" i="1"/>
  <c r="D373" i="1"/>
  <c r="J372" i="1"/>
  <c r="D372" i="1"/>
  <c r="J371" i="1"/>
  <c r="L370" i="1" s="1"/>
  <c r="L371" i="1" s="1"/>
  <c r="L372" i="1" s="1"/>
  <c r="L373" i="1" s="1"/>
  <c r="L374" i="1" s="1"/>
  <c r="L375" i="1" s="1"/>
  <c r="L376" i="1" s="1"/>
  <c r="L377" i="1" s="1"/>
  <c r="L378" i="1" s="1"/>
  <c r="L379" i="1" s="1"/>
  <c r="F371" i="1"/>
  <c r="F372" i="1" s="1"/>
  <c r="F373" i="1" s="1"/>
  <c r="F374" i="1" s="1"/>
  <c r="F375" i="1" s="1"/>
  <c r="F376" i="1" s="1"/>
  <c r="F377" i="1" s="1"/>
  <c r="F378" i="1" s="1"/>
  <c r="F379" i="1" s="1"/>
  <c r="D371" i="1"/>
  <c r="F370" i="1" s="1"/>
  <c r="L361" i="1"/>
  <c r="K361" i="1"/>
  <c r="J361" i="1"/>
  <c r="I361" i="1"/>
  <c r="H361" i="1"/>
  <c r="G361" i="1"/>
  <c r="F361" i="1"/>
  <c r="E361" i="1"/>
  <c r="D361" i="1"/>
  <c r="C361" i="1"/>
  <c r="K349" i="1"/>
  <c r="E349" i="1"/>
  <c r="J348" i="1"/>
  <c r="D348" i="1"/>
  <c r="J347" i="1"/>
  <c r="D347" i="1"/>
  <c r="J346" i="1"/>
  <c r="D346" i="1"/>
  <c r="J345" i="1"/>
  <c r="D345" i="1"/>
  <c r="J344" i="1"/>
  <c r="D344" i="1"/>
  <c r="J343" i="1"/>
  <c r="D343" i="1"/>
  <c r="J342" i="1"/>
  <c r="D342" i="1"/>
  <c r="J341" i="1"/>
  <c r="D341" i="1"/>
  <c r="J340" i="1"/>
  <c r="D340" i="1"/>
  <c r="J339" i="1"/>
  <c r="L338" i="1" s="1"/>
  <c r="L339" i="1" s="1"/>
  <c r="L340" i="1" s="1"/>
  <c r="L341" i="1" s="1"/>
  <c r="L342" i="1" s="1"/>
  <c r="L343" i="1" s="1"/>
  <c r="L344" i="1" s="1"/>
  <c r="L345" i="1" s="1"/>
  <c r="L346" i="1" s="1"/>
  <c r="L347" i="1" s="1"/>
  <c r="D339" i="1"/>
  <c r="F338" i="1" s="1"/>
  <c r="F339" i="1" s="1"/>
  <c r="F340" i="1" s="1"/>
  <c r="F341" i="1" s="1"/>
  <c r="F342" i="1" s="1"/>
  <c r="F343" i="1" s="1"/>
  <c r="F344" i="1" s="1"/>
  <c r="F345" i="1" s="1"/>
  <c r="F346" i="1" s="1"/>
  <c r="F347" i="1" s="1"/>
  <c r="L329" i="1"/>
  <c r="K329" i="1"/>
  <c r="J329" i="1"/>
  <c r="I329" i="1"/>
  <c r="H329" i="1"/>
  <c r="G329" i="1"/>
  <c r="F329" i="1"/>
  <c r="E329" i="1"/>
  <c r="D329" i="1"/>
  <c r="C329" i="1"/>
  <c r="K317" i="1"/>
  <c r="E317" i="1"/>
  <c r="J316" i="1"/>
  <c r="D316" i="1"/>
  <c r="J315" i="1"/>
  <c r="D315" i="1"/>
  <c r="J314" i="1"/>
  <c r="D314" i="1"/>
  <c r="J313" i="1"/>
  <c r="D313" i="1"/>
  <c r="J312" i="1"/>
  <c r="D312" i="1"/>
  <c r="J311" i="1"/>
  <c r="D311" i="1"/>
  <c r="J310" i="1"/>
  <c r="D310" i="1"/>
  <c r="J309" i="1"/>
  <c r="D309" i="1"/>
  <c r="J308" i="1"/>
  <c r="D308" i="1"/>
  <c r="J307" i="1"/>
  <c r="L306" i="1" s="1"/>
  <c r="L307" i="1" s="1"/>
  <c r="L308" i="1" s="1"/>
  <c r="L309" i="1" s="1"/>
  <c r="L310" i="1" s="1"/>
  <c r="L311" i="1" s="1"/>
  <c r="L312" i="1" s="1"/>
  <c r="L313" i="1" s="1"/>
  <c r="L314" i="1" s="1"/>
  <c r="D307" i="1"/>
  <c r="F306" i="1" s="1"/>
  <c r="F307" i="1" s="1"/>
  <c r="F308" i="1" s="1"/>
  <c r="F309" i="1" s="1"/>
  <c r="F310" i="1" s="1"/>
  <c r="F311" i="1" s="1"/>
  <c r="F312" i="1" s="1"/>
  <c r="F313" i="1" s="1"/>
  <c r="F314" i="1" s="1"/>
  <c r="F315" i="1" s="1"/>
  <c r="L297" i="1"/>
  <c r="K297" i="1"/>
  <c r="J297" i="1"/>
  <c r="I297" i="1"/>
  <c r="H297" i="1"/>
  <c r="G297" i="1"/>
  <c r="F297" i="1"/>
  <c r="E297" i="1"/>
  <c r="D297" i="1"/>
  <c r="C297" i="1"/>
  <c r="K285" i="1"/>
  <c r="E285" i="1"/>
  <c r="J284" i="1"/>
  <c r="D284" i="1"/>
  <c r="J283" i="1"/>
  <c r="D283" i="1"/>
  <c r="J282" i="1"/>
  <c r="D282" i="1"/>
  <c r="J281" i="1"/>
  <c r="D281" i="1"/>
  <c r="J280" i="1"/>
  <c r="D280" i="1"/>
  <c r="J279" i="1"/>
  <c r="D279" i="1"/>
  <c r="J278" i="1"/>
  <c r="D278" i="1"/>
  <c r="J277" i="1"/>
  <c r="D277" i="1"/>
  <c r="J276" i="1"/>
  <c r="D276" i="1"/>
  <c r="J275" i="1"/>
  <c r="L274" i="1" s="1"/>
  <c r="L275" i="1" s="1"/>
  <c r="L276" i="1" s="1"/>
  <c r="L277" i="1" s="1"/>
  <c r="L278" i="1" s="1"/>
  <c r="L279" i="1" s="1"/>
  <c r="L280" i="1" s="1"/>
  <c r="L281" i="1" s="1"/>
  <c r="L282" i="1" s="1"/>
  <c r="D275" i="1"/>
  <c r="F274" i="1" s="1"/>
  <c r="F275" i="1" s="1"/>
  <c r="F276" i="1" s="1"/>
  <c r="F277" i="1" s="1"/>
  <c r="F278" i="1" s="1"/>
  <c r="F279" i="1" s="1"/>
  <c r="F280" i="1" s="1"/>
  <c r="F281" i="1" s="1"/>
  <c r="F282" i="1" s="1"/>
  <c r="F283" i="1" s="1"/>
  <c r="L265" i="1"/>
  <c r="K265" i="1"/>
  <c r="J265" i="1"/>
  <c r="I265" i="1"/>
  <c r="H265" i="1"/>
  <c r="G265" i="1"/>
  <c r="F265" i="1"/>
  <c r="E265" i="1"/>
  <c r="D265" i="1"/>
  <c r="C265" i="1"/>
  <c r="K253" i="1"/>
  <c r="E253" i="1"/>
  <c r="J252" i="1"/>
  <c r="D252" i="1"/>
  <c r="J251" i="1"/>
  <c r="D251" i="1"/>
  <c r="J250" i="1"/>
  <c r="D250" i="1"/>
  <c r="J249" i="1"/>
  <c r="D249" i="1"/>
  <c r="J248" i="1"/>
  <c r="D248" i="1"/>
  <c r="J247" i="1"/>
  <c r="D247" i="1"/>
  <c r="J246" i="1"/>
  <c r="D246" i="1"/>
  <c r="J245" i="1"/>
  <c r="D245" i="1"/>
  <c r="J244" i="1"/>
  <c r="D244" i="1"/>
  <c r="J243" i="1"/>
  <c r="L242" i="1" s="1"/>
  <c r="L243" i="1" s="1"/>
  <c r="L244" i="1" s="1"/>
  <c r="L245" i="1" s="1"/>
  <c r="L246" i="1" s="1"/>
  <c r="L247" i="1" s="1"/>
  <c r="L248" i="1" s="1"/>
  <c r="L249" i="1" s="1"/>
  <c r="L250" i="1" s="1"/>
  <c r="L251" i="1" s="1"/>
  <c r="D243" i="1"/>
  <c r="F242" i="1" s="1"/>
  <c r="F243" i="1" s="1"/>
  <c r="F244" i="1" s="1"/>
  <c r="F245" i="1" s="1"/>
  <c r="F246" i="1" s="1"/>
  <c r="F247" i="1" s="1"/>
  <c r="F248" i="1" s="1"/>
  <c r="F249" i="1" s="1"/>
  <c r="F250" i="1" s="1"/>
  <c r="F251" i="1" s="1"/>
  <c r="L233" i="1"/>
  <c r="K233" i="1"/>
  <c r="J233" i="1"/>
  <c r="I233" i="1"/>
  <c r="H233" i="1"/>
  <c r="G233" i="1"/>
  <c r="F233" i="1"/>
  <c r="E233" i="1"/>
  <c r="D233" i="1"/>
  <c r="C233" i="1"/>
  <c r="K221" i="1"/>
  <c r="E221" i="1"/>
  <c r="J220" i="1"/>
  <c r="D220" i="1"/>
  <c r="J219" i="1"/>
  <c r="D219" i="1"/>
  <c r="J218" i="1"/>
  <c r="D218" i="1"/>
  <c r="J217" i="1"/>
  <c r="D217" i="1"/>
  <c r="J216" i="1"/>
  <c r="D216" i="1"/>
  <c r="J215" i="1"/>
  <c r="D215" i="1"/>
  <c r="J214" i="1"/>
  <c r="D214" i="1"/>
  <c r="J213" i="1"/>
  <c r="D213" i="1"/>
  <c r="J212" i="1"/>
  <c r="D212" i="1"/>
  <c r="J211" i="1"/>
  <c r="L210" i="1" s="1"/>
  <c r="L211" i="1" s="1"/>
  <c r="D211" i="1"/>
  <c r="F210" i="1" s="1"/>
  <c r="F211" i="1" s="1"/>
  <c r="F212" i="1" s="1"/>
  <c r="F213" i="1" s="1"/>
  <c r="F214" i="1" s="1"/>
  <c r="F215" i="1" s="1"/>
  <c r="F216" i="1" s="1"/>
  <c r="F217" i="1" s="1"/>
  <c r="F218" i="1" s="1"/>
  <c r="F219" i="1" s="1"/>
  <c r="L201" i="1"/>
  <c r="K201" i="1"/>
  <c r="J201" i="1"/>
  <c r="I201" i="1"/>
  <c r="H201" i="1"/>
  <c r="G201" i="1"/>
  <c r="F201" i="1"/>
  <c r="E201" i="1"/>
  <c r="D201" i="1"/>
  <c r="C201" i="1"/>
  <c r="K190" i="1"/>
  <c r="E190" i="1"/>
  <c r="J189" i="1"/>
  <c r="D189" i="1"/>
  <c r="J188" i="1"/>
  <c r="D188" i="1"/>
  <c r="J187" i="1"/>
  <c r="D187" i="1"/>
  <c r="J186" i="1"/>
  <c r="D186" i="1"/>
  <c r="J185" i="1"/>
  <c r="D185" i="1"/>
  <c r="J184" i="1"/>
  <c r="D184" i="1"/>
  <c r="J183" i="1"/>
  <c r="D183" i="1"/>
  <c r="J182" i="1"/>
  <c r="D182" i="1"/>
  <c r="J181" i="1"/>
  <c r="D181" i="1"/>
  <c r="J180" i="1"/>
  <c r="L179" i="1" s="1"/>
  <c r="L180" i="1" s="1"/>
  <c r="L181" i="1" s="1"/>
  <c r="L182" i="1" s="1"/>
  <c r="L183" i="1" s="1"/>
  <c r="L184" i="1" s="1"/>
  <c r="L185" i="1" s="1"/>
  <c r="L186" i="1" s="1"/>
  <c r="L187" i="1" s="1"/>
  <c r="L188" i="1" s="1"/>
  <c r="D180" i="1"/>
  <c r="F179" i="1" s="1"/>
  <c r="F180" i="1" s="1"/>
  <c r="F181" i="1" s="1"/>
  <c r="F182" i="1" s="1"/>
  <c r="F183" i="1" s="1"/>
  <c r="F184" i="1" s="1"/>
  <c r="F185" i="1" s="1"/>
  <c r="F186" i="1" s="1"/>
  <c r="F187" i="1" s="1"/>
  <c r="F188" i="1" s="1"/>
  <c r="L170" i="1"/>
  <c r="K170" i="1"/>
  <c r="J170" i="1"/>
  <c r="I170" i="1"/>
  <c r="H170" i="1"/>
  <c r="G170" i="1"/>
  <c r="F170" i="1"/>
  <c r="E170" i="1"/>
  <c r="D170" i="1"/>
  <c r="C170" i="1"/>
  <c r="K159" i="1"/>
  <c r="E159" i="1"/>
  <c r="J158" i="1"/>
  <c r="D158" i="1"/>
  <c r="J157" i="1"/>
  <c r="D157" i="1"/>
  <c r="J156" i="1"/>
  <c r="D156" i="1"/>
  <c r="J155" i="1"/>
  <c r="D155" i="1"/>
  <c r="J154" i="1"/>
  <c r="D154" i="1"/>
  <c r="J153" i="1"/>
  <c r="D153" i="1"/>
  <c r="J152" i="1"/>
  <c r="D152" i="1"/>
  <c r="J151" i="1"/>
  <c r="D151" i="1"/>
  <c r="J150" i="1"/>
  <c r="D150" i="1"/>
  <c r="J149" i="1"/>
  <c r="L148" i="1" s="1"/>
  <c r="L149" i="1" s="1"/>
  <c r="L150" i="1" s="1"/>
  <c r="L151" i="1" s="1"/>
  <c r="L152" i="1" s="1"/>
  <c r="L153" i="1" s="1"/>
  <c r="L154" i="1" s="1"/>
  <c r="L155" i="1" s="1"/>
  <c r="L156" i="1" s="1"/>
  <c r="L157" i="1" s="1"/>
  <c r="D149" i="1"/>
  <c r="F148" i="1"/>
  <c r="F149" i="1" s="1"/>
  <c r="F150" i="1" s="1"/>
  <c r="F151" i="1" s="1"/>
  <c r="F152" i="1" s="1"/>
  <c r="F153" i="1" s="1"/>
  <c r="F154" i="1" s="1"/>
  <c r="F155" i="1" s="1"/>
  <c r="F156" i="1" s="1"/>
  <c r="F157" i="1" s="1"/>
  <c r="L138" i="1"/>
  <c r="K138" i="1"/>
  <c r="J138" i="1"/>
  <c r="I138" i="1"/>
  <c r="H138" i="1"/>
  <c r="G138" i="1"/>
  <c r="F138" i="1"/>
  <c r="E138" i="1"/>
  <c r="D138" i="1"/>
  <c r="C138" i="1"/>
  <c r="K126" i="1"/>
  <c r="E126" i="1"/>
  <c r="J125" i="1"/>
  <c r="D125" i="1"/>
  <c r="J124" i="1"/>
  <c r="D124" i="1"/>
  <c r="J123" i="1"/>
  <c r="D123" i="1"/>
  <c r="J122" i="1"/>
  <c r="D122" i="1"/>
  <c r="J121" i="1"/>
  <c r="D121" i="1"/>
  <c r="J120" i="1"/>
  <c r="D120" i="1"/>
  <c r="J119" i="1"/>
  <c r="D119" i="1"/>
  <c r="J118" i="1"/>
  <c r="D118" i="1"/>
  <c r="J117" i="1"/>
  <c r="D117" i="1"/>
  <c r="J116" i="1"/>
  <c r="L115" i="1" s="1"/>
  <c r="L116" i="1" s="1"/>
  <c r="L117" i="1" s="1"/>
  <c r="L118" i="1" s="1"/>
  <c r="L119" i="1" s="1"/>
  <c r="L120" i="1" s="1"/>
  <c r="L121" i="1" s="1"/>
  <c r="L122" i="1" s="1"/>
  <c r="L123" i="1" s="1"/>
  <c r="L124" i="1" s="1"/>
  <c r="D116" i="1"/>
  <c r="F115" i="1"/>
  <c r="F116" i="1" s="1"/>
  <c r="F117" i="1" s="1"/>
  <c r="F118" i="1" s="1"/>
  <c r="F119" i="1" s="1"/>
  <c r="F120" i="1" s="1"/>
  <c r="F121" i="1" s="1"/>
  <c r="F122" i="1" s="1"/>
  <c r="F123" i="1" s="1"/>
  <c r="F124" i="1" s="1"/>
  <c r="L106" i="1"/>
  <c r="K106" i="1"/>
  <c r="J106" i="1"/>
  <c r="I106" i="1"/>
  <c r="H106" i="1"/>
  <c r="G106" i="1"/>
  <c r="F106" i="1"/>
  <c r="E106" i="1"/>
  <c r="D106" i="1"/>
  <c r="C106" i="1"/>
  <c r="K94" i="1"/>
  <c r="E94" i="1"/>
  <c r="J93" i="1"/>
  <c r="D93" i="1"/>
  <c r="J92" i="1"/>
  <c r="D92" i="1"/>
  <c r="J91" i="1"/>
  <c r="D91" i="1"/>
  <c r="J90" i="1"/>
  <c r="D90" i="1"/>
  <c r="J89" i="1"/>
  <c r="D89" i="1"/>
  <c r="J88" i="1"/>
  <c r="D88" i="1"/>
  <c r="J87" i="1"/>
  <c r="D87" i="1"/>
  <c r="J86" i="1"/>
  <c r="D86" i="1"/>
  <c r="J85" i="1"/>
  <c r="D85" i="1"/>
  <c r="J84" i="1"/>
  <c r="L83" i="1" s="1"/>
  <c r="L84" i="1" s="1"/>
  <c r="L85" i="1" s="1"/>
  <c r="L86" i="1" s="1"/>
  <c r="L87" i="1" s="1"/>
  <c r="L88" i="1" s="1"/>
  <c r="L89" i="1" s="1"/>
  <c r="L90" i="1" s="1"/>
  <c r="L91" i="1" s="1"/>
  <c r="L92" i="1" s="1"/>
  <c r="D84" i="1"/>
  <c r="F83" i="1"/>
  <c r="F84" i="1" s="1"/>
  <c r="F85" i="1" s="1"/>
  <c r="F86" i="1" s="1"/>
  <c r="F87" i="1" s="1"/>
  <c r="F88" i="1" s="1"/>
  <c r="F89" i="1" s="1"/>
  <c r="F90" i="1" s="1"/>
  <c r="F91" i="1" s="1"/>
  <c r="F92" i="1" s="1"/>
  <c r="L74" i="1"/>
  <c r="K74" i="1"/>
  <c r="J74" i="1"/>
  <c r="I74" i="1"/>
  <c r="H74" i="1"/>
  <c r="G74" i="1"/>
  <c r="F74" i="1"/>
  <c r="E74" i="1"/>
  <c r="D74" i="1"/>
  <c r="C74" i="1"/>
  <c r="K63" i="1"/>
  <c r="E63" i="1"/>
  <c r="J62" i="1"/>
  <c r="D62" i="1"/>
  <c r="J61" i="1"/>
  <c r="D61" i="1"/>
  <c r="J60" i="1"/>
  <c r="D60" i="1"/>
  <c r="J59" i="1"/>
  <c r="D59" i="1"/>
  <c r="J58" i="1"/>
  <c r="D58" i="1"/>
  <c r="J57" i="1"/>
  <c r="D57" i="1"/>
  <c r="J56" i="1"/>
  <c r="D56" i="1"/>
  <c r="J55" i="1"/>
  <c r="D55" i="1"/>
  <c r="J54" i="1"/>
  <c r="D54" i="1"/>
  <c r="J53" i="1"/>
  <c r="L52" i="1" s="1"/>
  <c r="L53" i="1" s="1"/>
  <c r="L54" i="1" s="1"/>
  <c r="L55" i="1" s="1"/>
  <c r="L56" i="1" s="1"/>
  <c r="L57" i="1" s="1"/>
  <c r="L58" i="1" s="1"/>
  <c r="L59" i="1" s="1"/>
  <c r="L60" i="1" s="1"/>
  <c r="L61" i="1" s="1"/>
  <c r="D53" i="1"/>
  <c r="F52" i="1"/>
  <c r="F53" i="1" s="1"/>
  <c r="F54" i="1" s="1"/>
  <c r="F55" i="1" s="1"/>
  <c r="F56" i="1" s="1"/>
  <c r="F57" i="1" s="1"/>
  <c r="F58" i="1" s="1"/>
  <c r="F59" i="1" s="1"/>
  <c r="F60" i="1" s="1"/>
  <c r="F61" i="1" s="1"/>
  <c r="L42" i="1"/>
  <c r="K42" i="1"/>
  <c r="J42" i="1"/>
  <c r="I42" i="1"/>
  <c r="H42" i="1"/>
  <c r="G42" i="1"/>
  <c r="F42" i="1"/>
  <c r="E42" i="1"/>
  <c r="D42" i="1"/>
  <c r="C42" i="1"/>
  <c r="K31" i="1"/>
  <c r="E31" i="1"/>
  <c r="J30" i="1"/>
  <c r="D30" i="1"/>
  <c r="J29" i="1"/>
  <c r="D29" i="1"/>
  <c r="J28" i="1"/>
  <c r="D28" i="1"/>
  <c r="J27" i="1"/>
  <c r="D27" i="1"/>
  <c r="J26" i="1"/>
  <c r="D26" i="1"/>
  <c r="J25" i="1"/>
  <c r="D25" i="1"/>
  <c r="J24" i="1"/>
  <c r="D24" i="1"/>
  <c r="J23" i="1"/>
  <c r="D23" i="1"/>
  <c r="J22" i="1"/>
  <c r="D22" i="1"/>
  <c r="J21" i="1"/>
  <c r="L20" i="1" s="1"/>
  <c r="L21" i="1" s="1"/>
  <c r="L22" i="1" s="1"/>
  <c r="L23" i="1" s="1"/>
  <c r="L24" i="1" s="1"/>
  <c r="L25" i="1" s="1"/>
  <c r="L26" i="1" s="1"/>
  <c r="L27" i="1" s="1"/>
  <c r="L28" i="1" s="1"/>
  <c r="L29" i="1" s="1"/>
  <c r="D21" i="1"/>
  <c r="F20" i="1"/>
  <c r="F21" i="1" s="1"/>
  <c r="F22" i="1" s="1"/>
  <c r="F23" i="1" s="1"/>
  <c r="F24" i="1" s="1"/>
  <c r="F25" i="1" s="1"/>
  <c r="F26" i="1" s="1"/>
  <c r="F27" i="1" s="1"/>
  <c r="F28" i="1" s="1"/>
  <c r="F29" i="1" s="1"/>
  <c r="L11" i="1"/>
  <c r="K11" i="1"/>
  <c r="J11" i="1"/>
  <c r="I11" i="1"/>
  <c r="H11" i="1"/>
  <c r="G11" i="1"/>
  <c r="F11" i="1"/>
  <c r="E11" i="1"/>
  <c r="D11" i="1"/>
  <c r="C11" i="1"/>
  <c r="L212" i="1" l="1"/>
  <c r="L213" i="1" s="1"/>
  <c r="L214" i="1" s="1"/>
  <c r="L215" i="1" s="1"/>
  <c r="L216" i="1" s="1"/>
  <c r="L217" i="1" s="1"/>
  <c r="L218" i="1" s="1"/>
  <c r="L219" i="1" s="1"/>
  <c r="L315" i="1"/>
  <c r="L283" i="1"/>
  <c r="L465" i="1"/>
  <c r="L466" i="1" s="1"/>
  <c r="L467" i="1" s="1"/>
  <c r="L468" i="1" s="1"/>
  <c r="L469" i="1" s="1"/>
  <c r="L470" i="1" s="1"/>
  <c r="L471" i="1" s="1"/>
  <c r="L472" i="1" s="1"/>
  <c r="L473" i="1" s="1"/>
  <c r="L497" i="1"/>
  <c r="L498" i="1" s="1"/>
  <c r="L499" i="1" s="1"/>
  <c r="L500" i="1" s="1"/>
  <c r="L501" i="1" s="1"/>
  <c r="L502" i="1" s="1"/>
  <c r="L503" i="1" s="1"/>
  <c r="L504" i="1" s="1"/>
  <c r="L505" i="1" s="1"/>
  <c r="F753" i="1"/>
  <c r="F754" i="1" s="1"/>
  <c r="F755" i="1" s="1"/>
  <c r="F756" i="1" s="1"/>
  <c r="F757" i="1" s="1"/>
  <c r="F758" i="1" s="1"/>
  <c r="F759" i="1" s="1"/>
  <c r="F760" i="1" s="1"/>
  <c r="F761" i="1" s="1"/>
</calcChain>
</file>

<file path=xl/sharedStrings.xml><?xml version="1.0" encoding="utf-8"?>
<sst xmlns="http://schemas.openxmlformats.org/spreadsheetml/2006/main" count="792" uniqueCount="178">
  <si>
    <t>FAIR VALUE RANGE FOR THE STOCK PRICES</t>
  </si>
  <si>
    <t>S.NO</t>
  </si>
  <si>
    <t>S#001</t>
  </si>
  <si>
    <t>Dow-Comps -  American Express</t>
  </si>
  <si>
    <t>STOCK</t>
  </si>
  <si>
    <t xml:space="preserve">LOWER RANGE </t>
  </si>
  <si>
    <t xml:space="preserve">HIGHER RANGE </t>
  </si>
  <si>
    <t>All Figures in $ millions Except Diluted EPS</t>
  </si>
  <si>
    <t>American Express co</t>
  </si>
  <si>
    <t>https://www.sec.gov/cgi-bin/browse-edgar?action=getcompany&amp;CIK=0000004962&amp;type=10-k&amp;dateb=&amp;owner=exclude&amp;count=40</t>
  </si>
  <si>
    <t>Apple</t>
  </si>
  <si>
    <t>Boeing</t>
  </si>
  <si>
    <t>Caterpillar</t>
  </si>
  <si>
    <t>Cisco Systems</t>
  </si>
  <si>
    <t>Chevron</t>
  </si>
  <si>
    <t>Exxon Mobil</t>
  </si>
  <si>
    <t>Goldman Sachs</t>
  </si>
  <si>
    <t>Home Depot</t>
  </si>
  <si>
    <t>IBM</t>
  </si>
  <si>
    <t>Intel</t>
  </si>
  <si>
    <t>Johnson &amp; Johnson</t>
  </si>
  <si>
    <t>Coca Cola</t>
  </si>
  <si>
    <t>JP Morgan</t>
  </si>
  <si>
    <t>McDonald's</t>
  </si>
  <si>
    <t>3M</t>
  </si>
  <si>
    <t>Merck</t>
  </si>
  <si>
    <t>Microsoft</t>
  </si>
  <si>
    <t>Nike</t>
  </si>
  <si>
    <t>Pfizer</t>
  </si>
  <si>
    <t>P&amp;G</t>
  </si>
  <si>
    <t>Travellers</t>
  </si>
  <si>
    <t>United Health</t>
  </si>
  <si>
    <t>United Tech</t>
  </si>
  <si>
    <t>Verizon</t>
  </si>
  <si>
    <t>Visa</t>
  </si>
  <si>
    <t>Walgreen</t>
  </si>
  <si>
    <t>Walmart</t>
  </si>
  <si>
    <t>Disney</t>
  </si>
  <si>
    <t>Dow Co</t>
  </si>
  <si>
    <t>Revenues</t>
  </si>
  <si>
    <t>Dow Divisor</t>
  </si>
  <si>
    <t>SUM OF  FAIR  VALUES</t>
  </si>
  <si>
    <t>Pre Tax Income</t>
  </si>
  <si>
    <t>Net Income</t>
  </si>
  <si>
    <t>Diluted EPS</t>
  </si>
  <si>
    <t>Dec-Stock Price</t>
  </si>
  <si>
    <t>P/E</t>
  </si>
  <si>
    <t>DJIA Index =                   SUM / Dow Divisor</t>
  </si>
  <si>
    <t>FAIR VALUE RANGES</t>
  </si>
  <si>
    <t>Lower Range</t>
  </si>
  <si>
    <t>Higher Range</t>
  </si>
  <si>
    <t>STOCK PRICE  DATA</t>
  </si>
  <si>
    <t>American Express (AXP)</t>
  </si>
  <si>
    <t>YEAR</t>
  </si>
  <si>
    <t>YOY GROWTH</t>
  </si>
  <si>
    <t>AMT INVESTED</t>
  </si>
  <si>
    <t>INVESTMENT ACCOUNT</t>
  </si>
  <si>
    <t>DJIA</t>
  </si>
  <si>
    <t>S#002</t>
  </si>
  <si>
    <t>Dow-Comps -  Apple</t>
  </si>
  <si>
    <t>https://www.sec.gov/cgi-bin/browse-edgar?action=getcompany&amp;CIK=0000320193&amp;type=10-k&amp;dateb=&amp;owner=exclude&amp;count=40</t>
  </si>
  <si>
    <t>7 for 1 stock split occured  on 6/9/2014</t>
  </si>
  <si>
    <t>Apple (AAPL)</t>
  </si>
  <si>
    <t>S#003</t>
  </si>
  <si>
    <t xml:space="preserve">Dow-Comps -  Boeing </t>
  </si>
  <si>
    <t>https://www.sec.gov/cgi-bin/browse-edgar?action=getcompany&amp;CIK=0000012927&amp;type=10-k&amp;dateb=&amp;owner=exclude&amp;count=40</t>
  </si>
  <si>
    <t>Boeing (BA)</t>
  </si>
  <si>
    <t>S#004</t>
  </si>
  <si>
    <t>Dow-Comps -  Caterpillar</t>
  </si>
  <si>
    <t>https://www.sec.gov/cgi-bin/browse-edgar?action=getcompany&amp;CIK=0000018230&amp;type=10-k&amp;dateb=&amp;owner=exclude&amp;count=40</t>
  </si>
  <si>
    <t>Caterpillar (CAT)</t>
  </si>
  <si>
    <t>S#005</t>
  </si>
  <si>
    <t>Dow-Comps -  Cisco Systems</t>
  </si>
  <si>
    <t>https://www.sec.gov/cgi-bin/browse-edgar?action=getcompany&amp;CIK=0000858877&amp;type=10-k&amp;dateb=&amp;owner=exclude&amp;count=40</t>
  </si>
  <si>
    <r>
      <t xml:space="preserve">Following are the Foot Notes about Company's Tax Payments : </t>
    </r>
    <r>
      <rPr>
        <i/>
        <sz val="10"/>
        <rFont val="Arial"/>
      </rPr>
      <t>"During fiscal 2018, we recorded a provisional tax expense of $10.4 billion related to the Tax Act, comprised of $8.1 billion of U.S. transition tax, $1.2 billion of foreign withholding tax (discussed above), and $1.1 billion re-measurement of net DTA. We plan to pay the transition tax in installments over eight years in accordance with the Tax Act. The $1.2 billion foreign withholding tax was paid in February 2018."</t>
    </r>
  </si>
  <si>
    <t>Cisco Systems (CSCO)</t>
  </si>
  <si>
    <t>S#006</t>
  </si>
  <si>
    <t xml:space="preserve">Dow-Comps -  Chevron </t>
  </si>
  <si>
    <t>https://www.sec.gov/cgi-bin/browse-edgar?action=getcompany&amp;CIK=0000093410&amp;type=10-k&amp;dateb=&amp;owner=exclude&amp;count=40</t>
  </si>
  <si>
    <t>Chevron (CVX)</t>
  </si>
  <si>
    <t>S#007</t>
  </si>
  <si>
    <t>Dow-Comps -  Exxon Mobil</t>
  </si>
  <si>
    <t>https://www.sec.gov/cgi-bin/browse-edgar?action=getcompany&amp;CIK=0000034088&amp;type=10-k&amp;dateb=&amp;owner=exclude&amp;count=40</t>
  </si>
  <si>
    <t>Exxon Mobil (XOM)</t>
  </si>
  <si>
    <t>S#008</t>
  </si>
  <si>
    <t>Dow-Comps -  Goldman Sachs</t>
  </si>
  <si>
    <t>https://www.sec.gov/cgi-bin/browse-edgar?action=getcompany&amp;CIK=0000886982&amp;type=10-k&amp;dateb=&amp;owner=exclude&amp;count=40</t>
  </si>
  <si>
    <t>Goldman Sachs (GS)</t>
  </si>
  <si>
    <t>S#009</t>
  </si>
  <si>
    <t>Dow-Comps -  Home Depot</t>
  </si>
  <si>
    <t>https://www.sec.gov/cgi-bin/browse-edgar?action=getcompany&amp;CIK=0000354950&amp;type=10-k&amp;dateb=&amp;owner=exclude&amp;count=40</t>
  </si>
  <si>
    <t>Home Depot (HD)</t>
  </si>
  <si>
    <t>S#010</t>
  </si>
  <si>
    <t>Dow-Comps -  IBM</t>
  </si>
  <si>
    <t>https://www.sec.gov/cgi-bin/browse-edgar?action=getcompany&amp;CIK=0000051143&amp;type=10-k&amp;dateb=&amp;owner=exclude&amp;count=40</t>
  </si>
  <si>
    <t>International Business Machines (IBM)</t>
  </si>
  <si>
    <t>S#011</t>
  </si>
  <si>
    <t>Dow-Comps -  Intel</t>
  </si>
  <si>
    <t>https://www.sec.gov/cgi-bin/browse-edgar?action=getcompany&amp;CIK=0000050863&amp;type=10-k&amp;dateb=&amp;owner=exclude&amp;count=40</t>
  </si>
  <si>
    <t>Intel (INTC)</t>
  </si>
  <si>
    <t>S#012</t>
  </si>
  <si>
    <t>Dow-Comps -  Johnson &amp; Johnson</t>
  </si>
  <si>
    <t>https://www.sec.gov/cgi-bin/browse-edgar?action=getcompany&amp;CIK=0000200406&amp;type=10-k&amp;dateb=&amp;owner=exclude&amp;count=40</t>
  </si>
  <si>
    <t>Johnson &amp; Johnson (JNJ)</t>
  </si>
  <si>
    <t>S#013</t>
  </si>
  <si>
    <t>Dow-Comps -  Coca Cola</t>
  </si>
  <si>
    <t>https://www.sec.gov/cgi-bin/browse-edgar?action=getcompany&amp;CIK=0000021344&amp;type=10-k&amp;dateb=&amp;owner=exclude&amp;count=40</t>
  </si>
  <si>
    <t>Coca Cola (KO)</t>
  </si>
  <si>
    <t>S#014</t>
  </si>
  <si>
    <t>Dow-Comps -  JP Morgan</t>
  </si>
  <si>
    <t>https://www.sec.gov/cgi-bin/browse-edgar?action=getcompany&amp;CIK=0000019617&amp;type=10-k&amp;dateb=&amp;owner=exclude&amp;count=40</t>
  </si>
  <si>
    <t>JP Morgan (JPM)</t>
  </si>
  <si>
    <t>S#015</t>
  </si>
  <si>
    <t>Dow-Comps -  Mc Donald's</t>
  </si>
  <si>
    <t>https://www.sec.gov/cgi-bin/browse-edgar?action=getcompany&amp;CIK=0000063908&amp;type=10-k&amp;dateb=&amp;owner=exclude&amp;count=40</t>
  </si>
  <si>
    <t>McDonalds (MCD)</t>
  </si>
  <si>
    <t>S#016</t>
  </si>
  <si>
    <t>Dow-Comps -  MMM</t>
  </si>
  <si>
    <t>https://www.sec.gov/cgi-bin/browse-edgar?action=getcompany&amp;CIK=0000066740&amp;type=10-k&amp;dateb=&amp;owner=exclude&amp;count=40</t>
  </si>
  <si>
    <t>3M Company (MMM)</t>
  </si>
  <si>
    <t>S#017</t>
  </si>
  <si>
    <t>Dow-Comps -  Merck</t>
  </si>
  <si>
    <t>https://www.sec.gov/cgi-bin/browse-edgar?action=getcompany&amp;CIK=0000310158&amp;type=10-k&amp;dateb=&amp;owner=exclude&amp;count=40</t>
  </si>
  <si>
    <t>On October 1, 2014, the Company completed the sale of its Merck Consumer Care (MCC) business to Bayer AG (Bayer) for $14.2 billion ($14.0 billion net of cash divested), less customary closing adjustments as well as certain contingent amounts held back that were payable upon the manufacturing site transfer in Canada and regulatory approval in Korea. Under the terms of the agreement, Bayer acquired Merck’s existing over-the-counter business, including the global trademark and prescription rights for Claritin and Afrin. The Company recognized a pretax gain from the sale of MCC of $11.2 billion in 2014.</t>
  </si>
  <si>
    <t>Merck (MRK)</t>
  </si>
  <si>
    <t>S#018</t>
  </si>
  <si>
    <t>Dow-Comps -  Microsoft</t>
  </si>
  <si>
    <t>https://www.sec.gov/cgi-bin/browse-edgar?action=getcompany&amp;CIK=0000789019&amp;type=10-k&amp;dateb=&amp;owner=exclude&amp;count=40</t>
  </si>
  <si>
    <t>Microsoft (MSFT)</t>
  </si>
  <si>
    <t>S#019</t>
  </si>
  <si>
    <t>Dow-Comps -  Nike</t>
  </si>
  <si>
    <t>https://www.sec.gov/cgi-bin/browse-edgar?action=getcompany&amp;CIK=0000320187&amp;type=10-k&amp;dateb=&amp;owner=exclude&amp;count=40</t>
  </si>
  <si>
    <t>Nike (NKE)</t>
  </si>
  <si>
    <t>S#020</t>
  </si>
  <si>
    <t>Dow-Comps -  Pfizer</t>
  </si>
  <si>
    <t>https://www.sec.gov/cgi-bin/browse-edgar?action=getcompany&amp;CIK=0000078003&amp;type=10-k&amp;dateb=&amp;owner=exclude&amp;count=40</t>
  </si>
  <si>
    <t>PFIZER (PFE)</t>
  </si>
  <si>
    <t>S#021</t>
  </si>
  <si>
    <t>Dow-Comps -  Proctor &amp; Gamble</t>
  </si>
  <si>
    <t>https://www.sec.gov/cgi-bin/browse-edgar?action=getcompany&amp;CIK=0000080424&amp;type=10-k&amp;dateb=&amp;owner=exclude&amp;count=40</t>
  </si>
  <si>
    <t>Procter &amp; Gamble (PG)</t>
  </si>
  <si>
    <t>S#022</t>
  </si>
  <si>
    <t>Dow-Comps -  Travellers</t>
  </si>
  <si>
    <t>https://www.sec.gov/cgi-bin/browse-edgar?action=getcompany&amp;CIK=0000086312&amp;type=10-k&amp;dateb=&amp;owner=exclude&amp;count=40</t>
  </si>
  <si>
    <t xml:space="preserve"> Travellers (TRV)</t>
  </si>
  <si>
    <t>S#023</t>
  </si>
  <si>
    <t>Dow-Comps -  United Health</t>
  </si>
  <si>
    <t>https://www.sec.gov/cgi-bin/browse-edgar?action=getcompany&amp;CIK=0000731766&amp;type=10-k&amp;dateb=&amp;owner=exclude&amp;count=40</t>
  </si>
  <si>
    <t>United Healthcare (UNH)</t>
  </si>
  <si>
    <t>S#024</t>
  </si>
  <si>
    <t>Dow-Comps -  United Tech</t>
  </si>
  <si>
    <t>https://www.sec.gov/cgi-bin/browse-edgar?action=getcompany&amp;CIK=0000101829&amp;type=10-k&amp;dateb=&amp;owner=exclude&amp;count=40</t>
  </si>
  <si>
    <t>United Tech (UTX)</t>
  </si>
  <si>
    <t>S#025</t>
  </si>
  <si>
    <t>Dow-Comps -  Verizon</t>
  </si>
  <si>
    <t>https://www.sec.gov/cgi-bin/browse-edgar?action=getcompany&amp;CIK=0000732712&amp;type=10-k&amp;dateb=&amp;owner=exclude&amp;count=40</t>
  </si>
  <si>
    <t>Verizon (VZ)</t>
  </si>
  <si>
    <t>S#026</t>
  </si>
  <si>
    <t>Dow-Comps -  Visa</t>
  </si>
  <si>
    <t>https://www.sec.gov/cgi-bin/browse-edgar?action=getcompany&amp;CIK=0001403161&amp;type=10-k&amp;dateb=&amp;owner=exclude&amp;count=40</t>
  </si>
  <si>
    <t>Visa (V)</t>
  </si>
  <si>
    <t>S#027</t>
  </si>
  <si>
    <t>Dow-Comps -  Wallgreen Boots Alliances</t>
  </si>
  <si>
    <t>https://www.sec.gov/cgi-bin/browse-edgar?action=getcompany&amp;CIK=0001618921&amp;type=10-k&amp;dateb=&amp;owner=exclude&amp;count=40</t>
  </si>
  <si>
    <t>Wallgreen Boots Alliances (WBA)</t>
  </si>
  <si>
    <t>S#028</t>
  </si>
  <si>
    <t>Dow-Comps -  Walmart</t>
  </si>
  <si>
    <t>https://www.sec.gov/cgi-bin/browse-edgar?action=getcompany&amp;CIK=0000104169&amp;type=10-k&amp;dateb=&amp;owner=exclude&amp;count=40</t>
  </si>
  <si>
    <t>Walmart (WMT)</t>
  </si>
  <si>
    <t>S#029</t>
  </si>
  <si>
    <t>Dow-Comps -  Disney</t>
  </si>
  <si>
    <t>https://www.sec.gov/cgi-bin/browse-edgar?action=getcompany&amp;CIK=0001001039&amp;type=10-k&amp;dateb=&amp;owner=exclude&amp;count=40</t>
  </si>
  <si>
    <t>Disney (DIS)</t>
  </si>
  <si>
    <t>S#030</t>
  </si>
  <si>
    <t>Dow-Comps -  Dow</t>
  </si>
  <si>
    <t>https://www.sec.gov/cgi-bin/browse-edgar?action=getcompany&amp;CIK=0001666700&amp;type=10-k&amp;dateb=&amp;owner=exclude&amp;count=40</t>
  </si>
  <si>
    <t>The company was spun from Dow Dupont in Apr-2019.The company was two separate companies before 2017</t>
  </si>
  <si>
    <t>DowDupont(DWDP)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</si>
</sst>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quot;#,##0"/>
    <numFmt numFmtId="165" formatCode="&quot;$&quot;#,##0.00"/>
    <numFmt numFmtId="166" formatCode="[$₹]#,##0.00"/>
    <numFmt numFmtId="167" formatCode="mmm\,yyyy"/>
  </numFmts>
  <fonts count="15">
    <font>
      <sz val="10"/>
      <color rgb="FF000000"/>
      <name val="Arial"/>
    </font>
    <font>
      <sz val="10"/>
      <name val="Arial"/>
    </font>
    <font>
      <sz val="10"/>
      <name val="Arial"/>
    </font>
    <font>
      <sz val="11"/>
      <name val="Arial"/>
    </font>
    <font>
      <u/>
      <sz val="10"/>
      <color rgb="FF0000FF"/>
      <name val="Arial"/>
    </font>
    <font>
      <i/>
      <sz val="9"/>
      <name val="Arial"/>
    </font>
    <font>
      <i/>
      <u/>
      <sz val="9"/>
      <color rgb="FF1155CC"/>
      <name val="Arial"/>
    </font>
    <font>
      <sz val="12"/>
      <name val="Arial"/>
    </font>
    <font>
      <sz val="14"/>
      <name val="Calibri"/>
    </font>
    <font>
      <b/>
      <sz val="11"/>
      <name val="Arial"/>
    </font>
    <font>
      <sz val="11"/>
      <name val="Calibri"/>
    </font>
    <font>
      <i/>
      <u/>
      <sz val="9"/>
      <color rgb="FF1155CC"/>
      <name val="Arial"/>
    </font>
    <font>
      <i/>
      <u/>
      <sz val="9"/>
      <color rgb="FF1155CC"/>
      <name val="Arial"/>
    </font>
    <font>
      <i/>
      <u/>
      <sz val="9"/>
      <color rgb="FF1155CC"/>
      <name val="Arial"/>
    </font>
    <font>
      <i/>
      <sz val="10"/>
      <name val="Arial"/>
    </font>
  </fonts>
  <fills count="14">
    <fill>
      <patternFill patternType="none"/>
    </fill>
    <fill>
      <patternFill patternType="gray125"/>
    </fill>
    <fill>
      <patternFill patternType="solid">
        <fgColor rgb="FFCCCCCC"/>
        <bgColor rgb="FFCCCCCC"/>
      </patternFill>
    </fill>
    <fill>
      <patternFill patternType="solid">
        <fgColor rgb="FF00FFFF"/>
        <bgColor rgb="FF00FFFF"/>
      </patternFill>
    </fill>
    <fill>
      <patternFill patternType="solid">
        <fgColor rgb="FFFFE599"/>
        <bgColor rgb="FFFFE599"/>
      </patternFill>
    </fill>
    <fill>
      <patternFill patternType="solid">
        <fgColor rgb="FFFFF2CC"/>
        <bgColor rgb="FFFFF2CC"/>
      </patternFill>
    </fill>
    <fill>
      <patternFill patternType="solid">
        <fgColor rgb="FFD9D9D9"/>
        <bgColor rgb="FFD9D9D9"/>
      </patternFill>
    </fill>
    <fill>
      <patternFill patternType="solid">
        <fgColor rgb="FFFFFF00"/>
        <bgColor rgb="FFFFFF00"/>
      </patternFill>
    </fill>
    <fill>
      <patternFill patternType="solid">
        <fgColor rgb="FFB6D7A8"/>
        <bgColor rgb="FFB6D7A8"/>
      </patternFill>
    </fill>
    <fill>
      <patternFill patternType="solid">
        <fgColor rgb="FFB7B7B7"/>
        <bgColor rgb="FFB7B7B7"/>
      </patternFill>
    </fill>
    <fill>
      <patternFill patternType="solid">
        <fgColor rgb="FFF6B26B"/>
        <bgColor rgb="FFF6B26B"/>
      </patternFill>
    </fill>
    <fill>
      <patternFill patternType="solid">
        <fgColor rgb="FFCFE2F3"/>
        <bgColor rgb="FFCFE2F3"/>
      </patternFill>
    </fill>
    <fill>
      <patternFill patternType="solid">
        <fgColor rgb="FFEA9999"/>
        <bgColor rgb="FFEA9999"/>
      </patternFill>
    </fill>
    <fill>
      <patternFill patternType="solid">
        <fgColor rgb="FFF4CCCC"/>
        <bgColor rgb="FFF4CCCC"/>
      </patternFill>
    </fill>
  </fills>
  <borders count="10">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bottom style="thin">
        <color rgb="FF000000"/>
      </bottom>
      <diagonal/>
    </border>
    <border>
      <left/>
      <right style="thin">
        <color rgb="FF000000"/>
      </right>
      <top style="thin">
        <color rgb="FF000000"/>
      </top>
      <bottom style="thin">
        <color rgb="FF000000"/>
      </bottom>
      <diagonal/>
    </border>
    <border>
      <left/>
      <right style="thin">
        <color rgb="FF000000"/>
      </right>
      <top/>
      <bottom/>
      <diagonal/>
    </border>
    <border>
      <left/>
      <right style="thin">
        <color rgb="FF000000"/>
      </right>
      <top/>
      <bottom style="thin">
        <color rgb="FF000000"/>
      </bottom>
      <diagonal/>
    </border>
    <border>
      <left/>
      <right/>
      <top style="thin">
        <color rgb="FF000000"/>
      </top>
      <bottom style="thin">
        <color rgb="FF000000"/>
      </bottom>
      <diagonal/>
    </border>
    <border>
      <left style="thin">
        <color rgb="FF000000"/>
      </left>
      <right/>
      <top/>
      <bottom style="thin">
        <color rgb="FF000000"/>
      </bottom>
      <diagonal/>
    </border>
    <border>
      <left style="thin">
        <color rgb="FF000000"/>
      </left>
      <right style="thin">
        <color rgb="FF000000"/>
      </right>
      <top/>
      <bottom style="thin">
        <color rgb="FF000000"/>
      </bottom>
      <diagonal/>
    </border>
  </borders>
  <cellStyleXfs count="1">
    <xf numFmtId="0" fontId="0" fillId="0" borderId="0"/>
  </cellStyleXfs>
  <cellXfs count="82">
    <xf numFmtId="0" fontId="0" fillId="0" borderId="0" xfId="0" applyFont="1" applyAlignment="1"/>
    <xf numFmtId="0" fontId="1" fillId="0" borderId="1" xfId="0" applyFont="1" applyBorder="1" applyAlignment="1">
      <alignment horizontal="center"/>
    </xf>
    <xf numFmtId="0" fontId="1" fillId="0" borderId="1" xfId="0" applyFont="1" applyBorder="1" applyAlignment="1">
      <alignment horizontal="left"/>
    </xf>
    <xf numFmtId="0" fontId="2" fillId="0" borderId="0" xfId="0" applyFont="1" applyAlignment="1"/>
    <xf numFmtId="0" fontId="2" fillId="0" borderId="3" xfId="0" applyFont="1" applyBorder="1" applyAlignment="1"/>
    <xf numFmtId="0" fontId="2" fillId="0" borderId="3" xfId="0" applyFont="1" applyBorder="1" applyAlignment="1">
      <alignment horizontal="center"/>
    </xf>
    <xf numFmtId="0" fontId="2" fillId="3" borderId="5" xfId="0" applyFont="1" applyFill="1" applyBorder="1" applyAlignment="1">
      <alignment horizontal="center"/>
    </xf>
    <xf numFmtId="0" fontId="4" fillId="5" borderId="1" xfId="0" applyFont="1" applyFill="1" applyBorder="1" applyAlignment="1">
      <alignment horizontal="center"/>
    </xf>
    <xf numFmtId="0" fontId="1" fillId="5" borderId="1" xfId="0" applyFont="1" applyFill="1" applyBorder="1" applyAlignment="1">
      <alignment horizontal="center"/>
    </xf>
    <xf numFmtId="164" fontId="1" fillId="5" borderId="1" xfId="0" applyNumberFormat="1" applyFont="1" applyFill="1" applyBorder="1" applyAlignment="1">
      <alignment horizontal="center"/>
    </xf>
    <xf numFmtId="0" fontId="2" fillId="0" borderId="5" xfId="0" applyFont="1" applyBorder="1" applyAlignment="1"/>
    <xf numFmtId="0" fontId="1" fillId="0" borderId="1" xfId="0" applyFont="1" applyBorder="1" applyAlignment="1">
      <alignment horizontal="center"/>
    </xf>
    <xf numFmtId="0" fontId="2" fillId="0" borderId="1" xfId="0" applyFont="1" applyBorder="1" applyAlignment="1"/>
    <xf numFmtId="164" fontId="1" fillId="0" borderId="1" xfId="0" applyNumberFormat="1" applyFont="1" applyBorder="1" applyAlignment="1">
      <alignment horizontal="center"/>
    </xf>
    <xf numFmtId="0" fontId="1" fillId="0" borderId="1" xfId="0" applyFont="1" applyBorder="1" applyAlignment="1">
      <alignment horizontal="left"/>
    </xf>
    <xf numFmtId="0" fontId="2" fillId="6" borderId="9" xfId="0" applyFont="1" applyFill="1" applyBorder="1" applyAlignment="1"/>
    <xf numFmtId="0" fontId="2" fillId="6" borderId="6" xfId="0" applyFont="1" applyFill="1" applyBorder="1" applyAlignment="1">
      <alignment horizontal="center"/>
    </xf>
    <xf numFmtId="0" fontId="2" fillId="0" borderId="9" xfId="0" applyFont="1" applyBorder="1" applyAlignment="1"/>
    <xf numFmtId="0" fontId="1" fillId="2" borderId="0" xfId="0" applyFont="1" applyFill="1" applyAlignment="1"/>
    <xf numFmtId="164" fontId="2" fillId="0" borderId="6" xfId="0" applyNumberFormat="1" applyFont="1" applyBorder="1" applyAlignment="1">
      <alignment horizontal="center"/>
    </xf>
    <xf numFmtId="0" fontId="1" fillId="0" borderId="1" xfId="0" applyFont="1" applyBorder="1" applyAlignment="1">
      <alignment horizontal="left" wrapText="1"/>
    </xf>
    <xf numFmtId="165" fontId="2" fillId="0" borderId="6" xfId="0" applyNumberFormat="1" applyFont="1" applyBorder="1" applyAlignment="1">
      <alignment horizontal="center"/>
    </xf>
    <xf numFmtId="4" fontId="1" fillId="0" borderId="1" xfId="0" applyNumberFormat="1" applyFont="1" applyBorder="1" applyAlignment="1">
      <alignment horizontal="center"/>
    </xf>
    <xf numFmtId="0" fontId="1" fillId="2" borderId="0" xfId="0" applyFont="1" applyFill="1" applyAlignment="1">
      <alignment horizontal="left"/>
    </xf>
    <xf numFmtId="4" fontId="2" fillId="0" borderId="6" xfId="0" applyNumberFormat="1" applyFont="1" applyBorder="1" applyAlignment="1">
      <alignment horizontal="center"/>
    </xf>
    <xf numFmtId="4" fontId="1" fillId="7" borderId="1" xfId="0" applyNumberFormat="1" applyFont="1" applyFill="1" applyBorder="1" applyAlignment="1">
      <alignment horizontal="center"/>
    </xf>
    <xf numFmtId="0" fontId="1" fillId="0" borderId="0" xfId="0" applyFont="1" applyAlignment="1">
      <alignment horizontal="center"/>
    </xf>
    <xf numFmtId="0" fontId="2" fillId="0" borderId="0" xfId="0" applyFont="1" applyAlignment="1">
      <alignment horizontal="center"/>
    </xf>
    <xf numFmtId="0" fontId="1" fillId="0" borderId="0" xfId="0" applyFont="1" applyAlignment="1">
      <alignment horizontal="left"/>
    </xf>
    <xf numFmtId="164" fontId="1" fillId="0" borderId="0" xfId="0" applyNumberFormat="1" applyFont="1" applyAlignment="1">
      <alignment horizontal="center"/>
    </xf>
    <xf numFmtId="164" fontId="2" fillId="0" borderId="6" xfId="0" applyNumberFormat="1" applyFont="1" applyBorder="1" applyAlignment="1">
      <alignment horizontal="center"/>
    </xf>
    <xf numFmtId="0" fontId="3" fillId="10" borderId="9" xfId="0" applyFont="1" applyFill="1" applyBorder="1" applyAlignment="1">
      <alignment horizontal="center"/>
    </xf>
    <xf numFmtId="3" fontId="9" fillId="10" borderId="6" xfId="0" applyNumberFormat="1" applyFont="1" applyFill="1" applyBorder="1" applyAlignment="1">
      <alignment horizontal="center"/>
    </xf>
    <xf numFmtId="10" fontId="3" fillId="10" borderId="6" xfId="0" applyNumberFormat="1" applyFont="1" applyFill="1" applyBorder="1" applyAlignment="1">
      <alignment horizontal="center"/>
    </xf>
    <xf numFmtId="166" fontId="10" fillId="10" borderId="6" xfId="0" applyNumberFormat="1" applyFont="1" applyFill="1" applyBorder="1" applyAlignment="1">
      <alignment horizontal="center"/>
    </xf>
    <xf numFmtId="0" fontId="10" fillId="10" borderId="6" xfId="0" applyFont="1" applyFill="1" applyBorder="1" applyAlignment="1"/>
    <xf numFmtId="0" fontId="3" fillId="10" borderId="6" xfId="0" applyFont="1" applyFill="1" applyBorder="1" applyAlignment="1">
      <alignment horizontal="center"/>
    </xf>
    <xf numFmtId="167" fontId="3" fillId="9" borderId="9" xfId="0" applyNumberFormat="1" applyFont="1" applyFill="1" applyBorder="1" applyAlignment="1">
      <alignment horizontal="center"/>
    </xf>
    <xf numFmtId="165" fontId="3" fillId="0" borderId="6" xfId="0" applyNumberFormat="1" applyFont="1" applyBorder="1" applyAlignment="1">
      <alignment horizontal="center"/>
    </xf>
    <xf numFmtId="10" fontId="2" fillId="0" borderId="6" xfId="0" applyNumberFormat="1" applyFont="1" applyBorder="1" applyAlignment="1"/>
    <xf numFmtId="165" fontId="10" fillId="0" borderId="6" xfId="0" applyNumberFormat="1" applyFont="1" applyBorder="1" applyAlignment="1">
      <alignment horizontal="center"/>
    </xf>
    <xf numFmtId="165" fontId="10" fillId="0" borderId="6" xfId="0" applyNumberFormat="1" applyFont="1" applyBorder="1" applyAlignment="1">
      <alignment horizontal="right"/>
    </xf>
    <xf numFmtId="167" fontId="3" fillId="9" borderId="6" xfId="0" applyNumberFormat="1" applyFont="1" applyFill="1" applyBorder="1" applyAlignment="1">
      <alignment horizontal="center"/>
    </xf>
    <xf numFmtId="3" fontId="3" fillId="11" borderId="6" xfId="0" applyNumberFormat="1" applyFont="1" applyFill="1" applyBorder="1" applyAlignment="1">
      <alignment horizontal="center"/>
    </xf>
    <xf numFmtId="10" fontId="10" fillId="0" borderId="6" xfId="0" applyNumberFormat="1" applyFont="1" applyBorder="1" applyAlignment="1">
      <alignment horizontal="right"/>
    </xf>
    <xf numFmtId="165" fontId="10" fillId="3" borderId="6" xfId="0" applyNumberFormat="1" applyFont="1" applyFill="1" applyBorder="1" applyAlignment="1">
      <alignment horizontal="right"/>
    </xf>
    <xf numFmtId="165" fontId="10" fillId="9" borderId="6" xfId="0" applyNumberFormat="1" applyFont="1" applyFill="1" applyBorder="1" applyAlignment="1">
      <alignment horizontal="right"/>
    </xf>
    <xf numFmtId="165" fontId="2" fillId="0" borderId="6" xfId="0" applyNumberFormat="1" applyFont="1" applyBorder="1" applyAlignment="1"/>
    <xf numFmtId="166" fontId="2" fillId="0" borderId="6" xfId="0" applyNumberFormat="1" applyFont="1" applyBorder="1" applyAlignment="1"/>
    <xf numFmtId="0" fontId="2" fillId="0" borderId="6" xfId="0" applyFont="1" applyBorder="1" applyAlignment="1"/>
    <xf numFmtId="165" fontId="10" fillId="0" borderId="0" xfId="0" applyNumberFormat="1" applyFont="1" applyAlignment="1">
      <alignment horizontal="center"/>
    </xf>
    <xf numFmtId="165" fontId="2" fillId="0" borderId="0" xfId="0" applyNumberFormat="1" applyFont="1" applyAlignment="1"/>
    <xf numFmtId="166" fontId="2" fillId="0" borderId="0" xfId="0" applyNumberFormat="1" applyFont="1" applyAlignment="1"/>
    <xf numFmtId="0" fontId="2" fillId="6" borderId="6" xfId="0" applyFont="1" applyFill="1" applyBorder="1" applyAlignment="1"/>
    <xf numFmtId="165" fontId="2" fillId="0" borderId="6" xfId="0" applyNumberFormat="1" applyFont="1" applyBorder="1" applyAlignment="1">
      <alignment horizontal="center"/>
    </xf>
    <xf numFmtId="165" fontId="2" fillId="0" borderId="3" xfId="0" applyNumberFormat="1" applyFont="1" applyBorder="1" applyAlignment="1"/>
    <xf numFmtId="166" fontId="2" fillId="0" borderId="3" xfId="0" applyNumberFormat="1" applyFont="1" applyBorder="1" applyAlignment="1"/>
    <xf numFmtId="165" fontId="10" fillId="10" borderId="6" xfId="0" applyNumberFormat="1" applyFont="1" applyFill="1" applyBorder="1" applyAlignment="1"/>
    <xf numFmtId="166" fontId="10" fillId="10" borderId="6" xfId="0" applyNumberFormat="1" applyFont="1" applyFill="1" applyBorder="1" applyAlignment="1"/>
    <xf numFmtId="10" fontId="10" fillId="0" borderId="6" xfId="0" applyNumberFormat="1" applyFont="1" applyBorder="1" applyAlignment="1">
      <alignment horizontal="center"/>
    </xf>
    <xf numFmtId="165" fontId="10" fillId="0" borderId="3" xfId="0" applyNumberFormat="1" applyFont="1" applyBorder="1" applyAlignment="1">
      <alignment horizontal="center"/>
    </xf>
    <xf numFmtId="0" fontId="3" fillId="4" borderId="3" xfId="0" applyFont="1" applyFill="1" applyBorder="1" applyAlignment="1">
      <alignment horizontal="center"/>
    </xf>
    <xf numFmtId="0" fontId="1" fillId="0" borderId="3" xfId="0" applyFont="1" applyBorder="1"/>
    <xf numFmtId="0" fontId="1" fillId="0" borderId="6" xfId="0" applyFont="1" applyBorder="1"/>
    <xf numFmtId="0" fontId="5" fillId="6" borderId="3" xfId="0" applyFont="1" applyFill="1" applyBorder="1" applyAlignment="1">
      <alignment horizontal="center"/>
    </xf>
    <xf numFmtId="0" fontId="11" fillId="6" borderId="3" xfId="0" applyFont="1" applyFill="1" applyBorder="1" applyAlignment="1">
      <alignment horizontal="center"/>
    </xf>
    <xf numFmtId="0" fontId="7" fillId="8" borderId="3" xfId="0" applyFont="1" applyFill="1" applyBorder="1" applyAlignment="1">
      <alignment horizontal="center"/>
    </xf>
    <xf numFmtId="0" fontId="13" fillId="6" borderId="2" xfId="0" applyFont="1" applyFill="1" applyBorder="1" applyAlignment="1">
      <alignment horizontal="center"/>
    </xf>
    <xf numFmtId="0" fontId="1" fillId="0" borderId="7" xfId="0" applyFont="1" applyBorder="1"/>
    <xf numFmtId="0" fontId="1" fillId="0" borderId="4" xfId="0" applyFont="1" applyBorder="1"/>
    <xf numFmtId="0" fontId="8" fillId="9" borderId="2" xfId="0" applyFont="1" applyFill="1" applyBorder="1" applyAlignment="1">
      <alignment horizontal="center"/>
    </xf>
    <xf numFmtId="165" fontId="8" fillId="9" borderId="8" xfId="0" applyNumberFormat="1" applyFont="1" applyFill="1" applyBorder="1" applyAlignment="1">
      <alignment horizontal="center"/>
    </xf>
    <xf numFmtId="0" fontId="8" fillId="9" borderId="8" xfId="0" applyFont="1" applyFill="1" applyBorder="1" applyAlignment="1">
      <alignment horizontal="center"/>
    </xf>
    <xf numFmtId="0" fontId="12" fillId="6" borderId="2" xfId="0" applyFont="1" applyFill="1" applyBorder="1" applyAlignment="1">
      <alignment horizontal="center"/>
    </xf>
    <xf numFmtId="0" fontId="2" fillId="7" borderId="2" xfId="0" applyFont="1" applyFill="1" applyBorder="1" applyAlignment="1">
      <alignment horizontal="center"/>
    </xf>
    <xf numFmtId="0" fontId="2" fillId="12" borderId="0" xfId="0" applyFont="1" applyFill="1" applyAlignment="1">
      <alignment wrapText="1"/>
    </xf>
    <xf numFmtId="0" fontId="0" fillId="0" borderId="0" xfId="0" applyFont="1" applyAlignment="1"/>
    <xf numFmtId="0" fontId="5" fillId="6" borderId="2" xfId="0" applyFont="1" applyFill="1" applyBorder="1" applyAlignment="1">
      <alignment horizontal="center"/>
    </xf>
    <xf numFmtId="0" fontId="6" fillId="6" borderId="8" xfId="0" applyFont="1" applyFill="1" applyBorder="1" applyAlignment="1">
      <alignment horizontal="center"/>
    </xf>
    <xf numFmtId="0" fontId="2" fillId="12" borderId="0" xfId="0" applyFont="1" applyFill="1" applyAlignment="1">
      <alignment horizontal="center"/>
    </xf>
    <xf numFmtId="0" fontId="2" fillId="13" borderId="0" xfId="0" applyFont="1" applyFill="1" applyAlignment="1">
      <alignment wrapText="1"/>
    </xf>
    <xf numFmtId="164" fontId="1" fillId="2" borderId="2" xfId="0" applyNumberFormat="1"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sec.gov/cgi-bin/browse-edgar?action=getcompany&amp;CIK=0000886982&amp;type=10-k&amp;dateb=&amp;owner=exclude&amp;count=40" TargetMode="External"/><Relationship Id="rId13" Type="http://schemas.openxmlformats.org/officeDocument/2006/relationships/hyperlink" Target="https://www.sec.gov/cgi-bin/browse-edgar?action=getcompany&amp;CIK=0000021344&amp;type=10-k&amp;dateb=&amp;owner=exclude&amp;count=40" TargetMode="External"/><Relationship Id="rId18" Type="http://schemas.openxmlformats.org/officeDocument/2006/relationships/hyperlink" Target="https://www.sec.gov/cgi-bin/browse-edgar?action=getcompany&amp;CIK=0000789019&amp;type=10-k&amp;dateb=&amp;owner=exclude&amp;count=40" TargetMode="External"/><Relationship Id="rId26" Type="http://schemas.openxmlformats.org/officeDocument/2006/relationships/hyperlink" Target="https://www.sec.gov/cgi-bin/browse-edgar?action=getcompany&amp;CIK=0001403161&amp;type=10-k&amp;dateb=&amp;owner=exclude&amp;count=40" TargetMode="External"/><Relationship Id="rId3" Type="http://schemas.openxmlformats.org/officeDocument/2006/relationships/hyperlink" Target="https://www.sec.gov/cgi-bin/browse-edgar?action=getcompany&amp;CIK=0000012927&amp;type=10-k&amp;dateb=&amp;owner=exclude&amp;count=40" TargetMode="External"/><Relationship Id="rId21" Type="http://schemas.openxmlformats.org/officeDocument/2006/relationships/hyperlink" Target="https://www.sec.gov/cgi-bin/browse-edgar?action=getcompany&amp;CIK=0000080424&amp;type=10-k&amp;dateb=&amp;owner=exclude&amp;count=40" TargetMode="External"/><Relationship Id="rId7" Type="http://schemas.openxmlformats.org/officeDocument/2006/relationships/hyperlink" Target="https://www.sec.gov/cgi-bin/browse-edgar?action=getcompany&amp;CIK=0000034088&amp;type=10-k&amp;dateb=&amp;owner=exclude&amp;count=40" TargetMode="External"/><Relationship Id="rId12" Type="http://schemas.openxmlformats.org/officeDocument/2006/relationships/hyperlink" Target="https://www.sec.gov/cgi-bin/browse-edgar?action=getcompany&amp;CIK=0000200406&amp;type=10-k&amp;dateb=&amp;owner=exclude&amp;count=40" TargetMode="External"/><Relationship Id="rId17" Type="http://schemas.openxmlformats.org/officeDocument/2006/relationships/hyperlink" Target="https://www.sec.gov/cgi-bin/browse-edgar?action=getcompany&amp;CIK=0000310158&amp;type=10-k&amp;dateb=&amp;owner=exclude&amp;count=40" TargetMode="External"/><Relationship Id="rId25" Type="http://schemas.openxmlformats.org/officeDocument/2006/relationships/hyperlink" Target="https://www.sec.gov/cgi-bin/browse-edgar?action=getcompany&amp;CIK=0000732712&amp;type=10-k&amp;dateb=&amp;owner=exclude&amp;count=40" TargetMode="External"/><Relationship Id="rId2" Type="http://schemas.openxmlformats.org/officeDocument/2006/relationships/hyperlink" Target="https://www.sec.gov/cgi-bin/browse-edgar?action=getcompany&amp;CIK=0000320193&amp;type=10-k&amp;dateb=&amp;owner=exclude&amp;count=40" TargetMode="External"/><Relationship Id="rId16" Type="http://schemas.openxmlformats.org/officeDocument/2006/relationships/hyperlink" Target="https://www.sec.gov/cgi-bin/browse-edgar?action=getcompany&amp;CIK=0000066740&amp;type=10-k&amp;dateb=&amp;owner=exclude&amp;count=40" TargetMode="External"/><Relationship Id="rId20" Type="http://schemas.openxmlformats.org/officeDocument/2006/relationships/hyperlink" Target="https://www.sec.gov/cgi-bin/browse-edgar?action=getcompany&amp;CIK=0000078003&amp;type=10-k&amp;dateb=&amp;owner=exclude&amp;count=40" TargetMode="External"/><Relationship Id="rId29" Type="http://schemas.openxmlformats.org/officeDocument/2006/relationships/hyperlink" Target="https://www.sec.gov/cgi-bin/browse-edgar?action=getcompany&amp;CIK=0001001039&amp;type=10-k&amp;dateb=&amp;owner=exclude&amp;count=40" TargetMode="External"/><Relationship Id="rId1" Type="http://schemas.openxmlformats.org/officeDocument/2006/relationships/hyperlink" Target="https://www.sec.gov/cgi-bin/browse-edgar?action=getcompany&amp;CIK=0000004962&amp;type=10-k&amp;dateb=&amp;owner=exclude&amp;count=40" TargetMode="External"/><Relationship Id="rId6" Type="http://schemas.openxmlformats.org/officeDocument/2006/relationships/hyperlink" Target="https://www.sec.gov/cgi-bin/browse-edgar?action=getcompany&amp;CIK=0000093410&amp;type=10-k&amp;dateb=&amp;owner=exclude&amp;count=40" TargetMode="External"/><Relationship Id="rId11" Type="http://schemas.openxmlformats.org/officeDocument/2006/relationships/hyperlink" Target="https://www.sec.gov/cgi-bin/browse-edgar?action=getcompany&amp;CIK=0000050863&amp;type=10-k&amp;dateb=&amp;owner=exclude&amp;count=40" TargetMode="External"/><Relationship Id="rId24" Type="http://schemas.openxmlformats.org/officeDocument/2006/relationships/hyperlink" Target="https://www.sec.gov/cgi-bin/browse-edgar?action=getcompany&amp;CIK=0000101829&amp;type=10-k&amp;dateb=&amp;owner=exclude&amp;count=40" TargetMode="External"/><Relationship Id="rId5" Type="http://schemas.openxmlformats.org/officeDocument/2006/relationships/hyperlink" Target="https://www.sec.gov/cgi-bin/browse-edgar?action=getcompany&amp;CIK=0000858877&amp;type=10-k&amp;dateb=&amp;owner=exclude&amp;count=40" TargetMode="External"/><Relationship Id="rId15" Type="http://schemas.openxmlformats.org/officeDocument/2006/relationships/hyperlink" Target="https://www.sec.gov/cgi-bin/browse-edgar?action=getcompany&amp;CIK=0000063908&amp;type=10-k&amp;dateb=&amp;owner=exclude&amp;count=40" TargetMode="External"/><Relationship Id="rId23" Type="http://schemas.openxmlformats.org/officeDocument/2006/relationships/hyperlink" Target="https://www.sec.gov/cgi-bin/browse-edgar?action=getcompany&amp;CIK=0000731766&amp;type=10-k&amp;dateb=&amp;owner=exclude&amp;count=40" TargetMode="External"/><Relationship Id="rId28" Type="http://schemas.openxmlformats.org/officeDocument/2006/relationships/hyperlink" Target="https://www.sec.gov/cgi-bin/browse-edgar?action=getcompany&amp;CIK=0000104169&amp;type=10-k&amp;dateb=&amp;owner=exclude&amp;count=40" TargetMode="External"/><Relationship Id="rId10" Type="http://schemas.openxmlformats.org/officeDocument/2006/relationships/hyperlink" Target="https://www.sec.gov/cgi-bin/browse-edgar?action=getcompany&amp;CIK=0000051143&amp;type=10-k&amp;dateb=&amp;owner=exclude&amp;count=40" TargetMode="External"/><Relationship Id="rId19" Type="http://schemas.openxmlformats.org/officeDocument/2006/relationships/hyperlink" Target="https://www.sec.gov/cgi-bin/browse-edgar?action=getcompany&amp;CIK=0000320187&amp;type=10-k&amp;dateb=&amp;owner=exclude&amp;count=40" TargetMode="External"/><Relationship Id="rId4" Type="http://schemas.openxmlformats.org/officeDocument/2006/relationships/hyperlink" Target="https://www.sec.gov/cgi-bin/browse-edgar?action=getcompany&amp;CIK=0000018230&amp;type=10-k&amp;dateb=&amp;owner=exclude&amp;count=40" TargetMode="External"/><Relationship Id="rId9" Type="http://schemas.openxmlformats.org/officeDocument/2006/relationships/hyperlink" Target="https://www.sec.gov/cgi-bin/browse-edgar?action=getcompany&amp;CIK=0000354950&amp;type=10-k&amp;dateb=&amp;owner=exclude&amp;count=40" TargetMode="External"/><Relationship Id="rId14" Type="http://schemas.openxmlformats.org/officeDocument/2006/relationships/hyperlink" Target="https://www.sec.gov/cgi-bin/browse-edgar?action=getcompany&amp;CIK=0000019617&amp;type=10-k&amp;dateb=&amp;owner=exclude&amp;count=40" TargetMode="External"/><Relationship Id="rId22" Type="http://schemas.openxmlformats.org/officeDocument/2006/relationships/hyperlink" Target="https://www.sec.gov/cgi-bin/browse-edgar?action=getcompany&amp;CIK=0000086312&amp;type=10-k&amp;dateb=&amp;owner=exclude&amp;count=40" TargetMode="External"/><Relationship Id="rId27" Type="http://schemas.openxmlformats.org/officeDocument/2006/relationships/hyperlink" Target="https://www.sec.gov/cgi-bin/browse-edgar?action=getcompany&amp;CIK=0001618921&amp;type=10-k&amp;dateb=&amp;owner=exclude&amp;count=40" TargetMode="External"/><Relationship Id="rId30" Type="http://schemas.openxmlformats.org/officeDocument/2006/relationships/hyperlink" Target="https://www.sec.gov/cgi-bin/browse-edgar?action=getcompany&amp;CIK=0001666700&amp;type=10-k&amp;dateb=&amp;owner=exclude&amp;count=40"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no/"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L1117"/>
  <sheetViews>
    <sheetView workbookViewId="0"/>
  </sheetViews>
  <sheetFormatPr defaultColWidth="14.42578125" defaultRowHeight="15.75" customHeight="1"/>
  <cols>
    <col min="1" max="1" width="6.5703125" customWidth="1"/>
    <col min="6" max="6" width="20.85546875" customWidth="1"/>
    <col min="12" max="12" width="20.85546875" customWidth="1"/>
  </cols>
  <sheetData>
    <row r="1" spans="1:12" ht="15.75" customHeight="1">
      <c r="A1" s="3"/>
      <c r="B1" s="4"/>
      <c r="C1" s="5"/>
      <c r="D1" s="4"/>
      <c r="E1" s="4"/>
      <c r="F1" s="4"/>
      <c r="G1" s="4"/>
      <c r="H1" s="4"/>
      <c r="I1" s="4"/>
      <c r="J1" s="4"/>
      <c r="K1" s="4"/>
      <c r="L1" s="4"/>
    </row>
    <row r="2" spans="1:12" ht="15.75" customHeight="1">
      <c r="A2" s="6" t="s">
        <v>2</v>
      </c>
      <c r="B2" s="61" t="s">
        <v>3</v>
      </c>
      <c r="C2" s="62"/>
      <c r="D2" s="62"/>
      <c r="E2" s="62"/>
      <c r="F2" s="62"/>
      <c r="G2" s="62"/>
      <c r="H2" s="62"/>
      <c r="I2" s="62"/>
      <c r="J2" s="62"/>
      <c r="K2" s="62"/>
      <c r="L2" s="63"/>
    </row>
    <row r="3" spans="1:12" ht="15.75" customHeight="1">
      <c r="A3" s="10"/>
      <c r="B3" s="77" t="s">
        <v>7</v>
      </c>
      <c r="C3" s="68"/>
      <c r="D3" s="68"/>
      <c r="E3" s="68"/>
      <c r="F3" s="68"/>
      <c r="G3" s="68"/>
      <c r="H3" s="68"/>
      <c r="I3" s="68"/>
      <c r="J3" s="68"/>
      <c r="K3" s="68"/>
      <c r="L3" s="69"/>
    </row>
    <row r="4" spans="1:12" ht="15.75" customHeight="1">
      <c r="A4" s="10"/>
      <c r="B4" s="78" t="s">
        <v>9</v>
      </c>
      <c r="C4" s="62"/>
      <c r="D4" s="62"/>
      <c r="E4" s="62"/>
      <c r="F4" s="62"/>
      <c r="G4" s="62"/>
      <c r="H4" s="62"/>
      <c r="I4" s="62"/>
      <c r="J4" s="62"/>
      <c r="K4" s="62"/>
      <c r="L4" s="63"/>
    </row>
    <row r="5" spans="1:12" ht="15.75" customHeight="1">
      <c r="A5" s="10"/>
      <c r="B5" s="15"/>
      <c r="C5" s="16">
        <v>2018</v>
      </c>
      <c r="D5" s="16">
        <v>2017</v>
      </c>
      <c r="E5" s="16">
        <v>2016</v>
      </c>
      <c r="F5" s="16">
        <v>2015</v>
      </c>
      <c r="G5" s="16">
        <v>2014</v>
      </c>
      <c r="H5" s="16">
        <v>2013</v>
      </c>
      <c r="I5" s="16">
        <v>2012</v>
      </c>
      <c r="J5" s="16">
        <v>2011</v>
      </c>
      <c r="K5" s="16">
        <v>2010</v>
      </c>
      <c r="L5" s="16">
        <v>2009</v>
      </c>
    </row>
    <row r="6" spans="1:12" ht="15.75" customHeight="1">
      <c r="A6" s="10"/>
      <c r="B6" s="17" t="s">
        <v>39</v>
      </c>
      <c r="C6" s="19">
        <v>36986</v>
      </c>
      <c r="D6" s="19">
        <v>34118</v>
      </c>
      <c r="E6" s="19">
        <v>33411</v>
      </c>
      <c r="F6" s="19">
        <v>30830</v>
      </c>
      <c r="G6" s="19">
        <v>32144</v>
      </c>
      <c r="H6" s="19">
        <v>31038</v>
      </c>
      <c r="I6" s="19">
        <v>29592</v>
      </c>
      <c r="J6" s="19">
        <v>28850</v>
      </c>
      <c r="K6" s="19">
        <v>25375</v>
      </c>
      <c r="L6" s="19">
        <v>19210</v>
      </c>
    </row>
    <row r="7" spans="1:12" ht="15.75" customHeight="1">
      <c r="A7" s="10"/>
      <c r="B7" s="17" t="s">
        <v>42</v>
      </c>
      <c r="C7" s="19">
        <v>8122</v>
      </c>
      <c r="D7" s="19">
        <v>7425</v>
      </c>
      <c r="E7" s="19">
        <v>8042</v>
      </c>
      <c r="F7" s="19">
        <v>7938</v>
      </c>
      <c r="G7" s="19">
        <v>8991</v>
      </c>
      <c r="H7" s="19">
        <v>7888</v>
      </c>
      <c r="I7" s="19">
        <v>6451</v>
      </c>
      <c r="J7" s="19">
        <v>6956</v>
      </c>
      <c r="K7" s="19">
        <v>5964</v>
      </c>
      <c r="L7" s="19">
        <v>2841</v>
      </c>
    </row>
    <row r="8" spans="1:12" ht="15.75" customHeight="1">
      <c r="A8" s="10"/>
      <c r="B8" s="17" t="s">
        <v>43</v>
      </c>
      <c r="C8" s="19">
        <v>6921</v>
      </c>
      <c r="D8" s="19">
        <v>2748</v>
      </c>
      <c r="E8" s="19">
        <v>5375</v>
      </c>
      <c r="F8" s="19">
        <v>5163</v>
      </c>
      <c r="G8" s="19">
        <v>5885</v>
      </c>
      <c r="H8" s="19">
        <v>5359</v>
      </c>
      <c r="I8" s="19">
        <v>4482</v>
      </c>
      <c r="J8" s="19">
        <v>4935</v>
      </c>
      <c r="K8" s="19">
        <v>4057</v>
      </c>
      <c r="L8" s="19">
        <v>2130</v>
      </c>
    </row>
    <row r="9" spans="1:12" ht="15.75" customHeight="1">
      <c r="A9" s="10"/>
      <c r="B9" s="17" t="s">
        <v>44</v>
      </c>
      <c r="C9" s="21">
        <v>7.91</v>
      </c>
      <c r="D9" s="21">
        <v>2.99</v>
      </c>
      <c r="E9" s="21">
        <v>5.61</v>
      </c>
      <c r="F9" s="21">
        <v>5.05</v>
      </c>
      <c r="G9" s="21">
        <v>5.56</v>
      </c>
      <c r="H9" s="21">
        <v>4.88</v>
      </c>
      <c r="I9" s="21">
        <v>3.89</v>
      </c>
      <c r="J9" s="21">
        <v>4.12</v>
      </c>
      <c r="K9" s="21">
        <v>3.35</v>
      </c>
      <c r="L9" s="21">
        <v>1.54</v>
      </c>
    </row>
    <row r="10" spans="1:12" ht="15.75" customHeight="1">
      <c r="A10" s="10"/>
      <c r="B10" s="17" t="s">
        <v>45</v>
      </c>
      <c r="C10" s="21">
        <v>94</v>
      </c>
      <c r="D10" s="21">
        <v>97</v>
      </c>
      <c r="E10" s="21">
        <v>71</v>
      </c>
      <c r="F10" s="21">
        <v>66</v>
      </c>
      <c r="G10" s="21">
        <v>87</v>
      </c>
      <c r="H10" s="21">
        <v>84</v>
      </c>
      <c r="I10" s="21">
        <v>52</v>
      </c>
      <c r="J10" s="21">
        <v>42</v>
      </c>
      <c r="K10" s="21">
        <v>38</v>
      </c>
      <c r="L10" s="21">
        <v>35</v>
      </c>
    </row>
    <row r="11" spans="1:12" ht="15.75" customHeight="1">
      <c r="A11" s="10"/>
      <c r="B11" s="17" t="s">
        <v>46</v>
      </c>
      <c r="C11" s="24">
        <f t="shared" ref="C11:L11" si="0">C10/C9</f>
        <v>11.883691529709228</v>
      </c>
      <c r="D11" s="24">
        <f t="shared" si="0"/>
        <v>32.441471571906355</v>
      </c>
      <c r="E11" s="24">
        <f t="shared" si="0"/>
        <v>12.65597147950089</v>
      </c>
      <c r="F11" s="24">
        <f t="shared" si="0"/>
        <v>13.06930693069307</v>
      </c>
      <c r="G11" s="24">
        <f t="shared" si="0"/>
        <v>15.647482014388491</v>
      </c>
      <c r="H11" s="24">
        <f t="shared" si="0"/>
        <v>17.21311475409836</v>
      </c>
      <c r="I11" s="24">
        <f t="shared" si="0"/>
        <v>13.367609254498714</v>
      </c>
      <c r="J11" s="24">
        <f t="shared" si="0"/>
        <v>10.194174757281553</v>
      </c>
      <c r="K11" s="24">
        <f t="shared" si="0"/>
        <v>11.343283582089551</v>
      </c>
      <c r="L11" s="24">
        <f t="shared" si="0"/>
        <v>22.727272727272727</v>
      </c>
    </row>
    <row r="12" spans="1:12" ht="15.75" customHeight="1">
      <c r="A12" s="3"/>
      <c r="B12" s="3"/>
      <c r="C12" s="27"/>
      <c r="D12" s="3"/>
      <c r="E12" s="3"/>
      <c r="F12" s="3"/>
      <c r="G12" s="3"/>
      <c r="H12" s="3"/>
      <c r="I12" s="3"/>
      <c r="J12" s="3"/>
      <c r="K12" s="3"/>
      <c r="L12" s="3"/>
    </row>
    <row r="13" spans="1:12" ht="15.75" customHeight="1">
      <c r="A13" s="3"/>
      <c r="B13" s="74" t="s">
        <v>48</v>
      </c>
      <c r="C13" s="69"/>
      <c r="D13" s="3"/>
      <c r="E13" s="3"/>
      <c r="F13" s="3"/>
      <c r="G13" s="3"/>
      <c r="H13" s="3"/>
      <c r="I13" s="3"/>
      <c r="J13" s="3"/>
      <c r="K13" s="3"/>
      <c r="L13" s="3"/>
    </row>
    <row r="14" spans="1:12" ht="15.75" customHeight="1">
      <c r="A14" s="3"/>
      <c r="B14" s="17" t="s">
        <v>49</v>
      </c>
      <c r="C14" s="30">
        <v>85</v>
      </c>
      <c r="D14" s="3"/>
      <c r="E14" s="3"/>
      <c r="F14" s="3"/>
      <c r="G14" s="3"/>
      <c r="H14" s="3"/>
      <c r="I14" s="3"/>
      <c r="J14" s="3"/>
      <c r="K14" s="3"/>
      <c r="L14" s="3"/>
    </row>
    <row r="15" spans="1:12" ht="15.75" customHeight="1">
      <c r="A15" s="3"/>
      <c r="B15" s="17" t="s">
        <v>50</v>
      </c>
      <c r="C15" s="30">
        <v>90</v>
      </c>
      <c r="D15" s="3"/>
      <c r="E15" s="3"/>
      <c r="F15" s="3"/>
      <c r="G15" s="3"/>
      <c r="H15" s="3"/>
      <c r="I15" s="3"/>
      <c r="J15" s="3"/>
      <c r="K15" s="3"/>
      <c r="L15" s="3"/>
    </row>
    <row r="16" spans="1:12" ht="12.75">
      <c r="A16" s="3"/>
      <c r="B16" s="3"/>
      <c r="C16" s="27"/>
      <c r="D16" s="3"/>
      <c r="E16" s="3"/>
      <c r="F16" s="3"/>
      <c r="G16" s="3"/>
      <c r="H16" s="3"/>
      <c r="I16" s="3"/>
      <c r="J16" s="3"/>
      <c r="K16" s="3"/>
      <c r="L16" s="3"/>
    </row>
    <row r="17" spans="1:12" ht="15">
      <c r="A17" s="3"/>
      <c r="B17" s="66" t="s">
        <v>51</v>
      </c>
      <c r="C17" s="62"/>
      <c r="D17" s="62"/>
      <c r="E17" s="62"/>
      <c r="F17" s="62"/>
      <c r="G17" s="62"/>
      <c r="H17" s="62"/>
      <c r="I17" s="62"/>
      <c r="J17" s="62"/>
      <c r="K17" s="62"/>
      <c r="L17" s="62"/>
    </row>
    <row r="18" spans="1:12" ht="18.75">
      <c r="A18" s="10"/>
      <c r="B18" s="72" t="s">
        <v>52</v>
      </c>
      <c r="C18" s="62"/>
      <c r="D18" s="62"/>
      <c r="E18" s="62"/>
      <c r="F18" s="63"/>
      <c r="G18" s="3"/>
      <c r="H18" s="4"/>
      <c r="I18" s="4"/>
      <c r="J18" s="4"/>
      <c r="K18" s="4"/>
      <c r="L18" s="4"/>
    </row>
    <row r="19" spans="1:12" ht="15">
      <c r="A19" s="10"/>
      <c r="B19" s="31" t="s">
        <v>53</v>
      </c>
      <c r="C19" s="32" t="s">
        <v>4</v>
      </c>
      <c r="D19" s="33" t="s">
        <v>54</v>
      </c>
      <c r="E19" s="34" t="s">
        <v>55</v>
      </c>
      <c r="F19" s="35" t="s">
        <v>56</v>
      </c>
      <c r="G19" s="10"/>
      <c r="H19" s="36" t="s">
        <v>53</v>
      </c>
      <c r="I19" s="32" t="s">
        <v>57</v>
      </c>
      <c r="J19" s="33" t="s">
        <v>54</v>
      </c>
      <c r="K19" s="35" t="s">
        <v>55</v>
      </c>
      <c r="L19" s="35" t="s">
        <v>56</v>
      </c>
    </row>
    <row r="20" spans="1:12" ht="15">
      <c r="A20" s="10"/>
      <c r="B20" s="37">
        <v>39783</v>
      </c>
      <c r="C20" s="38">
        <v>14</v>
      </c>
      <c r="D20" s="39"/>
      <c r="E20" s="40">
        <v>1000</v>
      </c>
      <c r="F20" s="41">
        <f>(E20)+(E20*D21)</f>
        <v>2500</v>
      </c>
      <c r="G20" s="10"/>
      <c r="H20" s="42">
        <v>39783</v>
      </c>
      <c r="I20" s="43">
        <v>8515</v>
      </c>
      <c r="J20" s="39"/>
      <c r="K20" s="40">
        <v>1000</v>
      </c>
      <c r="L20" s="41">
        <f>(K20)+(K20*J21)</f>
        <v>1229.7122724603641</v>
      </c>
    </row>
    <row r="21" spans="1:12" ht="15">
      <c r="A21" s="10"/>
      <c r="B21" s="37">
        <v>40148</v>
      </c>
      <c r="C21" s="38">
        <v>35</v>
      </c>
      <c r="D21" s="44">
        <f t="shared" ref="D21:D30" si="1">(C21-C20)/C20</f>
        <v>1.5</v>
      </c>
      <c r="E21" s="40">
        <v>1000</v>
      </c>
      <c r="F21" s="41">
        <f t="shared" ref="F21:F29" si="2">(F20+E21)+(F20+E21)*D22</f>
        <v>3800</v>
      </c>
      <c r="G21" s="10"/>
      <c r="H21" s="42">
        <v>40148</v>
      </c>
      <c r="I21" s="43">
        <v>10471</v>
      </c>
      <c r="J21" s="44">
        <f t="shared" ref="J21:J30" si="3">(I21-I20)/I20</f>
        <v>0.22971227246036408</v>
      </c>
      <c r="K21" s="40">
        <v>1000</v>
      </c>
      <c r="L21" s="41">
        <f t="shared" ref="L21:L29" si="4">(L20+K21)+(L20+K21)*J22</f>
        <v>2446.9127803306319</v>
      </c>
    </row>
    <row r="22" spans="1:12" ht="15">
      <c r="A22" s="10"/>
      <c r="B22" s="37">
        <v>40513</v>
      </c>
      <c r="C22" s="38">
        <v>38</v>
      </c>
      <c r="D22" s="44">
        <f t="shared" si="1"/>
        <v>8.5714285714285715E-2</v>
      </c>
      <c r="E22" s="40">
        <v>1000</v>
      </c>
      <c r="F22" s="41">
        <f t="shared" si="2"/>
        <v>5305.2631578947367</v>
      </c>
      <c r="G22" s="10"/>
      <c r="H22" s="42">
        <v>40513</v>
      </c>
      <c r="I22" s="43">
        <v>11491</v>
      </c>
      <c r="J22" s="44">
        <f t="shared" si="3"/>
        <v>9.741189953204088E-2</v>
      </c>
      <c r="K22" s="40">
        <v>1000</v>
      </c>
      <c r="L22" s="41">
        <f t="shared" si="4"/>
        <v>3664.6883158384239</v>
      </c>
    </row>
    <row r="23" spans="1:12" ht="15">
      <c r="A23" s="10"/>
      <c r="B23" s="37">
        <v>40878</v>
      </c>
      <c r="C23" s="38">
        <v>42</v>
      </c>
      <c r="D23" s="44">
        <f t="shared" si="1"/>
        <v>0.10526315789473684</v>
      </c>
      <c r="E23" s="40">
        <v>1000</v>
      </c>
      <c r="F23" s="41">
        <f t="shared" si="2"/>
        <v>7806.5162907268168</v>
      </c>
      <c r="G23" s="10"/>
      <c r="H23" s="42">
        <v>40878</v>
      </c>
      <c r="I23" s="43">
        <v>12217</v>
      </c>
      <c r="J23" s="44">
        <f t="shared" si="3"/>
        <v>6.3179879906013398E-2</v>
      </c>
      <c r="K23" s="40">
        <v>1000</v>
      </c>
      <c r="L23" s="41">
        <f t="shared" si="4"/>
        <v>5022.8349672468257</v>
      </c>
    </row>
    <row r="24" spans="1:12" ht="15">
      <c r="A24" s="10"/>
      <c r="B24" s="37">
        <v>41244</v>
      </c>
      <c r="C24" s="38">
        <v>52</v>
      </c>
      <c r="D24" s="44">
        <f t="shared" si="1"/>
        <v>0.23809523809523808</v>
      </c>
      <c r="E24" s="40">
        <v>1000</v>
      </c>
      <c r="F24" s="41">
        <f t="shared" si="2"/>
        <v>14225.910931174089</v>
      </c>
      <c r="G24" s="10"/>
      <c r="H24" s="42">
        <v>41244</v>
      </c>
      <c r="I24" s="43">
        <v>13155</v>
      </c>
      <c r="J24" s="44">
        <f t="shared" si="3"/>
        <v>7.6778259801915369E-2</v>
      </c>
      <c r="K24" s="40">
        <v>1000</v>
      </c>
      <c r="L24" s="41">
        <f t="shared" si="4"/>
        <v>7213.2090390705998</v>
      </c>
    </row>
    <row r="25" spans="1:12" ht="15">
      <c r="A25" s="10"/>
      <c r="B25" s="37">
        <v>41609</v>
      </c>
      <c r="C25" s="38">
        <v>84</v>
      </c>
      <c r="D25" s="44">
        <f t="shared" si="1"/>
        <v>0.61538461538461542</v>
      </c>
      <c r="E25" s="40">
        <v>1000</v>
      </c>
      <c r="F25" s="41">
        <f t="shared" si="2"/>
        <v>15769.693464430306</v>
      </c>
      <c r="G25" s="10"/>
      <c r="H25" s="42">
        <v>41609</v>
      </c>
      <c r="I25" s="43">
        <v>15755</v>
      </c>
      <c r="J25" s="44">
        <f t="shared" si="3"/>
        <v>0.1976434815659445</v>
      </c>
      <c r="K25" s="40">
        <v>1000</v>
      </c>
      <c r="L25" s="41">
        <f t="shared" si="4"/>
        <v>9411.1750417227249</v>
      </c>
    </row>
    <row r="26" spans="1:12" ht="15">
      <c r="A26" s="10"/>
      <c r="B26" s="37">
        <v>41974</v>
      </c>
      <c r="C26" s="38">
        <v>87</v>
      </c>
      <c r="D26" s="44">
        <f t="shared" si="1"/>
        <v>3.5714285714285712E-2</v>
      </c>
      <c r="E26" s="40">
        <v>1000</v>
      </c>
      <c r="F26" s="41">
        <f t="shared" si="2"/>
        <v>12721.836421291955</v>
      </c>
      <c r="G26" s="10"/>
      <c r="H26" s="42">
        <v>41974</v>
      </c>
      <c r="I26" s="43">
        <v>18053</v>
      </c>
      <c r="J26" s="44">
        <f t="shared" si="3"/>
        <v>0.14585845763249761</v>
      </c>
      <c r="K26" s="40">
        <v>1000</v>
      </c>
      <c r="L26" s="41">
        <f t="shared" si="4"/>
        <v>10049.007095885365</v>
      </c>
    </row>
    <row r="27" spans="1:12" ht="15">
      <c r="A27" s="10"/>
      <c r="B27" s="37">
        <v>42339</v>
      </c>
      <c r="C27" s="38">
        <v>66</v>
      </c>
      <c r="D27" s="44">
        <f t="shared" si="1"/>
        <v>-0.2413793103448276</v>
      </c>
      <c r="E27" s="40">
        <v>1000</v>
      </c>
      <c r="F27" s="41">
        <f t="shared" si="2"/>
        <v>14761.369483511042</v>
      </c>
      <c r="G27" s="10"/>
      <c r="H27" s="42">
        <v>42339</v>
      </c>
      <c r="I27" s="43">
        <v>17425</v>
      </c>
      <c r="J27" s="44">
        <f t="shared" si="3"/>
        <v>-3.4786462083864177E-2</v>
      </c>
      <c r="K27" s="40">
        <v>1000</v>
      </c>
      <c r="L27" s="41">
        <f t="shared" si="4"/>
        <v>12658.325891257362</v>
      </c>
    </row>
    <row r="28" spans="1:12" ht="15">
      <c r="A28" s="10"/>
      <c r="B28" s="37">
        <v>42705</v>
      </c>
      <c r="C28" s="38">
        <v>71</v>
      </c>
      <c r="D28" s="44">
        <f t="shared" si="1"/>
        <v>7.575757575757576E-2</v>
      </c>
      <c r="E28" s="40">
        <v>1000</v>
      </c>
      <c r="F28" s="41">
        <f t="shared" si="2"/>
        <v>21533.13859014889</v>
      </c>
      <c r="G28" s="10"/>
      <c r="H28" s="42">
        <v>42705</v>
      </c>
      <c r="I28" s="43">
        <v>19963</v>
      </c>
      <c r="J28" s="44">
        <f t="shared" si="3"/>
        <v>0.14565279770444764</v>
      </c>
      <c r="K28" s="40">
        <v>1000</v>
      </c>
      <c r="L28" s="41">
        <f t="shared" si="4"/>
        <v>16984.134745507828</v>
      </c>
    </row>
    <row r="29" spans="1:12" ht="15">
      <c r="A29" s="10"/>
      <c r="B29" s="37">
        <v>43070</v>
      </c>
      <c r="C29" s="38">
        <v>97</v>
      </c>
      <c r="D29" s="44">
        <f t="shared" si="1"/>
        <v>0.36619718309859156</v>
      </c>
      <c r="E29" s="40">
        <v>1000</v>
      </c>
      <c r="F29" s="45">
        <f t="shared" si="2"/>
        <v>21836.237396639131</v>
      </c>
      <c r="G29" s="10"/>
      <c r="H29" s="42">
        <v>43070</v>
      </c>
      <c r="I29" s="43">
        <v>24824</v>
      </c>
      <c r="J29" s="44">
        <f t="shared" si="3"/>
        <v>0.24350047588037871</v>
      </c>
      <c r="K29" s="40">
        <v>1000</v>
      </c>
      <c r="L29" s="46">
        <f t="shared" si="4"/>
        <v>16899.609700630885</v>
      </c>
    </row>
    <row r="30" spans="1:12" ht="15">
      <c r="A30" s="10"/>
      <c r="B30" s="37">
        <v>43435</v>
      </c>
      <c r="C30" s="38">
        <v>94</v>
      </c>
      <c r="D30" s="44">
        <f t="shared" si="1"/>
        <v>-3.0927835051546393E-2</v>
      </c>
      <c r="E30" s="47"/>
      <c r="F30" s="47"/>
      <c r="G30" s="10"/>
      <c r="H30" s="42">
        <v>43435</v>
      </c>
      <c r="I30" s="43">
        <v>23327</v>
      </c>
      <c r="J30" s="44">
        <f t="shared" si="3"/>
        <v>-6.0304543989687397E-2</v>
      </c>
      <c r="K30" s="48"/>
      <c r="L30" s="49"/>
    </row>
    <row r="31" spans="1:12" ht="15">
      <c r="A31" s="3"/>
      <c r="B31" s="3"/>
      <c r="C31" s="27"/>
      <c r="D31" s="3"/>
      <c r="E31" s="50">
        <f>SUM(E20:E30)</f>
        <v>10000</v>
      </c>
      <c r="F31" s="51"/>
      <c r="G31" s="3"/>
      <c r="H31" s="3"/>
      <c r="I31" s="3"/>
      <c r="J31" s="3"/>
      <c r="K31" s="50">
        <f>SUM(K20:K30)</f>
        <v>10000</v>
      </c>
      <c r="L31" s="52"/>
    </row>
    <row r="32" spans="1:12" ht="12.75">
      <c r="A32" s="3"/>
      <c r="B32" s="4"/>
      <c r="C32" s="5"/>
      <c r="D32" s="4"/>
      <c r="E32" s="4"/>
      <c r="F32" s="4"/>
      <c r="G32" s="4"/>
      <c r="H32" s="4"/>
      <c r="I32" s="4"/>
      <c r="J32" s="4"/>
      <c r="K32" s="4"/>
      <c r="L32" s="4"/>
    </row>
    <row r="33" spans="1:12" ht="14.25">
      <c r="A33" s="6" t="s">
        <v>58</v>
      </c>
      <c r="B33" s="61" t="s">
        <v>59</v>
      </c>
      <c r="C33" s="62"/>
      <c r="D33" s="62"/>
      <c r="E33" s="62"/>
      <c r="F33" s="62"/>
      <c r="G33" s="62"/>
      <c r="H33" s="62"/>
      <c r="I33" s="62"/>
      <c r="J33" s="62"/>
      <c r="K33" s="62"/>
      <c r="L33" s="63"/>
    </row>
    <row r="34" spans="1:12" ht="12.75">
      <c r="A34" s="10"/>
      <c r="B34" s="64" t="s">
        <v>7</v>
      </c>
      <c r="C34" s="62"/>
      <c r="D34" s="62"/>
      <c r="E34" s="62"/>
      <c r="F34" s="62"/>
      <c r="G34" s="62"/>
      <c r="H34" s="62"/>
      <c r="I34" s="62"/>
      <c r="J34" s="62"/>
      <c r="K34" s="62"/>
      <c r="L34" s="63"/>
    </row>
    <row r="35" spans="1:12" ht="12.75">
      <c r="A35" s="10"/>
      <c r="B35" s="65" t="s">
        <v>60</v>
      </c>
      <c r="C35" s="62"/>
      <c r="D35" s="62"/>
      <c r="E35" s="62"/>
      <c r="F35" s="62"/>
      <c r="G35" s="62"/>
      <c r="H35" s="62"/>
      <c r="I35" s="62"/>
      <c r="J35" s="62"/>
      <c r="K35" s="62"/>
      <c r="L35" s="63"/>
    </row>
    <row r="36" spans="1:12" ht="12.75">
      <c r="A36" s="10"/>
      <c r="B36" s="53"/>
      <c r="C36" s="16">
        <v>2018</v>
      </c>
      <c r="D36" s="16">
        <v>2017</v>
      </c>
      <c r="E36" s="16">
        <v>2016</v>
      </c>
      <c r="F36" s="16">
        <v>2015</v>
      </c>
      <c r="G36" s="16">
        <v>2014</v>
      </c>
      <c r="H36" s="16">
        <v>2013</v>
      </c>
      <c r="I36" s="16">
        <v>2012</v>
      </c>
      <c r="J36" s="16">
        <v>2011</v>
      </c>
      <c r="K36" s="16">
        <v>2010</v>
      </c>
      <c r="L36" s="16">
        <v>2009</v>
      </c>
    </row>
    <row r="37" spans="1:12" ht="12.75">
      <c r="A37" s="10"/>
      <c r="B37" s="49" t="s">
        <v>39</v>
      </c>
      <c r="C37" s="30">
        <v>265595</v>
      </c>
      <c r="D37" s="30">
        <v>229234</v>
      </c>
      <c r="E37" s="30">
        <v>215639</v>
      </c>
      <c r="F37" s="30">
        <v>233715</v>
      </c>
      <c r="G37" s="30">
        <v>182795</v>
      </c>
      <c r="H37" s="30">
        <v>170910</v>
      </c>
      <c r="I37" s="30">
        <v>156208</v>
      </c>
      <c r="J37" s="30">
        <v>108249</v>
      </c>
      <c r="K37" s="30">
        <v>65225</v>
      </c>
      <c r="L37" s="30">
        <v>36537</v>
      </c>
    </row>
    <row r="38" spans="1:12" ht="12.75">
      <c r="A38" s="10"/>
      <c r="B38" s="49" t="s">
        <v>42</v>
      </c>
      <c r="C38" s="30">
        <v>72903</v>
      </c>
      <c r="D38" s="30">
        <v>64089</v>
      </c>
      <c r="E38" s="30">
        <v>61372</v>
      </c>
      <c r="F38" s="30">
        <v>72515</v>
      </c>
      <c r="G38" s="30">
        <v>53483</v>
      </c>
      <c r="H38" s="30">
        <v>50155</v>
      </c>
      <c r="I38" s="30">
        <v>55763</v>
      </c>
      <c r="J38" s="30">
        <v>34205</v>
      </c>
      <c r="K38" s="30">
        <v>18540</v>
      </c>
      <c r="L38" s="30">
        <v>7984</v>
      </c>
    </row>
    <row r="39" spans="1:12" ht="12.75">
      <c r="A39" s="10"/>
      <c r="B39" s="49" t="s">
        <v>43</v>
      </c>
      <c r="C39" s="30">
        <v>59531</v>
      </c>
      <c r="D39" s="30">
        <v>48351</v>
      </c>
      <c r="E39" s="30">
        <v>45687</v>
      </c>
      <c r="F39" s="30">
        <v>53394</v>
      </c>
      <c r="G39" s="30">
        <v>39510</v>
      </c>
      <c r="H39" s="30">
        <v>37037</v>
      </c>
      <c r="I39" s="30">
        <v>41733</v>
      </c>
      <c r="J39" s="30">
        <v>25922</v>
      </c>
      <c r="K39" s="30">
        <v>14013</v>
      </c>
      <c r="L39" s="30">
        <v>5704</v>
      </c>
    </row>
    <row r="40" spans="1:12" ht="12.75">
      <c r="A40" s="10"/>
      <c r="B40" s="49" t="s">
        <v>44</v>
      </c>
      <c r="C40" s="54">
        <v>11.91</v>
      </c>
      <c r="D40" s="54">
        <v>9.2100000000000009</v>
      </c>
      <c r="E40" s="54">
        <v>8.31</v>
      </c>
      <c r="F40" s="54">
        <v>9.2200000000000006</v>
      </c>
      <c r="G40" s="54">
        <v>6.45</v>
      </c>
      <c r="H40" s="54">
        <v>5.68</v>
      </c>
      <c r="I40" s="54">
        <v>44.15</v>
      </c>
      <c r="J40" s="54">
        <v>27.68</v>
      </c>
      <c r="K40" s="54">
        <v>15.15</v>
      </c>
      <c r="L40" s="54">
        <v>6.29</v>
      </c>
    </row>
    <row r="41" spans="1:12" ht="12.75">
      <c r="A41" s="10"/>
      <c r="B41" s="49" t="s">
        <v>45</v>
      </c>
      <c r="C41" s="54">
        <v>157.07</v>
      </c>
      <c r="D41" s="54">
        <v>166.01</v>
      </c>
      <c r="E41" s="54">
        <v>111.82</v>
      </c>
      <c r="F41" s="54">
        <v>99.41</v>
      </c>
      <c r="G41" s="54">
        <v>102.5</v>
      </c>
      <c r="H41" s="54">
        <v>67.92</v>
      </c>
      <c r="I41" s="54">
        <v>53.97</v>
      </c>
      <c r="J41" s="54">
        <v>38.58</v>
      </c>
      <c r="K41" s="54">
        <v>30.73</v>
      </c>
      <c r="L41" s="54">
        <v>20.07</v>
      </c>
    </row>
    <row r="42" spans="1:12" ht="12.75">
      <c r="A42" s="10"/>
      <c r="B42" s="49" t="s">
        <v>46</v>
      </c>
      <c r="C42" s="24">
        <f t="shared" ref="C42:H42" si="5">C41/C40</f>
        <v>13.188077246011755</v>
      </c>
      <c r="D42" s="24">
        <f t="shared" si="5"/>
        <v>18.024972855591745</v>
      </c>
      <c r="E42" s="24">
        <f t="shared" si="5"/>
        <v>13.456077015643801</v>
      </c>
      <c r="F42" s="24">
        <f t="shared" si="5"/>
        <v>10.781995661605205</v>
      </c>
      <c r="G42" s="24">
        <f t="shared" si="5"/>
        <v>15.891472868217054</v>
      </c>
      <c r="H42" s="24">
        <f t="shared" si="5"/>
        <v>11.95774647887324</v>
      </c>
      <c r="I42" s="24">
        <f t="shared" ref="I42:L42" si="6">(I41/I40)*7</f>
        <v>8.5569648924122301</v>
      </c>
      <c r="J42" s="24">
        <f t="shared" si="6"/>
        <v>9.7565028901734099</v>
      </c>
      <c r="K42" s="24">
        <f t="shared" si="6"/>
        <v>14.198679867986797</v>
      </c>
      <c r="L42" s="24">
        <f t="shared" si="6"/>
        <v>22.335453100158983</v>
      </c>
    </row>
    <row r="43" spans="1:12" ht="12.75">
      <c r="A43" s="3"/>
      <c r="B43" s="79" t="s">
        <v>61</v>
      </c>
      <c r="C43" s="76"/>
      <c r="D43" s="76"/>
      <c r="E43" s="76"/>
      <c r="F43" s="76"/>
      <c r="G43" s="76"/>
      <c r="H43" s="76"/>
      <c r="I43" s="76"/>
      <c r="J43" s="76"/>
      <c r="K43" s="76"/>
      <c r="L43" s="76"/>
    </row>
    <row r="44" spans="1:12" ht="12.75">
      <c r="A44" s="3"/>
      <c r="B44" s="3"/>
      <c r="C44" s="27"/>
      <c r="D44" s="3"/>
      <c r="E44" s="3"/>
      <c r="F44" s="3"/>
      <c r="G44" s="3"/>
      <c r="H44" s="3"/>
      <c r="I44" s="3"/>
      <c r="J44" s="3"/>
      <c r="K44" s="3"/>
      <c r="L44" s="3"/>
    </row>
    <row r="45" spans="1:12" ht="12.75">
      <c r="A45" s="3"/>
      <c r="B45" s="74" t="s">
        <v>48</v>
      </c>
      <c r="C45" s="69"/>
      <c r="D45" s="3"/>
      <c r="E45" s="3"/>
      <c r="F45" s="3"/>
      <c r="G45" s="3"/>
      <c r="H45" s="3"/>
      <c r="I45" s="3"/>
      <c r="J45" s="3"/>
      <c r="K45" s="3"/>
      <c r="L45" s="3"/>
    </row>
    <row r="46" spans="1:12" ht="12.75">
      <c r="A46" s="3"/>
      <c r="B46" s="17" t="s">
        <v>49</v>
      </c>
      <c r="C46" s="30">
        <v>160</v>
      </c>
      <c r="D46" s="3"/>
      <c r="E46" s="3"/>
      <c r="F46" s="3"/>
      <c r="G46" s="3"/>
      <c r="H46" s="3"/>
      <c r="I46" s="3"/>
      <c r="J46" s="3"/>
      <c r="K46" s="3"/>
      <c r="L46" s="3"/>
    </row>
    <row r="47" spans="1:12" ht="12.75">
      <c r="A47" s="3"/>
      <c r="B47" s="17" t="s">
        <v>50</v>
      </c>
      <c r="C47" s="30">
        <v>175</v>
      </c>
      <c r="D47" s="3"/>
      <c r="E47" s="3"/>
      <c r="F47" s="3"/>
      <c r="G47" s="3"/>
      <c r="H47" s="3"/>
      <c r="I47" s="3"/>
      <c r="J47" s="3"/>
      <c r="K47" s="3"/>
      <c r="L47" s="3"/>
    </row>
    <row r="48" spans="1:12" ht="12.75">
      <c r="A48" s="3"/>
      <c r="B48" s="3"/>
      <c r="C48" s="27"/>
      <c r="D48" s="3"/>
      <c r="E48" s="3"/>
      <c r="F48" s="3"/>
      <c r="G48" s="3"/>
      <c r="H48" s="3"/>
      <c r="I48" s="3"/>
      <c r="J48" s="3"/>
      <c r="K48" s="3"/>
      <c r="L48" s="3"/>
    </row>
    <row r="49" spans="1:12" ht="15">
      <c r="A49" s="3"/>
      <c r="B49" s="66" t="s">
        <v>51</v>
      </c>
      <c r="C49" s="62"/>
      <c r="D49" s="62"/>
      <c r="E49" s="62"/>
      <c r="F49" s="62"/>
      <c r="G49" s="62"/>
      <c r="H49" s="62"/>
      <c r="I49" s="62"/>
      <c r="J49" s="62"/>
      <c r="K49" s="62"/>
      <c r="L49" s="62"/>
    </row>
    <row r="50" spans="1:12" ht="18.75">
      <c r="A50" s="10"/>
      <c r="B50" s="70" t="s">
        <v>62</v>
      </c>
      <c r="C50" s="68"/>
      <c r="D50" s="68"/>
      <c r="E50" s="68"/>
      <c r="F50" s="69"/>
      <c r="G50" s="3"/>
      <c r="H50" s="4"/>
      <c r="I50" s="4"/>
      <c r="J50" s="4"/>
      <c r="K50" s="4"/>
      <c r="L50" s="4"/>
    </row>
    <row r="51" spans="1:12" ht="15">
      <c r="A51" s="10"/>
      <c r="B51" s="31" t="s">
        <v>53</v>
      </c>
      <c r="C51" s="32" t="s">
        <v>4</v>
      </c>
      <c r="D51" s="33" t="s">
        <v>54</v>
      </c>
      <c r="E51" s="34" t="s">
        <v>55</v>
      </c>
      <c r="F51" s="35" t="s">
        <v>56</v>
      </c>
      <c r="G51" s="10"/>
      <c r="H51" s="36" t="s">
        <v>53</v>
      </c>
      <c r="I51" s="32" t="s">
        <v>57</v>
      </c>
      <c r="J51" s="33" t="s">
        <v>54</v>
      </c>
      <c r="K51" s="35" t="s">
        <v>55</v>
      </c>
      <c r="L51" s="35" t="s">
        <v>56</v>
      </c>
    </row>
    <row r="52" spans="1:12" ht="15">
      <c r="A52" s="10"/>
      <c r="B52" s="37">
        <v>39783</v>
      </c>
      <c r="C52" s="38">
        <v>8.59</v>
      </c>
      <c r="D52" s="39"/>
      <c r="E52" s="40">
        <v>1000</v>
      </c>
      <c r="F52" s="41">
        <f>(E52)+(E52*D53)</f>
        <v>2336.4377182770663</v>
      </c>
      <c r="G52" s="10"/>
      <c r="H52" s="42">
        <v>39783</v>
      </c>
      <c r="I52" s="43">
        <v>8515</v>
      </c>
      <c r="J52" s="39"/>
      <c r="K52" s="40">
        <v>1000</v>
      </c>
      <c r="L52" s="41">
        <f>(K52)+(K52*J53)</f>
        <v>1229.7122724603641</v>
      </c>
    </row>
    <row r="53" spans="1:12" ht="15">
      <c r="A53" s="10"/>
      <c r="B53" s="37">
        <v>40148</v>
      </c>
      <c r="C53" s="38">
        <v>20.07</v>
      </c>
      <c r="D53" s="44">
        <f t="shared" ref="D53:D62" si="7">(C53-C52)/C52</f>
        <v>1.3364377182770664</v>
      </c>
      <c r="E53" s="40">
        <v>1000</v>
      </c>
      <c r="F53" s="41">
        <f t="shared" ref="F53:F61" si="8">(F52+E53)+(F52+E53)*D54</f>
        <v>5108.5566060116716</v>
      </c>
      <c r="G53" s="10"/>
      <c r="H53" s="42">
        <v>40148</v>
      </c>
      <c r="I53" s="43">
        <v>10471</v>
      </c>
      <c r="J53" s="44">
        <f t="shared" ref="J53:J62" si="9">(I53-I52)/I52</f>
        <v>0.22971227246036408</v>
      </c>
      <c r="K53" s="40">
        <v>1000</v>
      </c>
      <c r="L53" s="41">
        <f t="shared" ref="L53:L61" si="10">(L52+K53)+(L52+K53)*J54</f>
        <v>2446.9127803306319</v>
      </c>
    </row>
    <row r="54" spans="1:12" ht="15">
      <c r="A54" s="10"/>
      <c r="B54" s="37">
        <v>40513</v>
      </c>
      <c r="C54" s="38">
        <v>30.73</v>
      </c>
      <c r="D54" s="44">
        <f t="shared" si="7"/>
        <v>0.53114100647732931</v>
      </c>
      <c r="E54" s="40">
        <v>1000</v>
      </c>
      <c r="F54" s="41">
        <f t="shared" si="8"/>
        <v>7668.9916648203798</v>
      </c>
      <c r="G54" s="10"/>
      <c r="H54" s="42">
        <v>40513</v>
      </c>
      <c r="I54" s="43">
        <v>11491</v>
      </c>
      <c r="J54" s="44">
        <f t="shared" si="9"/>
        <v>9.741189953204088E-2</v>
      </c>
      <c r="K54" s="40">
        <v>1000</v>
      </c>
      <c r="L54" s="41">
        <f t="shared" si="10"/>
        <v>3664.6883158384239</v>
      </c>
    </row>
    <row r="55" spans="1:12" ht="15">
      <c r="A55" s="10"/>
      <c r="B55" s="37">
        <v>40878</v>
      </c>
      <c r="C55" s="38">
        <v>38.58</v>
      </c>
      <c r="D55" s="44">
        <f t="shared" si="7"/>
        <v>0.25545069964204353</v>
      </c>
      <c r="E55" s="40">
        <v>1000</v>
      </c>
      <c r="F55" s="41">
        <f t="shared" si="8"/>
        <v>12127.150859262725</v>
      </c>
      <c r="G55" s="10"/>
      <c r="H55" s="42">
        <v>40878</v>
      </c>
      <c r="I55" s="43">
        <v>12217</v>
      </c>
      <c r="J55" s="44">
        <f t="shared" si="9"/>
        <v>6.3179879906013398E-2</v>
      </c>
      <c r="K55" s="40">
        <v>1000</v>
      </c>
      <c r="L55" s="41">
        <f t="shared" si="10"/>
        <v>5022.8349672468257</v>
      </c>
    </row>
    <row r="56" spans="1:12" ht="15">
      <c r="A56" s="10"/>
      <c r="B56" s="37">
        <v>41244</v>
      </c>
      <c r="C56" s="38">
        <v>53.97</v>
      </c>
      <c r="D56" s="44">
        <f t="shared" si="7"/>
        <v>0.39891135303265945</v>
      </c>
      <c r="E56" s="40">
        <v>1000</v>
      </c>
      <c r="F56" s="41">
        <f t="shared" si="8"/>
        <v>16520.21653439178</v>
      </c>
      <c r="G56" s="10"/>
      <c r="H56" s="42">
        <v>41244</v>
      </c>
      <c r="I56" s="43">
        <v>13155</v>
      </c>
      <c r="J56" s="44">
        <f t="shared" si="9"/>
        <v>7.6778259801915369E-2</v>
      </c>
      <c r="K56" s="40">
        <v>1000</v>
      </c>
      <c r="L56" s="41">
        <f t="shared" si="10"/>
        <v>7213.2090390705998</v>
      </c>
    </row>
    <row r="57" spans="1:12" ht="15">
      <c r="A57" s="10"/>
      <c r="B57" s="37">
        <v>41609</v>
      </c>
      <c r="C57" s="38">
        <v>67.92</v>
      </c>
      <c r="D57" s="44">
        <f t="shared" si="7"/>
        <v>0.25847693162868268</v>
      </c>
      <c r="E57" s="40">
        <v>1000</v>
      </c>
      <c r="F57" s="41">
        <f t="shared" si="8"/>
        <v>26440.256106819161</v>
      </c>
      <c r="G57" s="10"/>
      <c r="H57" s="42">
        <v>41609</v>
      </c>
      <c r="I57" s="43">
        <v>15755</v>
      </c>
      <c r="J57" s="44">
        <f t="shared" si="9"/>
        <v>0.1976434815659445</v>
      </c>
      <c r="K57" s="40">
        <v>1000</v>
      </c>
      <c r="L57" s="41">
        <f t="shared" si="10"/>
        <v>9411.1750417227249</v>
      </c>
    </row>
    <row r="58" spans="1:12" ht="15">
      <c r="A58" s="10"/>
      <c r="B58" s="37">
        <v>41974</v>
      </c>
      <c r="C58" s="38">
        <v>102.5</v>
      </c>
      <c r="D58" s="44">
        <f t="shared" si="7"/>
        <v>0.50912838633686686</v>
      </c>
      <c r="E58" s="40">
        <v>1000</v>
      </c>
      <c r="F58" s="41">
        <f t="shared" si="8"/>
        <v>26613.032776379441</v>
      </c>
      <c r="G58" s="10"/>
      <c r="H58" s="42">
        <v>41974</v>
      </c>
      <c r="I58" s="43">
        <v>18053</v>
      </c>
      <c r="J58" s="44">
        <f t="shared" si="9"/>
        <v>0.14585845763249761</v>
      </c>
      <c r="K58" s="40">
        <v>1000</v>
      </c>
      <c r="L58" s="41">
        <f t="shared" si="10"/>
        <v>10049.007095885365</v>
      </c>
    </row>
    <row r="59" spans="1:12" ht="15">
      <c r="A59" s="10"/>
      <c r="B59" s="37">
        <v>42339</v>
      </c>
      <c r="C59" s="38">
        <v>99.41</v>
      </c>
      <c r="D59" s="44">
        <f t="shared" si="7"/>
        <v>-3.0146341463414668E-2</v>
      </c>
      <c r="E59" s="40">
        <v>1000</v>
      </c>
      <c r="F59" s="41">
        <f t="shared" si="8"/>
        <v>31060.148124481933</v>
      </c>
      <c r="G59" s="10"/>
      <c r="H59" s="42">
        <v>42339</v>
      </c>
      <c r="I59" s="43">
        <v>17425</v>
      </c>
      <c r="J59" s="44">
        <f t="shared" si="9"/>
        <v>-3.4786462083864177E-2</v>
      </c>
      <c r="K59" s="40">
        <v>1000</v>
      </c>
      <c r="L59" s="41">
        <f t="shared" si="10"/>
        <v>12658.325891257362</v>
      </c>
    </row>
    <row r="60" spans="1:12" ht="15">
      <c r="A60" s="10"/>
      <c r="B60" s="37">
        <v>42705</v>
      </c>
      <c r="C60" s="38">
        <v>111.82</v>
      </c>
      <c r="D60" s="44">
        <f t="shared" si="7"/>
        <v>0.1248365355598028</v>
      </c>
      <c r="E60" s="40">
        <v>1000</v>
      </c>
      <c r="F60" s="41">
        <f t="shared" si="8"/>
        <v>47597.077357764676</v>
      </c>
      <c r="G60" s="10"/>
      <c r="H60" s="42">
        <v>42705</v>
      </c>
      <c r="I60" s="43">
        <v>19963</v>
      </c>
      <c r="J60" s="44">
        <f t="shared" si="9"/>
        <v>0.14565279770444764</v>
      </c>
      <c r="K60" s="40">
        <v>1000</v>
      </c>
      <c r="L60" s="41">
        <f t="shared" si="10"/>
        <v>16984.134745507828</v>
      </c>
    </row>
    <row r="61" spans="1:12" ht="15">
      <c r="A61" s="10"/>
      <c r="B61" s="37">
        <v>43070</v>
      </c>
      <c r="C61" s="38">
        <v>166.01</v>
      </c>
      <c r="D61" s="44">
        <f t="shared" si="7"/>
        <v>0.48461813629046685</v>
      </c>
      <c r="E61" s="40">
        <v>1000</v>
      </c>
      <c r="F61" s="45">
        <f t="shared" si="8"/>
        <v>45980.018918041671</v>
      </c>
      <c r="G61" s="10"/>
      <c r="H61" s="42">
        <v>43070</v>
      </c>
      <c r="I61" s="43">
        <v>24824</v>
      </c>
      <c r="J61" s="44">
        <f t="shared" si="9"/>
        <v>0.24350047588037871</v>
      </c>
      <c r="K61" s="40">
        <v>1000</v>
      </c>
      <c r="L61" s="46">
        <f t="shared" si="10"/>
        <v>16899.609700630885</v>
      </c>
    </row>
    <row r="62" spans="1:12" ht="15">
      <c r="A62" s="10"/>
      <c r="B62" s="37">
        <v>43435</v>
      </c>
      <c r="C62" s="38">
        <v>157.07</v>
      </c>
      <c r="D62" s="44">
        <f t="shared" si="7"/>
        <v>-5.3852177579663867E-2</v>
      </c>
      <c r="E62" s="47"/>
      <c r="F62" s="47"/>
      <c r="G62" s="10"/>
      <c r="H62" s="42">
        <v>43435</v>
      </c>
      <c r="I62" s="43">
        <v>23327</v>
      </c>
      <c r="J62" s="44">
        <f t="shared" si="9"/>
        <v>-6.0304543989687397E-2</v>
      </c>
      <c r="K62" s="48"/>
      <c r="L62" s="49"/>
    </row>
    <row r="63" spans="1:12" ht="15">
      <c r="A63" s="3"/>
      <c r="B63" s="3"/>
      <c r="C63" s="27"/>
      <c r="D63" s="3"/>
      <c r="E63" s="50">
        <f>SUM(E52:E62)</f>
        <v>10000</v>
      </c>
      <c r="F63" s="51"/>
      <c r="G63" s="3"/>
      <c r="H63" s="3"/>
      <c r="I63" s="3"/>
      <c r="J63" s="3"/>
      <c r="K63" s="50">
        <f>SUM(K52:K62)</f>
        <v>10000</v>
      </c>
      <c r="L63" s="52"/>
    </row>
    <row r="64" spans="1:12" ht="12.75">
      <c r="A64" s="3"/>
      <c r="B64" s="4"/>
      <c r="C64" s="5"/>
      <c r="D64" s="4"/>
      <c r="E64" s="4"/>
      <c r="F64" s="4"/>
      <c r="G64" s="4"/>
      <c r="H64" s="4"/>
      <c r="I64" s="4"/>
      <c r="J64" s="4"/>
      <c r="K64" s="4"/>
      <c r="L64" s="4"/>
    </row>
    <row r="65" spans="1:12" ht="14.25">
      <c r="A65" s="6" t="s">
        <v>63</v>
      </c>
      <c r="B65" s="61" t="s">
        <v>64</v>
      </c>
      <c r="C65" s="62"/>
      <c r="D65" s="62"/>
      <c r="E65" s="62"/>
      <c r="F65" s="62"/>
      <c r="G65" s="62"/>
      <c r="H65" s="62"/>
      <c r="I65" s="62"/>
      <c r="J65" s="62"/>
      <c r="K65" s="62"/>
      <c r="L65" s="63"/>
    </row>
    <row r="66" spans="1:12" ht="12.75">
      <c r="A66" s="10"/>
      <c r="B66" s="77" t="s">
        <v>7</v>
      </c>
      <c r="C66" s="68"/>
      <c r="D66" s="68"/>
      <c r="E66" s="68"/>
      <c r="F66" s="68"/>
      <c r="G66" s="68"/>
      <c r="H66" s="68"/>
      <c r="I66" s="68"/>
      <c r="J66" s="68"/>
      <c r="K66" s="68"/>
      <c r="L66" s="69"/>
    </row>
    <row r="67" spans="1:12" ht="12.75">
      <c r="A67" s="10"/>
      <c r="B67" s="78" t="s">
        <v>65</v>
      </c>
      <c r="C67" s="62"/>
      <c r="D67" s="62"/>
      <c r="E67" s="62"/>
      <c r="F67" s="62"/>
      <c r="G67" s="62"/>
      <c r="H67" s="62"/>
      <c r="I67" s="62"/>
      <c r="J67" s="62"/>
      <c r="K67" s="62"/>
      <c r="L67" s="63"/>
    </row>
    <row r="68" spans="1:12" ht="12.75">
      <c r="A68" s="10"/>
      <c r="B68" s="15"/>
      <c r="C68" s="16">
        <v>2018</v>
      </c>
      <c r="D68" s="16">
        <v>2017</v>
      </c>
      <c r="E68" s="16">
        <v>2016</v>
      </c>
      <c r="F68" s="16">
        <v>2015</v>
      </c>
      <c r="G68" s="16">
        <v>2014</v>
      </c>
      <c r="H68" s="16">
        <v>2013</v>
      </c>
      <c r="I68" s="16">
        <v>2012</v>
      </c>
      <c r="J68" s="16">
        <v>2011</v>
      </c>
      <c r="K68" s="16">
        <v>2010</v>
      </c>
      <c r="L68" s="16">
        <v>2009</v>
      </c>
    </row>
    <row r="69" spans="1:12" ht="12.75">
      <c r="A69" s="10"/>
      <c r="B69" s="17" t="s">
        <v>39</v>
      </c>
      <c r="C69" s="19">
        <v>101127</v>
      </c>
      <c r="D69" s="19">
        <v>94005</v>
      </c>
      <c r="E69" s="19">
        <v>83198</v>
      </c>
      <c r="F69" s="19">
        <v>96114</v>
      </c>
      <c r="G69" s="19">
        <v>90762</v>
      </c>
      <c r="H69" s="19">
        <v>86623</v>
      </c>
      <c r="I69" s="19">
        <v>81698</v>
      </c>
      <c r="J69" s="19">
        <v>68735</v>
      </c>
      <c r="K69" s="19">
        <v>64306</v>
      </c>
      <c r="L69" s="19">
        <v>68281</v>
      </c>
    </row>
    <row r="70" spans="1:12" ht="12.75">
      <c r="A70" s="10"/>
      <c r="B70" s="17" t="s">
        <v>42</v>
      </c>
      <c r="C70" s="19">
        <v>11604</v>
      </c>
      <c r="D70" s="19">
        <v>10107</v>
      </c>
      <c r="E70" s="19">
        <v>5783</v>
      </c>
      <c r="F70" s="19">
        <v>7155</v>
      </c>
      <c r="G70" s="19">
        <v>7137</v>
      </c>
      <c r="H70" s="19">
        <v>6232</v>
      </c>
      <c r="I70" s="19">
        <v>5910</v>
      </c>
      <c r="J70" s="19">
        <v>5398</v>
      </c>
      <c r="K70" s="19">
        <v>4507</v>
      </c>
      <c r="L70" s="19">
        <v>1731</v>
      </c>
    </row>
    <row r="71" spans="1:12" ht="12.75">
      <c r="A71" s="10"/>
      <c r="B71" s="17" t="s">
        <v>43</v>
      </c>
      <c r="C71" s="19">
        <v>10460</v>
      </c>
      <c r="D71" s="19">
        <v>8458</v>
      </c>
      <c r="E71" s="19">
        <v>5034</v>
      </c>
      <c r="F71" s="19">
        <v>5176</v>
      </c>
      <c r="G71" s="19">
        <v>5446</v>
      </c>
      <c r="H71" s="19">
        <v>4585</v>
      </c>
      <c r="I71" s="19">
        <v>3900</v>
      </c>
      <c r="J71" s="19">
        <v>4018</v>
      </c>
      <c r="K71" s="19">
        <v>3307</v>
      </c>
      <c r="L71" s="19">
        <v>1312</v>
      </c>
    </row>
    <row r="72" spans="1:12" ht="12.75">
      <c r="A72" s="10"/>
      <c r="B72" s="17" t="s">
        <v>44</v>
      </c>
      <c r="C72" s="21">
        <v>17.850000000000001</v>
      </c>
      <c r="D72" s="21">
        <v>13.85</v>
      </c>
      <c r="E72" s="21">
        <v>7.83</v>
      </c>
      <c r="F72" s="21">
        <v>7.44</v>
      </c>
      <c r="G72" s="21">
        <v>7.38</v>
      </c>
      <c r="H72" s="21">
        <v>5.96</v>
      </c>
      <c r="I72" s="21">
        <v>5.1100000000000003</v>
      </c>
      <c r="J72" s="21">
        <v>5.34</v>
      </c>
      <c r="K72" s="21">
        <v>4.45</v>
      </c>
      <c r="L72" s="21">
        <v>1.84</v>
      </c>
    </row>
    <row r="73" spans="1:12" ht="12.75">
      <c r="A73" s="10"/>
      <c r="B73" s="17" t="s">
        <v>45</v>
      </c>
      <c r="C73" s="21">
        <v>322</v>
      </c>
      <c r="D73" s="21">
        <v>289</v>
      </c>
      <c r="E73" s="21">
        <v>148</v>
      </c>
      <c r="F73" s="21">
        <v>132</v>
      </c>
      <c r="G73" s="21">
        <v>116</v>
      </c>
      <c r="H73" s="21">
        <v>119</v>
      </c>
      <c r="I73" s="21">
        <v>64</v>
      </c>
      <c r="J73" s="21">
        <v>61</v>
      </c>
      <c r="K73" s="21">
        <v>53</v>
      </c>
      <c r="L73" s="21">
        <v>43</v>
      </c>
    </row>
    <row r="74" spans="1:12" ht="12.75">
      <c r="A74" s="10"/>
      <c r="B74" s="17" t="s">
        <v>46</v>
      </c>
      <c r="C74" s="24">
        <f t="shared" ref="C74:L74" si="11">C73/C72</f>
        <v>18.03921568627451</v>
      </c>
      <c r="D74" s="24">
        <f t="shared" si="11"/>
        <v>20.866425992779785</v>
      </c>
      <c r="E74" s="24">
        <f t="shared" si="11"/>
        <v>18.901660280970624</v>
      </c>
      <c r="F74" s="24">
        <f t="shared" si="11"/>
        <v>17.741935483870968</v>
      </c>
      <c r="G74" s="24">
        <f t="shared" si="11"/>
        <v>15.718157181571815</v>
      </c>
      <c r="H74" s="24">
        <f t="shared" si="11"/>
        <v>19.966442953020135</v>
      </c>
      <c r="I74" s="24">
        <f t="shared" si="11"/>
        <v>12.524461839530332</v>
      </c>
      <c r="J74" s="24">
        <f t="shared" si="11"/>
        <v>11.423220973782772</v>
      </c>
      <c r="K74" s="24">
        <f t="shared" si="11"/>
        <v>11.910112359550562</v>
      </c>
      <c r="L74" s="24">
        <f t="shared" si="11"/>
        <v>23.369565217391305</v>
      </c>
    </row>
    <row r="75" spans="1:12" ht="12.75">
      <c r="A75" s="3"/>
      <c r="B75" s="3"/>
      <c r="C75" s="27"/>
      <c r="D75" s="3"/>
      <c r="E75" s="3"/>
      <c r="F75" s="3"/>
      <c r="G75" s="3"/>
      <c r="H75" s="3"/>
      <c r="I75" s="3"/>
      <c r="J75" s="3"/>
      <c r="K75" s="3"/>
      <c r="L75" s="3"/>
    </row>
    <row r="76" spans="1:12" ht="12.75">
      <c r="A76" s="3"/>
      <c r="B76" s="74" t="s">
        <v>48</v>
      </c>
      <c r="C76" s="69"/>
      <c r="D76" s="3"/>
      <c r="E76" s="3"/>
      <c r="F76" s="3"/>
      <c r="G76" s="3"/>
      <c r="H76" s="3"/>
      <c r="I76" s="3"/>
      <c r="J76" s="3"/>
      <c r="K76" s="3"/>
      <c r="L76" s="3"/>
    </row>
    <row r="77" spans="1:12" ht="12.75">
      <c r="A77" s="3"/>
      <c r="B77" s="17" t="s">
        <v>49</v>
      </c>
      <c r="C77" s="30">
        <v>300</v>
      </c>
      <c r="D77" s="3"/>
      <c r="E77" s="3"/>
      <c r="F77" s="3"/>
      <c r="G77" s="3"/>
      <c r="H77" s="3"/>
      <c r="I77" s="3"/>
      <c r="J77" s="3"/>
      <c r="K77" s="3"/>
      <c r="L77" s="3"/>
    </row>
    <row r="78" spans="1:12" ht="12.75">
      <c r="A78" s="3"/>
      <c r="B78" s="17" t="s">
        <v>50</v>
      </c>
      <c r="C78" s="30">
        <v>325</v>
      </c>
      <c r="D78" s="3"/>
      <c r="E78" s="3"/>
      <c r="F78" s="3"/>
      <c r="G78" s="3"/>
      <c r="H78" s="3"/>
      <c r="I78" s="3"/>
      <c r="J78" s="3"/>
      <c r="K78" s="3"/>
      <c r="L78" s="3"/>
    </row>
    <row r="79" spans="1:12" ht="12.75">
      <c r="A79" s="3"/>
      <c r="B79" s="3"/>
      <c r="C79" s="27"/>
      <c r="D79" s="3"/>
      <c r="E79" s="3"/>
      <c r="F79" s="3"/>
      <c r="G79" s="3"/>
      <c r="H79" s="3"/>
      <c r="I79" s="3"/>
      <c r="J79" s="3"/>
      <c r="K79" s="3"/>
      <c r="L79" s="3"/>
    </row>
    <row r="80" spans="1:12" ht="15">
      <c r="A80" s="3"/>
      <c r="B80" s="66" t="s">
        <v>51</v>
      </c>
      <c r="C80" s="62"/>
      <c r="D80" s="62"/>
      <c r="E80" s="62"/>
      <c r="F80" s="62"/>
      <c r="G80" s="62"/>
      <c r="H80" s="62"/>
      <c r="I80" s="62"/>
      <c r="J80" s="62"/>
      <c r="K80" s="62"/>
      <c r="L80" s="62"/>
    </row>
    <row r="81" spans="1:12" ht="18.75">
      <c r="A81" s="10"/>
      <c r="B81" s="72" t="s">
        <v>66</v>
      </c>
      <c r="C81" s="62"/>
      <c r="D81" s="62"/>
      <c r="E81" s="62"/>
      <c r="F81" s="63"/>
      <c r="G81" s="3"/>
      <c r="H81" s="4"/>
      <c r="I81" s="4"/>
      <c r="J81" s="4"/>
      <c r="K81" s="4"/>
      <c r="L81" s="4"/>
    </row>
    <row r="82" spans="1:12" ht="15">
      <c r="A82" s="10"/>
      <c r="B82" s="31" t="s">
        <v>53</v>
      </c>
      <c r="C82" s="32" t="s">
        <v>4</v>
      </c>
      <c r="D82" s="33" t="s">
        <v>54</v>
      </c>
      <c r="E82" s="34" t="s">
        <v>55</v>
      </c>
      <c r="F82" s="35" t="s">
        <v>56</v>
      </c>
      <c r="G82" s="10"/>
      <c r="H82" s="36" t="s">
        <v>53</v>
      </c>
      <c r="I82" s="32" t="s">
        <v>57</v>
      </c>
      <c r="J82" s="33" t="s">
        <v>54</v>
      </c>
      <c r="K82" s="35" t="s">
        <v>55</v>
      </c>
      <c r="L82" s="35" t="s">
        <v>56</v>
      </c>
    </row>
    <row r="83" spans="1:12" ht="15">
      <c r="A83" s="10"/>
      <c r="B83" s="37">
        <v>39783</v>
      </c>
      <c r="C83" s="38">
        <v>35</v>
      </c>
      <c r="D83" s="39"/>
      <c r="E83" s="40">
        <v>1000</v>
      </c>
      <c r="F83" s="41">
        <f>(E83)+(E83*D84)</f>
        <v>1228.5714285714284</v>
      </c>
      <c r="G83" s="10"/>
      <c r="H83" s="42">
        <v>39783</v>
      </c>
      <c r="I83" s="43">
        <v>8515</v>
      </c>
      <c r="J83" s="39"/>
      <c r="K83" s="40">
        <v>1000</v>
      </c>
      <c r="L83" s="41">
        <f>(K83)+(K83*J84)</f>
        <v>1229.7122724603641</v>
      </c>
    </row>
    <row r="84" spans="1:12" ht="15">
      <c r="A84" s="10"/>
      <c r="B84" s="37">
        <v>40148</v>
      </c>
      <c r="C84" s="38">
        <v>43</v>
      </c>
      <c r="D84" s="44">
        <f t="shared" ref="D84:D93" si="12">(C84-C83)/C83</f>
        <v>0.22857142857142856</v>
      </c>
      <c r="E84" s="40">
        <v>1000</v>
      </c>
      <c r="F84" s="41">
        <f t="shared" ref="F84:F92" si="13">(F83+E84)+(F83+E84)*D85</f>
        <v>2746.8438538205978</v>
      </c>
      <c r="G84" s="10"/>
      <c r="H84" s="42">
        <v>40148</v>
      </c>
      <c r="I84" s="43">
        <v>10471</v>
      </c>
      <c r="J84" s="44">
        <f t="shared" ref="J84:J93" si="14">(I84-I83)/I83</f>
        <v>0.22971227246036408</v>
      </c>
      <c r="K84" s="40">
        <v>1000</v>
      </c>
      <c r="L84" s="41">
        <f t="shared" ref="L84:L92" si="15">(L83+K84)+(L83+K84)*J85</f>
        <v>2446.9127803306319</v>
      </c>
    </row>
    <row r="85" spans="1:12" ht="15">
      <c r="A85" s="10"/>
      <c r="B85" s="37">
        <v>40513</v>
      </c>
      <c r="C85" s="38">
        <v>53</v>
      </c>
      <c r="D85" s="44">
        <f t="shared" si="12"/>
        <v>0.23255813953488372</v>
      </c>
      <c r="E85" s="40">
        <v>1000</v>
      </c>
      <c r="F85" s="41">
        <f t="shared" si="13"/>
        <v>4312.4051902463489</v>
      </c>
      <c r="G85" s="10"/>
      <c r="H85" s="42">
        <v>40513</v>
      </c>
      <c r="I85" s="43">
        <v>11491</v>
      </c>
      <c r="J85" s="44">
        <f t="shared" si="14"/>
        <v>9.741189953204088E-2</v>
      </c>
      <c r="K85" s="40">
        <v>1000</v>
      </c>
      <c r="L85" s="41">
        <f t="shared" si="15"/>
        <v>3664.6883158384239</v>
      </c>
    </row>
    <row r="86" spans="1:12" ht="15">
      <c r="A86" s="10"/>
      <c r="B86" s="37">
        <v>40878</v>
      </c>
      <c r="C86" s="38">
        <v>61</v>
      </c>
      <c r="D86" s="44">
        <f t="shared" si="12"/>
        <v>0.15094339622641509</v>
      </c>
      <c r="E86" s="40">
        <v>1000</v>
      </c>
      <c r="F86" s="41">
        <f t="shared" si="13"/>
        <v>5573.6710192748578</v>
      </c>
      <c r="G86" s="10"/>
      <c r="H86" s="42">
        <v>40878</v>
      </c>
      <c r="I86" s="43">
        <v>12217</v>
      </c>
      <c r="J86" s="44">
        <f t="shared" si="14"/>
        <v>6.3179879906013398E-2</v>
      </c>
      <c r="K86" s="40">
        <v>1000</v>
      </c>
      <c r="L86" s="41">
        <f t="shared" si="15"/>
        <v>5022.8349672468257</v>
      </c>
    </row>
    <row r="87" spans="1:12" ht="15">
      <c r="A87" s="10"/>
      <c r="B87" s="37">
        <v>41244</v>
      </c>
      <c r="C87" s="38">
        <v>64</v>
      </c>
      <c r="D87" s="44">
        <f t="shared" si="12"/>
        <v>4.9180327868852458E-2</v>
      </c>
      <c r="E87" s="40">
        <v>1000</v>
      </c>
      <c r="F87" s="41">
        <f t="shared" si="13"/>
        <v>12222.919551464189</v>
      </c>
      <c r="G87" s="10"/>
      <c r="H87" s="42">
        <v>41244</v>
      </c>
      <c r="I87" s="43">
        <v>13155</v>
      </c>
      <c r="J87" s="44">
        <f t="shared" si="14"/>
        <v>7.6778259801915369E-2</v>
      </c>
      <c r="K87" s="40">
        <v>1000</v>
      </c>
      <c r="L87" s="41">
        <f t="shared" si="15"/>
        <v>7213.2090390705998</v>
      </c>
    </row>
    <row r="88" spans="1:12" ht="15">
      <c r="A88" s="10"/>
      <c r="B88" s="37">
        <v>41609</v>
      </c>
      <c r="C88" s="38">
        <v>119</v>
      </c>
      <c r="D88" s="44">
        <f t="shared" si="12"/>
        <v>0.859375</v>
      </c>
      <c r="E88" s="40">
        <v>1000</v>
      </c>
      <c r="F88" s="41">
        <f t="shared" si="13"/>
        <v>12889.568638402066</v>
      </c>
      <c r="G88" s="10"/>
      <c r="H88" s="42">
        <v>41609</v>
      </c>
      <c r="I88" s="43">
        <v>15755</v>
      </c>
      <c r="J88" s="44">
        <f t="shared" si="14"/>
        <v>0.1976434815659445</v>
      </c>
      <c r="K88" s="40">
        <v>1000</v>
      </c>
      <c r="L88" s="41">
        <f t="shared" si="15"/>
        <v>9411.1750417227249</v>
      </c>
    </row>
    <row r="89" spans="1:12" ht="15">
      <c r="A89" s="10"/>
      <c r="B89" s="37">
        <v>41974</v>
      </c>
      <c r="C89" s="38">
        <v>116</v>
      </c>
      <c r="D89" s="44">
        <f t="shared" si="12"/>
        <v>-2.5210084033613446E-2</v>
      </c>
      <c r="E89" s="40">
        <v>1000</v>
      </c>
      <c r="F89" s="41">
        <f t="shared" si="13"/>
        <v>15805.371209216144</v>
      </c>
      <c r="G89" s="10"/>
      <c r="H89" s="42">
        <v>41974</v>
      </c>
      <c r="I89" s="43">
        <v>18053</v>
      </c>
      <c r="J89" s="44">
        <f t="shared" si="14"/>
        <v>0.14585845763249761</v>
      </c>
      <c r="K89" s="40">
        <v>1000</v>
      </c>
      <c r="L89" s="41">
        <f t="shared" si="15"/>
        <v>10049.007095885365</v>
      </c>
    </row>
    <row r="90" spans="1:12" ht="15">
      <c r="A90" s="10"/>
      <c r="B90" s="37">
        <v>42339</v>
      </c>
      <c r="C90" s="38">
        <v>132</v>
      </c>
      <c r="D90" s="44">
        <f t="shared" si="12"/>
        <v>0.13793103448275862</v>
      </c>
      <c r="E90" s="40">
        <v>1000</v>
      </c>
      <c r="F90" s="41">
        <f t="shared" si="13"/>
        <v>18842.385901242342</v>
      </c>
      <c r="G90" s="10"/>
      <c r="H90" s="42">
        <v>42339</v>
      </c>
      <c r="I90" s="43">
        <v>17425</v>
      </c>
      <c r="J90" s="44">
        <f t="shared" si="14"/>
        <v>-3.4786462083864177E-2</v>
      </c>
      <c r="K90" s="40">
        <v>1000</v>
      </c>
      <c r="L90" s="41">
        <f t="shared" si="15"/>
        <v>12658.325891257362</v>
      </c>
    </row>
    <row r="91" spans="1:12" ht="15">
      <c r="A91" s="10"/>
      <c r="B91" s="37">
        <v>42705</v>
      </c>
      <c r="C91" s="38">
        <v>148</v>
      </c>
      <c r="D91" s="44">
        <f t="shared" si="12"/>
        <v>0.12121212121212122</v>
      </c>
      <c r="E91" s="40">
        <v>1000</v>
      </c>
      <c r="F91" s="41">
        <f t="shared" si="13"/>
        <v>38746.280577425925</v>
      </c>
      <c r="G91" s="10"/>
      <c r="H91" s="42">
        <v>42705</v>
      </c>
      <c r="I91" s="43">
        <v>19963</v>
      </c>
      <c r="J91" s="44">
        <f t="shared" si="14"/>
        <v>0.14565279770444764</v>
      </c>
      <c r="K91" s="40">
        <v>1000</v>
      </c>
      <c r="L91" s="41">
        <f t="shared" si="15"/>
        <v>16984.134745507828</v>
      </c>
    </row>
    <row r="92" spans="1:12" ht="15">
      <c r="A92" s="10"/>
      <c r="B92" s="37">
        <v>43070</v>
      </c>
      <c r="C92" s="38">
        <v>289</v>
      </c>
      <c r="D92" s="44">
        <f t="shared" si="12"/>
        <v>0.95270270270270274</v>
      </c>
      <c r="E92" s="40">
        <v>1000</v>
      </c>
      <c r="F92" s="45">
        <f t="shared" si="13"/>
        <v>44284.783203914005</v>
      </c>
      <c r="G92" s="10"/>
      <c r="H92" s="42">
        <v>43070</v>
      </c>
      <c r="I92" s="43">
        <v>24824</v>
      </c>
      <c r="J92" s="44">
        <f t="shared" si="14"/>
        <v>0.24350047588037871</v>
      </c>
      <c r="K92" s="40">
        <v>1000</v>
      </c>
      <c r="L92" s="46">
        <f t="shared" si="15"/>
        <v>16899.609700630885</v>
      </c>
    </row>
    <row r="93" spans="1:12" ht="15">
      <c r="A93" s="10"/>
      <c r="B93" s="37">
        <v>43435</v>
      </c>
      <c r="C93" s="38">
        <v>322</v>
      </c>
      <c r="D93" s="44">
        <f t="shared" si="12"/>
        <v>0.11418685121107267</v>
      </c>
      <c r="E93" s="47"/>
      <c r="F93" s="47"/>
      <c r="G93" s="10"/>
      <c r="H93" s="42">
        <v>43435</v>
      </c>
      <c r="I93" s="43">
        <v>23327</v>
      </c>
      <c r="J93" s="44">
        <f t="shared" si="14"/>
        <v>-6.0304543989687397E-2</v>
      </c>
      <c r="K93" s="48"/>
      <c r="L93" s="49"/>
    </row>
    <row r="94" spans="1:12" ht="15">
      <c r="A94" s="3"/>
      <c r="B94" s="3"/>
      <c r="C94" s="27"/>
      <c r="D94" s="3"/>
      <c r="E94" s="50">
        <f>SUM(E83:E93)</f>
        <v>10000</v>
      </c>
      <c r="F94" s="51"/>
      <c r="G94" s="3"/>
      <c r="H94" s="3"/>
      <c r="I94" s="3"/>
      <c r="J94" s="3"/>
      <c r="K94" s="50">
        <f>SUM(K83:K93)</f>
        <v>10000</v>
      </c>
      <c r="L94" s="52"/>
    </row>
    <row r="95" spans="1:12" ht="12.75">
      <c r="A95" s="3"/>
      <c r="B95" s="3"/>
      <c r="C95" s="27"/>
      <c r="D95" s="3"/>
      <c r="E95" s="3"/>
      <c r="F95" s="3"/>
      <c r="G95" s="3"/>
      <c r="H95" s="3"/>
      <c r="I95" s="3"/>
      <c r="J95" s="3"/>
      <c r="K95" s="3"/>
      <c r="L95" s="3"/>
    </row>
    <row r="96" spans="1:12" ht="12.75">
      <c r="A96" s="3"/>
      <c r="B96" s="4"/>
      <c r="C96" s="5"/>
      <c r="D96" s="4"/>
      <c r="E96" s="4"/>
      <c r="F96" s="4"/>
      <c r="G96" s="4"/>
      <c r="H96" s="4"/>
      <c r="I96" s="4"/>
      <c r="J96" s="4"/>
      <c r="K96" s="4"/>
      <c r="L96" s="4"/>
    </row>
    <row r="97" spans="1:12" ht="14.25">
      <c r="A97" s="6" t="s">
        <v>67</v>
      </c>
      <c r="B97" s="61" t="s">
        <v>68</v>
      </c>
      <c r="C97" s="62"/>
      <c r="D97" s="62"/>
      <c r="E97" s="62"/>
      <c r="F97" s="62"/>
      <c r="G97" s="62"/>
      <c r="H97" s="62"/>
      <c r="I97" s="62"/>
      <c r="J97" s="62"/>
      <c r="K97" s="62"/>
      <c r="L97" s="63"/>
    </row>
    <row r="98" spans="1:12" ht="12.75">
      <c r="A98" s="10"/>
      <c r="B98" s="64" t="s">
        <v>7</v>
      </c>
      <c r="C98" s="62"/>
      <c r="D98" s="62"/>
      <c r="E98" s="62"/>
      <c r="F98" s="62"/>
      <c r="G98" s="62"/>
      <c r="H98" s="62"/>
      <c r="I98" s="62"/>
      <c r="J98" s="62"/>
      <c r="K98" s="62"/>
      <c r="L98" s="63"/>
    </row>
    <row r="99" spans="1:12" ht="12.75">
      <c r="A99" s="10"/>
      <c r="B99" s="73" t="s">
        <v>69</v>
      </c>
      <c r="C99" s="68"/>
      <c r="D99" s="68"/>
      <c r="E99" s="68"/>
      <c r="F99" s="68"/>
      <c r="G99" s="68"/>
      <c r="H99" s="68"/>
      <c r="I99" s="68"/>
      <c r="J99" s="68"/>
      <c r="K99" s="68"/>
      <c r="L99" s="69"/>
    </row>
    <row r="100" spans="1:12" ht="12.75">
      <c r="A100" s="10"/>
      <c r="B100" s="15"/>
      <c r="C100" s="16">
        <v>2018</v>
      </c>
      <c r="D100" s="16">
        <v>2017</v>
      </c>
      <c r="E100" s="16">
        <v>2016</v>
      </c>
      <c r="F100" s="16">
        <v>2015</v>
      </c>
      <c r="G100" s="16">
        <v>2014</v>
      </c>
      <c r="H100" s="16">
        <v>2013</v>
      </c>
      <c r="I100" s="16">
        <v>2012</v>
      </c>
      <c r="J100" s="16">
        <v>2011</v>
      </c>
      <c r="K100" s="16">
        <v>2010</v>
      </c>
      <c r="L100" s="16">
        <v>2009</v>
      </c>
    </row>
    <row r="101" spans="1:12" ht="12.75">
      <c r="A101" s="10"/>
      <c r="B101" s="17" t="s">
        <v>39</v>
      </c>
      <c r="C101" s="19">
        <v>54722</v>
      </c>
      <c r="D101" s="19">
        <v>45462</v>
      </c>
      <c r="E101" s="19">
        <v>38537</v>
      </c>
      <c r="F101" s="19">
        <v>47011</v>
      </c>
      <c r="G101" s="19">
        <v>55184</v>
      </c>
      <c r="H101" s="19">
        <v>55656</v>
      </c>
      <c r="I101" s="19">
        <v>65875</v>
      </c>
      <c r="J101" s="19">
        <v>60138</v>
      </c>
      <c r="K101" s="19">
        <v>42588</v>
      </c>
      <c r="L101" s="19">
        <v>32396</v>
      </c>
    </row>
    <row r="102" spans="1:12" ht="12.75">
      <c r="A102" s="10"/>
      <c r="B102" s="17" t="s">
        <v>42</v>
      </c>
      <c r="C102" s="19">
        <v>7822</v>
      </c>
      <c r="D102" s="19">
        <v>4082</v>
      </c>
      <c r="E102" s="19">
        <v>139</v>
      </c>
      <c r="F102" s="19">
        <v>2855</v>
      </c>
      <c r="G102" s="19">
        <v>5083</v>
      </c>
      <c r="H102" s="19">
        <v>5128</v>
      </c>
      <c r="I102" s="19">
        <v>8573</v>
      </c>
      <c r="J102" s="19">
        <v>7153</v>
      </c>
      <c r="K102" s="19">
        <v>3963</v>
      </c>
      <c r="L102" s="19">
        <v>569</v>
      </c>
    </row>
    <row r="103" spans="1:12" ht="12.75">
      <c r="A103" s="10"/>
      <c r="B103" s="17" t="s">
        <v>43</v>
      </c>
      <c r="C103" s="19">
        <v>6147</v>
      </c>
      <c r="D103" s="19">
        <v>754</v>
      </c>
      <c r="E103" s="19">
        <v>-67</v>
      </c>
      <c r="F103" s="19">
        <v>2102</v>
      </c>
      <c r="G103" s="19">
        <v>3695</v>
      </c>
      <c r="H103" s="19">
        <v>3789</v>
      </c>
      <c r="I103" s="19">
        <v>5681</v>
      </c>
      <c r="J103" s="19">
        <v>4928</v>
      </c>
      <c r="K103" s="19">
        <v>2700</v>
      </c>
      <c r="L103" s="19">
        <v>895</v>
      </c>
    </row>
    <row r="104" spans="1:12" ht="12.75">
      <c r="A104" s="10"/>
      <c r="B104" s="17" t="s">
        <v>44</v>
      </c>
      <c r="C104" s="21">
        <v>10.26</v>
      </c>
      <c r="D104" s="21">
        <v>1.26</v>
      </c>
      <c r="E104" s="21">
        <v>-0.11</v>
      </c>
      <c r="F104" s="21">
        <v>3.5</v>
      </c>
      <c r="G104" s="21">
        <v>5.88</v>
      </c>
      <c r="H104" s="21">
        <v>5.75</v>
      </c>
      <c r="I104" s="21">
        <v>8.48</v>
      </c>
      <c r="J104" s="21">
        <v>7.4</v>
      </c>
      <c r="K104" s="21">
        <v>4.1500000000000004</v>
      </c>
      <c r="L104" s="21">
        <v>1.43</v>
      </c>
    </row>
    <row r="105" spans="1:12" ht="12.75">
      <c r="A105" s="10"/>
      <c r="B105" s="17" t="s">
        <v>45</v>
      </c>
      <c r="C105" s="21">
        <v>126.26</v>
      </c>
      <c r="D105" s="21">
        <v>153.15</v>
      </c>
      <c r="E105" s="21">
        <v>87.5</v>
      </c>
      <c r="F105" s="21">
        <v>60.78</v>
      </c>
      <c r="G105" s="21">
        <v>78.91</v>
      </c>
      <c r="H105" s="21">
        <v>76.760000000000005</v>
      </c>
      <c r="I105" s="21">
        <v>72.83</v>
      </c>
      <c r="J105" s="21">
        <v>72.099999999999994</v>
      </c>
      <c r="K105" s="21">
        <v>73.17</v>
      </c>
      <c r="L105" s="21">
        <v>43.41</v>
      </c>
    </row>
    <row r="106" spans="1:12" ht="12.75">
      <c r="A106" s="10"/>
      <c r="B106" s="17" t="s">
        <v>46</v>
      </c>
      <c r="C106" s="24">
        <f t="shared" ref="C106:L106" si="16">C105/C104</f>
        <v>12.306042884990255</v>
      </c>
      <c r="D106" s="24">
        <f t="shared" si="16"/>
        <v>121.54761904761905</v>
      </c>
      <c r="E106" s="24">
        <f t="shared" si="16"/>
        <v>-795.4545454545455</v>
      </c>
      <c r="F106" s="24">
        <f t="shared" si="16"/>
        <v>17.365714285714287</v>
      </c>
      <c r="G106" s="24">
        <f t="shared" si="16"/>
        <v>13.420068027210885</v>
      </c>
      <c r="H106" s="24">
        <f t="shared" si="16"/>
        <v>13.349565217391305</v>
      </c>
      <c r="I106" s="24">
        <f t="shared" si="16"/>
        <v>8.5884433962264151</v>
      </c>
      <c r="J106" s="24">
        <f t="shared" si="16"/>
        <v>9.7432432432432421</v>
      </c>
      <c r="K106" s="24">
        <f t="shared" si="16"/>
        <v>17.631325301204818</v>
      </c>
      <c r="L106" s="24">
        <f t="shared" si="16"/>
        <v>30.356643356643357</v>
      </c>
    </row>
    <row r="107" spans="1:12" ht="12.75">
      <c r="A107" s="3"/>
      <c r="B107" s="3"/>
      <c r="C107" s="27"/>
      <c r="D107" s="3"/>
      <c r="E107" s="3"/>
      <c r="F107" s="3"/>
      <c r="G107" s="3"/>
      <c r="H107" s="3"/>
      <c r="I107" s="3"/>
      <c r="J107" s="3"/>
      <c r="K107" s="3"/>
      <c r="L107" s="3"/>
    </row>
    <row r="108" spans="1:12" ht="12.75">
      <c r="A108" s="3"/>
      <c r="B108" s="74" t="s">
        <v>48</v>
      </c>
      <c r="C108" s="69"/>
      <c r="D108" s="3"/>
      <c r="E108" s="3"/>
      <c r="F108" s="3"/>
      <c r="G108" s="3"/>
      <c r="H108" s="3"/>
      <c r="I108" s="3"/>
      <c r="J108" s="3"/>
      <c r="K108" s="3"/>
      <c r="L108" s="3"/>
    </row>
    <row r="109" spans="1:12" ht="12.75">
      <c r="A109" s="3"/>
      <c r="B109" s="17" t="s">
        <v>49</v>
      </c>
      <c r="C109" s="30">
        <v>125</v>
      </c>
      <c r="D109" s="3"/>
      <c r="E109" s="3"/>
      <c r="F109" s="3"/>
      <c r="G109" s="3"/>
      <c r="H109" s="3"/>
      <c r="I109" s="3"/>
      <c r="J109" s="3"/>
      <c r="K109" s="3"/>
      <c r="L109" s="3"/>
    </row>
    <row r="110" spans="1:12" ht="12.75">
      <c r="A110" s="3"/>
      <c r="B110" s="17" t="s">
        <v>50</v>
      </c>
      <c r="C110" s="30">
        <v>150</v>
      </c>
      <c r="D110" s="3"/>
      <c r="E110" s="3"/>
      <c r="F110" s="3"/>
      <c r="G110" s="3"/>
      <c r="H110" s="3"/>
      <c r="I110" s="3"/>
      <c r="J110" s="3"/>
      <c r="K110" s="3"/>
      <c r="L110" s="3"/>
    </row>
    <row r="111" spans="1:12" ht="12.75">
      <c r="A111" s="3"/>
      <c r="B111" s="3"/>
      <c r="C111" s="27"/>
      <c r="D111" s="3"/>
      <c r="E111" s="3"/>
      <c r="F111" s="3"/>
      <c r="G111" s="3"/>
      <c r="H111" s="3"/>
      <c r="I111" s="3"/>
      <c r="J111" s="3"/>
      <c r="K111" s="3"/>
      <c r="L111" s="3"/>
    </row>
    <row r="112" spans="1:12" ht="15">
      <c r="A112" s="3"/>
      <c r="B112" s="66" t="s">
        <v>51</v>
      </c>
      <c r="C112" s="62"/>
      <c r="D112" s="62"/>
      <c r="E112" s="62"/>
      <c r="F112" s="62"/>
      <c r="G112" s="62"/>
      <c r="H112" s="62"/>
      <c r="I112" s="62"/>
      <c r="J112" s="62"/>
      <c r="K112" s="62"/>
      <c r="L112" s="62"/>
    </row>
    <row r="113" spans="1:12" ht="18.75">
      <c r="A113" s="10"/>
      <c r="B113" s="72" t="s">
        <v>70</v>
      </c>
      <c r="C113" s="62"/>
      <c r="D113" s="62"/>
      <c r="E113" s="62"/>
      <c r="F113" s="63"/>
      <c r="G113" s="3"/>
      <c r="H113" s="4"/>
      <c r="I113" s="4"/>
      <c r="J113" s="4"/>
      <c r="K113" s="4"/>
      <c r="L113" s="4"/>
    </row>
    <row r="114" spans="1:12" ht="15">
      <c r="A114" s="10"/>
      <c r="B114" s="31" t="s">
        <v>53</v>
      </c>
      <c r="C114" s="32" t="s">
        <v>4</v>
      </c>
      <c r="D114" s="33" t="s">
        <v>54</v>
      </c>
      <c r="E114" s="34" t="s">
        <v>55</v>
      </c>
      <c r="F114" s="35" t="s">
        <v>56</v>
      </c>
      <c r="G114" s="10"/>
      <c r="H114" s="36" t="s">
        <v>53</v>
      </c>
      <c r="I114" s="32" t="s">
        <v>57</v>
      </c>
      <c r="J114" s="33" t="s">
        <v>54</v>
      </c>
      <c r="K114" s="35" t="s">
        <v>55</v>
      </c>
      <c r="L114" s="35" t="s">
        <v>56</v>
      </c>
    </row>
    <row r="115" spans="1:12" ht="15">
      <c r="A115" s="10"/>
      <c r="B115" s="37">
        <v>39783</v>
      </c>
      <c r="C115" s="38">
        <v>22.51</v>
      </c>
      <c r="D115" s="39"/>
      <c r="E115" s="40">
        <v>1000</v>
      </c>
      <c r="F115" s="41">
        <f>(E115)+(E115*D116)</f>
        <v>1928.4762327854285</v>
      </c>
      <c r="G115" s="10"/>
      <c r="H115" s="42">
        <v>39783</v>
      </c>
      <c r="I115" s="43">
        <v>8515</v>
      </c>
      <c r="J115" s="39"/>
      <c r="K115" s="40">
        <v>1000</v>
      </c>
      <c r="L115" s="41">
        <f>(K115)+(K115*J116)</f>
        <v>1229.7122724603641</v>
      </c>
    </row>
    <row r="116" spans="1:12" ht="15">
      <c r="A116" s="10"/>
      <c r="B116" s="37">
        <v>40148</v>
      </c>
      <c r="C116" s="38">
        <v>43.41</v>
      </c>
      <c r="D116" s="44">
        <f t="shared" ref="D116:D125" si="17">(C116-C115)/C115</f>
        <v>0.92847623278542846</v>
      </c>
      <c r="E116" s="40">
        <v>1000</v>
      </c>
      <c r="F116" s="41">
        <f t="shared" ref="F116:F124" si="18">(F115+E116)+(F115+E116)*D117</f>
        <v>4936.111632179448</v>
      </c>
      <c r="G116" s="10"/>
      <c r="H116" s="42">
        <v>40148</v>
      </c>
      <c r="I116" s="43">
        <v>10471</v>
      </c>
      <c r="J116" s="44">
        <f t="shared" ref="J116:J125" si="19">(I116-I115)/I115</f>
        <v>0.22971227246036408</v>
      </c>
      <c r="K116" s="40">
        <v>1000</v>
      </c>
      <c r="L116" s="41">
        <f t="shared" ref="L116:L124" si="20">(L115+K116)+(L115+K116)*J117</f>
        <v>2446.9127803306319</v>
      </c>
    </row>
    <row r="117" spans="1:12" ht="15">
      <c r="A117" s="10"/>
      <c r="B117" s="37">
        <v>40513</v>
      </c>
      <c r="C117" s="38">
        <v>73.17</v>
      </c>
      <c r="D117" s="44">
        <f t="shared" si="17"/>
        <v>0.68555632342778183</v>
      </c>
      <c r="E117" s="40">
        <v>1000</v>
      </c>
      <c r="F117" s="41">
        <f t="shared" si="18"/>
        <v>5849.3050250121378</v>
      </c>
      <c r="G117" s="10"/>
      <c r="H117" s="42">
        <v>40513</v>
      </c>
      <c r="I117" s="43">
        <v>11491</v>
      </c>
      <c r="J117" s="44">
        <f t="shared" si="19"/>
        <v>9.741189953204088E-2</v>
      </c>
      <c r="K117" s="40">
        <v>1000</v>
      </c>
      <c r="L117" s="41">
        <f t="shared" si="20"/>
        <v>3664.6883158384239</v>
      </c>
    </row>
    <row r="118" spans="1:12" ht="15">
      <c r="A118" s="10"/>
      <c r="B118" s="37">
        <v>40878</v>
      </c>
      <c r="C118" s="38">
        <v>72.099999999999994</v>
      </c>
      <c r="D118" s="44">
        <f t="shared" si="17"/>
        <v>-1.4623479568129115E-2</v>
      </c>
      <c r="E118" s="40">
        <v>1000</v>
      </c>
      <c r="F118" s="41">
        <f t="shared" si="18"/>
        <v>6918.6530509241893</v>
      </c>
      <c r="G118" s="10"/>
      <c r="H118" s="42">
        <v>40878</v>
      </c>
      <c r="I118" s="43">
        <v>12217</v>
      </c>
      <c r="J118" s="44">
        <f t="shared" si="19"/>
        <v>6.3179879906013398E-2</v>
      </c>
      <c r="K118" s="40">
        <v>1000</v>
      </c>
      <c r="L118" s="41">
        <f t="shared" si="20"/>
        <v>5022.8349672468257</v>
      </c>
    </row>
    <row r="119" spans="1:12" ht="15">
      <c r="A119" s="10"/>
      <c r="B119" s="37">
        <v>41244</v>
      </c>
      <c r="C119" s="38">
        <v>72.83</v>
      </c>
      <c r="D119" s="44">
        <f t="shared" si="17"/>
        <v>1.0124826629681054E-2</v>
      </c>
      <c r="E119" s="40">
        <v>1000</v>
      </c>
      <c r="F119" s="41">
        <f t="shared" si="18"/>
        <v>8237.2258017028234</v>
      </c>
      <c r="G119" s="10"/>
      <c r="H119" s="42">
        <v>41244</v>
      </c>
      <c r="I119" s="43">
        <v>13155</v>
      </c>
      <c r="J119" s="44">
        <f t="shared" si="19"/>
        <v>7.6778259801915369E-2</v>
      </c>
      <c r="K119" s="40">
        <v>1000</v>
      </c>
      <c r="L119" s="41">
        <f t="shared" si="20"/>
        <v>7213.2090390705998</v>
      </c>
    </row>
    <row r="120" spans="1:12" ht="15">
      <c r="A120" s="10"/>
      <c r="B120" s="37">
        <v>41609</v>
      </c>
      <c r="C120" s="38">
        <v>75.760000000000005</v>
      </c>
      <c r="D120" s="44">
        <f t="shared" si="17"/>
        <v>4.0230674172731115E-2</v>
      </c>
      <c r="E120" s="40">
        <v>1000</v>
      </c>
      <c r="F120" s="41">
        <f t="shared" si="18"/>
        <v>9621.2973602477523</v>
      </c>
      <c r="G120" s="10"/>
      <c r="H120" s="42">
        <v>41609</v>
      </c>
      <c r="I120" s="43">
        <v>15755</v>
      </c>
      <c r="J120" s="44">
        <f t="shared" si="19"/>
        <v>0.1976434815659445</v>
      </c>
      <c r="K120" s="40">
        <v>1000</v>
      </c>
      <c r="L120" s="41">
        <f t="shared" si="20"/>
        <v>9411.1750417227249</v>
      </c>
    </row>
    <row r="121" spans="1:12" ht="15">
      <c r="A121" s="10"/>
      <c r="B121" s="37">
        <v>41974</v>
      </c>
      <c r="C121" s="38">
        <v>78.91</v>
      </c>
      <c r="D121" s="44">
        <f t="shared" si="17"/>
        <v>4.1578669482576443E-2</v>
      </c>
      <c r="E121" s="40">
        <v>1000</v>
      </c>
      <c r="F121" s="41">
        <f t="shared" si="18"/>
        <v>8180.9967501692863</v>
      </c>
      <c r="G121" s="10"/>
      <c r="H121" s="42">
        <v>41974</v>
      </c>
      <c r="I121" s="43">
        <v>18053</v>
      </c>
      <c r="J121" s="44">
        <f t="shared" si="19"/>
        <v>0.14585845763249761</v>
      </c>
      <c r="K121" s="40">
        <v>1000</v>
      </c>
      <c r="L121" s="41">
        <f t="shared" si="20"/>
        <v>10049.007095885365</v>
      </c>
    </row>
    <row r="122" spans="1:12" ht="15">
      <c r="A122" s="10"/>
      <c r="B122" s="37">
        <v>42339</v>
      </c>
      <c r="C122" s="38">
        <v>60.78</v>
      </c>
      <c r="D122" s="44">
        <f t="shared" si="17"/>
        <v>-0.22975541756431372</v>
      </c>
      <c r="E122" s="40">
        <v>1000</v>
      </c>
      <c r="F122" s="41">
        <f t="shared" si="18"/>
        <v>13217.130892395731</v>
      </c>
      <c r="G122" s="10"/>
      <c r="H122" s="42">
        <v>42339</v>
      </c>
      <c r="I122" s="43">
        <v>17425</v>
      </c>
      <c r="J122" s="44">
        <f t="shared" si="19"/>
        <v>-3.4786462083864177E-2</v>
      </c>
      <c r="K122" s="40">
        <v>1000</v>
      </c>
      <c r="L122" s="41">
        <f t="shared" si="20"/>
        <v>12658.325891257362</v>
      </c>
    </row>
    <row r="123" spans="1:12" ht="15">
      <c r="A123" s="10"/>
      <c r="B123" s="37">
        <v>42705</v>
      </c>
      <c r="C123" s="38">
        <v>87.5</v>
      </c>
      <c r="D123" s="44">
        <f t="shared" si="17"/>
        <v>0.43961829549193809</v>
      </c>
      <c r="E123" s="40">
        <v>1000</v>
      </c>
      <c r="F123" s="41">
        <f t="shared" si="18"/>
        <v>24884.041099090358</v>
      </c>
      <c r="G123" s="10"/>
      <c r="H123" s="42">
        <v>42705</v>
      </c>
      <c r="I123" s="43">
        <v>19963</v>
      </c>
      <c r="J123" s="44">
        <f t="shared" si="19"/>
        <v>0.14565279770444764</v>
      </c>
      <c r="K123" s="40">
        <v>1000</v>
      </c>
      <c r="L123" s="41">
        <f t="shared" si="20"/>
        <v>16984.134745507828</v>
      </c>
    </row>
    <row r="124" spans="1:12" ht="15">
      <c r="A124" s="10"/>
      <c r="B124" s="37">
        <v>43070</v>
      </c>
      <c r="C124" s="38">
        <v>153.15</v>
      </c>
      <c r="D124" s="44">
        <f t="shared" si="17"/>
        <v>0.75028571428571433</v>
      </c>
      <c r="E124" s="40">
        <v>1000</v>
      </c>
      <c r="F124" s="45">
        <f t="shared" si="18"/>
        <v>21339.334176762313</v>
      </c>
      <c r="G124" s="10"/>
      <c r="H124" s="42">
        <v>43070</v>
      </c>
      <c r="I124" s="43">
        <v>24824</v>
      </c>
      <c r="J124" s="44">
        <f t="shared" si="19"/>
        <v>0.24350047588037871</v>
      </c>
      <c r="K124" s="40">
        <v>1000</v>
      </c>
      <c r="L124" s="46">
        <f t="shared" si="20"/>
        <v>16899.609700630885</v>
      </c>
    </row>
    <row r="125" spans="1:12" ht="15">
      <c r="A125" s="10"/>
      <c r="B125" s="37">
        <v>43435</v>
      </c>
      <c r="C125" s="38">
        <v>126.26</v>
      </c>
      <c r="D125" s="44">
        <f t="shared" si="17"/>
        <v>-0.17557949722494287</v>
      </c>
      <c r="E125" s="47"/>
      <c r="F125" s="47"/>
      <c r="G125" s="10"/>
      <c r="H125" s="42">
        <v>43435</v>
      </c>
      <c r="I125" s="43">
        <v>23327</v>
      </c>
      <c r="J125" s="44">
        <f t="shared" si="19"/>
        <v>-6.0304543989687397E-2</v>
      </c>
      <c r="K125" s="48"/>
      <c r="L125" s="49"/>
    </row>
    <row r="126" spans="1:12" ht="15">
      <c r="A126" s="3"/>
      <c r="B126" s="3"/>
      <c r="C126" s="27"/>
      <c r="D126" s="3"/>
      <c r="E126" s="50">
        <f>SUM(E115:E125)</f>
        <v>10000</v>
      </c>
      <c r="F126" s="51"/>
      <c r="G126" s="3"/>
      <c r="H126" s="3"/>
      <c r="I126" s="3"/>
      <c r="J126" s="3"/>
      <c r="K126" s="50">
        <f>SUM(K115:K125)</f>
        <v>10000</v>
      </c>
      <c r="L126" s="52"/>
    </row>
    <row r="127" spans="1:12" ht="12.75">
      <c r="A127" s="3"/>
      <c r="B127" s="3"/>
      <c r="C127" s="27"/>
      <c r="D127" s="3"/>
      <c r="E127" s="3"/>
      <c r="F127" s="3"/>
      <c r="G127" s="3"/>
      <c r="H127" s="3"/>
      <c r="I127" s="3"/>
      <c r="J127" s="3"/>
      <c r="K127" s="3"/>
      <c r="L127" s="3"/>
    </row>
    <row r="128" spans="1:12" ht="12.75">
      <c r="A128" s="3"/>
      <c r="B128" s="4"/>
      <c r="C128" s="5"/>
      <c r="D128" s="4"/>
      <c r="E128" s="4"/>
      <c r="F128" s="4"/>
      <c r="G128" s="4"/>
      <c r="H128" s="4"/>
      <c r="I128" s="4"/>
      <c r="J128" s="4"/>
      <c r="K128" s="4"/>
      <c r="L128" s="4"/>
    </row>
    <row r="129" spans="1:12" ht="14.25">
      <c r="A129" s="6" t="s">
        <v>71</v>
      </c>
      <c r="B129" s="61" t="s">
        <v>72</v>
      </c>
      <c r="C129" s="62"/>
      <c r="D129" s="62"/>
      <c r="E129" s="62"/>
      <c r="F129" s="62"/>
      <c r="G129" s="62"/>
      <c r="H129" s="62"/>
      <c r="I129" s="62"/>
      <c r="J129" s="62"/>
      <c r="K129" s="62"/>
      <c r="L129" s="63"/>
    </row>
    <row r="130" spans="1:12" ht="12.75">
      <c r="A130" s="10"/>
      <c r="B130" s="64" t="s">
        <v>7</v>
      </c>
      <c r="C130" s="62"/>
      <c r="D130" s="62"/>
      <c r="E130" s="62"/>
      <c r="F130" s="62"/>
      <c r="G130" s="62"/>
      <c r="H130" s="62"/>
      <c r="I130" s="62"/>
      <c r="J130" s="62"/>
      <c r="K130" s="62"/>
      <c r="L130" s="63"/>
    </row>
    <row r="131" spans="1:12" ht="12.75">
      <c r="A131" s="10"/>
      <c r="B131" s="65" t="s">
        <v>73</v>
      </c>
      <c r="C131" s="62"/>
      <c r="D131" s="62"/>
      <c r="E131" s="62"/>
      <c r="F131" s="62"/>
      <c r="G131" s="62"/>
      <c r="H131" s="62"/>
      <c r="I131" s="62"/>
      <c r="J131" s="62"/>
      <c r="K131" s="62"/>
      <c r="L131" s="63"/>
    </row>
    <row r="132" spans="1:12" ht="12.75">
      <c r="A132" s="10"/>
      <c r="B132" s="53"/>
      <c r="C132" s="16">
        <v>2018</v>
      </c>
      <c r="D132" s="16">
        <v>2017</v>
      </c>
      <c r="E132" s="16">
        <v>2016</v>
      </c>
      <c r="F132" s="16">
        <v>2015</v>
      </c>
      <c r="G132" s="16">
        <v>2014</v>
      </c>
      <c r="H132" s="16">
        <v>2013</v>
      </c>
      <c r="I132" s="16">
        <v>2012</v>
      </c>
      <c r="J132" s="16">
        <v>2011</v>
      </c>
      <c r="K132" s="16">
        <v>2010</v>
      </c>
      <c r="L132" s="16">
        <v>2009</v>
      </c>
    </row>
    <row r="133" spans="1:12" ht="12.75">
      <c r="A133" s="10"/>
      <c r="B133" s="49" t="s">
        <v>39</v>
      </c>
      <c r="C133" s="30">
        <v>49330</v>
      </c>
      <c r="D133" s="30">
        <v>48005</v>
      </c>
      <c r="E133" s="30">
        <v>49247</v>
      </c>
      <c r="F133" s="30">
        <v>49161</v>
      </c>
      <c r="G133" s="30">
        <v>47142</v>
      </c>
      <c r="H133" s="30">
        <v>48607</v>
      </c>
      <c r="I133" s="30">
        <v>46061</v>
      </c>
      <c r="J133" s="30">
        <v>43218</v>
      </c>
      <c r="K133" s="30">
        <v>40040</v>
      </c>
      <c r="L133" s="30">
        <v>36117</v>
      </c>
    </row>
    <row r="134" spans="1:12" ht="12.75">
      <c r="A134" s="10"/>
      <c r="B134" s="49" t="s">
        <v>42</v>
      </c>
      <c r="C134" s="30">
        <v>13039</v>
      </c>
      <c r="D134" s="30">
        <v>12287</v>
      </c>
      <c r="E134" s="30">
        <v>12920</v>
      </c>
      <c r="F134" s="30">
        <v>11201</v>
      </c>
      <c r="G134" s="30">
        <v>9715</v>
      </c>
      <c r="H134" s="30">
        <v>11227</v>
      </c>
      <c r="I134" s="30">
        <v>10159</v>
      </c>
      <c r="J134" s="30">
        <v>7825</v>
      </c>
      <c r="K134" s="30">
        <v>9415</v>
      </c>
      <c r="L134" s="30">
        <v>7693</v>
      </c>
    </row>
    <row r="135" spans="1:12" ht="12.75">
      <c r="A135" s="10"/>
      <c r="B135" s="49" t="s">
        <v>43</v>
      </c>
      <c r="C135" s="30">
        <v>110</v>
      </c>
      <c r="D135" s="30">
        <v>9609</v>
      </c>
      <c r="E135" s="30">
        <v>10739</v>
      </c>
      <c r="F135" s="30">
        <v>8981</v>
      </c>
      <c r="G135" s="30">
        <v>7853</v>
      </c>
      <c r="H135" s="30">
        <v>9983</v>
      </c>
      <c r="I135" s="30">
        <v>8041</v>
      </c>
      <c r="J135" s="30">
        <v>6490</v>
      </c>
      <c r="K135" s="30">
        <v>7767</v>
      </c>
      <c r="L135" s="30">
        <v>6134</v>
      </c>
    </row>
    <row r="136" spans="1:12" ht="12.75">
      <c r="A136" s="10"/>
      <c r="B136" s="49" t="s">
        <v>44</v>
      </c>
      <c r="C136" s="54">
        <v>0.02</v>
      </c>
      <c r="D136" s="54">
        <v>1.9</v>
      </c>
      <c r="E136" s="54">
        <v>2.11</v>
      </c>
      <c r="F136" s="54">
        <v>1.75</v>
      </c>
      <c r="G136" s="54">
        <v>1.49</v>
      </c>
      <c r="H136" s="54">
        <v>1.86</v>
      </c>
      <c r="I136" s="54">
        <v>1.49</v>
      </c>
      <c r="J136" s="54">
        <v>1.17</v>
      </c>
      <c r="K136" s="54">
        <v>1.33</v>
      </c>
      <c r="L136" s="54">
        <v>1.05</v>
      </c>
    </row>
    <row r="137" spans="1:12" ht="12.75">
      <c r="A137" s="10"/>
      <c r="B137" s="49" t="s">
        <v>45</v>
      </c>
      <c r="C137" s="54">
        <v>43</v>
      </c>
      <c r="D137" s="54">
        <v>36.880000000000003</v>
      </c>
      <c r="E137" s="54">
        <v>28.1</v>
      </c>
      <c r="F137" s="54">
        <v>24.41</v>
      </c>
      <c r="G137" s="54">
        <v>24.26</v>
      </c>
      <c r="H137" s="54">
        <v>18.95</v>
      </c>
      <c r="I137" s="54">
        <v>16.239999999999998</v>
      </c>
      <c r="J137" s="54">
        <v>14.55</v>
      </c>
      <c r="K137" s="54">
        <v>16.100000000000001</v>
      </c>
      <c r="L137" s="54">
        <v>19.05</v>
      </c>
    </row>
    <row r="138" spans="1:12" ht="12.75">
      <c r="A138" s="10"/>
      <c r="B138" s="49" t="s">
        <v>46</v>
      </c>
      <c r="C138" s="24">
        <f t="shared" ref="C138:L138" si="21">C137/C136</f>
        <v>2150</v>
      </c>
      <c r="D138" s="24">
        <f t="shared" si="21"/>
        <v>19.410526315789475</v>
      </c>
      <c r="E138" s="24">
        <f t="shared" si="21"/>
        <v>13.317535545023699</v>
      </c>
      <c r="F138" s="24">
        <f t="shared" si="21"/>
        <v>13.948571428571428</v>
      </c>
      <c r="G138" s="24">
        <f t="shared" si="21"/>
        <v>16.281879194630875</v>
      </c>
      <c r="H138" s="24">
        <f t="shared" si="21"/>
        <v>10.188172043010752</v>
      </c>
      <c r="I138" s="24">
        <f t="shared" si="21"/>
        <v>10.899328859060402</v>
      </c>
      <c r="J138" s="24">
        <f t="shared" si="21"/>
        <v>12.435897435897438</v>
      </c>
      <c r="K138" s="24">
        <f t="shared" si="21"/>
        <v>12.105263157894738</v>
      </c>
      <c r="L138" s="24">
        <f t="shared" si="21"/>
        <v>18.142857142857142</v>
      </c>
    </row>
    <row r="139" spans="1:12" ht="12.75">
      <c r="A139" s="3"/>
      <c r="B139" s="75" t="s">
        <v>74</v>
      </c>
      <c r="C139" s="76"/>
      <c r="D139" s="76"/>
      <c r="E139" s="76"/>
      <c r="F139" s="76"/>
      <c r="G139" s="76"/>
      <c r="H139" s="76"/>
      <c r="I139" s="76"/>
      <c r="J139" s="76"/>
      <c r="K139" s="76"/>
      <c r="L139" s="76"/>
    </row>
    <row r="140" spans="1:12" ht="12.75">
      <c r="A140" s="3"/>
      <c r="B140" s="3"/>
      <c r="C140" s="27"/>
      <c r="D140" s="3"/>
      <c r="E140" s="3"/>
      <c r="F140" s="3"/>
      <c r="G140" s="3"/>
      <c r="H140" s="3"/>
      <c r="I140" s="3"/>
      <c r="J140" s="3"/>
      <c r="K140" s="3"/>
      <c r="L140" s="3"/>
    </row>
    <row r="141" spans="1:12" ht="12.75">
      <c r="A141" s="3"/>
      <c r="B141" s="74" t="s">
        <v>48</v>
      </c>
      <c r="C141" s="69"/>
      <c r="D141" s="3"/>
      <c r="E141" s="3"/>
      <c r="F141" s="3"/>
      <c r="G141" s="3"/>
      <c r="H141" s="3"/>
      <c r="I141" s="3"/>
      <c r="J141" s="3"/>
      <c r="K141" s="3"/>
      <c r="L141" s="3"/>
    </row>
    <row r="142" spans="1:12" ht="12.75">
      <c r="A142" s="3"/>
      <c r="B142" s="17" t="s">
        <v>49</v>
      </c>
      <c r="C142" s="30">
        <v>35</v>
      </c>
      <c r="D142" s="3"/>
      <c r="E142" s="3"/>
      <c r="F142" s="3"/>
      <c r="G142" s="3"/>
      <c r="H142" s="3"/>
      <c r="I142" s="3"/>
      <c r="J142" s="3"/>
      <c r="K142" s="3"/>
      <c r="L142" s="3"/>
    </row>
    <row r="143" spans="1:12" ht="12.75">
      <c r="A143" s="3"/>
      <c r="B143" s="17" t="s">
        <v>50</v>
      </c>
      <c r="C143" s="30">
        <v>40</v>
      </c>
      <c r="D143" s="3"/>
      <c r="E143" s="3"/>
      <c r="F143" s="3"/>
      <c r="G143" s="3"/>
      <c r="H143" s="3"/>
      <c r="I143" s="3"/>
      <c r="J143" s="3"/>
      <c r="K143" s="3"/>
      <c r="L143" s="3"/>
    </row>
    <row r="144" spans="1:12" ht="12.75">
      <c r="A144" s="3"/>
      <c r="B144" s="3"/>
      <c r="C144" s="27"/>
      <c r="D144" s="3"/>
      <c r="E144" s="3"/>
      <c r="F144" s="3"/>
      <c r="G144" s="3"/>
      <c r="H144" s="3"/>
      <c r="I144" s="3"/>
      <c r="J144" s="3"/>
      <c r="K144" s="3"/>
      <c r="L144" s="3"/>
    </row>
    <row r="145" spans="1:12" ht="15">
      <c r="A145" s="3"/>
      <c r="B145" s="66" t="s">
        <v>51</v>
      </c>
      <c r="C145" s="62"/>
      <c r="D145" s="62"/>
      <c r="E145" s="62"/>
      <c r="F145" s="62"/>
      <c r="G145" s="62"/>
      <c r="H145" s="62"/>
      <c r="I145" s="62"/>
      <c r="J145" s="62"/>
      <c r="K145" s="62"/>
      <c r="L145" s="62"/>
    </row>
    <row r="146" spans="1:12" ht="18.75">
      <c r="A146" s="10"/>
      <c r="B146" s="70" t="s">
        <v>75</v>
      </c>
      <c r="C146" s="68"/>
      <c r="D146" s="68"/>
      <c r="E146" s="68"/>
      <c r="F146" s="69"/>
      <c r="G146" s="3"/>
      <c r="H146" s="4"/>
      <c r="I146" s="4"/>
      <c r="J146" s="4"/>
      <c r="K146" s="4"/>
      <c r="L146" s="4"/>
    </row>
    <row r="147" spans="1:12" ht="15">
      <c r="A147" s="10"/>
      <c r="B147" s="31" t="s">
        <v>53</v>
      </c>
      <c r="C147" s="32" t="s">
        <v>4</v>
      </c>
      <c r="D147" s="33" t="s">
        <v>54</v>
      </c>
      <c r="E147" s="34" t="s">
        <v>55</v>
      </c>
      <c r="F147" s="35" t="s">
        <v>56</v>
      </c>
      <c r="G147" s="10"/>
      <c r="H147" s="36" t="s">
        <v>53</v>
      </c>
      <c r="I147" s="32" t="s">
        <v>57</v>
      </c>
      <c r="J147" s="33" t="s">
        <v>54</v>
      </c>
      <c r="K147" s="35" t="s">
        <v>55</v>
      </c>
      <c r="L147" s="35" t="s">
        <v>56</v>
      </c>
    </row>
    <row r="148" spans="1:12" ht="15">
      <c r="A148" s="10"/>
      <c r="B148" s="37">
        <v>39783</v>
      </c>
      <c r="C148" s="38">
        <v>11.91</v>
      </c>
      <c r="D148" s="39"/>
      <c r="E148" s="40">
        <v>1000</v>
      </c>
      <c r="F148" s="41">
        <f>(E148)+(E148*D149)</f>
        <v>1599.4962216624685</v>
      </c>
      <c r="G148" s="10"/>
      <c r="H148" s="42">
        <v>39783</v>
      </c>
      <c r="I148" s="43">
        <v>8515</v>
      </c>
      <c r="J148" s="39"/>
      <c r="K148" s="40">
        <v>1000</v>
      </c>
      <c r="L148" s="41">
        <f>(K148)+(K148*J149)</f>
        <v>1229.7122724603641</v>
      </c>
    </row>
    <row r="149" spans="1:12" ht="15">
      <c r="A149" s="10"/>
      <c r="B149" s="37">
        <v>40148</v>
      </c>
      <c r="C149" s="38">
        <v>19.05</v>
      </c>
      <c r="D149" s="44">
        <f t="shared" ref="D149:D158" si="22">(C149-C148)/C148</f>
        <v>0.59949622166246852</v>
      </c>
      <c r="E149" s="40">
        <v>1000</v>
      </c>
      <c r="F149" s="41">
        <f t="shared" ref="F149:F157" si="23">(F148+E149)+(F148+E149)*D150</f>
        <v>2196.9495626648686</v>
      </c>
      <c r="G149" s="10"/>
      <c r="H149" s="42">
        <v>40148</v>
      </c>
      <c r="I149" s="43">
        <v>10471</v>
      </c>
      <c r="J149" s="44">
        <f t="shared" ref="J149:J158" si="24">(I149-I148)/I148</f>
        <v>0.22971227246036408</v>
      </c>
      <c r="K149" s="40">
        <v>1000</v>
      </c>
      <c r="L149" s="41">
        <f t="shared" ref="L149:L157" si="25">(L148+K149)+(L148+K149)*J150</f>
        <v>2446.9127803306319</v>
      </c>
    </row>
    <row r="150" spans="1:12" ht="15">
      <c r="A150" s="10"/>
      <c r="B150" s="37">
        <v>40513</v>
      </c>
      <c r="C150" s="38">
        <v>16.100000000000001</v>
      </c>
      <c r="D150" s="44">
        <f t="shared" si="22"/>
        <v>-0.15485564304461938</v>
      </c>
      <c r="E150" s="40">
        <v>1000</v>
      </c>
      <c r="F150" s="41">
        <f t="shared" si="23"/>
        <v>2889.1687041474433</v>
      </c>
      <c r="G150" s="10"/>
      <c r="H150" s="42">
        <v>40513</v>
      </c>
      <c r="I150" s="43">
        <v>11491</v>
      </c>
      <c r="J150" s="44">
        <f t="shared" si="24"/>
        <v>9.741189953204088E-2</v>
      </c>
      <c r="K150" s="40">
        <v>1000</v>
      </c>
      <c r="L150" s="41">
        <f t="shared" si="25"/>
        <v>3664.6883158384239</v>
      </c>
    </row>
    <row r="151" spans="1:12" ht="15">
      <c r="A151" s="10"/>
      <c r="B151" s="37">
        <v>40878</v>
      </c>
      <c r="C151" s="38">
        <v>14.55</v>
      </c>
      <c r="D151" s="44">
        <f t="shared" si="22"/>
        <v>-9.6273291925465868E-2</v>
      </c>
      <c r="E151" s="40">
        <v>1000</v>
      </c>
      <c r="F151" s="41">
        <f t="shared" si="23"/>
        <v>4340.900326828486</v>
      </c>
      <c r="G151" s="10"/>
      <c r="H151" s="42">
        <v>40878</v>
      </c>
      <c r="I151" s="43">
        <v>12217</v>
      </c>
      <c r="J151" s="44">
        <f t="shared" si="24"/>
        <v>6.3179879906013398E-2</v>
      </c>
      <c r="K151" s="40">
        <v>1000</v>
      </c>
      <c r="L151" s="41">
        <f t="shared" si="25"/>
        <v>5022.8349672468257</v>
      </c>
    </row>
    <row r="152" spans="1:12" ht="15">
      <c r="A152" s="10"/>
      <c r="B152" s="37">
        <v>41244</v>
      </c>
      <c r="C152" s="38">
        <v>16.239999999999998</v>
      </c>
      <c r="D152" s="44">
        <f t="shared" si="22"/>
        <v>0.11615120274914073</v>
      </c>
      <c r="E152" s="40">
        <v>1000</v>
      </c>
      <c r="F152" s="41">
        <f t="shared" si="23"/>
        <v>6232.1466252093478</v>
      </c>
      <c r="G152" s="10"/>
      <c r="H152" s="42">
        <v>41244</v>
      </c>
      <c r="I152" s="43">
        <v>13155</v>
      </c>
      <c r="J152" s="44">
        <f t="shared" si="24"/>
        <v>7.6778259801915369E-2</v>
      </c>
      <c r="K152" s="40">
        <v>1000</v>
      </c>
      <c r="L152" s="41">
        <f t="shared" si="25"/>
        <v>7213.2090390705998</v>
      </c>
    </row>
    <row r="153" spans="1:12" ht="15">
      <c r="A153" s="10"/>
      <c r="B153" s="37">
        <v>41609</v>
      </c>
      <c r="C153" s="38">
        <v>18.95</v>
      </c>
      <c r="D153" s="44">
        <f t="shared" si="22"/>
        <v>0.16687192118226607</v>
      </c>
      <c r="E153" s="40">
        <v>1000</v>
      </c>
      <c r="F153" s="41">
        <f t="shared" si="23"/>
        <v>9258.6742547534996</v>
      </c>
      <c r="G153" s="10"/>
      <c r="H153" s="42">
        <v>41609</v>
      </c>
      <c r="I153" s="43">
        <v>15755</v>
      </c>
      <c r="J153" s="44">
        <f t="shared" si="24"/>
        <v>0.1976434815659445</v>
      </c>
      <c r="K153" s="40">
        <v>1000</v>
      </c>
      <c r="L153" s="41">
        <f t="shared" si="25"/>
        <v>9411.1750417227249</v>
      </c>
    </row>
    <row r="154" spans="1:12" ht="15">
      <c r="A154" s="10"/>
      <c r="B154" s="37">
        <v>41974</v>
      </c>
      <c r="C154" s="38">
        <v>24.26</v>
      </c>
      <c r="D154" s="44">
        <f t="shared" si="22"/>
        <v>0.2802110817941954</v>
      </c>
      <c r="E154" s="40">
        <v>1000</v>
      </c>
      <c r="F154" s="41">
        <f t="shared" si="23"/>
        <v>10322.103815273409</v>
      </c>
      <c r="G154" s="10"/>
      <c r="H154" s="42">
        <v>41974</v>
      </c>
      <c r="I154" s="43">
        <v>18053</v>
      </c>
      <c r="J154" s="44">
        <f t="shared" si="24"/>
        <v>0.14585845763249761</v>
      </c>
      <c r="K154" s="40">
        <v>1000</v>
      </c>
      <c r="L154" s="41">
        <f t="shared" si="25"/>
        <v>10049.007095885365</v>
      </c>
    </row>
    <row r="155" spans="1:12" ht="15">
      <c r="A155" s="10"/>
      <c r="B155" s="37">
        <v>42339</v>
      </c>
      <c r="C155" s="38">
        <v>24.41</v>
      </c>
      <c r="D155" s="44">
        <f t="shared" si="22"/>
        <v>6.183017312448416E-3</v>
      </c>
      <c r="E155" s="40">
        <v>1000</v>
      </c>
      <c r="F155" s="41">
        <f t="shared" si="23"/>
        <v>13033.638558344237</v>
      </c>
      <c r="G155" s="10"/>
      <c r="H155" s="42">
        <v>42339</v>
      </c>
      <c r="I155" s="43">
        <v>17425</v>
      </c>
      <c r="J155" s="44">
        <f t="shared" si="24"/>
        <v>-3.4786462083864177E-2</v>
      </c>
      <c r="K155" s="40">
        <v>1000</v>
      </c>
      <c r="L155" s="41">
        <f t="shared" si="25"/>
        <v>12658.325891257362</v>
      </c>
    </row>
    <row r="156" spans="1:12" ht="15">
      <c r="A156" s="10"/>
      <c r="B156" s="37">
        <v>42705</v>
      </c>
      <c r="C156" s="38">
        <v>28.1</v>
      </c>
      <c r="D156" s="44">
        <f t="shared" si="22"/>
        <v>0.15116755428103243</v>
      </c>
      <c r="E156" s="40">
        <v>1000</v>
      </c>
      <c r="F156" s="41">
        <f t="shared" si="23"/>
        <v>18418.526335648949</v>
      </c>
      <c r="G156" s="10"/>
      <c r="H156" s="42">
        <v>42705</v>
      </c>
      <c r="I156" s="43">
        <v>19963</v>
      </c>
      <c r="J156" s="44">
        <f t="shared" si="24"/>
        <v>0.14565279770444764</v>
      </c>
      <c r="K156" s="40">
        <v>1000</v>
      </c>
      <c r="L156" s="41">
        <f t="shared" si="25"/>
        <v>16984.134745507828</v>
      </c>
    </row>
    <row r="157" spans="1:12" ht="15">
      <c r="A157" s="10"/>
      <c r="B157" s="37">
        <v>43070</v>
      </c>
      <c r="C157" s="38">
        <v>36.880000000000003</v>
      </c>
      <c r="D157" s="44">
        <f t="shared" si="22"/>
        <v>0.31245551601423488</v>
      </c>
      <c r="E157" s="40">
        <v>1000</v>
      </c>
      <c r="F157" s="45">
        <f t="shared" si="23"/>
        <v>22640.90651933039</v>
      </c>
      <c r="G157" s="10"/>
      <c r="H157" s="42">
        <v>43070</v>
      </c>
      <c r="I157" s="43">
        <v>24824</v>
      </c>
      <c r="J157" s="44">
        <f t="shared" si="24"/>
        <v>0.24350047588037871</v>
      </c>
      <c r="K157" s="40">
        <v>1000</v>
      </c>
      <c r="L157" s="46">
        <f t="shared" si="25"/>
        <v>16899.609700630885</v>
      </c>
    </row>
    <row r="158" spans="1:12" ht="15">
      <c r="A158" s="10"/>
      <c r="B158" s="37">
        <v>43435</v>
      </c>
      <c r="C158" s="38">
        <v>43</v>
      </c>
      <c r="D158" s="44">
        <f t="shared" si="22"/>
        <v>0.16594360086767887</v>
      </c>
      <c r="E158" s="47"/>
      <c r="F158" s="47"/>
      <c r="G158" s="10"/>
      <c r="H158" s="42">
        <v>43435</v>
      </c>
      <c r="I158" s="43">
        <v>23327</v>
      </c>
      <c r="J158" s="44">
        <f t="shared" si="24"/>
        <v>-6.0304543989687397E-2</v>
      </c>
      <c r="K158" s="48"/>
      <c r="L158" s="49"/>
    </row>
    <row r="159" spans="1:12" ht="15">
      <c r="A159" s="3"/>
      <c r="B159" s="3"/>
      <c r="C159" s="27"/>
      <c r="D159" s="3"/>
      <c r="E159" s="50">
        <f>SUM(E148:E158)</f>
        <v>10000</v>
      </c>
      <c r="F159" s="51"/>
      <c r="G159" s="3"/>
      <c r="H159" s="3"/>
      <c r="I159" s="3"/>
      <c r="J159" s="3"/>
      <c r="K159" s="50">
        <f>SUM(K148:K158)</f>
        <v>10000</v>
      </c>
      <c r="L159" s="52"/>
    </row>
    <row r="160" spans="1:12" ht="12.75">
      <c r="A160" s="3"/>
      <c r="B160" s="4"/>
      <c r="C160" s="5"/>
      <c r="D160" s="4"/>
      <c r="E160" s="4"/>
      <c r="F160" s="4"/>
      <c r="G160" s="4"/>
      <c r="H160" s="4"/>
      <c r="I160" s="4"/>
      <c r="J160" s="4"/>
      <c r="K160" s="4"/>
      <c r="L160" s="4"/>
    </row>
    <row r="161" spans="1:12" ht="14.25">
      <c r="A161" s="6" t="s">
        <v>76</v>
      </c>
      <c r="B161" s="61" t="s">
        <v>77</v>
      </c>
      <c r="C161" s="62"/>
      <c r="D161" s="62"/>
      <c r="E161" s="62"/>
      <c r="F161" s="62"/>
      <c r="G161" s="62"/>
      <c r="H161" s="62"/>
      <c r="I161" s="62"/>
      <c r="J161" s="62"/>
      <c r="K161" s="62"/>
      <c r="L161" s="63"/>
    </row>
    <row r="162" spans="1:12" ht="12.75">
      <c r="A162" s="10"/>
      <c r="B162" s="64" t="s">
        <v>7</v>
      </c>
      <c r="C162" s="62"/>
      <c r="D162" s="62"/>
      <c r="E162" s="62"/>
      <c r="F162" s="62"/>
      <c r="G162" s="62"/>
      <c r="H162" s="62"/>
      <c r="I162" s="62"/>
      <c r="J162" s="62"/>
      <c r="K162" s="62"/>
      <c r="L162" s="63"/>
    </row>
    <row r="163" spans="1:12" ht="12.75">
      <c r="A163" s="10"/>
      <c r="B163" s="65" t="s">
        <v>78</v>
      </c>
      <c r="C163" s="62"/>
      <c r="D163" s="62"/>
      <c r="E163" s="62"/>
      <c r="F163" s="62"/>
      <c r="G163" s="62"/>
      <c r="H163" s="62"/>
      <c r="I163" s="62"/>
      <c r="J163" s="62"/>
      <c r="K163" s="62"/>
      <c r="L163" s="63"/>
    </row>
    <row r="164" spans="1:12" ht="12.75">
      <c r="A164" s="10"/>
      <c r="B164" s="53"/>
      <c r="C164" s="16">
        <v>2018</v>
      </c>
      <c r="D164" s="16">
        <v>2017</v>
      </c>
      <c r="E164" s="16">
        <v>2016</v>
      </c>
      <c r="F164" s="16">
        <v>2015</v>
      </c>
      <c r="G164" s="16">
        <v>2014</v>
      </c>
      <c r="H164" s="16">
        <v>2013</v>
      </c>
      <c r="I164" s="16">
        <v>2012</v>
      </c>
      <c r="J164" s="16">
        <v>2011</v>
      </c>
      <c r="K164" s="16">
        <v>2010</v>
      </c>
      <c r="L164" s="16">
        <v>2009</v>
      </c>
    </row>
    <row r="165" spans="1:12" ht="12.75">
      <c r="A165" s="10"/>
      <c r="B165" s="49" t="s">
        <v>39</v>
      </c>
      <c r="C165" s="30">
        <v>166339</v>
      </c>
      <c r="D165" s="30">
        <v>141722</v>
      </c>
      <c r="E165" s="30">
        <v>114472</v>
      </c>
      <c r="F165" s="30">
        <v>138477</v>
      </c>
      <c r="G165" s="30">
        <v>211970</v>
      </c>
      <c r="H165" s="30">
        <v>228848</v>
      </c>
      <c r="I165" s="30">
        <v>241909</v>
      </c>
      <c r="J165" s="30">
        <v>253706</v>
      </c>
      <c r="K165" s="30">
        <v>204928</v>
      </c>
      <c r="L165" s="30">
        <v>171636</v>
      </c>
    </row>
    <row r="166" spans="1:12" ht="12.75">
      <c r="A166" s="10"/>
      <c r="B166" s="49" t="s">
        <v>42</v>
      </c>
      <c r="C166" s="30">
        <v>20575</v>
      </c>
      <c r="D166" s="30">
        <v>9221</v>
      </c>
      <c r="E166" s="30">
        <v>-2160</v>
      </c>
      <c r="F166" s="30">
        <v>4842</v>
      </c>
      <c r="G166" s="30">
        <v>31202</v>
      </c>
      <c r="H166" s="30">
        <v>35905</v>
      </c>
      <c r="I166" s="30">
        <v>46332</v>
      </c>
      <c r="J166" s="30">
        <v>47634</v>
      </c>
      <c r="K166" s="30">
        <v>32055</v>
      </c>
      <c r="L166" s="30">
        <v>18528</v>
      </c>
    </row>
    <row r="167" spans="1:12" ht="12.75">
      <c r="A167" s="10"/>
      <c r="B167" s="49" t="s">
        <v>43</v>
      </c>
      <c r="C167" s="30">
        <v>14824</v>
      </c>
      <c r="D167" s="30">
        <v>9195</v>
      </c>
      <c r="E167" s="30">
        <v>-497</v>
      </c>
      <c r="F167" s="30">
        <v>4587</v>
      </c>
      <c r="G167" s="30">
        <v>19241</v>
      </c>
      <c r="H167" s="30">
        <v>21423</v>
      </c>
      <c r="I167" s="30">
        <v>26719</v>
      </c>
      <c r="J167" s="30">
        <v>26895</v>
      </c>
      <c r="K167" s="30">
        <v>19024</v>
      </c>
      <c r="L167" s="30">
        <v>10483</v>
      </c>
    </row>
    <row r="168" spans="1:12" ht="12.75">
      <c r="A168" s="10"/>
      <c r="B168" s="49" t="s">
        <v>44</v>
      </c>
      <c r="C168" s="54">
        <v>7.74</v>
      </c>
      <c r="D168" s="54">
        <v>4.8499999999999996</v>
      </c>
      <c r="E168" s="54">
        <v>-0.27</v>
      </c>
      <c r="F168" s="54">
        <v>2.4500000000000002</v>
      </c>
      <c r="G168" s="54">
        <v>10.14</v>
      </c>
      <c r="H168" s="54">
        <v>11.09</v>
      </c>
      <c r="I168" s="54">
        <v>13.32</v>
      </c>
      <c r="J168" s="54">
        <v>13.44</v>
      </c>
      <c r="K168" s="54">
        <v>9.48</v>
      </c>
      <c r="L168" s="54">
        <v>5.24</v>
      </c>
    </row>
    <row r="169" spans="1:12" ht="12.75">
      <c r="A169" s="10"/>
      <c r="B169" s="49" t="s">
        <v>45</v>
      </c>
      <c r="C169" s="54">
        <v>107.71</v>
      </c>
      <c r="D169" s="54">
        <v>119.34</v>
      </c>
      <c r="E169" s="54">
        <v>107.91</v>
      </c>
      <c r="F169" s="54">
        <v>78.959999999999994</v>
      </c>
      <c r="G169" s="54">
        <v>94.2</v>
      </c>
      <c r="H169" s="54">
        <v>101.27</v>
      </c>
      <c r="I169" s="54">
        <v>84.88</v>
      </c>
      <c r="J169" s="54">
        <v>80.790000000000006</v>
      </c>
      <c r="K169" s="54">
        <v>67.17</v>
      </c>
      <c r="L169" s="54">
        <v>54.63</v>
      </c>
    </row>
    <row r="170" spans="1:12" ht="12.75">
      <c r="A170" s="10"/>
      <c r="B170" s="49" t="s">
        <v>46</v>
      </c>
      <c r="C170" s="24">
        <f t="shared" ref="C170:L170" si="26">C169/C168</f>
        <v>13.916020671834625</v>
      </c>
      <c r="D170" s="24">
        <f t="shared" si="26"/>
        <v>24.606185567010311</v>
      </c>
      <c r="E170" s="24">
        <f t="shared" si="26"/>
        <v>-399.66666666666663</v>
      </c>
      <c r="F170" s="24">
        <f t="shared" si="26"/>
        <v>32.228571428571421</v>
      </c>
      <c r="G170" s="24">
        <f t="shared" si="26"/>
        <v>9.2899408284023668</v>
      </c>
      <c r="H170" s="24">
        <f t="shared" si="26"/>
        <v>9.1316501352569883</v>
      </c>
      <c r="I170" s="24">
        <f t="shared" si="26"/>
        <v>6.3723723723723715</v>
      </c>
      <c r="J170" s="24">
        <f t="shared" si="26"/>
        <v>6.0111607142857153</v>
      </c>
      <c r="K170" s="24">
        <f t="shared" si="26"/>
        <v>7.0854430379746836</v>
      </c>
      <c r="L170" s="24">
        <f t="shared" si="26"/>
        <v>10.425572519083969</v>
      </c>
    </row>
    <row r="171" spans="1:12" ht="12.75">
      <c r="A171" s="3"/>
      <c r="B171" s="3"/>
      <c r="C171" s="27"/>
      <c r="D171" s="3"/>
      <c r="E171" s="3"/>
      <c r="F171" s="3"/>
      <c r="G171" s="3"/>
      <c r="H171" s="3"/>
      <c r="I171" s="3"/>
      <c r="J171" s="3"/>
      <c r="K171" s="3"/>
      <c r="L171" s="3"/>
    </row>
    <row r="172" spans="1:12" ht="12.75">
      <c r="A172" s="3"/>
      <c r="B172" s="74" t="s">
        <v>48</v>
      </c>
      <c r="C172" s="69"/>
      <c r="D172" s="3"/>
      <c r="E172" s="3"/>
      <c r="F172" s="3"/>
      <c r="G172" s="3"/>
      <c r="H172" s="3"/>
      <c r="I172" s="3"/>
      <c r="J172" s="3"/>
      <c r="K172" s="3"/>
      <c r="L172" s="3"/>
    </row>
    <row r="173" spans="1:12" ht="12.75">
      <c r="A173" s="3"/>
      <c r="B173" s="17" t="s">
        <v>49</v>
      </c>
      <c r="C173" s="30">
        <v>95</v>
      </c>
      <c r="D173" s="3"/>
      <c r="E173" s="3"/>
      <c r="F173" s="3"/>
      <c r="G173" s="3"/>
      <c r="H173" s="3"/>
      <c r="I173" s="3"/>
      <c r="J173" s="3"/>
      <c r="K173" s="3"/>
      <c r="L173" s="3"/>
    </row>
    <row r="174" spans="1:12" ht="12.75">
      <c r="A174" s="3"/>
      <c r="B174" s="17" t="s">
        <v>50</v>
      </c>
      <c r="C174" s="30">
        <v>110</v>
      </c>
      <c r="D174" s="3"/>
      <c r="E174" s="3"/>
      <c r="F174" s="3"/>
      <c r="G174" s="3"/>
      <c r="H174" s="3"/>
      <c r="I174" s="3"/>
      <c r="J174" s="3"/>
      <c r="K174" s="3"/>
      <c r="L174" s="3"/>
    </row>
    <row r="175" spans="1:12" ht="12.75">
      <c r="A175" s="3"/>
      <c r="B175" s="3"/>
      <c r="C175" s="27"/>
      <c r="D175" s="3"/>
      <c r="E175" s="3"/>
      <c r="F175" s="3"/>
      <c r="G175" s="3"/>
      <c r="H175" s="3"/>
      <c r="I175" s="3"/>
      <c r="J175" s="3"/>
      <c r="K175" s="3"/>
      <c r="L175" s="3"/>
    </row>
    <row r="176" spans="1:12" ht="15">
      <c r="A176" s="3"/>
      <c r="B176" s="66" t="s">
        <v>51</v>
      </c>
      <c r="C176" s="62"/>
      <c r="D176" s="62"/>
      <c r="E176" s="62"/>
      <c r="F176" s="62"/>
      <c r="G176" s="62"/>
      <c r="H176" s="62"/>
      <c r="I176" s="62"/>
      <c r="J176" s="62"/>
      <c r="K176" s="62"/>
      <c r="L176" s="62"/>
    </row>
    <row r="177" spans="1:12" ht="18.75">
      <c r="A177" s="10"/>
      <c r="B177" s="70" t="s">
        <v>79</v>
      </c>
      <c r="C177" s="68"/>
      <c r="D177" s="68"/>
      <c r="E177" s="68"/>
      <c r="F177" s="69"/>
      <c r="G177" s="3"/>
      <c r="H177" s="4"/>
      <c r="I177" s="4"/>
      <c r="J177" s="4"/>
      <c r="K177" s="4"/>
      <c r="L177" s="4"/>
    </row>
    <row r="178" spans="1:12" ht="15">
      <c r="A178" s="10"/>
      <c r="B178" s="31" t="s">
        <v>53</v>
      </c>
      <c r="C178" s="32" t="s">
        <v>4</v>
      </c>
      <c r="D178" s="33" t="s">
        <v>54</v>
      </c>
      <c r="E178" s="34" t="s">
        <v>55</v>
      </c>
      <c r="F178" s="35" t="s">
        <v>56</v>
      </c>
      <c r="G178" s="10"/>
      <c r="H178" s="36" t="s">
        <v>53</v>
      </c>
      <c r="I178" s="32" t="s">
        <v>57</v>
      </c>
      <c r="J178" s="33" t="s">
        <v>54</v>
      </c>
      <c r="K178" s="35" t="s">
        <v>55</v>
      </c>
      <c r="L178" s="35" t="s">
        <v>56</v>
      </c>
    </row>
    <row r="179" spans="1:12" ht="15">
      <c r="A179" s="10"/>
      <c r="B179" s="37">
        <v>39783</v>
      </c>
      <c r="C179" s="38">
        <v>48.2</v>
      </c>
      <c r="D179" s="39"/>
      <c r="E179" s="40">
        <v>1000</v>
      </c>
      <c r="F179" s="41">
        <f>(E179)+(E179*D180)</f>
        <v>1133.402489626556</v>
      </c>
      <c r="G179" s="10"/>
      <c r="H179" s="42">
        <v>39783</v>
      </c>
      <c r="I179" s="43">
        <v>8515</v>
      </c>
      <c r="J179" s="39"/>
      <c r="K179" s="40">
        <v>1000</v>
      </c>
      <c r="L179" s="41">
        <f>(K179)+(K179*J180)</f>
        <v>1229.7122724603641</v>
      </c>
    </row>
    <row r="180" spans="1:12" ht="15">
      <c r="A180" s="10"/>
      <c r="B180" s="37">
        <v>40148</v>
      </c>
      <c r="C180" s="38">
        <v>54.63</v>
      </c>
      <c r="D180" s="44">
        <f t="shared" ref="D180:D189" si="27">(C180-C179)/C179</f>
        <v>0.13340248962655601</v>
      </c>
      <c r="E180" s="40">
        <v>1000</v>
      </c>
      <c r="F180" s="41">
        <f t="shared" ref="F180:F188" si="28">(F179+E180)+(F179+E180)*D181</f>
        <v>2623.1126712102464</v>
      </c>
      <c r="G180" s="10"/>
      <c r="H180" s="42">
        <v>40148</v>
      </c>
      <c r="I180" s="43">
        <v>10471</v>
      </c>
      <c r="J180" s="44">
        <f t="shared" ref="J180:J189" si="29">(I180-I179)/I179</f>
        <v>0.22971227246036408</v>
      </c>
      <c r="K180" s="40">
        <v>1000</v>
      </c>
      <c r="L180" s="41">
        <f t="shared" ref="L180:L188" si="30">(L179+K180)+(L179+K180)*J181</f>
        <v>2446.9127803306319</v>
      </c>
    </row>
    <row r="181" spans="1:12" ht="15">
      <c r="A181" s="10"/>
      <c r="B181" s="37">
        <v>40513</v>
      </c>
      <c r="C181" s="38">
        <v>67.17</v>
      </c>
      <c r="D181" s="44">
        <f t="shared" si="27"/>
        <v>0.22954420647995605</v>
      </c>
      <c r="E181" s="40">
        <v>1000</v>
      </c>
      <c r="F181" s="41">
        <f t="shared" si="28"/>
        <v>4357.7679426392115</v>
      </c>
      <c r="G181" s="10"/>
      <c r="H181" s="42">
        <v>40513</v>
      </c>
      <c r="I181" s="43">
        <v>11491</v>
      </c>
      <c r="J181" s="44">
        <f t="shared" si="29"/>
        <v>9.741189953204088E-2</v>
      </c>
      <c r="K181" s="40">
        <v>1000</v>
      </c>
      <c r="L181" s="41">
        <f t="shared" si="30"/>
        <v>3664.6883158384239</v>
      </c>
    </row>
    <row r="182" spans="1:12" ht="15">
      <c r="A182" s="10"/>
      <c r="B182" s="37">
        <v>40878</v>
      </c>
      <c r="C182" s="38">
        <v>80.790000000000006</v>
      </c>
      <c r="D182" s="44">
        <f t="shared" si="27"/>
        <v>0.20276909334524348</v>
      </c>
      <c r="E182" s="40">
        <v>1000</v>
      </c>
      <c r="F182" s="41">
        <f t="shared" si="28"/>
        <v>5629.0053592179256</v>
      </c>
      <c r="G182" s="10"/>
      <c r="H182" s="42">
        <v>40878</v>
      </c>
      <c r="I182" s="43">
        <v>12217</v>
      </c>
      <c r="J182" s="44">
        <f t="shared" si="29"/>
        <v>6.3179879906013398E-2</v>
      </c>
      <c r="K182" s="40">
        <v>1000</v>
      </c>
      <c r="L182" s="41">
        <f t="shared" si="30"/>
        <v>5022.8349672468257</v>
      </c>
    </row>
    <row r="183" spans="1:12" ht="15">
      <c r="A183" s="10"/>
      <c r="B183" s="37">
        <v>41244</v>
      </c>
      <c r="C183" s="38">
        <v>84.88</v>
      </c>
      <c r="D183" s="44">
        <f t="shared" si="27"/>
        <v>5.0625077361059402E-2</v>
      </c>
      <c r="E183" s="40">
        <v>1000</v>
      </c>
      <c r="F183" s="41">
        <f t="shared" si="28"/>
        <v>7909.0406777568251</v>
      </c>
      <c r="G183" s="10"/>
      <c r="H183" s="42">
        <v>41244</v>
      </c>
      <c r="I183" s="43">
        <v>13155</v>
      </c>
      <c r="J183" s="44">
        <f t="shared" si="29"/>
        <v>7.6778259801915369E-2</v>
      </c>
      <c r="K183" s="40">
        <v>1000</v>
      </c>
      <c r="L183" s="41">
        <f t="shared" si="30"/>
        <v>7213.2090390705998</v>
      </c>
    </row>
    <row r="184" spans="1:12" ht="15">
      <c r="A184" s="10"/>
      <c r="B184" s="37">
        <v>41609</v>
      </c>
      <c r="C184" s="38">
        <v>101.27</v>
      </c>
      <c r="D184" s="44">
        <f t="shared" si="27"/>
        <v>0.19309613572101791</v>
      </c>
      <c r="E184" s="40">
        <v>1000</v>
      </c>
      <c r="F184" s="41">
        <f t="shared" si="28"/>
        <v>8287.0705228072766</v>
      </c>
      <c r="G184" s="10"/>
      <c r="H184" s="42">
        <v>41609</v>
      </c>
      <c r="I184" s="43">
        <v>15755</v>
      </c>
      <c r="J184" s="44">
        <f t="shared" si="29"/>
        <v>0.1976434815659445</v>
      </c>
      <c r="K184" s="40">
        <v>1000</v>
      </c>
      <c r="L184" s="41">
        <f t="shared" si="30"/>
        <v>9411.1750417227249</v>
      </c>
    </row>
    <row r="185" spans="1:12" ht="15">
      <c r="A185" s="10"/>
      <c r="B185" s="37">
        <v>41974</v>
      </c>
      <c r="C185" s="38">
        <v>94.2</v>
      </c>
      <c r="D185" s="44">
        <f t="shared" si="27"/>
        <v>-6.9813370198479247E-2</v>
      </c>
      <c r="E185" s="40">
        <v>1000</v>
      </c>
      <c r="F185" s="41">
        <f t="shared" si="28"/>
        <v>7784.5763108371812</v>
      </c>
      <c r="G185" s="10"/>
      <c r="H185" s="42">
        <v>41974</v>
      </c>
      <c r="I185" s="43">
        <v>18053</v>
      </c>
      <c r="J185" s="44">
        <f t="shared" si="29"/>
        <v>0.14585845763249761</v>
      </c>
      <c r="K185" s="40">
        <v>1000</v>
      </c>
      <c r="L185" s="41">
        <f t="shared" si="30"/>
        <v>10049.007095885365</v>
      </c>
    </row>
    <row r="186" spans="1:12" ht="15">
      <c r="A186" s="10"/>
      <c r="B186" s="37">
        <v>42339</v>
      </c>
      <c r="C186" s="38">
        <v>78.959999999999994</v>
      </c>
      <c r="D186" s="44">
        <f t="shared" si="27"/>
        <v>-0.16178343949044596</v>
      </c>
      <c r="E186" s="40">
        <v>1000</v>
      </c>
      <c r="F186" s="41">
        <f t="shared" si="28"/>
        <v>12005.36511781206</v>
      </c>
      <c r="G186" s="10"/>
      <c r="H186" s="42">
        <v>42339</v>
      </c>
      <c r="I186" s="43">
        <v>17425</v>
      </c>
      <c r="J186" s="44">
        <f t="shared" si="29"/>
        <v>-3.4786462083864177E-2</v>
      </c>
      <c r="K186" s="40">
        <v>1000</v>
      </c>
      <c r="L186" s="41">
        <f t="shared" si="30"/>
        <v>12658.325891257362</v>
      </c>
    </row>
    <row r="187" spans="1:12" ht="15">
      <c r="A187" s="10"/>
      <c r="B187" s="37">
        <v>42705</v>
      </c>
      <c r="C187" s="38">
        <v>107.91</v>
      </c>
      <c r="D187" s="44">
        <f t="shared" si="27"/>
        <v>0.36664133738601828</v>
      </c>
      <c r="E187" s="40">
        <v>1000</v>
      </c>
      <c r="F187" s="41">
        <f t="shared" si="28"/>
        <v>14382.914217029851</v>
      </c>
      <c r="G187" s="10"/>
      <c r="H187" s="42">
        <v>42705</v>
      </c>
      <c r="I187" s="43">
        <v>19963</v>
      </c>
      <c r="J187" s="44">
        <f t="shared" si="29"/>
        <v>0.14565279770444764</v>
      </c>
      <c r="K187" s="40">
        <v>1000</v>
      </c>
      <c r="L187" s="41">
        <f t="shared" si="30"/>
        <v>16984.134745507828</v>
      </c>
    </row>
    <row r="188" spans="1:12" ht="15">
      <c r="A188" s="10"/>
      <c r="B188" s="37">
        <v>43070</v>
      </c>
      <c r="C188" s="38">
        <v>119.34</v>
      </c>
      <c r="D188" s="44">
        <f t="shared" si="27"/>
        <v>0.10592160133444543</v>
      </c>
      <c r="E188" s="40">
        <v>1000</v>
      </c>
      <c r="F188" s="45">
        <f t="shared" si="28"/>
        <v>13883.80836531159</v>
      </c>
      <c r="G188" s="10"/>
      <c r="H188" s="42">
        <v>43070</v>
      </c>
      <c r="I188" s="43">
        <v>24824</v>
      </c>
      <c r="J188" s="44">
        <f t="shared" si="29"/>
        <v>0.24350047588037871</v>
      </c>
      <c r="K188" s="40">
        <v>1000</v>
      </c>
      <c r="L188" s="46">
        <f t="shared" si="30"/>
        <v>16899.609700630885</v>
      </c>
    </row>
    <row r="189" spans="1:12" ht="15">
      <c r="A189" s="10"/>
      <c r="B189" s="37">
        <v>43435</v>
      </c>
      <c r="C189" s="38">
        <v>107.71</v>
      </c>
      <c r="D189" s="44">
        <f t="shared" si="27"/>
        <v>-9.7452656276185767E-2</v>
      </c>
      <c r="E189" s="47"/>
      <c r="F189" s="47"/>
      <c r="G189" s="10"/>
      <c r="H189" s="42">
        <v>43435</v>
      </c>
      <c r="I189" s="43">
        <v>23327</v>
      </c>
      <c r="J189" s="44">
        <f t="shared" si="29"/>
        <v>-6.0304543989687397E-2</v>
      </c>
      <c r="K189" s="48"/>
      <c r="L189" s="49"/>
    </row>
    <row r="190" spans="1:12" ht="15">
      <c r="A190" s="3"/>
      <c r="B190" s="3"/>
      <c r="C190" s="27"/>
      <c r="D190" s="3"/>
      <c r="E190" s="50">
        <f>SUM(E179:E189)</f>
        <v>10000</v>
      </c>
      <c r="F190" s="51"/>
      <c r="G190" s="3"/>
      <c r="H190" s="3"/>
      <c r="I190" s="3"/>
      <c r="J190" s="3"/>
      <c r="K190" s="50">
        <f>SUM(K179:K189)</f>
        <v>10000</v>
      </c>
      <c r="L190" s="52"/>
    </row>
    <row r="191" spans="1:12" ht="12.75">
      <c r="A191" s="3"/>
      <c r="B191" s="4"/>
      <c r="C191" s="5"/>
      <c r="D191" s="4"/>
      <c r="E191" s="4"/>
      <c r="F191" s="4"/>
      <c r="G191" s="4"/>
      <c r="H191" s="4"/>
      <c r="I191" s="4"/>
      <c r="J191" s="4"/>
      <c r="K191" s="4"/>
      <c r="L191" s="4"/>
    </row>
    <row r="192" spans="1:12" ht="14.25">
      <c r="A192" s="6" t="s">
        <v>80</v>
      </c>
      <c r="B192" s="61" t="s">
        <v>81</v>
      </c>
      <c r="C192" s="62"/>
      <c r="D192" s="62"/>
      <c r="E192" s="62"/>
      <c r="F192" s="62"/>
      <c r="G192" s="62"/>
      <c r="H192" s="62"/>
      <c r="I192" s="62"/>
      <c r="J192" s="62"/>
      <c r="K192" s="62"/>
      <c r="L192" s="63"/>
    </row>
    <row r="193" spans="1:12" ht="12.75">
      <c r="A193" s="10"/>
      <c r="B193" s="64" t="s">
        <v>7</v>
      </c>
      <c r="C193" s="62"/>
      <c r="D193" s="62"/>
      <c r="E193" s="62"/>
      <c r="F193" s="62"/>
      <c r="G193" s="62"/>
      <c r="H193" s="62"/>
      <c r="I193" s="62"/>
      <c r="J193" s="62"/>
      <c r="K193" s="62"/>
      <c r="L193" s="63"/>
    </row>
    <row r="194" spans="1:12" ht="12.75">
      <c r="A194" s="10"/>
      <c r="B194" s="65" t="s">
        <v>82</v>
      </c>
      <c r="C194" s="62"/>
      <c r="D194" s="62"/>
      <c r="E194" s="62"/>
      <c r="F194" s="62"/>
      <c r="G194" s="62"/>
      <c r="H194" s="62"/>
      <c r="I194" s="62"/>
      <c r="J194" s="62"/>
      <c r="K194" s="62"/>
      <c r="L194" s="63"/>
    </row>
    <row r="195" spans="1:12" ht="12.75">
      <c r="A195" s="10"/>
      <c r="B195" s="53"/>
      <c r="C195" s="16">
        <v>2018</v>
      </c>
      <c r="D195" s="16">
        <v>2017</v>
      </c>
      <c r="E195" s="16">
        <v>2016</v>
      </c>
      <c r="F195" s="16">
        <v>2015</v>
      </c>
      <c r="G195" s="16">
        <v>2014</v>
      </c>
      <c r="H195" s="16">
        <v>2013</v>
      </c>
      <c r="I195" s="16">
        <v>2012</v>
      </c>
      <c r="J195" s="16">
        <v>2011</v>
      </c>
      <c r="K195" s="16">
        <v>2010</v>
      </c>
      <c r="L195" s="16">
        <v>2009</v>
      </c>
    </row>
    <row r="196" spans="1:12" ht="12.75">
      <c r="A196" s="10"/>
      <c r="B196" s="49" t="s">
        <v>39</v>
      </c>
      <c r="C196" s="30">
        <v>290212</v>
      </c>
      <c r="D196" s="30">
        <v>244363</v>
      </c>
      <c r="E196" s="30">
        <v>208114</v>
      </c>
      <c r="F196" s="30">
        <v>268882</v>
      </c>
      <c r="G196" s="30">
        <v>411939</v>
      </c>
      <c r="H196" s="30">
        <v>438255</v>
      </c>
      <c r="I196" s="30">
        <v>482295</v>
      </c>
      <c r="J196" s="30">
        <v>486429</v>
      </c>
      <c r="K196" s="30">
        <v>383221</v>
      </c>
      <c r="L196" s="30">
        <v>310586</v>
      </c>
    </row>
    <row r="197" spans="1:12" ht="12.75">
      <c r="A197" s="10"/>
      <c r="B197" s="49" t="s">
        <v>42</v>
      </c>
      <c r="C197" s="30">
        <v>30953</v>
      </c>
      <c r="D197" s="30">
        <v>18674</v>
      </c>
      <c r="E197" s="30">
        <v>7969</v>
      </c>
      <c r="F197" s="30">
        <v>21966</v>
      </c>
      <c r="G197" s="30">
        <v>51630</v>
      </c>
      <c r="H197" s="30">
        <v>57711</v>
      </c>
      <c r="I197" s="30">
        <v>78726</v>
      </c>
      <c r="J197" s="30">
        <v>73257</v>
      </c>
      <c r="K197" s="30">
        <v>52959</v>
      </c>
      <c r="L197" s="30">
        <v>34777</v>
      </c>
    </row>
    <row r="198" spans="1:12" ht="12.75">
      <c r="A198" s="10"/>
      <c r="B198" s="49" t="s">
        <v>43</v>
      </c>
      <c r="C198" s="30">
        <v>20840</v>
      </c>
      <c r="D198" s="30">
        <v>19710</v>
      </c>
      <c r="E198" s="30">
        <v>7840</v>
      </c>
      <c r="F198" s="30">
        <v>16150</v>
      </c>
      <c r="G198" s="30">
        <v>32520</v>
      </c>
      <c r="H198" s="30">
        <v>32580</v>
      </c>
      <c r="I198" s="30">
        <v>44880</v>
      </c>
      <c r="J198" s="30">
        <v>41060</v>
      </c>
      <c r="K198" s="30">
        <v>30460</v>
      </c>
      <c r="L198" s="30">
        <v>19280</v>
      </c>
    </row>
    <row r="199" spans="1:12" ht="12.75">
      <c r="A199" s="10"/>
      <c r="B199" s="49" t="s">
        <v>44</v>
      </c>
      <c r="C199" s="54">
        <v>4.88</v>
      </c>
      <c r="D199" s="54">
        <v>4.63</v>
      </c>
      <c r="E199" s="54">
        <v>1.88</v>
      </c>
      <c r="F199" s="54">
        <v>3.85</v>
      </c>
      <c r="G199" s="54">
        <v>7.6</v>
      </c>
      <c r="H199" s="54">
        <v>7.37</v>
      </c>
      <c r="I199" s="54">
        <v>9.6999999999999993</v>
      </c>
      <c r="J199" s="54">
        <v>8.42</v>
      </c>
      <c r="K199" s="54">
        <v>6.22</v>
      </c>
      <c r="L199" s="54">
        <v>3.98</v>
      </c>
    </row>
    <row r="200" spans="1:12" ht="12.75">
      <c r="A200" s="10"/>
      <c r="B200" s="49" t="s">
        <v>45</v>
      </c>
      <c r="C200" s="54">
        <v>67.44</v>
      </c>
      <c r="D200" s="54">
        <v>79.430000000000007</v>
      </c>
      <c r="E200" s="54">
        <v>82.57</v>
      </c>
      <c r="F200" s="54">
        <v>68.88</v>
      </c>
      <c r="G200" s="54">
        <v>78.98</v>
      </c>
      <c r="H200" s="54">
        <v>84.07</v>
      </c>
      <c r="I200" s="54">
        <v>69.989999999999995</v>
      </c>
      <c r="J200" s="54">
        <v>66.849999999999994</v>
      </c>
      <c r="K200" s="54">
        <v>56.33</v>
      </c>
      <c r="L200" s="54">
        <v>51.15</v>
      </c>
    </row>
    <row r="201" spans="1:12" ht="12.75">
      <c r="A201" s="10"/>
      <c r="B201" s="49" t="s">
        <v>46</v>
      </c>
      <c r="C201" s="24">
        <f t="shared" ref="C201:L201" si="31">C200/C199</f>
        <v>13.819672131147541</v>
      </c>
      <c r="D201" s="24">
        <f t="shared" si="31"/>
        <v>17.15550755939525</v>
      </c>
      <c r="E201" s="24">
        <f t="shared" si="31"/>
        <v>43.920212765957444</v>
      </c>
      <c r="F201" s="24">
        <f t="shared" si="31"/>
        <v>17.890909090909091</v>
      </c>
      <c r="G201" s="24">
        <f t="shared" si="31"/>
        <v>10.392105263157896</v>
      </c>
      <c r="H201" s="24">
        <f t="shared" si="31"/>
        <v>11.407055630936227</v>
      </c>
      <c r="I201" s="24">
        <f t="shared" si="31"/>
        <v>7.2154639175257733</v>
      </c>
      <c r="J201" s="24">
        <f t="shared" si="31"/>
        <v>7.9394299287410917</v>
      </c>
      <c r="K201" s="24">
        <f t="shared" si="31"/>
        <v>9.0562700964630221</v>
      </c>
      <c r="L201" s="24">
        <f t="shared" si="31"/>
        <v>12.851758793969848</v>
      </c>
    </row>
    <row r="202" spans="1:12" ht="12.75">
      <c r="A202" s="3"/>
      <c r="B202" s="3"/>
      <c r="C202" s="27"/>
      <c r="D202" s="3"/>
      <c r="E202" s="3"/>
      <c r="F202" s="3"/>
      <c r="G202" s="3"/>
      <c r="H202" s="3"/>
      <c r="I202" s="3"/>
      <c r="J202" s="3"/>
      <c r="K202" s="3"/>
      <c r="L202" s="3"/>
    </row>
    <row r="203" spans="1:12" ht="12.75">
      <c r="A203" s="3"/>
      <c r="B203" s="74" t="s">
        <v>48</v>
      </c>
      <c r="C203" s="69"/>
      <c r="D203" s="3"/>
      <c r="E203" s="3"/>
      <c r="F203" s="3"/>
      <c r="G203" s="3"/>
      <c r="H203" s="3"/>
      <c r="I203" s="3"/>
      <c r="J203" s="3"/>
      <c r="K203" s="3"/>
      <c r="L203" s="3"/>
    </row>
    <row r="204" spans="1:12" ht="12.75">
      <c r="A204" s="3"/>
      <c r="B204" s="17" t="s">
        <v>49</v>
      </c>
      <c r="C204" s="30">
        <v>60</v>
      </c>
      <c r="D204" s="3"/>
      <c r="E204" s="3"/>
      <c r="F204" s="3"/>
      <c r="G204" s="3"/>
      <c r="H204" s="3"/>
      <c r="I204" s="3"/>
      <c r="J204" s="3"/>
      <c r="K204" s="3"/>
      <c r="L204" s="3"/>
    </row>
    <row r="205" spans="1:12" ht="12.75">
      <c r="A205" s="3"/>
      <c r="B205" s="17" t="s">
        <v>50</v>
      </c>
      <c r="C205" s="30">
        <v>70</v>
      </c>
      <c r="D205" s="3"/>
      <c r="E205" s="3"/>
      <c r="F205" s="3"/>
      <c r="G205" s="3"/>
      <c r="H205" s="3"/>
      <c r="I205" s="3"/>
      <c r="J205" s="3"/>
      <c r="K205" s="3"/>
      <c r="L205" s="3"/>
    </row>
    <row r="206" spans="1:12" ht="12.75">
      <c r="A206" s="3"/>
      <c r="B206" s="3"/>
      <c r="C206" s="27"/>
      <c r="D206" s="3"/>
      <c r="E206" s="3"/>
      <c r="F206" s="3"/>
      <c r="G206" s="3"/>
      <c r="H206" s="3"/>
      <c r="I206" s="3"/>
      <c r="J206" s="3"/>
      <c r="K206" s="3"/>
      <c r="L206" s="3"/>
    </row>
    <row r="207" spans="1:12" ht="15">
      <c r="A207" s="3"/>
      <c r="B207" s="66" t="s">
        <v>51</v>
      </c>
      <c r="C207" s="62"/>
      <c r="D207" s="62"/>
      <c r="E207" s="62"/>
      <c r="F207" s="62"/>
      <c r="G207" s="62"/>
      <c r="H207" s="62"/>
      <c r="I207" s="62"/>
      <c r="J207" s="62"/>
      <c r="K207" s="62"/>
      <c r="L207" s="62"/>
    </row>
    <row r="208" spans="1:12" ht="18.75">
      <c r="A208" s="10"/>
      <c r="B208" s="70" t="s">
        <v>83</v>
      </c>
      <c r="C208" s="68"/>
      <c r="D208" s="68"/>
      <c r="E208" s="68"/>
      <c r="F208" s="69"/>
      <c r="G208" s="3"/>
      <c r="H208" s="4"/>
      <c r="I208" s="4"/>
      <c r="J208" s="4"/>
      <c r="K208" s="4"/>
      <c r="L208" s="4"/>
    </row>
    <row r="209" spans="1:12" ht="15">
      <c r="A209" s="10"/>
      <c r="B209" s="31" t="s">
        <v>53</v>
      </c>
      <c r="C209" s="32" t="s">
        <v>4</v>
      </c>
      <c r="D209" s="33" t="s">
        <v>54</v>
      </c>
      <c r="E209" s="34" t="s">
        <v>55</v>
      </c>
      <c r="F209" s="35" t="s">
        <v>56</v>
      </c>
      <c r="G209" s="10"/>
      <c r="H209" s="36" t="s">
        <v>53</v>
      </c>
      <c r="I209" s="32" t="s">
        <v>57</v>
      </c>
      <c r="J209" s="33" t="s">
        <v>54</v>
      </c>
      <c r="K209" s="35" t="s">
        <v>55</v>
      </c>
      <c r="L209" s="35" t="s">
        <v>56</v>
      </c>
    </row>
    <row r="210" spans="1:12" ht="15">
      <c r="A210" s="10"/>
      <c r="B210" s="37">
        <v>39783</v>
      </c>
      <c r="C210" s="38">
        <v>56.07</v>
      </c>
      <c r="D210" s="39"/>
      <c r="E210" s="40">
        <v>1000</v>
      </c>
      <c r="F210" s="41">
        <f>(E210)+(E210*D211)</f>
        <v>912.25254146602458</v>
      </c>
      <c r="G210" s="10"/>
      <c r="H210" s="42">
        <v>39783</v>
      </c>
      <c r="I210" s="43">
        <v>8515</v>
      </c>
      <c r="J210" s="39"/>
      <c r="K210" s="40">
        <v>1000</v>
      </c>
      <c r="L210" s="41">
        <f>(K210)+(K210*J211)</f>
        <v>1229.7122724603641</v>
      </c>
    </row>
    <row r="211" spans="1:12" ht="15">
      <c r="A211" s="10"/>
      <c r="B211" s="37">
        <v>40148</v>
      </c>
      <c r="C211" s="38">
        <v>51.15</v>
      </c>
      <c r="D211" s="44">
        <f t="shared" ref="D211:D220" si="32">(C211-C210)/C210</f>
        <v>-8.774745853397542E-2</v>
      </c>
      <c r="E211" s="40">
        <v>1000</v>
      </c>
      <c r="F211" s="41">
        <f t="shared" ref="F211:F219" si="33">(F210+E211)+(F210+E211)*D212</f>
        <v>2105.9078330553502</v>
      </c>
      <c r="G211" s="10"/>
      <c r="H211" s="42">
        <v>40148</v>
      </c>
      <c r="I211" s="43">
        <v>10471</v>
      </c>
      <c r="J211" s="44">
        <f t="shared" ref="J211:J220" si="34">(I211-I210)/I210</f>
        <v>0.22971227246036408</v>
      </c>
      <c r="K211" s="40">
        <v>1000</v>
      </c>
      <c r="L211" s="41">
        <f t="shared" ref="L211:L219" si="35">(L210+K211)+(L210+K211)*J212</f>
        <v>2446.9127803306319</v>
      </c>
    </row>
    <row r="212" spans="1:12" ht="15">
      <c r="A212" s="10"/>
      <c r="B212" s="37">
        <v>40513</v>
      </c>
      <c r="C212" s="38">
        <v>56.33</v>
      </c>
      <c r="D212" s="44">
        <f t="shared" si="32"/>
        <v>0.10127077223851418</v>
      </c>
      <c r="E212" s="40">
        <v>1000</v>
      </c>
      <c r="F212" s="41">
        <f t="shared" si="33"/>
        <v>3685.9566596795694</v>
      </c>
      <c r="G212" s="10"/>
      <c r="H212" s="42">
        <v>40513</v>
      </c>
      <c r="I212" s="43">
        <v>11491</v>
      </c>
      <c r="J212" s="44">
        <f t="shared" si="34"/>
        <v>9.741189953204088E-2</v>
      </c>
      <c r="K212" s="40">
        <v>1000</v>
      </c>
      <c r="L212" s="41">
        <f t="shared" si="35"/>
        <v>3664.6883158384239</v>
      </c>
    </row>
    <row r="213" spans="1:12" ht="15">
      <c r="A213" s="10"/>
      <c r="B213" s="37">
        <v>40878</v>
      </c>
      <c r="C213" s="38">
        <v>66.849999999999994</v>
      </c>
      <c r="D213" s="44">
        <f t="shared" si="32"/>
        <v>0.18675661281732642</v>
      </c>
      <c r="E213" s="40">
        <v>1000</v>
      </c>
      <c r="F213" s="41">
        <f t="shared" si="33"/>
        <v>4906.0599343451468</v>
      </c>
      <c r="G213" s="10"/>
      <c r="H213" s="42">
        <v>40878</v>
      </c>
      <c r="I213" s="43">
        <v>12217</v>
      </c>
      <c r="J213" s="44">
        <f t="shared" si="34"/>
        <v>6.3179879906013398E-2</v>
      </c>
      <c r="K213" s="40">
        <v>1000</v>
      </c>
      <c r="L213" s="41">
        <f t="shared" si="35"/>
        <v>5022.8349672468257</v>
      </c>
    </row>
    <row r="214" spans="1:12" ht="15">
      <c r="A214" s="10"/>
      <c r="B214" s="37">
        <v>41244</v>
      </c>
      <c r="C214" s="38">
        <v>69.989999999999995</v>
      </c>
      <c r="D214" s="44">
        <f t="shared" si="32"/>
        <v>4.6970830216903528E-2</v>
      </c>
      <c r="E214" s="40">
        <v>1000</v>
      </c>
      <c r="F214" s="41">
        <f t="shared" si="33"/>
        <v>7094.1914370681025</v>
      </c>
      <c r="G214" s="10"/>
      <c r="H214" s="42">
        <v>41244</v>
      </c>
      <c r="I214" s="43">
        <v>13155</v>
      </c>
      <c r="J214" s="44">
        <f t="shared" si="34"/>
        <v>7.6778259801915369E-2</v>
      </c>
      <c r="K214" s="40">
        <v>1000</v>
      </c>
      <c r="L214" s="41">
        <f t="shared" si="35"/>
        <v>7213.2090390705998</v>
      </c>
    </row>
    <row r="215" spans="1:12" ht="15">
      <c r="A215" s="10"/>
      <c r="B215" s="37">
        <v>41609</v>
      </c>
      <c r="C215" s="38">
        <v>84.07</v>
      </c>
      <c r="D215" s="44">
        <f t="shared" si="32"/>
        <v>0.20117159594227746</v>
      </c>
      <c r="E215" s="40">
        <v>1000</v>
      </c>
      <c r="F215" s="41">
        <f t="shared" si="33"/>
        <v>7604.130363978099</v>
      </c>
      <c r="G215" s="10"/>
      <c r="H215" s="42">
        <v>41609</v>
      </c>
      <c r="I215" s="43">
        <v>15755</v>
      </c>
      <c r="J215" s="44">
        <f t="shared" si="34"/>
        <v>0.1976434815659445</v>
      </c>
      <c r="K215" s="40">
        <v>1000</v>
      </c>
      <c r="L215" s="41">
        <f t="shared" si="35"/>
        <v>9411.1750417227249</v>
      </c>
    </row>
    <row r="216" spans="1:12" ht="15">
      <c r="A216" s="10"/>
      <c r="B216" s="37">
        <v>41974</v>
      </c>
      <c r="C216" s="38">
        <v>78.98</v>
      </c>
      <c r="D216" s="44">
        <f t="shared" si="32"/>
        <v>-6.0544784108480902E-2</v>
      </c>
      <c r="E216" s="40">
        <v>1000</v>
      </c>
      <c r="F216" s="41">
        <f t="shared" si="33"/>
        <v>7503.8300768651743</v>
      </c>
      <c r="G216" s="10"/>
      <c r="H216" s="42">
        <v>41974</v>
      </c>
      <c r="I216" s="43">
        <v>18053</v>
      </c>
      <c r="J216" s="44">
        <f t="shared" si="34"/>
        <v>0.14585845763249761</v>
      </c>
      <c r="K216" s="40">
        <v>1000</v>
      </c>
      <c r="L216" s="41">
        <f t="shared" si="35"/>
        <v>10049.007095885365</v>
      </c>
    </row>
    <row r="217" spans="1:12" ht="15">
      <c r="A217" s="10"/>
      <c r="B217" s="37">
        <v>42339</v>
      </c>
      <c r="C217" s="38">
        <v>68.88</v>
      </c>
      <c r="D217" s="44">
        <f t="shared" si="32"/>
        <v>-0.12788047606989122</v>
      </c>
      <c r="E217" s="40">
        <v>1000</v>
      </c>
      <c r="F217" s="41">
        <f t="shared" si="33"/>
        <v>10193.97865050461</v>
      </c>
      <c r="G217" s="10"/>
      <c r="H217" s="42">
        <v>42339</v>
      </c>
      <c r="I217" s="43">
        <v>17425</v>
      </c>
      <c r="J217" s="44">
        <f t="shared" si="34"/>
        <v>-3.4786462083864177E-2</v>
      </c>
      <c r="K217" s="40">
        <v>1000</v>
      </c>
      <c r="L217" s="41">
        <f t="shared" si="35"/>
        <v>12658.325891257362</v>
      </c>
    </row>
    <row r="218" spans="1:12" ht="15">
      <c r="A218" s="10"/>
      <c r="B218" s="37">
        <v>42705</v>
      </c>
      <c r="C218" s="38">
        <v>82.57</v>
      </c>
      <c r="D218" s="44">
        <f t="shared" si="32"/>
        <v>0.19875145180023226</v>
      </c>
      <c r="E218" s="40">
        <v>1000</v>
      </c>
      <c r="F218" s="41">
        <f t="shared" si="33"/>
        <v>10768.290229012733</v>
      </c>
      <c r="G218" s="10"/>
      <c r="H218" s="42">
        <v>42705</v>
      </c>
      <c r="I218" s="43">
        <v>19963</v>
      </c>
      <c r="J218" s="44">
        <f t="shared" si="34"/>
        <v>0.14565279770444764</v>
      </c>
      <c r="K218" s="40">
        <v>1000</v>
      </c>
      <c r="L218" s="41">
        <f t="shared" si="35"/>
        <v>16984.134745507828</v>
      </c>
    </row>
    <row r="219" spans="1:12" ht="15">
      <c r="A219" s="10"/>
      <c r="B219" s="37">
        <v>43070</v>
      </c>
      <c r="C219" s="38">
        <v>79.430000000000007</v>
      </c>
      <c r="D219" s="44">
        <f t="shared" si="32"/>
        <v>-3.8028339590650197E-2</v>
      </c>
      <c r="E219" s="40">
        <v>1000</v>
      </c>
      <c r="F219" s="45">
        <f t="shared" si="33"/>
        <v>9991.860670333861</v>
      </c>
      <c r="G219" s="10"/>
      <c r="H219" s="42">
        <v>43070</v>
      </c>
      <c r="I219" s="43">
        <v>24824</v>
      </c>
      <c r="J219" s="44">
        <f t="shared" si="34"/>
        <v>0.24350047588037871</v>
      </c>
      <c r="K219" s="40">
        <v>1000</v>
      </c>
      <c r="L219" s="46">
        <f t="shared" si="35"/>
        <v>16899.609700630885</v>
      </c>
    </row>
    <row r="220" spans="1:12" ht="15">
      <c r="A220" s="10"/>
      <c r="B220" s="37">
        <v>43435</v>
      </c>
      <c r="C220" s="38">
        <v>67.44</v>
      </c>
      <c r="D220" s="44">
        <f t="shared" si="32"/>
        <v>-0.1509505224726175</v>
      </c>
      <c r="E220" s="47"/>
      <c r="F220" s="47"/>
      <c r="G220" s="10"/>
      <c r="H220" s="42">
        <v>43435</v>
      </c>
      <c r="I220" s="43">
        <v>23327</v>
      </c>
      <c r="J220" s="44">
        <f t="shared" si="34"/>
        <v>-6.0304543989687397E-2</v>
      </c>
      <c r="K220" s="48"/>
      <c r="L220" s="49"/>
    </row>
    <row r="221" spans="1:12" ht="15">
      <c r="A221" s="3"/>
      <c r="B221" s="3"/>
      <c r="C221" s="27"/>
      <c r="D221" s="3"/>
      <c r="E221" s="50">
        <f>SUM(E210:E220)</f>
        <v>10000</v>
      </c>
      <c r="F221" s="51"/>
      <c r="G221" s="3"/>
      <c r="H221" s="3"/>
      <c r="I221" s="3"/>
      <c r="J221" s="3"/>
      <c r="K221" s="50">
        <f>SUM(K210:K220)</f>
        <v>10000</v>
      </c>
      <c r="L221" s="52"/>
    </row>
    <row r="222" spans="1:12" ht="12.75">
      <c r="A222" s="3"/>
      <c r="B222" s="3"/>
      <c r="C222" s="27"/>
      <c r="D222" s="3"/>
      <c r="E222" s="3"/>
      <c r="F222" s="3"/>
      <c r="G222" s="3"/>
      <c r="H222" s="3"/>
      <c r="I222" s="3"/>
      <c r="J222" s="3"/>
      <c r="K222" s="3"/>
      <c r="L222" s="3"/>
    </row>
    <row r="223" spans="1:12" ht="12.75">
      <c r="A223" s="3"/>
      <c r="B223" s="4"/>
      <c r="C223" s="5"/>
      <c r="D223" s="4"/>
      <c r="E223" s="4"/>
      <c r="F223" s="4"/>
      <c r="G223" s="4"/>
      <c r="H223" s="4"/>
      <c r="I223" s="4"/>
      <c r="J223" s="4"/>
      <c r="K223" s="4"/>
      <c r="L223" s="4"/>
    </row>
    <row r="224" spans="1:12" ht="14.25">
      <c r="A224" s="6" t="s">
        <v>84</v>
      </c>
      <c r="B224" s="61" t="s">
        <v>85</v>
      </c>
      <c r="C224" s="62"/>
      <c r="D224" s="62"/>
      <c r="E224" s="62"/>
      <c r="F224" s="62"/>
      <c r="G224" s="62"/>
      <c r="H224" s="62"/>
      <c r="I224" s="62"/>
      <c r="J224" s="62"/>
      <c r="K224" s="62"/>
      <c r="L224" s="63"/>
    </row>
    <row r="225" spans="1:12" ht="12.75">
      <c r="A225" s="10"/>
      <c r="B225" s="64" t="s">
        <v>7</v>
      </c>
      <c r="C225" s="62"/>
      <c r="D225" s="62"/>
      <c r="E225" s="62"/>
      <c r="F225" s="62"/>
      <c r="G225" s="62"/>
      <c r="H225" s="62"/>
      <c r="I225" s="62"/>
      <c r="J225" s="62"/>
      <c r="K225" s="62"/>
      <c r="L225" s="63"/>
    </row>
    <row r="226" spans="1:12" ht="12.75">
      <c r="A226" s="10"/>
      <c r="B226" s="73" t="s">
        <v>86</v>
      </c>
      <c r="C226" s="68"/>
      <c r="D226" s="68"/>
      <c r="E226" s="68"/>
      <c r="F226" s="68"/>
      <c r="G226" s="68"/>
      <c r="H226" s="68"/>
      <c r="I226" s="68"/>
      <c r="J226" s="68"/>
      <c r="K226" s="68"/>
      <c r="L226" s="69"/>
    </row>
    <row r="227" spans="1:12" ht="12.75">
      <c r="A227" s="10"/>
      <c r="B227" s="15"/>
      <c r="C227" s="16">
        <v>2018</v>
      </c>
      <c r="D227" s="16">
        <v>2017</v>
      </c>
      <c r="E227" s="16">
        <v>2016</v>
      </c>
      <c r="F227" s="16">
        <v>2015</v>
      </c>
      <c r="G227" s="16">
        <v>2014</v>
      </c>
      <c r="H227" s="16">
        <v>2013</v>
      </c>
      <c r="I227" s="16">
        <v>2012</v>
      </c>
      <c r="J227" s="16">
        <v>2011</v>
      </c>
      <c r="K227" s="16">
        <v>2010</v>
      </c>
      <c r="L227" s="16">
        <v>2009</v>
      </c>
    </row>
    <row r="228" spans="1:12" ht="12.75">
      <c r="A228" s="10"/>
      <c r="B228" s="17" t="s">
        <v>39</v>
      </c>
      <c r="C228" s="19">
        <v>36616</v>
      </c>
      <c r="D228" s="19">
        <v>32730</v>
      </c>
      <c r="E228" s="19">
        <v>30790</v>
      </c>
      <c r="F228" s="19">
        <v>33820</v>
      </c>
      <c r="G228" s="19">
        <v>34528</v>
      </c>
      <c r="H228" s="19">
        <v>34206</v>
      </c>
      <c r="I228" s="19">
        <v>34163</v>
      </c>
      <c r="J228" s="19">
        <v>28811</v>
      </c>
      <c r="K228" s="19">
        <v>39161</v>
      </c>
      <c r="L228" s="19">
        <v>45173</v>
      </c>
    </row>
    <row r="229" spans="1:12" ht="12.75">
      <c r="A229" s="10"/>
      <c r="B229" s="17" t="s">
        <v>42</v>
      </c>
      <c r="C229" s="19">
        <v>12481</v>
      </c>
      <c r="D229" s="19">
        <v>11132</v>
      </c>
      <c r="E229" s="19">
        <v>10304</v>
      </c>
      <c r="F229" s="19">
        <v>8778</v>
      </c>
      <c r="G229" s="19">
        <v>12357</v>
      </c>
      <c r="H229" s="19">
        <v>11737</v>
      </c>
      <c r="I229" s="19">
        <v>11207</v>
      </c>
      <c r="J229" s="19">
        <v>6169</v>
      </c>
      <c r="K229" s="19">
        <v>12892</v>
      </c>
      <c r="L229" s="19">
        <v>19829</v>
      </c>
    </row>
    <row r="230" spans="1:12" ht="12.75">
      <c r="A230" s="10"/>
      <c r="B230" s="17" t="s">
        <v>43</v>
      </c>
      <c r="C230" s="19">
        <v>9860</v>
      </c>
      <c r="D230" s="19">
        <v>3685</v>
      </c>
      <c r="E230" s="19">
        <v>7087</v>
      </c>
      <c r="F230" s="19">
        <v>5568</v>
      </c>
      <c r="G230" s="19">
        <v>8077</v>
      </c>
      <c r="H230" s="19">
        <v>7726</v>
      </c>
      <c r="I230" s="19">
        <v>7292</v>
      </c>
      <c r="J230" s="19">
        <v>2510</v>
      </c>
      <c r="K230" s="19">
        <v>7713</v>
      </c>
      <c r="L230" s="19">
        <v>12192</v>
      </c>
    </row>
    <row r="231" spans="1:12" ht="12.75">
      <c r="A231" s="10"/>
      <c r="B231" s="17" t="s">
        <v>44</v>
      </c>
      <c r="C231" s="21">
        <v>25.27</v>
      </c>
      <c r="D231" s="21">
        <v>9.01</v>
      </c>
      <c r="E231" s="21">
        <v>16.29</v>
      </c>
      <c r="F231" s="21">
        <v>12.14</v>
      </c>
      <c r="G231" s="21">
        <v>17.07</v>
      </c>
      <c r="H231" s="21">
        <v>15.46</v>
      </c>
      <c r="I231" s="21">
        <v>14.13</v>
      </c>
      <c r="J231" s="21">
        <v>4.51</v>
      </c>
      <c r="K231" s="21">
        <v>13.18</v>
      </c>
      <c r="L231" s="21">
        <v>22.13</v>
      </c>
    </row>
    <row r="232" spans="1:12" ht="12.75">
      <c r="A232" s="10"/>
      <c r="B232" s="17" t="s">
        <v>45</v>
      </c>
      <c r="C232" s="21">
        <v>167</v>
      </c>
      <c r="D232" s="21">
        <v>251</v>
      </c>
      <c r="E232" s="21">
        <v>233</v>
      </c>
      <c r="F232" s="21">
        <v>173</v>
      </c>
      <c r="G232" s="21">
        <v>183</v>
      </c>
      <c r="H232" s="21">
        <v>165</v>
      </c>
      <c r="I232" s="21">
        <v>117</v>
      </c>
      <c r="J232" s="21">
        <v>82</v>
      </c>
      <c r="K232" s="21">
        <v>150.81</v>
      </c>
      <c r="L232" s="21">
        <v>150</v>
      </c>
    </row>
    <row r="233" spans="1:12" ht="12.75">
      <c r="A233" s="10"/>
      <c r="B233" s="17" t="s">
        <v>46</v>
      </c>
      <c r="C233" s="24">
        <f t="shared" ref="C233:L233" si="36">C232/C231</f>
        <v>6.6086268302334785</v>
      </c>
      <c r="D233" s="24">
        <f t="shared" si="36"/>
        <v>27.857935627081023</v>
      </c>
      <c r="E233" s="24">
        <f t="shared" si="36"/>
        <v>14.303253529772867</v>
      </c>
      <c r="F233" s="24">
        <f t="shared" si="36"/>
        <v>14.250411861614497</v>
      </c>
      <c r="G233" s="24">
        <f t="shared" si="36"/>
        <v>10.720562390158172</v>
      </c>
      <c r="H233" s="24">
        <f t="shared" si="36"/>
        <v>10.672703751617076</v>
      </c>
      <c r="I233" s="24">
        <f t="shared" si="36"/>
        <v>8.2802547770700627</v>
      </c>
      <c r="J233" s="24">
        <f t="shared" si="36"/>
        <v>18.181818181818183</v>
      </c>
      <c r="K233" s="24">
        <f t="shared" si="36"/>
        <v>11.442336874051593</v>
      </c>
      <c r="L233" s="24">
        <f t="shared" si="36"/>
        <v>6.7781292363307726</v>
      </c>
    </row>
    <row r="234" spans="1:12" ht="12.75">
      <c r="A234" s="3"/>
      <c r="B234" s="3"/>
      <c r="C234" s="27"/>
      <c r="D234" s="3"/>
      <c r="E234" s="3"/>
      <c r="F234" s="3"/>
      <c r="G234" s="3"/>
      <c r="H234" s="3"/>
      <c r="I234" s="3"/>
      <c r="J234" s="3"/>
      <c r="K234" s="3"/>
      <c r="L234" s="3"/>
    </row>
    <row r="235" spans="1:12" ht="12.75">
      <c r="A235" s="3"/>
      <c r="B235" s="74" t="s">
        <v>48</v>
      </c>
      <c r="C235" s="69"/>
      <c r="D235" s="3"/>
      <c r="E235" s="3"/>
      <c r="F235" s="3"/>
      <c r="G235" s="3"/>
      <c r="H235" s="3"/>
      <c r="I235" s="3"/>
      <c r="J235" s="3"/>
      <c r="K235" s="3"/>
      <c r="L235" s="3"/>
    </row>
    <row r="236" spans="1:12" ht="12.75">
      <c r="A236" s="3"/>
      <c r="B236" s="17" t="s">
        <v>49</v>
      </c>
      <c r="C236" s="30">
        <v>175</v>
      </c>
      <c r="D236" s="3"/>
      <c r="E236" s="3"/>
      <c r="F236" s="3"/>
      <c r="G236" s="3"/>
      <c r="H236" s="3"/>
      <c r="I236" s="3"/>
      <c r="J236" s="3"/>
      <c r="K236" s="3"/>
      <c r="L236" s="3"/>
    </row>
    <row r="237" spans="1:12" ht="12.75">
      <c r="A237" s="3"/>
      <c r="B237" s="17" t="s">
        <v>50</v>
      </c>
      <c r="C237" s="30">
        <v>200</v>
      </c>
      <c r="D237" s="3"/>
      <c r="E237" s="3"/>
      <c r="F237" s="3"/>
      <c r="G237" s="3"/>
      <c r="H237" s="3"/>
      <c r="I237" s="3"/>
      <c r="J237" s="3"/>
      <c r="K237" s="3"/>
      <c r="L237" s="3"/>
    </row>
    <row r="238" spans="1:12" ht="12.75">
      <c r="A238" s="3"/>
      <c r="B238" s="3"/>
      <c r="C238" s="27"/>
      <c r="D238" s="3"/>
      <c r="E238" s="3"/>
      <c r="F238" s="3"/>
      <c r="G238" s="3"/>
      <c r="H238" s="3"/>
      <c r="I238" s="3"/>
      <c r="J238" s="3"/>
      <c r="K238" s="3"/>
      <c r="L238" s="3"/>
    </row>
    <row r="239" spans="1:12" ht="15">
      <c r="A239" s="3"/>
      <c r="B239" s="66" t="s">
        <v>51</v>
      </c>
      <c r="C239" s="62"/>
      <c r="D239" s="62"/>
      <c r="E239" s="62"/>
      <c r="F239" s="62"/>
      <c r="G239" s="62"/>
      <c r="H239" s="62"/>
      <c r="I239" s="62"/>
      <c r="J239" s="62"/>
      <c r="K239" s="62"/>
      <c r="L239" s="62"/>
    </row>
    <row r="240" spans="1:12" ht="18.75">
      <c r="A240" s="10"/>
      <c r="B240" s="72" t="s">
        <v>87</v>
      </c>
      <c r="C240" s="62"/>
      <c r="D240" s="62"/>
      <c r="E240" s="62"/>
      <c r="F240" s="63"/>
      <c r="G240" s="3"/>
      <c r="H240" s="4"/>
      <c r="I240" s="4"/>
      <c r="J240" s="4"/>
      <c r="K240" s="4"/>
      <c r="L240" s="4"/>
    </row>
    <row r="241" spans="1:12" ht="15">
      <c r="A241" s="10"/>
      <c r="B241" s="31" t="s">
        <v>53</v>
      </c>
      <c r="C241" s="32" t="s">
        <v>4</v>
      </c>
      <c r="D241" s="33" t="s">
        <v>54</v>
      </c>
      <c r="E241" s="34" t="s">
        <v>55</v>
      </c>
      <c r="F241" s="35" t="s">
        <v>56</v>
      </c>
      <c r="G241" s="10"/>
      <c r="H241" s="36" t="s">
        <v>53</v>
      </c>
      <c r="I241" s="32" t="s">
        <v>57</v>
      </c>
      <c r="J241" s="33" t="s">
        <v>54</v>
      </c>
      <c r="K241" s="35" t="s">
        <v>55</v>
      </c>
      <c r="L241" s="35" t="s">
        <v>56</v>
      </c>
    </row>
    <row r="242" spans="1:12" ht="15">
      <c r="A242" s="10"/>
      <c r="B242" s="37">
        <v>39783</v>
      </c>
      <c r="C242" s="38">
        <v>70</v>
      </c>
      <c r="D242" s="39"/>
      <c r="E242" s="40">
        <v>1000</v>
      </c>
      <c r="F242" s="41">
        <f>(E242)+(E242*D243)</f>
        <v>2142.8571428571431</v>
      </c>
      <c r="G242" s="10"/>
      <c r="H242" s="42">
        <v>39783</v>
      </c>
      <c r="I242" s="43">
        <v>8515</v>
      </c>
      <c r="J242" s="39"/>
      <c r="K242" s="40">
        <v>1000</v>
      </c>
      <c r="L242" s="41">
        <f>(K242)+(K242*J243)</f>
        <v>1229.7122724603641</v>
      </c>
    </row>
    <row r="243" spans="1:12" ht="15">
      <c r="A243" s="10"/>
      <c r="B243" s="37">
        <v>40148</v>
      </c>
      <c r="C243" s="38">
        <v>150</v>
      </c>
      <c r="D243" s="44">
        <f t="shared" ref="D243:D252" si="37">(C243-C242)/C242</f>
        <v>1.1428571428571428</v>
      </c>
      <c r="E243" s="40">
        <v>1000</v>
      </c>
      <c r="F243" s="41">
        <f t="shared" ref="F243:F251" si="38">(F242+E243)+(F242+E243)*D244</f>
        <v>3159.8285714285716</v>
      </c>
      <c r="G243" s="10"/>
      <c r="H243" s="42">
        <v>40148</v>
      </c>
      <c r="I243" s="43">
        <v>10471</v>
      </c>
      <c r="J243" s="44">
        <f t="shared" ref="J243:J252" si="39">(I243-I242)/I242</f>
        <v>0.22971227246036408</v>
      </c>
      <c r="K243" s="40">
        <v>1000</v>
      </c>
      <c r="L243" s="41">
        <f t="shared" ref="L243:L251" si="40">(L242+K243)+(L242+K243)*J244</f>
        <v>2446.9127803306319</v>
      </c>
    </row>
    <row r="244" spans="1:12" ht="15">
      <c r="A244" s="10"/>
      <c r="B244" s="37">
        <v>40513</v>
      </c>
      <c r="C244" s="38">
        <v>150.81</v>
      </c>
      <c r="D244" s="44">
        <f t="shared" si="37"/>
        <v>5.400000000000015E-3</v>
      </c>
      <c r="E244" s="40">
        <v>1000</v>
      </c>
      <c r="F244" s="41">
        <f t="shared" si="38"/>
        <v>2261.8257599439221</v>
      </c>
      <c r="G244" s="10"/>
      <c r="H244" s="42">
        <v>40513</v>
      </c>
      <c r="I244" s="43">
        <v>11491</v>
      </c>
      <c r="J244" s="44">
        <f t="shared" si="39"/>
        <v>9.741189953204088E-2</v>
      </c>
      <c r="K244" s="40">
        <v>1000</v>
      </c>
      <c r="L244" s="41">
        <f t="shared" si="40"/>
        <v>3664.6883158384239</v>
      </c>
    </row>
    <row r="245" spans="1:12" ht="15">
      <c r="A245" s="10"/>
      <c r="B245" s="37">
        <v>40878</v>
      </c>
      <c r="C245" s="38">
        <v>82</v>
      </c>
      <c r="D245" s="44">
        <f t="shared" si="37"/>
        <v>-0.45626947815131624</v>
      </c>
      <c r="E245" s="40">
        <v>1000</v>
      </c>
      <c r="F245" s="41">
        <f t="shared" si="38"/>
        <v>4654.0684623590105</v>
      </c>
      <c r="G245" s="10"/>
      <c r="H245" s="42">
        <v>40878</v>
      </c>
      <c r="I245" s="43">
        <v>12217</v>
      </c>
      <c r="J245" s="44">
        <f t="shared" si="39"/>
        <v>6.3179879906013398E-2</v>
      </c>
      <c r="K245" s="40">
        <v>1000</v>
      </c>
      <c r="L245" s="41">
        <f t="shared" si="40"/>
        <v>5022.8349672468257</v>
      </c>
    </row>
    <row r="246" spans="1:12" ht="15">
      <c r="A246" s="10"/>
      <c r="B246" s="37">
        <v>41244</v>
      </c>
      <c r="C246" s="38">
        <v>117</v>
      </c>
      <c r="D246" s="44">
        <f t="shared" si="37"/>
        <v>0.42682926829268292</v>
      </c>
      <c r="E246" s="40">
        <v>1000</v>
      </c>
      <c r="F246" s="41">
        <f t="shared" si="38"/>
        <v>7973.6862930703992</v>
      </c>
      <c r="G246" s="10"/>
      <c r="H246" s="42">
        <v>41244</v>
      </c>
      <c r="I246" s="43">
        <v>13155</v>
      </c>
      <c r="J246" s="44">
        <f t="shared" si="39"/>
        <v>7.6778259801915369E-2</v>
      </c>
      <c r="K246" s="40">
        <v>1000</v>
      </c>
      <c r="L246" s="41">
        <f t="shared" si="40"/>
        <v>7213.2090390705998</v>
      </c>
    </row>
    <row r="247" spans="1:12" ht="15">
      <c r="A247" s="10"/>
      <c r="B247" s="37">
        <v>41609</v>
      </c>
      <c r="C247" s="38">
        <v>165</v>
      </c>
      <c r="D247" s="44">
        <f t="shared" si="37"/>
        <v>0.41025641025641024</v>
      </c>
      <c r="E247" s="40">
        <v>1000</v>
      </c>
      <c r="F247" s="41">
        <f t="shared" si="38"/>
        <v>9952.6338886780795</v>
      </c>
      <c r="G247" s="10"/>
      <c r="H247" s="42">
        <v>41609</v>
      </c>
      <c r="I247" s="43">
        <v>15755</v>
      </c>
      <c r="J247" s="44">
        <f t="shared" si="39"/>
        <v>0.1976434815659445</v>
      </c>
      <c r="K247" s="40">
        <v>1000</v>
      </c>
      <c r="L247" s="41">
        <f t="shared" si="40"/>
        <v>9411.1750417227249</v>
      </c>
    </row>
    <row r="248" spans="1:12" ht="15">
      <c r="A248" s="10"/>
      <c r="B248" s="37">
        <v>41974</v>
      </c>
      <c r="C248" s="38">
        <v>183</v>
      </c>
      <c r="D248" s="44">
        <f t="shared" si="37"/>
        <v>0.10909090909090909</v>
      </c>
      <c r="E248" s="40">
        <v>1000</v>
      </c>
      <c r="F248" s="41">
        <f t="shared" si="38"/>
        <v>10354.129304597311</v>
      </c>
      <c r="G248" s="10"/>
      <c r="H248" s="42">
        <v>41974</v>
      </c>
      <c r="I248" s="43">
        <v>18053</v>
      </c>
      <c r="J248" s="44">
        <f t="shared" si="39"/>
        <v>0.14585845763249761</v>
      </c>
      <c r="K248" s="40">
        <v>1000</v>
      </c>
      <c r="L248" s="41">
        <f t="shared" si="40"/>
        <v>10049.007095885365</v>
      </c>
    </row>
    <row r="249" spans="1:12" ht="15">
      <c r="A249" s="10"/>
      <c r="B249" s="37">
        <v>42339</v>
      </c>
      <c r="C249" s="38">
        <v>173</v>
      </c>
      <c r="D249" s="44">
        <f t="shared" si="37"/>
        <v>-5.4644808743169397E-2</v>
      </c>
      <c r="E249" s="40">
        <v>1000</v>
      </c>
      <c r="F249" s="41">
        <f t="shared" si="38"/>
        <v>15291.977618330482</v>
      </c>
      <c r="G249" s="10"/>
      <c r="H249" s="42">
        <v>42339</v>
      </c>
      <c r="I249" s="43">
        <v>17425</v>
      </c>
      <c r="J249" s="44">
        <f t="shared" si="39"/>
        <v>-3.4786462083864177E-2</v>
      </c>
      <c r="K249" s="40">
        <v>1000</v>
      </c>
      <c r="L249" s="41">
        <f t="shared" si="40"/>
        <v>12658.325891257362</v>
      </c>
    </row>
    <row r="250" spans="1:12" ht="15">
      <c r="A250" s="10"/>
      <c r="B250" s="37">
        <v>42705</v>
      </c>
      <c r="C250" s="38">
        <v>233</v>
      </c>
      <c r="D250" s="44">
        <f t="shared" si="37"/>
        <v>0.34682080924855491</v>
      </c>
      <c r="E250" s="40">
        <v>1000</v>
      </c>
      <c r="F250" s="41">
        <f t="shared" si="38"/>
        <v>17550.585331334554</v>
      </c>
      <c r="G250" s="10"/>
      <c r="H250" s="42">
        <v>42705</v>
      </c>
      <c r="I250" s="43">
        <v>19963</v>
      </c>
      <c r="J250" s="44">
        <f t="shared" si="39"/>
        <v>0.14565279770444764</v>
      </c>
      <c r="K250" s="40">
        <v>1000</v>
      </c>
      <c r="L250" s="41">
        <f t="shared" si="40"/>
        <v>16984.134745507828</v>
      </c>
    </row>
    <row r="251" spans="1:12" ht="15">
      <c r="A251" s="10"/>
      <c r="B251" s="37">
        <v>43070</v>
      </c>
      <c r="C251" s="38">
        <v>251</v>
      </c>
      <c r="D251" s="44">
        <f t="shared" si="37"/>
        <v>7.7253218884120178E-2</v>
      </c>
      <c r="E251" s="40">
        <v>1000</v>
      </c>
      <c r="F251" s="45">
        <f t="shared" si="38"/>
        <v>12342.421316067213</v>
      </c>
      <c r="G251" s="10"/>
      <c r="H251" s="42">
        <v>43070</v>
      </c>
      <c r="I251" s="43">
        <v>24824</v>
      </c>
      <c r="J251" s="44">
        <f t="shared" si="39"/>
        <v>0.24350047588037871</v>
      </c>
      <c r="K251" s="40">
        <v>1000</v>
      </c>
      <c r="L251" s="46">
        <f t="shared" si="40"/>
        <v>16899.609700630885</v>
      </c>
    </row>
    <row r="252" spans="1:12" ht="15">
      <c r="A252" s="10"/>
      <c r="B252" s="37">
        <v>43435</v>
      </c>
      <c r="C252" s="38">
        <v>167</v>
      </c>
      <c r="D252" s="44">
        <f t="shared" si="37"/>
        <v>-0.33466135458167329</v>
      </c>
      <c r="E252" s="47"/>
      <c r="F252" s="47"/>
      <c r="G252" s="10"/>
      <c r="H252" s="42">
        <v>43435</v>
      </c>
      <c r="I252" s="43">
        <v>23327</v>
      </c>
      <c r="J252" s="44">
        <f t="shared" si="39"/>
        <v>-6.0304543989687397E-2</v>
      </c>
      <c r="K252" s="48"/>
      <c r="L252" s="49"/>
    </row>
    <row r="253" spans="1:12" ht="15">
      <c r="A253" s="3"/>
      <c r="B253" s="3"/>
      <c r="C253" s="27"/>
      <c r="D253" s="3"/>
      <c r="E253" s="50">
        <f>SUM(E242:E252)</f>
        <v>10000</v>
      </c>
      <c r="F253" s="51"/>
      <c r="G253" s="3"/>
      <c r="H253" s="3"/>
      <c r="I253" s="3"/>
      <c r="J253" s="3"/>
      <c r="K253" s="50">
        <f>SUM(K242:K252)</f>
        <v>10000</v>
      </c>
      <c r="L253" s="52"/>
    </row>
    <row r="254" spans="1:12" ht="12.75">
      <c r="A254" s="3"/>
      <c r="B254" s="3"/>
      <c r="C254" s="27"/>
      <c r="D254" s="3"/>
      <c r="E254" s="3"/>
      <c r="F254" s="3"/>
      <c r="G254" s="3"/>
      <c r="H254" s="3"/>
      <c r="I254" s="3"/>
      <c r="J254" s="3"/>
      <c r="K254" s="3"/>
      <c r="L254" s="3"/>
    </row>
    <row r="255" spans="1:12" ht="12.75">
      <c r="A255" s="3"/>
      <c r="B255" s="4"/>
      <c r="C255" s="5"/>
      <c r="D255" s="4"/>
      <c r="E255" s="4"/>
      <c r="F255" s="4"/>
      <c r="G255" s="4"/>
      <c r="H255" s="4"/>
      <c r="I255" s="4"/>
      <c r="J255" s="4"/>
      <c r="K255" s="4"/>
      <c r="L255" s="4"/>
    </row>
    <row r="256" spans="1:12" ht="14.25">
      <c r="A256" s="6" t="s">
        <v>88</v>
      </c>
      <c r="B256" s="61" t="s">
        <v>89</v>
      </c>
      <c r="C256" s="62"/>
      <c r="D256" s="62"/>
      <c r="E256" s="62"/>
      <c r="F256" s="62"/>
      <c r="G256" s="62"/>
      <c r="H256" s="62"/>
      <c r="I256" s="62"/>
      <c r="J256" s="62"/>
      <c r="K256" s="62"/>
      <c r="L256" s="63"/>
    </row>
    <row r="257" spans="1:12" ht="12.75">
      <c r="A257" s="10"/>
      <c r="B257" s="64" t="s">
        <v>7</v>
      </c>
      <c r="C257" s="62"/>
      <c r="D257" s="62"/>
      <c r="E257" s="62"/>
      <c r="F257" s="62"/>
      <c r="G257" s="62"/>
      <c r="H257" s="62"/>
      <c r="I257" s="62"/>
      <c r="J257" s="62"/>
      <c r="K257" s="62"/>
      <c r="L257" s="63"/>
    </row>
    <row r="258" spans="1:12" ht="12.75">
      <c r="A258" s="10"/>
      <c r="B258" s="65" t="s">
        <v>90</v>
      </c>
      <c r="C258" s="62"/>
      <c r="D258" s="62"/>
      <c r="E258" s="62"/>
      <c r="F258" s="62"/>
      <c r="G258" s="62"/>
      <c r="H258" s="62"/>
      <c r="I258" s="62"/>
      <c r="J258" s="62"/>
      <c r="K258" s="62"/>
      <c r="L258" s="63"/>
    </row>
    <row r="259" spans="1:12" ht="12.75">
      <c r="A259" s="10"/>
      <c r="B259" s="53"/>
      <c r="C259" s="16">
        <v>2018</v>
      </c>
      <c r="D259" s="16">
        <v>2017</v>
      </c>
      <c r="E259" s="16">
        <v>2016</v>
      </c>
      <c r="F259" s="16">
        <v>2015</v>
      </c>
      <c r="G259" s="16">
        <v>2014</v>
      </c>
      <c r="H259" s="16">
        <v>2013</v>
      </c>
      <c r="I259" s="16">
        <v>2012</v>
      </c>
      <c r="J259" s="16">
        <v>2011</v>
      </c>
      <c r="K259" s="16">
        <v>2010</v>
      </c>
      <c r="L259" s="16">
        <v>2009</v>
      </c>
    </row>
    <row r="260" spans="1:12" ht="12.75">
      <c r="A260" s="10"/>
      <c r="B260" s="49" t="s">
        <v>39</v>
      </c>
      <c r="C260" s="30">
        <v>108203</v>
      </c>
      <c r="D260" s="30">
        <v>100904</v>
      </c>
      <c r="E260" s="30">
        <v>94595</v>
      </c>
      <c r="F260" s="30">
        <v>88519</v>
      </c>
      <c r="G260" s="30">
        <v>83176</v>
      </c>
      <c r="H260" s="30">
        <v>78812</v>
      </c>
      <c r="I260" s="30">
        <v>74754</v>
      </c>
      <c r="J260" s="30">
        <v>70395</v>
      </c>
      <c r="K260" s="30">
        <v>67997</v>
      </c>
      <c r="L260" s="30">
        <v>66176</v>
      </c>
    </row>
    <row r="261" spans="1:12" ht="12.75">
      <c r="A261" s="10"/>
      <c r="B261" s="49" t="s">
        <v>42</v>
      </c>
      <c r="C261" s="30">
        <v>14556</v>
      </c>
      <c r="D261" s="30">
        <v>13698</v>
      </c>
      <c r="E261" s="30">
        <v>12491</v>
      </c>
      <c r="F261" s="30">
        <v>11021</v>
      </c>
      <c r="G261" s="30">
        <v>9976</v>
      </c>
      <c r="H261" s="30">
        <v>8467</v>
      </c>
      <c r="I261" s="30">
        <v>7221</v>
      </c>
      <c r="J261" s="30">
        <v>6068</v>
      </c>
      <c r="K261" s="30">
        <v>5273</v>
      </c>
      <c r="L261" s="30">
        <v>3982</v>
      </c>
    </row>
    <row r="262" spans="1:12" ht="12.75">
      <c r="A262" s="10"/>
      <c r="B262" s="49" t="s">
        <v>43</v>
      </c>
      <c r="C262" s="30">
        <v>11121</v>
      </c>
      <c r="D262" s="30">
        <v>8630</v>
      </c>
      <c r="E262" s="30">
        <v>7957</v>
      </c>
      <c r="F262" s="30">
        <v>7009</v>
      </c>
      <c r="G262" s="30">
        <v>6345</v>
      </c>
      <c r="H262" s="30">
        <v>5385</v>
      </c>
      <c r="I262" s="30">
        <v>4535</v>
      </c>
      <c r="J262" s="30">
        <v>3883</v>
      </c>
      <c r="K262" s="30">
        <v>3338</v>
      </c>
      <c r="L262" s="30">
        <v>2661</v>
      </c>
    </row>
    <row r="263" spans="1:12" ht="12.75">
      <c r="A263" s="10"/>
      <c r="B263" s="49" t="s">
        <v>44</v>
      </c>
      <c r="C263" s="54">
        <v>9.73</v>
      </c>
      <c r="D263" s="54">
        <v>7.29</v>
      </c>
      <c r="E263" s="54">
        <v>6.45</v>
      </c>
      <c r="F263" s="54">
        <v>5.46</v>
      </c>
      <c r="G263" s="54">
        <v>4.71</v>
      </c>
      <c r="H263" s="54">
        <v>3.76</v>
      </c>
      <c r="I263" s="54">
        <v>3</v>
      </c>
      <c r="J263" s="54">
        <v>2.4700000000000002</v>
      </c>
      <c r="K263" s="54">
        <v>2.0099999999999998</v>
      </c>
      <c r="L263" s="54">
        <v>1.57</v>
      </c>
    </row>
    <row r="264" spans="1:12" ht="12.75">
      <c r="A264" s="10"/>
      <c r="B264" s="49" t="s">
        <v>45</v>
      </c>
      <c r="C264" s="54">
        <v>171.82</v>
      </c>
      <c r="D264" s="54">
        <v>185.34</v>
      </c>
      <c r="E264" s="54">
        <v>128.16</v>
      </c>
      <c r="F264" s="54">
        <v>123.23</v>
      </c>
      <c r="G264" s="54">
        <v>95.85</v>
      </c>
      <c r="H264" s="54">
        <v>73.59</v>
      </c>
      <c r="I264" s="54">
        <v>54.42</v>
      </c>
      <c r="J264" s="54">
        <v>36.19</v>
      </c>
      <c r="K264" s="54">
        <v>29.31</v>
      </c>
      <c r="L264" s="54">
        <v>23.26</v>
      </c>
    </row>
    <row r="265" spans="1:12" ht="12.75">
      <c r="A265" s="10"/>
      <c r="B265" s="49" t="s">
        <v>46</v>
      </c>
      <c r="C265" s="24">
        <f t="shared" ref="C265:L265" si="41">C264/C263</f>
        <v>17.658787255909555</v>
      </c>
      <c r="D265" s="24">
        <f t="shared" si="41"/>
        <v>25.4238683127572</v>
      </c>
      <c r="E265" s="24">
        <f t="shared" si="41"/>
        <v>19.869767441860464</v>
      </c>
      <c r="F265" s="24">
        <f t="shared" si="41"/>
        <v>22.569597069597069</v>
      </c>
      <c r="G265" s="24">
        <f t="shared" si="41"/>
        <v>20.35031847133758</v>
      </c>
      <c r="H265" s="24">
        <f t="shared" si="41"/>
        <v>19.571808510638299</v>
      </c>
      <c r="I265" s="24">
        <f t="shared" si="41"/>
        <v>18.14</v>
      </c>
      <c r="J265" s="24">
        <f t="shared" si="41"/>
        <v>14.651821862348177</v>
      </c>
      <c r="K265" s="24">
        <f t="shared" si="41"/>
        <v>14.582089552238807</v>
      </c>
      <c r="L265" s="24">
        <f t="shared" si="41"/>
        <v>14.815286624203821</v>
      </c>
    </row>
    <row r="266" spans="1:12" ht="12.75">
      <c r="A266" s="3"/>
      <c r="B266" s="3"/>
      <c r="C266" s="27"/>
      <c r="D266" s="3"/>
      <c r="E266" s="3"/>
      <c r="F266" s="3"/>
      <c r="G266" s="3"/>
      <c r="H266" s="3"/>
      <c r="I266" s="3"/>
      <c r="J266" s="3"/>
      <c r="K266" s="3"/>
      <c r="L266" s="3"/>
    </row>
    <row r="267" spans="1:12" ht="12.75">
      <c r="A267" s="3"/>
      <c r="B267" s="74" t="s">
        <v>48</v>
      </c>
      <c r="C267" s="69"/>
      <c r="D267" s="3"/>
      <c r="E267" s="3"/>
      <c r="F267" s="3"/>
      <c r="G267" s="3"/>
      <c r="H267" s="3"/>
      <c r="I267" s="3"/>
      <c r="J267" s="3"/>
      <c r="K267" s="3"/>
      <c r="L267" s="3"/>
    </row>
    <row r="268" spans="1:12" ht="12.75">
      <c r="A268" s="3"/>
      <c r="B268" s="17" t="s">
        <v>49</v>
      </c>
      <c r="C268" s="30">
        <v>160</v>
      </c>
      <c r="D268" s="3"/>
      <c r="E268" s="3"/>
      <c r="F268" s="3"/>
      <c r="G268" s="3"/>
      <c r="H268" s="3"/>
      <c r="I268" s="3"/>
      <c r="J268" s="3"/>
      <c r="K268" s="3"/>
      <c r="L268" s="3"/>
    </row>
    <row r="269" spans="1:12" ht="12.75">
      <c r="A269" s="3"/>
      <c r="B269" s="17" t="s">
        <v>50</v>
      </c>
      <c r="C269" s="30">
        <v>185</v>
      </c>
      <c r="D269" s="3"/>
      <c r="E269" s="3"/>
      <c r="F269" s="3"/>
      <c r="G269" s="3"/>
      <c r="H269" s="3"/>
      <c r="I269" s="3"/>
      <c r="J269" s="3"/>
      <c r="K269" s="3"/>
      <c r="L269" s="3"/>
    </row>
    <row r="270" spans="1:12" ht="12.75">
      <c r="A270" s="3"/>
      <c r="B270" s="3"/>
      <c r="C270" s="27"/>
      <c r="D270" s="3"/>
      <c r="E270" s="3"/>
      <c r="F270" s="3"/>
      <c r="G270" s="3"/>
      <c r="H270" s="3"/>
      <c r="I270" s="3"/>
      <c r="J270" s="3"/>
      <c r="K270" s="3"/>
      <c r="L270" s="3"/>
    </row>
    <row r="271" spans="1:12" ht="15">
      <c r="A271" s="3"/>
      <c r="B271" s="66" t="s">
        <v>51</v>
      </c>
      <c r="C271" s="62"/>
      <c r="D271" s="62"/>
      <c r="E271" s="62"/>
      <c r="F271" s="62"/>
      <c r="G271" s="62"/>
      <c r="H271" s="62"/>
      <c r="I271" s="62"/>
      <c r="J271" s="62"/>
      <c r="K271" s="62"/>
      <c r="L271" s="62"/>
    </row>
    <row r="272" spans="1:12" ht="18.75">
      <c r="A272" s="10"/>
      <c r="B272" s="70" t="s">
        <v>91</v>
      </c>
      <c r="C272" s="68"/>
      <c r="D272" s="68"/>
      <c r="E272" s="68"/>
      <c r="F272" s="69"/>
      <c r="G272" s="3"/>
      <c r="H272" s="4"/>
      <c r="I272" s="4"/>
      <c r="J272" s="4"/>
      <c r="K272" s="4"/>
      <c r="L272" s="4"/>
    </row>
    <row r="273" spans="1:12" ht="15">
      <c r="A273" s="10"/>
      <c r="B273" s="31" t="s">
        <v>53</v>
      </c>
      <c r="C273" s="32" t="s">
        <v>4</v>
      </c>
      <c r="D273" s="33" t="s">
        <v>54</v>
      </c>
      <c r="E273" s="34" t="s">
        <v>55</v>
      </c>
      <c r="F273" s="35" t="s">
        <v>56</v>
      </c>
      <c r="G273" s="10"/>
      <c r="H273" s="36" t="s">
        <v>53</v>
      </c>
      <c r="I273" s="32" t="s">
        <v>57</v>
      </c>
      <c r="J273" s="33" t="s">
        <v>54</v>
      </c>
      <c r="K273" s="35" t="s">
        <v>55</v>
      </c>
      <c r="L273" s="35" t="s">
        <v>56</v>
      </c>
    </row>
    <row r="274" spans="1:12" ht="15">
      <c r="A274" s="10"/>
      <c r="B274" s="37">
        <v>39783</v>
      </c>
      <c r="C274" s="38">
        <v>16.8</v>
      </c>
      <c r="D274" s="39"/>
      <c r="E274" s="40">
        <v>1000</v>
      </c>
      <c r="F274" s="41">
        <f>(E274)+(E274*D275)</f>
        <v>1384.5238095238096</v>
      </c>
      <c r="G274" s="10"/>
      <c r="H274" s="42">
        <v>39783</v>
      </c>
      <c r="I274" s="43">
        <v>8515</v>
      </c>
      <c r="J274" s="39"/>
      <c r="K274" s="40">
        <v>1000</v>
      </c>
      <c r="L274" s="41">
        <f>(K274)+(K274*J275)</f>
        <v>1229.7122724603641</v>
      </c>
    </row>
    <row r="275" spans="1:12" ht="15">
      <c r="A275" s="10"/>
      <c r="B275" s="37">
        <v>40148</v>
      </c>
      <c r="C275" s="38">
        <v>23.26</v>
      </c>
      <c r="D275" s="44">
        <f t="shared" ref="D275:D284" si="42">(C275-C274)/C274</f>
        <v>0.38452380952380955</v>
      </c>
      <c r="E275" s="40">
        <v>1000</v>
      </c>
      <c r="F275" s="41">
        <f t="shared" ref="F275:F283" si="43">(F274+E275)+(F274+E275)*D276</f>
        <v>3004.7460385702002</v>
      </c>
      <c r="G275" s="10"/>
      <c r="H275" s="42">
        <v>40148</v>
      </c>
      <c r="I275" s="43">
        <v>10471</v>
      </c>
      <c r="J275" s="44">
        <f t="shared" ref="J275:J284" si="44">(I275-I274)/I274</f>
        <v>0.22971227246036408</v>
      </c>
      <c r="K275" s="40">
        <v>1000</v>
      </c>
      <c r="L275" s="41">
        <f t="shared" ref="L275:L283" si="45">(L274+K275)+(L274+K275)*J276</f>
        <v>2446.9127803306319</v>
      </c>
    </row>
    <row r="276" spans="1:12" ht="15">
      <c r="A276" s="10"/>
      <c r="B276" s="37">
        <v>40513</v>
      </c>
      <c r="C276" s="38">
        <v>29.31</v>
      </c>
      <c r="D276" s="44">
        <f t="shared" si="42"/>
        <v>0.26010318142734296</v>
      </c>
      <c r="E276" s="40">
        <v>1000</v>
      </c>
      <c r="F276" s="41">
        <f t="shared" si="43"/>
        <v>4944.7887797971871</v>
      </c>
      <c r="G276" s="10"/>
      <c r="H276" s="42">
        <v>40513</v>
      </c>
      <c r="I276" s="43">
        <v>11491</v>
      </c>
      <c r="J276" s="44">
        <f t="shared" si="44"/>
        <v>9.741189953204088E-2</v>
      </c>
      <c r="K276" s="40">
        <v>1000</v>
      </c>
      <c r="L276" s="41">
        <f t="shared" si="45"/>
        <v>3664.6883158384239</v>
      </c>
    </row>
    <row r="277" spans="1:12" ht="15">
      <c r="A277" s="10"/>
      <c r="B277" s="37">
        <v>40878</v>
      </c>
      <c r="C277" s="38">
        <v>36.19</v>
      </c>
      <c r="D277" s="44">
        <f t="shared" si="42"/>
        <v>0.2347321733196861</v>
      </c>
      <c r="E277" s="40">
        <v>1000</v>
      </c>
      <c r="F277" s="41">
        <f t="shared" si="43"/>
        <v>8939.3590880509237</v>
      </c>
      <c r="G277" s="10"/>
      <c r="H277" s="42">
        <v>40878</v>
      </c>
      <c r="I277" s="43">
        <v>12217</v>
      </c>
      <c r="J277" s="44">
        <f t="shared" si="44"/>
        <v>6.3179879906013398E-2</v>
      </c>
      <c r="K277" s="40">
        <v>1000</v>
      </c>
      <c r="L277" s="41">
        <f t="shared" si="45"/>
        <v>5022.8349672468257</v>
      </c>
    </row>
    <row r="278" spans="1:12" ht="15">
      <c r="A278" s="10"/>
      <c r="B278" s="37">
        <v>41244</v>
      </c>
      <c r="C278" s="38">
        <v>54.42</v>
      </c>
      <c r="D278" s="44">
        <f t="shared" si="42"/>
        <v>0.50373031224095066</v>
      </c>
      <c r="E278" s="40">
        <v>1000</v>
      </c>
      <c r="F278" s="41">
        <f t="shared" si="43"/>
        <v>13440.59969293766</v>
      </c>
      <c r="G278" s="10"/>
      <c r="H278" s="42">
        <v>41244</v>
      </c>
      <c r="I278" s="43">
        <v>13155</v>
      </c>
      <c r="J278" s="44">
        <f t="shared" si="44"/>
        <v>7.6778259801915369E-2</v>
      </c>
      <c r="K278" s="40">
        <v>1000</v>
      </c>
      <c r="L278" s="41">
        <f t="shared" si="45"/>
        <v>7213.2090390705998</v>
      </c>
    </row>
    <row r="279" spans="1:12" ht="15">
      <c r="A279" s="10"/>
      <c r="B279" s="37">
        <v>41609</v>
      </c>
      <c r="C279" s="38">
        <v>73.59</v>
      </c>
      <c r="D279" s="44">
        <f t="shared" si="42"/>
        <v>0.35226019845644985</v>
      </c>
      <c r="E279" s="40">
        <v>1000</v>
      </c>
      <c r="F279" s="41">
        <f t="shared" si="43"/>
        <v>18808.689775350926</v>
      </c>
      <c r="G279" s="10"/>
      <c r="H279" s="42">
        <v>41609</v>
      </c>
      <c r="I279" s="43">
        <v>15755</v>
      </c>
      <c r="J279" s="44">
        <f t="shared" si="44"/>
        <v>0.1976434815659445</v>
      </c>
      <c r="K279" s="40">
        <v>1000</v>
      </c>
      <c r="L279" s="41">
        <f t="shared" si="45"/>
        <v>9411.1750417227249</v>
      </c>
    </row>
    <row r="280" spans="1:12" ht="15">
      <c r="A280" s="10"/>
      <c r="B280" s="37">
        <v>41974</v>
      </c>
      <c r="C280" s="38">
        <v>95.85</v>
      </c>
      <c r="D280" s="44">
        <f t="shared" si="42"/>
        <v>0.30248675091724403</v>
      </c>
      <c r="E280" s="40">
        <v>1000</v>
      </c>
      <c r="F280" s="41">
        <f t="shared" si="43"/>
        <v>25467.134491564892</v>
      </c>
      <c r="G280" s="10"/>
      <c r="H280" s="42">
        <v>41974</v>
      </c>
      <c r="I280" s="43">
        <v>18053</v>
      </c>
      <c r="J280" s="44">
        <f t="shared" si="44"/>
        <v>0.14585845763249761</v>
      </c>
      <c r="K280" s="40">
        <v>1000</v>
      </c>
      <c r="L280" s="41">
        <f t="shared" si="45"/>
        <v>10049.007095885365</v>
      </c>
    </row>
    <row r="281" spans="1:12" ht="15">
      <c r="A281" s="10"/>
      <c r="B281" s="37">
        <v>42339</v>
      </c>
      <c r="C281" s="38">
        <v>123.23</v>
      </c>
      <c r="D281" s="44">
        <f t="shared" si="42"/>
        <v>0.2856546687532604</v>
      </c>
      <c r="E281" s="40">
        <v>1000</v>
      </c>
      <c r="F281" s="41">
        <f t="shared" si="43"/>
        <v>27525.991693897235</v>
      </c>
      <c r="G281" s="10"/>
      <c r="H281" s="42">
        <v>42339</v>
      </c>
      <c r="I281" s="43">
        <v>17425</v>
      </c>
      <c r="J281" s="44">
        <f t="shared" si="44"/>
        <v>-3.4786462083864177E-2</v>
      </c>
      <c r="K281" s="40">
        <v>1000</v>
      </c>
      <c r="L281" s="41">
        <f t="shared" si="45"/>
        <v>12658.325891257362</v>
      </c>
    </row>
    <row r="282" spans="1:12" ht="15">
      <c r="A282" s="10"/>
      <c r="B282" s="37">
        <v>42705</v>
      </c>
      <c r="C282" s="38">
        <v>128.16</v>
      </c>
      <c r="D282" s="44">
        <f t="shared" si="42"/>
        <v>4.0006491925667388E-2</v>
      </c>
      <c r="E282" s="40">
        <v>1000</v>
      </c>
      <c r="F282" s="41">
        <f t="shared" si="43"/>
        <v>41253.178062944084</v>
      </c>
      <c r="G282" s="10"/>
      <c r="H282" s="42">
        <v>42705</v>
      </c>
      <c r="I282" s="43">
        <v>19963</v>
      </c>
      <c r="J282" s="44">
        <f t="shared" si="44"/>
        <v>0.14565279770444764</v>
      </c>
      <c r="K282" s="40">
        <v>1000</v>
      </c>
      <c r="L282" s="41">
        <f t="shared" si="45"/>
        <v>16984.134745507828</v>
      </c>
    </row>
    <row r="283" spans="1:12" ht="15">
      <c r="A283" s="10"/>
      <c r="B283" s="37">
        <v>43070</v>
      </c>
      <c r="C283" s="38">
        <v>185.34</v>
      </c>
      <c r="D283" s="44">
        <f t="shared" si="42"/>
        <v>0.44616104868913864</v>
      </c>
      <c r="E283" s="40">
        <v>1000</v>
      </c>
      <c r="F283" s="45">
        <f t="shared" si="43"/>
        <v>39170.934794297245</v>
      </c>
      <c r="G283" s="10"/>
      <c r="H283" s="42">
        <v>43070</v>
      </c>
      <c r="I283" s="43">
        <v>24824</v>
      </c>
      <c r="J283" s="44">
        <f t="shared" si="44"/>
        <v>0.24350047588037871</v>
      </c>
      <c r="K283" s="40">
        <v>1000</v>
      </c>
      <c r="L283" s="46">
        <f t="shared" si="45"/>
        <v>16899.609700630885</v>
      </c>
    </row>
    <row r="284" spans="1:12" ht="15">
      <c r="A284" s="10"/>
      <c r="B284" s="37">
        <v>43435</v>
      </c>
      <c r="C284" s="38">
        <v>171.82</v>
      </c>
      <c r="D284" s="44">
        <f t="shared" si="42"/>
        <v>-7.2947016294377956E-2</v>
      </c>
      <c r="E284" s="47"/>
      <c r="F284" s="47"/>
      <c r="G284" s="10"/>
      <c r="H284" s="42">
        <v>43435</v>
      </c>
      <c r="I284" s="43">
        <v>23327</v>
      </c>
      <c r="J284" s="44">
        <f t="shared" si="44"/>
        <v>-6.0304543989687397E-2</v>
      </c>
      <c r="K284" s="48"/>
      <c r="L284" s="49"/>
    </row>
    <row r="285" spans="1:12" ht="15">
      <c r="A285" s="3"/>
      <c r="B285" s="3"/>
      <c r="C285" s="27"/>
      <c r="D285" s="3"/>
      <c r="E285" s="50">
        <f>SUM(E274:E284)</f>
        <v>10000</v>
      </c>
      <c r="F285" s="51"/>
      <c r="G285" s="3"/>
      <c r="H285" s="3"/>
      <c r="I285" s="3"/>
      <c r="J285" s="3"/>
      <c r="K285" s="50">
        <f>SUM(K274:K284)</f>
        <v>10000</v>
      </c>
      <c r="L285" s="52"/>
    </row>
    <row r="286" spans="1:12" ht="12.75">
      <c r="A286" s="3"/>
      <c r="B286" s="3"/>
      <c r="C286" s="27"/>
      <c r="D286" s="3"/>
      <c r="E286" s="3"/>
      <c r="F286" s="3"/>
      <c r="G286" s="3"/>
      <c r="H286" s="3"/>
      <c r="I286" s="3"/>
      <c r="J286" s="3"/>
      <c r="K286" s="3"/>
      <c r="L286" s="3"/>
    </row>
    <row r="287" spans="1:12" ht="12.75">
      <c r="A287" s="3"/>
      <c r="B287" s="4"/>
      <c r="C287" s="5"/>
      <c r="D287" s="4"/>
      <c r="E287" s="4"/>
      <c r="F287" s="4"/>
      <c r="G287" s="4"/>
      <c r="H287" s="4"/>
      <c r="I287" s="4"/>
      <c r="J287" s="4"/>
      <c r="K287" s="4"/>
      <c r="L287" s="4"/>
    </row>
    <row r="288" spans="1:12" ht="14.25">
      <c r="A288" s="6" t="s">
        <v>92</v>
      </c>
      <c r="B288" s="61" t="s">
        <v>93</v>
      </c>
      <c r="C288" s="62"/>
      <c r="D288" s="62"/>
      <c r="E288" s="62"/>
      <c r="F288" s="62"/>
      <c r="G288" s="62"/>
      <c r="H288" s="62"/>
      <c r="I288" s="62"/>
      <c r="J288" s="62"/>
      <c r="K288" s="62"/>
      <c r="L288" s="63"/>
    </row>
    <row r="289" spans="1:12" ht="12.75">
      <c r="A289" s="10"/>
      <c r="B289" s="64" t="s">
        <v>7</v>
      </c>
      <c r="C289" s="62"/>
      <c r="D289" s="62"/>
      <c r="E289" s="62"/>
      <c r="F289" s="62"/>
      <c r="G289" s="62"/>
      <c r="H289" s="62"/>
      <c r="I289" s="62"/>
      <c r="J289" s="62"/>
      <c r="K289" s="62"/>
      <c r="L289" s="63"/>
    </row>
    <row r="290" spans="1:12" ht="12.75">
      <c r="A290" s="10"/>
      <c r="B290" s="65" t="s">
        <v>94</v>
      </c>
      <c r="C290" s="62"/>
      <c r="D290" s="62"/>
      <c r="E290" s="62"/>
      <c r="F290" s="62"/>
      <c r="G290" s="62"/>
      <c r="H290" s="62"/>
      <c r="I290" s="62"/>
      <c r="J290" s="62"/>
      <c r="K290" s="62"/>
      <c r="L290" s="63"/>
    </row>
    <row r="291" spans="1:12" ht="12.75">
      <c r="A291" s="10"/>
      <c r="B291" s="53"/>
      <c r="C291" s="16">
        <v>2018</v>
      </c>
      <c r="D291" s="16">
        <v>2017</v>
      </c>
      <c r="E291" s="16">
        <v>2016</v>
      </c>
      <c r="F291" s="16">
        <v>2015</v>
      </c>
      <c r="G291" s="16">
        <v>2014</v>
      </c>
      <c r="H291" s="16">
        <v>2013</v>
      </c>
      <c r="I291" s="16">
        <v>2012</v>
      </c>
      <c r="J291" s="16">
        <v>2011</v>
      </c>
      <c r="K291" s="16">
        <v>2010</v>
      </c>
      <c r="L291" s="16">
        <v>2009</v>
      </c>
    </row>
    <row r="292" spans="1:12" ht="12.75">
      <c r="A292" s="10"/>
      <c r="B292" s="49" t="s">
        <v>39</v>
      </c>
      <c r="C292" s="30">
        <v>79591</v>
      </c>
      <c r="D292" s="30">
        <v>79139</v>
      </c>
      <c r="E292" s="30">
        <v>79919</v>
      </c>
      <c r="F292" s="30">
        <v>81741</v>
      </c>
      <c r="G292" s="30">
        <v>92793</v>
      </c>
      <c r="H292" s="30">
        <v>98367</v>
      </c>
      <c r="I292" s="30">
        <v>104507</v>
      </c>
      <c r="J292" s="30">
        <v>106916</v>
      </c>
      <c r="K292" s="30">
        <v>99870</v>
      </c>
      <c r="L292" s="30">
        <v>95758</v>
      </c>
    </row>
    <row r="293" spans="1:12" ht="12.75">
      <c r="A293" s="10"/>
      <c r="B293" s="49" t="s">
        <v>42</v>
      </c>
      <c r="C293" s="30">
        <v>11342</v>
      </c>
      <c r="D293" s="30">
        <v>11400</v>
      </c>
      <c r="E293" s="30">
        <v>12330</v>
      </c>
      <c r="F293" s="30">
        <v>15945</v>
      </c>
      <c r="G293" s="30">
        <v>19986</v>
      </c>
      <c r="H293" s="30">
        <v>20244</v>
      </c>
      <c r="I293" s="30">
        <v>21902</v>
      </c>
      <c r="J293" s="30">
        <v>21003</v>
      </c>
      <c r="K293" s="30">
        <v>19723</v>
      </c>
      <c r="L293" s="30">
        <v>18138</v>
      </c>
    </row>
    <row r="294" spans="1:12" ht="12.75">
      <c r="A294" s="10"/>
      <c r="B294" s="49" t="s">
        <v>43</v>
      </c>
      <c r="C294" s="30">
        <v>8728</v>
      </c>
      <c r="D294" s="30">
        <v>5753</v>
      </c>
      <c r="E294" s="30">
        <v>11872</v>
      </c>
      <c r="F294" s="30">
        <v>13190</v>
      </c>
      <c r="G294" s="30">
        <v>12022</v>
      </c>
      <c r="H294" s="30">
        <v>16483</v>
      </c>
      <c r="I294" s="30">
        <v>16604</v>
      </c>
      <c r="J294" s="30">
        <v>15855</v>
      </c>
      <c r="K294" s="30">
        <v>14833</v>
      </c>
      <c r="L294" s="30">
        <v>13425</v>
      </c>
    </row>
    <row r="295" spans="1:12" ht="12.75">
      <c r="A295" s="10"/>
      <c r="B295" s="49" t="s">
        <v>44</v>
      </c>
      <c r="C295" s="54">
        <v>9.52</v>
      </c>
      <c r="D295" s="54">
        <v>6.14</v>
      </c>
      <c r="E295" s="54">
        <v>12.38</v>
      </c>
      <c r="F295" s="54">
        <v>13.42</v>
      </c>
      <c r="G295" s="54">
        <v>11.9</v>
      </c>
      <c r="H295" s="54">
        <v>14.94</v>
      </c>
      <c r="I295" s="54">
        <v>14.37</v>
      </c>
      <c r="J295" s="54">
        <v>13.06</v>
      </c>
      <c r="K295" s="54">
        <v>11.52</v>
      </c>
      <c r="L295" s="54">
        <v>10.01</v>
      </c>
    </row>
    <row r="296" spans="1:12" ht="12.75">
      <c r="A296" s="10"/>
      <c r="B296" s="49" t="s">
        <v>45</v>
      </c>
      <c r="C296" s="54">
        <v>112.36</v>
      </c>
      <c r="D296" s="54">
        <v>145.09</v>
      </c>
      <c r="E296" s="54">
        <v>151.12</v>
      </c>
      <c r="F296" s="54">
        <v>119.54</v>
      </c>
      <c r="G296" s="54">
        <v>133.93</v>
      </c>
      <c r="H296" s="54">
        <v>152.86000000000001</v>
      </c>
      <c r="I296" s="54">
        <v>153.13</v>
      </c>
      <c r="J296" s="54">
        <v>144.57</v>
      </c>
      <c r="K296" s="54">
        <v>113.46</v>
      </c>
      <c r="L296" s="54">
        <v>99.3</v>
      </c>
    </row>
    <row r="297" spans="1:12" ht="12.75">
      <c r="A297" s="10"/>
      <c r="B297" s="49" t="s">
        <v>46</v>
      </c>
      <c r="C297" s="24">
        <f t="shared" ref="C297:L297" si="46">C296/C295</f>
        <v>11.802521008403362</v>
      </c>
      <c r="D297" s="24">
        <f t="shared" si="46"/>
        <v>23.630293159609121</v>
      </c>
      <c r="E297" s="24">
        <f t="shared" si="46"/>
        <v>12.206785137318255</v>
      </c>
      <c r="F297" s="24">
        <f t="shared" si="46"/>
        <v>8.907600596125187</v>
      </c>
      <c r="G297" s="24">
        <f t="shared" si="46"/>
        <v>11.254621848739497</v>
      </c>
      <c r="H297" s="24">
        <f t="shared" si="46"/>
        <v>10.231593038821956</v>
      </c>
      <c r="I297" s="24">
        <f t="shared" si="46"/>
        <v>10.656228253305498</v>
      </c>
      <c r="J297" s="24">
        <f t="shared" si="46"/>
        <v>11.069678407350688</v>
      </c>
      <c r="K297" s="24">
        <f t="shared" si="46"/>
        <v>9.8489583333333339</v>
      </c>
      <c r="L297" s="24">
        <f t="shared" si="46"/>
        <v>9.9200799200799192</v>
      </c>
    </row>
    <row r="298" spans="1:12" ht="12.75">
      <c r="A298" s="3"/>
      <c r="B298" s="3"/>
      <c r="C298" s="27"/>
      <c r="D298" s="3"/>
      <c r="E298" s="3"/>
      <c r="F298" s="3"/>
      <c r="G298" s="3"/>
      <c r="H298" s="3"/>
      <c r="I298" s="3"/>
      <c r="J298" s="3"/>
      <c r="K298" s="3"/>
      <c r="L298" s="3"/>
    </row>
    <row r="299" spans="1:12" ht="12.75">
      <c r="A299" s="3"/>
      <c r="B299" s="74" t="s">
        <v>48</v>
      </c>
      <c r="C299" s="69"/>
      <c r="D299" s="3"/>
      <c r="E299" s="3"/>
      <c r="F299" s="3"/>
      <c r="G299" s="3"/>
      <c r="H299" s="3"/>
      <c r="I299" s="3"/>
      <c r="J299" s="3"/>
      <c r="K299" s="3"/>
      <c r="L299" s="3"/>
    </row>
    <row r="300" spans="1:12" ht="12.75">
      <c r="A300" s="3"/>
      <c r="B300" s="17" t="s">
        <v>49</v>
      </c>
      <c r="C300" s="30">
        <v>85</v>
      </c>
      <c r="D300" s="3"/>
      <c r="E300" s="3"/>
      <c r="F300" s="3"/>
      <c r="G300" s="3"/>
      <c r="H300" s="3"/>
      <c r="I300" s="3"/>
      <c r="J300" s="3"/>
      <c r="K300" s="3"/>
      <c r="L300" s="3"/>
    </row>
    <row r="301" spans="1:12" ht="12.75">
      <c r="A301" s="3"/>
      <c r="B301" s="17" t="s">
        <v>50</v>
      </c>
      <c r="C301" s="30">
        <v>100</v>
      </c>
      <c r="D301" s="3"/>
      <c r="E301" s="3"/>
      <c r="F301" s="3"/>
      <c r="G301" s="3"/>
      <c r="H301" s="3"/>
      <c r="I301" s="3"/>
      <c r="J301" s="3"/>
      <c r="K301" s="3"/>
      <c r="L301" s="3"/>
    </row>
    <row r="302" spans="1:12" ht="12.75">
      <c r="A302" s="3"/>
      <c r="B302" s="3"/>
      <c r="C302" s="27"/>
      <c r="D302" s="3"/>
      <c r="E302" s="3"/>
      <c r="F302" s="3"/>
      <c r="G302" s="3"/>
      <c r="H302" s="3"/>
      <c r="I302" s="3"/>
      <c r="J302" s="3"/>
      <c r="K302" s="3"/>
      <c r="L302" s="3"/>
    </row>
    <row r="303" spans="1:12" ht="15">
      <c r="A303" s="3"/>
      <c r="B303" s="66" t="s">
        <v>51</v>
      </c>
      <c r="C303" s="62"/>
      <c r="D303" s="62"/>
      <c r="E303" s="62"/>
      <c r="F303" s="62"/>
      <c r="G303" s="62"/>
      <c r="H303" s="62"/>
      <c r="I303" s="62"/>
      <c r="J303" s="62"/>
      <c r="K303" s="62"/>
      <c r="L303" s="62"/>
    </row>
    <row r="304" spans="1:12" ht="18.75">
      <c r="A304" s="10"/>
      <c r="B304" s="70" t="s">
        <v>95</v>
      </c>
      <c r="C304" s="68"/>
      <c r="D304" s="68"/>
      <c r="E304" s="68"/>
      <c r="F304" s="69"/>
      <c r="G304" s="3"/>
      <c r="H304" s="4"/>
      <c r="I304" s="4"/>
      <c r="J304" s="4"/>
      <c r="K304" s="4"/>
      <c r="L304" s="4"/>
    </row>
    <row r="305" spans="1:12" ht="15">
      <c r="A305" s="10"/>
      <c r="B305" s="31" t="s">
        <v>53</v>
      </c>
      <c r="C305" s="32" t="s">
        <v>4</v>
      </c>
      <c r="D305" s="33" t="s">
        <v>54</v>
      </c>
      <c r="E305" s="34" t="s">
        <v>55</v>
      </c>
      <c r="F305" s="35" t="s">
        <v>56</v>
      </c>
      <c r="G305" s="10"/>
      <c r="H305" s="36" t="s">
        <v>53</v>
      </c>
      <c r="I305" s="32" t="s">
        <v>57</v>
      </c>
      <c r="J305" s="33" t="s">
        <v>54</v>
      </c>
      <c r="K305" s="35" t="s">
        <v>55</v>
      </c>
      <c r="L305" s="35" t="s">
        <v>56</v>
      </c>
    </row>
    <row r="306" spans="1:12" ht="15">
      <c r="A306" s="10"/>
      <c r="B306" s="37">
        <v>39783</v>
      </c>
      <c r="C306" s="38">
        <v>68.17</v>
      </c>
      <c r="D306" s="39"/>
      <c r="E306" s="40">
        <v>1000</v>
      </c>
      <c r="F306" s="41">
        <f>(E306)+(E306*D307)</f>
        <v>1456.6524864309813</v>
      </c>
      <c r="G306" s="10"/>
      <c r="H306" s="42">
        <v>39783</v>
      </c>
      <c r="I306" s="43">
        <v>8515</v>
      </c>
      <c r="J306" s="39"/>
      <c r="K306" s="40">
        <v>1000</v>
      </c>
      <c r="L306" s="41">
        <f>(K306)+(K306*J307)</f>
        <v>1229.7122724603641</v>
      </c>
    </row>
    <row r="307" spans="1:12" ht="15">
      <c r="A307" s="10"/>
      <c r="B307" s="37">
        <v>40148</v>
      </c>
      <c r="C307" s="38">
        <v>99.3</v>
      </c>
      <c r="D307" s="44">
        <f t="shared" ref="D307:D316" si="47">(C307-C306)/C306</f>
        <v>0.45665248643098127</v>
      </c>
      <c r="E307" s="40">
        <v>1000</v>
      </c>
      <c r="F307" s="41">
        <f t="shared" ref="F307:F315" si="48">(F306+E307)+(F306+E307)*D308</f>
        <v>2806.966677849538</v>
      </c>
      <c r="G307" s="10"/>
      <c r="H307" s="42">
        <v>40148</v>
      </c>
      <c r="I307" s="43">
        <v>10471</v>
      </c>
      <c r="J307" s="44">
        <f t="shared" ref="J307:J316" si="49">(I307-I306)/I306</f>
        <v>0.22971227246036408</v>
      </c>
      <c r="K307" s="40">
        <v>1000</v>
      </c>
      <c r="L307" s="41">
        <f t="shared" ref="L307:L315" si="50">(L306+K307)+(L306+K307)*J308</f>
        <v>2446.9127803306319</v>
      </c>
    </row>
    <row r="308" spans="1:12" ht="15">
      <c r="A308" s="10"/>
      <c r="B308" s="37">
        <v>40513</v>
      </c>
      <c r="C308" s="38">
        <v>113.46</v>
      </c>
      <c r="D308" s="44">
        <f t="shared" si="47"/>
        <v>0.14259818731117821</v>
      </c>
      <c r="E308" s="40">
        <v>1000</v>
      </c>
      <c r="F308" s="41">
        <f t="shared" si="48"/>
        <v>4850.8123798405404</v>
      </c>
      <c r="G308" s="10"/>
      <c r="H308" s="42">
        <v>40513</v>
      </c>
      <c r="I308" s="43">
        <v>11491</v>
      </c>
      <c r="J308" s="44">
        <f t="shared" si="49"/>
        <v>9.741189953204088E-2</v>
      </c>
      <c r="K308" s="40">
        <v>1000</v>
      </c>
      <c r="L308" s="41">
        <f t="shared" si="50"/>
        <v>3664.6883158384239</v>
      </c>
    </row>
    <row r="309" spans="1:12" ht="15">
      <c r="A309" s="10"/>
      <c r="B309" s="37">
        <v>40878</v>
      </c>
      <c r="C309" s="38">
        <v>144.57</v>
      </c>
      <c r="D309" s="44">
        <f t="shared" si="47"/>
        <v>0.27419354838709681</v>
      </c>
      <c r="E309" s="40">
        <v>1000</v>
      </c>
      <c r="F309" s="41">
        <f t="shared" si="48"/>
        <v>6197.2393976964931</v>
      </c>
      <c r="G309" s="10"/>
      <c r="H309" s="42">
        <v>40878</v>
      </c>
      <c r="I309" s="43">
        <v>12217</v>
      </c>
      <c r="J309" s="44">
        <f t="shared" si="49"/>
        <v>6.3179879906013398E-2</v>
      </c>
      <c r="K309" s="40">
        <v>1000</v>
      </c>
      <c r="L309" s="41">
        <f t="shared" si="50"/>
        <v>5022.8349672468257</v>
      </c>
    </row>
    <row r="310" spans="1:12" ht="15">
      <c r="A310" s="10"/>
      <c r="B310" s="37">
        <v>41244</v>
      </c>
      <c r="C310" s="38">
        <v>153.13</v>
      </c>
      <c r="D310" s="44">
        <f t="shared" si="47"/>
        <v>5.9210071245763315E-2</v>
      </c>
      <c r="E310" s="40">
        <v>1000</v>
      </c>
      <c r="F310" s="41">
        <f t="shared" si="48"/>
        <v>7184.5491695414748</v>
      </c>
      <c r="G310" s="10"/>
      <c r="H310" s="42">
        <v>41244</v>
      </c>
      <c r="I310" s="43">
        <v>13155</v>
      </c>
      <c r="J310" s="44">
        <f t="shared" si="49"/>
        <v>7.6778259801915369E-2</v>
      </c>
      <c r="K310" s="40">
        <v>1000</v>
      </c>
      <c r="L310" s="41">
        <f t="shared" si="50"/>
        <v>7213.2090390705998</v>
      </c>
    </row>
    <row r="311" spans="1:12" ht="15">
      <c r="A311" s="10"/>
      <c r="B311" s="37">
        <v>41609</v>
      </c>
      <c r="C311" s="38">
        <v>152.86000000000001</v>
      </c>
      <c r="D311" s="44">
        <f t="shared" si="47"/>
        <v>-1.7632077319923061E-3</v>
      </c>
      <c r="E311" s="40">
        <v>1000</v>
      </c>
      <c r="F311" s="41">
        <f t="shared" si="48"/>
        <v>7170.9843665883145</v>
      </c>
      <c r="G311" s="10"/>
      <c r="H311" s="42">
        <v>41609</v>
      </c>
      <c r="I311" s="43">
        <v>15755</v>
      </c>
      <c r="J311" s="44">
        <f t="shared" si="49"/>
        <v>0.1976434815659445</v>
      </c>
      <c r="K311" s="40">
        <v>1000</v>
      </c>
      <c r="L311" s="41">
        <f t="shared" si="50"/>
        <v>9411.1750417227249</v>
      </c>
    </row>
    <row r="312" spans="1:12" ht="15">
      <c r="A312" s="10"/>
      <c r="B312" s="37">
        <v>41974</v>
      </c>
      <c r="C312" s="38">
        <v>133.93</v>
      </c>
      <c r="D312" s="44">
        <f t="shared" si="47"/>
        <v>-0.1238388067512757</v>
      </c>
      <c r="E312" s="40">
        <v>1000</v>
      </c>
      <c r="F312" s="41">
        <f t="shared" si="48"/>
        <v>7293.0595921897047</v>
      </c>
      <c r="G312" s="10"/>
      <c r="H312" s="42">
        <v>41974</v>
      </c>
      <c r="I312" s="43">
        <v>18053</v>
      </c>
      <c r="J312" s="44">
        <f t="shared" si="49"/>
        <v>0.14585845763249761</v>
      </c>
      <c r="K312" s="40">
        <v>1000</v>
      </c>
      <c r="L312" s="41">
        <f t="shared" si="50"/>
        <v>10049.007095885365</v>
      </c>
    </row>
    <row r="313" spans="1:12" ht="15">
      <c r="A313" s="10"/>
      <c r="B313" s="37">
        <v>42339</v>
      </c>
      <c r="C313" s="38">
        <v>119.54</v>
      </c>
      <c r="D313" s="44">
        <f t="shared" si="47"/>
        <v>-0.10744418726200254</v>
      </c>
      <c r="E313" s="40">
        <v>1000</v>
      </c>
      <c r="F313" s="41">
        <f t="shared" si="48"/>
        <v>10483.914719522403</v>
      </c>
      <c r="G313" s="10"/>
      <c r="H313" s="42">
        <v>42339</v>
      </c>
      <c r="I313" s="43">
        <v>17425</v>
      </c>
      <c r="J313" s="44">
        <f t="shared" si="49"/>
        <v>-3.4786462083864177E-2</v>
      </c>
      <c r="K313" s="40">
        <v>1000</v>
      </c>
      <c r="L313" s="41">
        <f t="shared" si="50"/>
        <v>12658.325891257362</v>
      </c>
    </row>
    <row r="314" spans="1:12" ht="15">
      <c r="A314" s="10"/>
      <c r="B314" s="37">
        <v>42705</v>
      </c>
      <c r="C314" s="38">
        <v>151.12</v>
      </c>
      <c r="D314" s="44">
        <f t="shared" si="47"/>
        <v>0.26417935419106575</v>
      </c>
      <c r="E314" s="40">
        <v>1000</v>
      </c>
      <c r="F314" s="41">
        <f t="shared" si="48"/>
        <v>11025.682812701863</v>
      </c>
      <c r="G314" s="10"/>
      <c r="H314" s="42">
        <v>42705</v>
      </c>
      <c r="I314" s="43">
        <v>19963</v>
      </c>
      <c r="J314" s="44">
        <f t="shared" si="49"/>
        <v>0.14565279770444764</v>
      </c>
      <c r="K314" s="40">
        <v>1000</v>
      </c>
      <c r="L314" s="41">
        <f t="shared" si="50"/>
        <v>16984.134745507828</v>
      </c>
    </row>
    <row r="315" spans="1:12" ht="15">
      <c r="A315" s="10"/>
      <c r="B315" s="37">
        <v>43070</v>
      </c>
      <c r="C315" s="38">
        <v>145.09</v>
      </c>
      <c r="D315" s="44">
        <f t="shared" si="47"/>
        <v>-3.9902064584436216E-2</v>
      </c>
      <c r="E315" s="40">
        <v>1000</v>
      </c>
      <c r="F315" s="45">
        <f t="shared" si="48"/>
        <v>9312.8797355791667</v>
      </c>
      <c r="G315" s="10"/>
      <c r="H315" s="42">
        <v>43070</v>
      </c>
      <c r="I315" s="43">
        <v>24824</v>
      </c>
      <c r="J315" s="44">
        <f t="shared" si="49"/>
        <v>0.24350047588037871</v>
      </c>
      <c r="K315" s="40">
        <v>1000</v>
      </c>
      <c r="L315" s="46">
        <f t="shared" si="50"/>
        <v>16899.609700630885</v>
      </c>
    </row>
    <row r="316" spans="1:12" ht="15">
      <c r="A316" s="10"/>
      <c r="B316" s="37">
        <v>43435</v>
      </c>
      <c r="C316" s="38">
        <v>112.36</v>
      </c>
      <c r="D316" s="44">
        <f t="shared" si="47"/>
        <v>-0.22558412020125443</v>
      </c>
      <c r="E316" s="47"/>
      <c r="F316" s="47"/>
      <c r="G316" s="10"/>
      <c r="H316" s="42">
        <v>43435</v>
      </c>
      <c r="I316" s="43">
        <v>23327</v>
      </c>
      <c r="J316" s="44">
        <f t="shared" si="49"/>
        <v>-6.0304543989687397E-2</v>
      </c>
      <c r="K316" s="48"/>
      <c r="L316" s="49"/>
    </row>
    <row r="317" spans="1:12" ht="15">
      <c r="A317" s="3"/>
      <c r="B317" s="3"/>
      <c r="C317" s="27"/>
      <c r="D317" s="3"/>
      <c r="E317" s="50">
        <f>SUM(E306:E316)</f>
        <v>10000</v>
      </c>
      <c r="F317" s="51"/>
      <c r="G317" s="3"/>
      <c r="H317" s="3"/>
      <c r="I317" s="3"/>
      <c r="J317" s="3"/>
      <c r="K317" s="50">
        <f>SUM(K306:K316)</f>
        <v>10000</v>
      </c>
      <c r="L317" s="52"/>
    </row>
    <row r="318" spans="1:12" ht="12.75">
      <c r="A318" s="3"/>
      <c r="B318" s="3"/>
      <c r="C318" s="27"/>
      <c r="D318" s="3"/>
      <c r="E318" s="3"/>
      <c r="F318" s="3"/>
      <c r="G318" s="3"/>
      <c r="H318" s="3"/>
      <c r="I318" s="3"/>
      <c r="J318" s="3"/>
      <c r="K318" s="3"/>
      <c r="L318" s="3"/>
    </row>
    <row r="319" spans="1:12" ht="12.75">
      <c r="A319" s="3"/>
      <c r="B319" s="4"/>
      <c r="C319" s="5"/>
      <c r="D319" s="4"/>
      <c r="E319" s="4"/>
      <c r="F319" s="4"/>
      <c r="G319" s="4"/>
      <c r="H319" s="4"/>
      <c r="I319" s="4"/>
      <c r="J319" s="4"/>
      <c r="K319" s="4"/>
      <c r="L319" s="4"/>
    </row>
    <row r="320" spans="1:12" ht="14.25">
      <c r="A320" s="6" t="s">
        <v>96</v>
      </c>
      <c r="B320" s="61" t="s">
        <v>97</v>
      </c>
      <c r="C320" s="62"/>
      <c r="D320" s="62"/>
      <c r="E320" s="62"/>
      <c r="F320" s="62"/>
      <c r="G320" s="62"/>
      <c r="H320" s="62"/>
      <c r="I320" s="62"/>
      <c r="J320" s="62"/>
      <c r="K320" s="62"/>
      <c r="L320" s="63"/>
    </row>
    <row r="321" spans="1:12" ht="12.75">
      <c r="A321" s="10"/>
      <c r="B321" s="64" t="s">
        <v>7</v>
      </c>
      <c r="C321" s="62"/>
      <c r="D321" s="62"/>
      <c r="E321" s="62"/>
      <c r="F321" s="62"/>
      <c r="G321" s="62"/>
      <c r="H321" s="62"/>
      <c r="I321" s="62"/>
      <c r="J321" s="62"/>
      <c r="K321" s="62"/>
      <c r="L321" s="63"/>
    </row>
    <row r="322" spans="1:12" ht="12.75">
      <c r="A322" s="10"/>
      <c r="B322" s="65" t="s">
        <v>98</v>
      </c>
      <c r="C322" s="62"/>
      <c r="D322" s="62"/>
      <c r="E322" s="62"/>
      <c r="F322" s="62"/>
      <c r="G322" s="62"/>
      <c r="H322" s="62"/>
      <c r="I322" s="62"/>
      <c r="J322" s="62"/>
      <c r="K322" s="62"/>
      <c r="L322" s="63"/>
    </row>
    <row r="323" spans="1:12" ht="12.75">
      <c r="A323" s="10"/>
      <c r="B323" s="53"/>
      <c r="C323" s="16">
        <v>2018</v>
      </c>
      <c r="D323" s="16">
        <v>2017</v>
      </c>
      <c r="E323" s="16">
        <v>2016</v>
      </c>
      <c r="F323" s="16">
        <v>2015</v>
      </c>
      <c r="G323" s="16">
        <v>2014</v>
      </c>
      <c r="H323" s="16">
        <v>2013</v>
      </c>
      <c r="I323" s="16">
        <v>2012</v>
      </c>
      <c r="J323" s="16">
        <v>2011</v>
      </c>
      <c r="K323" s="16">
        <v>2010</v>
      </c>
      <c r="L323" s="16">
        <v>2009</v>
      </c>
    </row>
    <row r="324" spans="1:12" ht="12.75">
      <c r="A324" s="10"/>
      <c r="B324" s="49" t="s">
        <v>39</v>
      </c>
      <c r="C324" s="30">
        <v>70848</v>
      </c>
      <c r="D324" s="30">
        <v>62761</v>
      </c>
      <c r="E324" s="30">
        <v>59387</v>
      </c>
      <c r="F324" s="30">
        <v>55355</v>
      </c>
      <c r="G324" s="30">
        <v>55870</v>
      </c>
      <c r="H324" s="30">
        <v>52708</v>
      </c>
      <c r="I324" s="30">
        <v>53341</v>
      </c>
      <c r="J324" s="30">
        <v>53999</v>
      </c>
      <c r="K324" s="30">
        <v>43623</v>
      </c>
      <c r="L324" s="30">
        <v>35127</v>
      </c>
    </row>
    <row r="325" spans="1:12" ht="12.75">
      <c r="A325" s="10"/>
      <c r="B325" s="49" t="s">
        <v>42</v>
      </c>
      <c r="C325" s="30">
        <v>23317</v>
      </c>
      <c r="D325" s="30">
        <v>20352</v>
      </c>
      <c r="E325" s="30">
        <v>12936</v>
      </c>
      <c r="F325" s="30">
        <v>14212</v>
      </c>
      <c r="G325" s="30">
        <v>15801</v>
      </c>
      <c r="H325" s="30">
        <v>12611</v>
      </c>
      <c r="I325" s="30">
        <v>14873</v>
      </c>
      <c r="J325" s="30">
        <v>17781</v>
      </c>
      <c r="K325" s="30">
        <v>16045</v>
      </c>
      <c r="L325" s="30">
        <v>5704</v>
      </c>
    </row>
    <row r="326" spans="1:12" ht="12.75">
      <c r="A326" s="10"/>
      <c r="B326" s="49" t="s">
        <v>43</v>
      </c>
      <c r="C326" s="30">
        <v>21053</v>
      </c>
      <c r="D326" s="30">
        <v>9601</v>
      </c>
      <c r="E326" s="30">
        <v>10316</v>
      </c>
      <c r="F326" s="30">
        <v>11420</v>
      </c>
      <c r="G326" s="30">
        <v>11704</v>
      </c>
      <c r="H326" s="30">
        <v>9620</v>
      </c>
      <c r="I326" s="30">
        <v>11005</v>
      </c>
      <c r="J326" s="30">
        <v>12942</v>
      </c>
      <c r="K326" s="30">
        <v>11464</v>
      </c>
      <c r="L326" s="30">
        <v>4369</v>
      </c>
    </row>
    <row r="327" spans="1:12" ht="12.75">
      <c r="A327" s="10"/>
      <c r="B327" s="49" t="s">
        <v>44</v>
      </c>
      <c r="C327" s="54">
        <v>4.4800000000000004</v>
      </c>
      <c r="D327" s="54">
        <v>1.99</v>
      </c>
      <c r="E327" s="54">
        <v>2.12</v>
      </c>
      <c r="F327" s="54">
        <v>2.33</v>
      </c>
      <c r="G327" s="54">
        <v>2.31</v>
      </c>
      <c r="H327" s="54">
        <v>1.89</v>
      </c>
      <c r="I327" s="54">
        <v>2.13</v>
      </c>
      <c r="J327" s="54">
        <v>2.39</v>
      </c>
      <c r="K327" s="54">
        <v>2.0099999999999998</v>
      </c>
      <c r="L327" s="54">
        <v>0.77</v>
      </c>
    </row>
    <row r="328" spans="1:12" ht="12.75">
      <c r="A328" s="10"/>
      <c r="B328" s="49" t="s">
        <v>45</v>
      </c>
      <c r="C328" s="54">
        <v>46.63</v>
      </c>
      <c r="D328" s="54">
        <v>44.74</v>
      </c>
      <c r="E328" s="54">
        <v>34.19</v>
      </c>
      <c r="F328" s="54">
        <v>31.44</v>
      </c>
      <c r="G328" s="54">
        <v>32.15</v>
      </c>
      <c r="H328" s="54">
        <v>22.29</v>
      </c>
      <c r="I328" s="54">
        <v>17.03</v>
      </c>
      <c r="J328" s="54">
        <v>19.350000000000001</v>
      </c>
      <c r="K328" s="54">
        <v>16.21</v>
      </c>
      <c r="L328" s="54">
        <v>15.25</v>
      </c>
    </row>
    <row r="329" spans="1:12" ht="12.75">
      <c r="A329" s="10"/>
      <c r="B329" s="49" t="s">
        <v>46</v>
      </c>
      <c r="C329" s="24">
        <f t="shared" ref="C329:L329" si="51">C328/C327</f>
        <v>10.408482142857142</v>
      </c>
      <c r="D329" s="24">
        <f t="shared" si="51"/>
        <v>22.48241206030151</v>
      </c>
      <c r="E329" s="24">
        <f t="shared" si="51"/>
        <v>16.127358490566035</v>
      </c>
      <c r="F329" s="24">
        <f t="shared" si="51"/>
        <v>13.493562231759658</v>
      </c>
      <c r="G329" s="24">
        <f t="shared" si="51"/>
        <v>13.917748917748916</v>
      </c>
      <c r="H329" s="24">
        <f t="shared" si="51"/>
        <v>11.793650793650794</v>
      </c>
      <c r="I329" s="24">
        <f t="shared" si="51"/>
        <v>7.9953051643192499</v>
      </c>
      <c r="J329" s="24">
        <f t="shared" si="51"/>
        <v>8.0962343096234317</v>
      </c>
      <c r="K329" s="24">
        <f t="shared" si="51"/>
        <v>8.064676616915424</v>
      </c>
      <c r="L329" s="24">
        <f t="shared" si="51"/>
        <v>19.805194805194805</v>
      </c>
    </row>
    <row r="330" spans="1:12" ht="12.75">
      <c r="A330" s="3"/>
      <c r="B330" s="3"/>
      <c r="C330" s="27"/>
      <c r="D330" s="3"/>
      <c r="E330" s="3"/>
      <c r="F330" s="3"/>
      <c r="G330" s="3"/>
      <c r="H330" s="3"/>
      <c r="I330" s="3"/>
      <c r="J330" s="3"/>
      <c r="K330" s="3"/>
      <c r="L330" s="3"/>
    </row>
    <row r="331" spans="1:12" ht="12.75">
      <c r="A331" s="3"/>
      <c r="B331" s="74" t="s">
        <v>48</v>
      </c>
      <c r="C331" s="69"/>
      <c r="D331" s="3"/>
      <c r="E331" s="3"/>
      <c r="F331" s="3"/>
      <c r="G331" s="3"/>
      <c r="H331" s="3"/>
      <c r="I331" s="3"/>
      <c r="J331" s="3"/>
      <c r="K331" s="3"/>
      <c r="L331" s="3"/>
    </row>
    <row r="332" spans="1:12" ht="12.75">
      <c r="A332" s="3"/>
      <c r="B332" s="17" t="s">
        <v>49</v>
      </c>
      <c r="C332" s="30">
        <v>50</v>
      </c>
      <c r="D332" s="3"/>
      <c r="E332" s="3"/>
      <c r="F332" s="3"/>
      <c r="G332" s="3"/>
      <c r="H332" s="3"/>
      <c r="I332" s="3"/>
      <c r="J332" s="3"/>
      <c r="K332" s="3"/>
      <c r="L332" s="3"/>
    </row>
    <row r="333" spans="1:12" ht="12.75">
      <c r="A333" s="3"/>
      <c r="B333" s="17" t="s">
        <v>50</v>
      </c>
      <c r="C333" s="30">
        <v>60</v>
      </c>
      <c r="D333" s="3"/>
      <c r="E333" s="3"/>
      <c r="F333" s="3"/>
      <c r="G333" s="3"/>
      <c r="H333" s="3"/>
      <c r="I333" s="3"/>
      <c r="J333" s="3"/>
      <c r="K333" s="3"/>
      <c r="L333" s="3"/>
    </row>
    <row r="334" spans="1:12" ht="12.75">
      <c r="A334" s="3"/>
      <c r="B334" s="3"/>
      <c r="C334" s="27"/>
      <c r="D334" s="3"/>
      <c r="E334" s="3"/>
      <c r="F334" s="3"/>
      <c r="G334" s="3"/>
      <c r="H334" s="3"/>
      <c r="I334" s="3"/>
      <c r="J334" s="3"/>
      <c r="K334" s="3"/>
      <c r="L334" s="3"/>
    </row>
    <row r="335" spans="1:12" ht="15">
      <c r="A335" s="3"/>
      <c r="B335" s="66" t="s">
        <v>51</v>
      </c>
      <c r="C335" s="62"/>
      <c r="D335" s="62"/>
      <c r="E335" s="62"/>
      <c r="F335" s="62"/>
      <c r="G335" s="62"/>
      <c r="H335" s="62"/>
      <c r="I335" s="62"/>
      <c r="J335" s="62"/>
      <c r="K335" s="62"/>
      <c r="L335" s="62"/>
    </row>
    <row r="336" spans="1:12" ht="18.75">
      <c r="A336" s="10"/>
      <c r="B336" s="70" t="s">
        <v>99</v>
      </c>
      <c r="C336" s="68"/>
      <c r="D336" s="68"/>
      <c r="E336" s="68"/>
      <c r="F336" s="69"/>
      <c r="G336" s="3"/>
      <c r="H336" s="4"/>
      <c r="I336" s="4"/>
      <c r="J336" s="4"/>
      <c r="K336" s="4"/>
      <c r="L336" s="4"/>
    </row>
    <row r="337" spans="1:12" ht="15">
      <c r="A337" s="10"/>
      <c r="B337" s="31" t="s">
        <v>53</v>
      </c>
      <c r="C337" s="32" t="s">
        <v>4</v>
      </c>
      <c r="D337" s="33" t="s">
        <v>54</v>
      </c>
      <c r="E337" s="34" t="s">
        <v>55</v>
      </c>
      <c r="F337" s="35" t="s">
        <v>56</v>
      </c>
      <c r="G337" s="10"/>
      <c r="H337" s="36" t="s">
        <v>53</v>
      </c>
      <c r="I337" s="32" t="s">
        <v>57</v>
      </c>
      <c r="J337" s="33" t="s">
        <v>54</v>
      </c>
      <c r="K337" s="35" t="s">
        <v>55</v>
      </c>
      <c r="L337" s="35" t="s">
        <v>56</v>
      </c>
    </row>
    <row r="338" spans="1:12" ht="15">
      <c r="A338" s="10"/>
      <c r="B338" s="37">
        <v>39783</v>
      </c>
      <c r="C338" s="38">
        <v>9.33</v>
      </c>
      <c r="D338" s="39"/>
      <c r="E338" s="40">
        <v>1000</v>
      </c>
      <c r="F338" s="41">
        <f>(E338)+(E338*D339)</f>
        <v>1634.5123258306537</v>
      </c>
      <c r="G338" s="10"/>
      <c r="H338" s="42">
        <v>39783</v>
      </c>
      <c r="I338" s="43">
        <v>8515</v>
      </c>
      <c r="J338" s="39"/>
      <c r="K338" s="40">
        <v>1000</v>
      </c>
      <c r="L338" s="41">
        <f>(K338)+(K338*J339)</f>
        <v>1229.7122724603641</v>
      </c>
    </row>
    <row r="339" spans="1:12" ht="15">
      <c r="A339" s="10"/>
      <c r="B339" s="37">
        <v>40148</v>
      </c>
      <c r="C339" s="38">
        <v>15.25</v>
      </c>
      <c r="D339" s="44">
        <f t="shared" ref="D339:D348" si="52">(C339-C338)/C338</f>
        <v>0.63451232583065376</v>
      </c>
      <c r="E339" s="40">
        <v>1000</v>
      </c>
      <c r="F339" s="41">
        <f t="shared" ref="F339:F347" si="53">(F338+E339)+(F338+E339)*D340</f>
        <v>2800.3570361780262</v>
      </c>
      <c r="G339" s="10"/>
      <c r="H339" s="42">
        <v>40148</v>
      </c>
      <c r="I339" s="43">
        <v>10471</v>
      </c>
      <c r="J339" s="44">
        <f t="shared" ref="J339:J348" si="54">(I339-I338)/I338</f>
        <v>0.22971227246036408</v>
      </c>
      <c r="K339" s="40">
        <v>1000</v>
      </c>
      <c r="L339" s="41">
        <f t="shared" ref="L339:L347" si="55">(L338+K339)+(L338+K339)*J340</f>
        <v>2446.9127803306319</v>
      </c>
    </row>
    <row r="340" spans="1:12" ht="15">
      <c r="A340" s="10"/>
      <c r="B340" s="37">
        <v>40513</v>
      </c>
      <c r="C340" s="38">
        <v>16.21</v>
      </c>
      <c r="D340" s="44">
        <f t="shared" si="52"/>
        <v>6.2950819672131203E-2</v>
      </c>
      <c r="E340" s="40">
        <v>1000</v>
      </c>
      <c r="F340" s="41">
        <f t="shared" si="53"/>
        <v>4536.5150308479215</v>
      </c>
      <c r="G340" s="10"/>
      <c r="H340" s="42">
        <v>40513</v>
      </c>
      <c r="I340" s="43">
        <v>11491</v>
      </c>
      <c r="J340" s="44">
        <f t="shared" si="54"/>
        <v>9.741189953204088E-2</v>
      </c>
      <c r="K340" s="40">
        <v>1000</v>
      </c>
      <c r="L340" s="41">
        <f t="shared" si="55"/>
        <v>3664.6883158384239</v>
      </c>
    </row>
    <row r="341" spans="1:12" ht="15">
      <c r="A341" s="10"/>
      <c r="B341" s="37">
        <v>40878</v>
      </c>
      <c r="C341" s="38">
        <v>19.350000000000001</v>
      </c>
      <c r="D341" s="44">
        <f t="shared" si="52"/>
        <v>0.19370758790869835</v>
      </c>
      <c r="E341" s="40">
        <v>1000</v>
      </c>
      <c r="F341" s="41">
        <f t="shared" si="53"/>
        <v>4872.7054767617628</v>
      </c>
      <c r="G341" s="10"/>
      <c r="H341" s="42">
        <v>40878</v>
      </c>
      <c r="I341" s="43">
        <v>12217</v>
      </c>
      <c r="J341" s="44">
        <f t="shared" si="54"/>
        <v>6.3179879906013398E-2</v>
      </c>
      <c r="K341" s="40">
        <v>1000</v>
      </c>
      <c r="L341" s="41">
        <f t="shared" si="55"/>
        <v>5022.8349672468257</v>
      </c>
    </row>
    <row r="342" spans="1:12" ht="15">
      <c r="A342" s="10"/>
      <c r="B342" s="37">
        <v>41244</v>
      </c>
      <c r="C342" s="38">
        <v>17.03</v>
      </c>
      <c r="D342" s="44">
        <f t="shared" si="52"/>
        <v>-0.11989664082687339</v>
      </c>
      <c r="E342" s="40">
        <v>1000</v>
      </c>
      <c r="F342" s="41">
        <f t="shared" si="53"/>
        <v>7686.588671580721</v>
      </c>
      <c r="G342" s="10"/>
      <c r="H342" s="42">
        <v>41244</v>
      </c>
      <c r="I342" s="43">
        <v>13155</v>
      </c>
      <c r="J342" s="44">
        <f t="shared" si="54"/>
        <v>7.6778259801915369E-2</v>
      </c>
      <c r="K342" s="40">
        <v>1000</v>
      </c>
      <c r="L342" s="41">
        <f t="shared" si="55"/>
        <v>7213.2090390705998</v>
      </c>
    </row>
    <row r="343" spans="1:12" ht="15">
      <c r="A343" s="10"/>
      <c r="B343" s="37">
        <v>41609</v>
      </c>
      <c r="C343" s="38">
        <v>22.29</v>
      </c>
      <c r="D343" s="44">
        <f t="shared" si="52"/>
        <v>0.30886670581327058</v>
      </c>
      <c r="E343" s="40">
        <v>1000</v>
      </c>
      <c r="F343" s="41">
        <f t="shared" si="53"/>
        <v>12529.108380050255</v>
      </c>
      <c r="G343" s="10"/>
      <c r="H343" s="42">
        <v>41609</v>
      </c>
      <c r="I343" s="43">
        <v>15755</v>
      </c>
      <c r="J343" s="44">
        <f t="shared" si="54"/>
        <v>0.1976434815659445</v>
      </c>
      <c r="K343" s="40">
        <v>1000</v>
      </c>
      <c r="L343" s="41">
        <f t="shared" si="55"/>
        <v>9411.1750417227249</v>
      </c>
    </row>
    <row r="344" spans="1:12" ht="15">
      <c r="A344" s="10"/>
      <c r="B344" s="37">
        <v>41974</v>
      </c>
      <c r="C344" s="38">
        <v>32.15</v>
      </c>
      <c r="D344" s="44">
        <f t="shared" si="52"/>
        <v>0.44235082996859576</v>
      </c>
      <c r="E344" s="40">
        <v>1000</v>
      </c>
      <c r="F344" s="41">
        <f t="shared" si="53"/>
        <v>13230.331803072475</v>
      </c>
      <c r="G344" s="10"/>
      <c r="H344" s="42">
        <v>41974</v>
      </c>
      <c r="I344" s="43">
        <v>18053</v>
      </c>
      <c r="J344" s="44">
        <f t="shared" si="54"/>
        <v>0.14585845763249761</v>
      </c>
      <c r="K344" s="40">
        <v>1000</v>
      </c>
      <c r="L344" s="41">
        <f t="shared" si="55"/>
        <v>10049.007095885365</v>
      </c>
    </row>
    <row r="345" spans="1:12" ht="15">
      <c r="A345" s="10"/>
      <c r="B345" s="37">
        <v>42339</v>
      </c>
      <c r="C345" s="38">
        <v>31.44</v>
      </c>
      <c r="D345" s="44">
        <f t="shared" si="52"/>
        <v>-2.2083981337480477E-2</v>
      </c>
      <c r="E345" s="40">
        <v>1000</v>
      </c>
      <c r="F345" s="41">
        <f t="shared" si="53"/>
        <v>15475.033217145288</v>
      </c>
      <c r="G345" s="10"/>
      <c r="H345" s="42">
        <v>42339</v>
      </c>
      <c r="I345" s="43">
        <v>17425</v>
      </c>
      <c r="J345" s="44">
        <f t="shared" si="54"/>
        <v>-3.4786462083864177E-2</v>
      </c>
      <c r="K345" s="40">
        <v>1000</v>
      </c>
      <c r="L345" s="41">
        <f t="shared" si="55"/>
        <v>12658.325891257362</v>
      </c>
    </row>
    <row r="346" spans="1:12" ht="15">
      <c r="A346" s="10"/>
      <c r="B346" s="37">
        <v>42705</v>
      </c>
      <c r="C346" s="38">
        <v>34.19</v>
      </c>
      <c r="D346" s="44">
        <f t="shared" si="52"/>
        <v>8.7468193384223805E-2</v>
      </c>
      <c r="E346" s="40">
        <v>1000</v>
      </c>
      <c r="F346" s="41">
        <f t="shared" si="53"/>
        <v>21558.730217463595</v>
      </c>
      <c r="G346" s="10"/>
      <c r="H346" s="42">
        <v>42705</v>
      </c>
      <c r="I346" s="43">
        <v>19963</v>
      </c>
      <c r="J346" s="44">
        <f t="shared" si="54"/>
        <v>0.14565279770444764</v>
      </c>
      <c r="K346" s="40">
        <v>1000</v>
      </c>
      <c r="L346" s="41">
        <f t="shared" si="55"/>
        <v>16984.134745507828</v>
      </c>
    </row>
    <row r="347" spans="1:12" ht="15">
      <c r="A347" s="10"/>
      <c r="B347" s="37">
        <v>43070</v>
      </c>
      <c r="C347" s="38">
        <v>44.74</v>
      </c>
      <c r="D347" s="44">
        <f t="shared" si="52"/>
        <v>0.30856975723895891</v>
      </c>
      <c r="E347" s="40">
        <v>1000</v>
      </c>
      <c r="F347" s="45">
        <f t="shared" si="53"/>
        <v>23511.702951281346</v>
      </c>
      <c r="G347" s="10"/>
      <c r="H347" s="42">
        <v>43070</v>
      </c>
      <c r="I347" s="43">
        <v>24824</v>
      </c>
      <c r="J347" s="44">
        <f t="shared" si="54"/>
        <v>0.24350047588037871</v>
      </c>
      <c r="K347" s="40">
        <v>1000</v>
      </c>
      <c r="L347" s="46">
        <f t="shared" si="55"/>
        <v>16899.609700630885</v>
      </c>
    </row>
    <row r="348" spans="1:12" ht="15">
      <c r="A348" s="10"/>
      <c r="B348" s="37">
        <v>43435</v>
      </c>
      <c r="C348" s="38">
        <v>46.63</v>
      </c>
      <c r="D348" s="44">
        <f t="shared" si="52"/>
        <v>4.2244076888690224E-2</v>
      </c>
      <c r="E348" s="47"/>
      <c r="F348" s="47"/>
      <c r="G348" s="10"/>
      <c r="H348" s="42">
        <v>43435</v>
      </c>
      <c r="I348" s="43">
        <v>23327</v>
      </c>
      <c r="J348" s="44">
        <f t="shared" si="54"/>
        <v>-6.0304543989687397E-2</v>
      </c>
      <c r="K348" s="48"/>
      <c r="L348" s="49"/>
    </row>
    <row r="349" spans="1:12" ht="15">
      <c r="A349" s="3"/>
      <c r="B349" s="3"/>
      <c r="C349" s="27"/>
      <c r="D349" s="3"/>
      <c r="E349" s="50">
        <f>SUM(E338:E348)</f>
        <v>10000</v>
      </c>
      <c r="F349" s="51"/>
      <c r="G349" s="3"/>
      <c r="H349" s="3"/>
      <c r="I349" s="3"/>
      <c r="J349" s="3"/>
      <c r="K349" s="50">
        <f>SUM(K338:K348)</f>
        <v>10000</v>
      </c>
      <c r="L349" s="52"/>
    </row>
    <row r="350" spans="1:12" ht="12.75">
      <c r="A350" s="3"/>
      <c r="B350" s="3"/>
      <c r="C350" s="27"/>
      <c r="D350" s="3"/>
      <c r="E350" s="3"/>
      <c r="F350" s="3"/>
      <c r="G350" s="3"/>
      <c r="H350" s="3"/>
      <c r="I350" s="3"/>
      <c r="J350" s="3"/>
      <c r="K350" s="3"/>
      <c r="L350" s="3"/>
    </row>
    <row r="351" spans="1:12" ht="12.75">
      <c r="A351" s="3"/>
      <c r="B351" s="4"/>
      <c r="C351" s="5"/>
      <c r="D351" s="4"/>
      <c r="E351" s="4"/>
      <c r="F351" s="4"/>
      <c r="G351" s="4"/>
      <c r="H351" s="4"/>
      <c r="I351" s="4"/>
      <c r="J351" s="4"/>
      <c r="K351" s="4"/>
      <c r="L351" s="4"/>
    </row>
    <row r="352" spans="1:12" ht="14.25">
      <c r="A352" s="6" t="s">
        <v>100</v>
      </c>
      <c r="B352" s="61" t="s">
        <v>101</v>
      </c>
      <c r="C352" s="62"/>
      <c r="D352" s="62"/>
      <c r="E352" s="62"/>
      <c r="F352" s="62"/>
      <c r="G352" s="62"/>
      <c r="H352" s="62"/>
      <c r="I352" s="62"/>
      <c r="J352" s="62"/>
      <c r="K352" s="62"/>
      <c r="L352" s="63"/>
    </row>
    <row r="353" spans="1:12" ht="12.75">
      <c r="A353" s="10"/>
      <c r="B353" s="64" t="s">
        <v>7</v>
      </c>
      <c r="C353" s="62"/>
      <c r="D353" s="62"/>
      <c r="E353" s="62"/>
      <c r="F353" s="62"/>
      <c r="G353" s="62"/>
      <c r="H353" s="62"/>
      <c r="I353" s="62"/>
      <c r="J353" s="62"/>
      <c r="K353" s="62"/>
      <c r="L353" s="63"/>
    </row>
    <row r="354" spans="1:12" ht="12.75">
      <c r="A354" s="10"/>
      <c r="B354" s="73" t="s">
        <v>102</v>
      </c>
      <c r="C354" s="68"/>
      <c r="D354" s="68"/>
      <c r="E354" s="68"/>
      <c r="F354" s="68"/>
      <c r="G354" s="68"/>
      <c r="H354" s="68"/>
      <c r="I354" s="68"/>
      <c r="J354" s="68"/>
      <c r="K354" s="68"/>
      <c r="L354" s="69"/>
    </row>
    <row r="355" spans="1:12" ht="12.75">
      <c r="A355" s="10"/>
      <c r="B355" s="15"/>
      <c r="C355" s="16">
        <v>2018</v>
      </c>
      <c r="D355" s="16">
        <v>2017</v>
      </c>
      <c r="E355" s="16">
        <v>2016</v>
      </c>
      <c r="F355" s="16">
        <v>2015</v>
      </c>
      <c r="G355" s="16">
        <v>2014</v>
      </c>
      <c r="H355" s="16">
        <v>2013</v>
      </c>
      <c r="I355" s="16">
        <v>2012</v>
      </c>
      <c r="J355" s="16">
        <v>2011</v>
      </c>
      <c r="K355" s="16">
        <v>2010</v>
      </c>
      <c r="L355" s="16">
        <v>2009</v>
      </c>
    </row>
    <row r="356" spans="1:12" ht="12.75">
      <c r="A356" s="10"/>
      <c r="B356" s="17" t="s">
        <v>39</v>
      </c>
      <c r="C356" s="19">
        <v>81581</v>
      </c>
      <c r="D356" s="19">
        <v>76450</v>
      </c>
      <c r="E356" s="19">
        <v>71890</v>
      </c>
      <c r="F356" s="19">
        <v>70074</v>
      </c>
      <c r="G356" s="19">
        <v>74331</v>
      </c>
      <c r="H356" s="19">
        <v>71312</v>
      </c>
      <c r="I356" s="19">
        <v>67224</v>
      </c>
      <c r="J356" s="19">
        <v>65030</v>
      </c>
      <c r="K356" s="19">
        <v>61587</v>
      </c>
      <c r="L356" s="19">
        <v>61897</v>
      </c>
    </row>
    <row r="357" spans="1:12" ht="12.75">
      <c r="A357" s="10"/>
      <c r="B357" s="17" t="s">
        <v>42</v>
      </c>
      <c r="C357" s="19">
        <v>17999</v>
      </c>
      <c r="D357" s="19">
        <v>17673</v>
      </c>
      <c r="E357" s="19">
        <v>19803</v>
      </c>
      <c r="F357" s="19">
        <v>19196</v>
      </c>
      <c r="G357" s="19">
        <v>20563</v>
      </c>
      <c r="H357" s="19">
        <v>15471</v>
      </c>
      <c r="I357" s="19">
        <v>13775</v>
      </c>
      <c r="J357" s="19">
        <v>12361</v>
      </c>
      <c r="K357" s="19">
        <v>16947</v>
      </c>
      <c r="L357" s="19">
        <v>15755</v>
      </c>
    </row>
    <row r="358" spans="1:12" ht="12.75">
      <c r="A358" s="10"/>
      <c r="B358" s="17" t="s">
        <v>43</v>
      </c>
      <c r="C358" s="19">
        <v>15297</v>
      </c>
      <c r="D358" s="19">
        <v>1300</v>
      </c>
      <c r="E358" s="19">
        <v>16540</v>
      </c>
      <c r="F358" s="19">
        <v>15409</v>
      </c>
      <c r="G358" s="19">
        <v>16323</v>
      </c>
      <c r="H358" s="19">
        <v>13831</v>
      </c>
      <c r="I358" s="19">
        <v>10853</v>
      </c>
      <c r="J358" s="19">
        <v>9672</v>
      </c>
      <c r="K358" s="19">
        <v>13334</v>
      </c>
      <c r="L358" s="19">
        <v>12266</v>
      </c>
    </row>
    <row r="359" spans="1:12" ht="12.75">
      <c r="A359" s="10"/>
      <c r="B359" s="17" t="s">
        <v>44</v>
      </c>
      <c r="C359" s="21">
        <v>5.61</v>
      </c>
      <c r="D359" s="21">
        <v>0.47</v>
      </c>
      <c r="E359" s="21">
        <v>5.93</v>
      </c>
      <c r="F359" s="21">
        <v>5.48</v>
      </c>
      <c r="G359" s="21">
        <v>5.7</v>
      </c>
      <c r="H359" s="21">
        <v>4.8099999999999996</v>
      </c>
      <c r="I359" s="21">
        <v>3.86</v>
      </c>
      <c r="J359" s="21">
        <v>3.49</v>
      </c>
      <c r="K359" s="21">
        <v>4.78</v>
      </c>
      <c r="L359" s="21">
        <v>4.4000000000000004</v>
      </c>
    </row>
    <row r="360" spans="1:12" ht="12.75">
      <c r="A360" s="10"/>
      <c r="B360" s="17" t="s">
        <v>45</v>
      </c>
      <c r="C360" s="21">
        <v>129.05000000000001</v>
      </c>
      <c r="D360" s="21">
        <v>136.03</v>
      </c>
      <c r="E360" s="21">
        <v>109.33</v>
      </c>
      <c r="F360" s="21">
        <v>94.8</v>
      </c>
      <c r="G360" s="21">
        <v>93.73</v>
      </c>
      <c r="H360" s="21">
        <v>79.88</v>
      </c>
      <c r="I360" s="21">
        <v>59.33</v>
      </c>
      <c r="J360" s="21">
        <v>53.53</v>
      </c>
      <c r="K360" s="21">
        <v>48.71</v>
      </c>
      <c r="L360" s="21">
        <v>49</v>
      </c>
    </row>
    <row r="361" spans="1:12" ht="12.75">
      <c r="A361" s="10"/>
      <c r="B361" s="17" t="s">
        <v>46</v>
      </c>
      <c r="C361" s="24">
        <f t="shared" ref="C361:L361" si="56">C360/C359</f>
        <v>23.003565062388592</v>
      </c>
      <c r="D361" s="24">
        <f t="shared" si="56"/>
        <v>289.42553191489361</v>
      </c>
      <c r="E361" s="24">
        <f t="shared" si="56"/>
        <v>18.436762225969648</v>
      </c>
      <c r="F361" s="24">
        <f t="shared" si="56"/>
        <v>17.299270072992698</v>
      </c>
      <c r="G361" s="24">
        <f t="shared" si="56"/>
        <v>16.443859649122807</v>
      </c>
      <c r="H361" s="24">
        <f t="shared" si="56"/>
        <v>16.607068607068609</v>
      </c>
      <c r="I361" s="24">
        <f t="shared" si="56"/>
        <v>15.370466321243523</v>
      </c>
      <c r="J361" s="24">
        <f t="shared" si="56"/>
        <v>15.338108882521489</v>
      </c>
      <c r="K361" s="24">
        <f t="shared" si="56"/>
        <v>10.190376569037657</v>
      </c>
      <c r="L361" s="24">
        <f t="shared" si="56"/>
        <v>11.136363636363635</v>
      </c>
    </row>
    <row r="362" spans="1:12" ht="12.75">
      <c r="A362" s="3"/>
      <c r="B362" s="3"/>
      <c r="C362" s="27"/>
      <c r="D362" s="3"/>
      <c r="E362" s="3"/>
      <c r="F362" s="3"/>
      <c r="G362" s="3"/>
      <c r="H362" s="3"/>
      <c r="I362" s="3"/>
      <c r="J362" s="3"/>
      <c r="K362" s="3"/>
      <c r="L362" s="3"/>
    </row>
    <row r="363" spans="1:12" ht="12.75">
      <c r="A363" s="3"/>
      <c r="B363" s="74" t="s">
        <v>48</v>
      </c>
      <c r="C363" s="69"/>
      <c r="D363" s="3"/>
      <c r="E363" s="3"/>
      <c r="F363" s="3"/>
      <c r="G363" s="3"/>
      <c r="H363" s="3"/>
      <c r="I363" s="3"/>
      <c r="J363" s="3"/>
      <c r="K363" s="3"/>
      <c r="L363" s="3"/>
    </row>
    <row r="364" spans="1:12" ht="12.75">
      <c r="A364" s="3"/>
      <c r="B364" s="17" t="s">
        <v>49</v>
      </c>
      <c r="C364" s="30">
        <v>100</v>
      </c>
      <c r="D364" s="3"/>
      <c r="E364" s="3"/>
      <c r="F364" s="3"/>
      <c r="G364" s="3"/>
      <c r="H364" s="3"/>
      <c r="I364" s="3"/>
      <c r="J364" s="3"/>
      <c r="K364" s="3"/>
      <c r="L364" s="3"/>
    </row>
    <row r="365" spans="1:12" ht="12.75">
      <c r="A365" s="3"/>
      <c r="B365" s="17" t="s">
        <v>50</v>
      </c>
      <c r="C365" s="30">
        <v>120</v>
      </c>
      <c r="D365" s="3"/>
      <c r="E365" s="3"/>
      <c r="F365" s="3"/>
      <c r="G365" s="3"/>
      <c r="H365" s="3"/>
      <c r="I365" s="3"/>
      <c r="J365" s="3"/>
      <c r="K365" s="3"/>
      <c r="L365" s="3"/>
    </row>
    <row r="366" spans="1:12" ht="12.75">
      <c r="A366" s="3"/>
      <c r="B366" s="3"/>
      <c r="C366" s="27"/>
      <c r="D366" s="3"/>
      <c r="E366" s="3"/>
      <c r="F366" s="3"/>
      <c r="G366" s="3"/>
      <c r="H366" s="3"/>
      <c r="I366" s="3"/>
      <c r="J366" s="3"/>
      <c r="K366" s="3"/>
      <c r="L366" s="3"/>
    </row>
    <row r="367" spans="1:12" ht="15">
      <c r="A367" s="3"/>
      <c r="B367" s="66" t="s">
        <v>51</v>
      </c>
      <c r="C367" s="62"/>
      <c r="D367" s="62"/>
      <c r="E367" s="62"/>
      <c r="F367" s="62"/>
      <c r="G367" s="62"/>
      <c r="H367" s="62"/>
      <c r="I367" s="62"/>
      <c r="J367" s="62"/>
      <c r="K367" s="62"/>
      <c r="L367" s="62"/>
    </row>
    <row r="368" spans="1:12" ht="18.75">
      <c r="A368" s="10"/>
      <c r="B368" s="71" t="s">
        <v>103</v>
      </c>
      <c r="C368" s="62"/>
      <c r="D368" s="62"/>
      <c r="E368" s="62"/>
      <c r="F368" s="63"/>
      <c r="G368" s="3"/>
      <c r="H368" s="4"/>
      <c r="I368" s="4"/>
      <c r="J368" s="4"/>
      <c r="K368" s="55"/>
      <c r="L368" s="56"/>
    </row>
    <row r="369" spans="1:12" ht="15">
      <c r="A369" s="10"/>
      <c r="B369" s="31" t="s">
        <v>53</v>
      </c>
      <c r="C369" s="32" t="s">
        <v>4</v>
      </c>
      <c r="D369" s="33" t="s">
        <v>54</v>
      </c>
      <c r="E369" s="34" t="s">
        <v>55</v>
      </c>
      <c r="F369" s="57" t="s">
        <v>56</v>
      </c>
      <c r="G369" s="10"/>
      <c r="H369" s="36" t="s">
        <v>53</v>
      </c>
      <c r="I369" s="32" t="s">
        <v>57</v>
      </c>
      <c r="J369" s="33" t="s">
        <v>54</v>
      </c>
      <c r="K369" s="57" t="s">
        <v>55</v>
      </c>
      <c r="L369" s="58" t="s">
        <v>56</v>
      </c>
    </row>
    <row r="370" spans="1:12" ht="15">
      <c r="A370" s="10"/>
      <c r="B370" s="37">
        <v>39783</v>
      </c>
      <c r="C370" s="38">
        <v>42.46</v>
      </c>
      <c r="D370" s="39"/>
      <c r="E370" s="40">
        <v>1000</v>
      </c>
      <c r="F370" s="41">
        <f>(E370)+(E370*D371)</f>
        <v>1154.0273198304285</v>
      </c>
      <c r="G370" s="10"/>
      <c r="H370" s="42">
        <v>39783</v>
      </c>
      <c r="I370" s="43">
        <v>8515</v>
      </c>
      <c r="J370" s="39"/>
      <c r="K370" s="40">
        <v>1000</v>
      </c>
      <c r="L370" s="41">
        <f>(K370)+(K370*J371)</f>
        <v>1229.7122724603641</v>
      </c>
    </row>
    <row r="371" spans="1:12" ht="15">
      <c r="A371" s="10"/>
      <c r="B371" s="37">
        <v>40148</v>
      </c>
      <c r="C371" s="38">
        <v>49</v>
      </c>
      <c r="D371" s="44">
        <f t="shared" ref="D371:D380" si="57">(C371-C370)/C370</f>
        <v>0.15402731983042861</v>
      </c>
      <c r="E371" s="40">
        <v>1000</v>
      </c>
      <c r="F371" s="41">
        <f t="shared" ref="F371:F379" si="58">(F370+E371)+(F370+E371)*D372</f>
        <v>2141.2789948763302</v>
      </c>
      <c r="G371" s="10"/>
      <c r="H371" s="42">
        <v>40148</v>
      </c>
      <c r="I371" s="43">
        <v>10471</v>
      </c>
      <c r="J371" s="44">
        <f t="shared" ref="J371:J380" si="59">(I371-I370)/I370</f>
        <v>0.22971227246036408</v>
      </c>
      <c r="K371" s="40">
        <v>1000</v>
      </c>
      <c r="L371" s="41">
        <f t="shared" ref="L371:L379" si="60">(L370+K371)+(L370+K371)*J372</f>
        <v>2446.9127803306319</v>
      </c>
    </row>
    <row r="372" spans="1:12" ht="15">
      <c r="A372" s="10"/>
      <c r="B372" s="37">
        <v>40513</v>
      </c>
      <c r="C372" s="38">
        <v>48.71</v>
      </c>
      <c r="D372" s="44">
        <f t="shared" si="57"/>
        <v>-5.918367346938758E-3</v>
      </c>
      <c r="E372" s="40">
        <v>1000</v>
      </c>
      <c r="F372" s="41">
        <f t="shared" si="58"/>
        <v>3452.1179346280014</v>
      </c>
      <c r="G372" s="10"/>
      <c r="H372" s="42">
        <v>40513</v>
      </c>
      <c r="I372" s="43">
        <v>11491</v>
      </c>
      <c r="J372" s="44">
        <f t="shared" si="59"/>
        <v>9.741189953204088E-2</v>
      </c>
      <c r="K372" s="40">
        <v>1000</v>
      </c>
      <c r="L372" s="41">
        <f t="shared" si="60"/>
        <v>3664.6883158384239</v>
      </c>
    </row>
    <row r="373" spans="1:12" ht="15">
      <c r="A373" s="10"/>
      <c r="B373" s="37">
        <v>40878</v>
      </c>
      <c r="C373" s="38">
        <v>53.53</v>
      </c>
      <c r="D373" s="44">
        <f t="shared" si="57"/>
        <v>9.8952987066310824E-2</v>
      </c>
      <c r="E373" s="40">
        <v>1000</v>
      </c>
      <c r="F373" s="41">
        <f t="shared" si="58"/>
        <v>4934.5069505226847</v>
      </c>
      <c r="G373" s="10"/>
      <c r="H373" s="42">
        <v>40878</v>
      </c>
      <c r="I373" s="43">
        <v>12217</v>
      </c>
      <c r="J373" s="44">
        <f t="shared" si="59"/>
        <v>6.3179879906013398E-2</v>
      </c>
      <c r="K373" s="40">
        <v>1000</v>
      </c>
      <c r="L373" s="41">
        <f t="shared" si="60"/>
        <v>5022.8349672468257</v>
      </c>
    </row>
    <row r="374" spans="1:12" ht="15">
      <c r="A374" s="10"/>
      <c r="B374" s="37">
        <v>41244</v>
      </c>
      <c r="C374" s="38">
        <v>59.33</v>
      </c>
      <c r="D374" s="44">
        <f t="shared" si="57"/>
        <v>0.10835045768727811</v>
      </c>
      <c r="E374" s="40">
        <v>1000</v>
      </c>
      <c r="F374" s="41">
        <f t="shared" si="58"/>
        <v>7990.0289096199567</v>
      </c>
      <c r="G374" s="10"/>
      <c r="H374" s="42">
        <v>41244</v>
      </c>
      <c r="I374" s="43">
        <v>13155</v>
      </c>
      <c r="J374" s="44">
        <f t="shared" si="59"/>
        <v>7.6778259801915369E-2</v>
      </c>
      <c r="K374" s="40">
        <v>1000</v>
      </c>
      <c r="L374" s="41">
        <f t="shared" si="60"/>
        <v>7213.2090390705998</v>
      </c>
    </row>
    <row r="375" spans="1:12" ht="15">
      <c r="A375" s="10"/>
      <c r="B375" s="37">
        <v>41609</v>
      </c>
      <c r="C375" s="38">
        <v>79.88</v>
      </c>
      <c r="D375" s="44">
        <f t="shared" si="57"/>
        <v>0.34636777347041964</v>
      </c>
      <c r="E375" s="40">
        <v>1000</v>
      </c>
      <c r="F375" s="41">
        <f t="shared" si="58"/>
        <v>10548.765769888314</v>
      </c>
      <c r="G375" s="10"/>
      <c r="H375" s="42">
        <v>41609</v>
      </c>
      <c r="I375" s="43">
        <v>15755</v>
      </c>
      <c r="J375" s="44">
        <f t="shared" si="59"/>
        <v>0.1976434815659445</v>
      </c>
      <c r="K375" s="40">
        <v>1000</v>
      </c>
      <c r="L375" s="41">
        <f t="shared" si="60"/>
        <v>9411.1750417227249</v>
      </c>
    </row>
    <row r="376" spans="1:12" ht="15">
      <c r="A376" s="10"/>
      <c r="B376" s="37">
        <v>41974</v>
      </c>
      <c r="C376" s="38">
        <v>93.73</v>
      </c>
      <c r="D376" s="44">
        <f t="shared" si="57"/>
        <v>0.17338507761642474</v>
      </c>
      <c r="E376" s="40">
        <v>1000</v>
      </c>
      <c r="F376" s="41">
        <f t="shared" si="58"/>
        <v>11680.60380865691</v>
      </c>
      <c r="G376" s="10"/>
      <c r="H376" s="42">
        <v>41974</v>
      </c>
      <c r="I376" s="43">
        <v>18053</v>
      </c>
      <c r="J376" s="44">
        <f t="shared" si="59"/>
        <v>0.14585845763249761</v>
      </c>
      <c r="K376" s="40">
        <v>1000</v>
      </c>
      <c r="L376" s="41">
        <f t="shared" si="60"/>
        <v>10049.007095885365</v>
      </c>
    </row>
    <row r="377" spans="1:12" ht="15">
      <c r="A377" s="10"/>
      <c r="B377" s="37">
        <v>42339</v>
      </c>
      <c r="C377" s="38">
        <v>94.8</v>
      </c>
      <c r="D377" s="44">
        <f t="shared" si="57"/>
        <v>1.1415768697322023E-2</v>
      </c>
      <c r="E377" s="40">
        <v>1000</v>
      </c>
      <c r="F377" s="41">
        <f t="shared" si="58"/>
        <v>14624.160489456328</v>
      </c>
      <c r="G377" s="10"/>
      <c r="H377" s="42">
        <v>42339</v>
      </c>
      <c r="I377" s="43">
        <v>17425</v>
      </c>
      <c r="J377" s="44">
        <f t="shared" si="59"/>
        <v>-3.4786462083864177E-2</v>
      </c>
      <c r="K377" s="40">
        <v>1000</v>
      </c>
      <c r="L377" s="41">
        <f t="shared" si="60"/>
        <v>12658.325891257362</v>
      </c>
    </row>
    <row r="378" spans="1:12" ht="15">
      <c r="A378" s="10"/>
      <c r="B378" s="37">
        <v>42705</v>
      </c>
      <c r="C378" s="38">
        <v>109.33</v>
      </c>
      <c r="D378" s="44">
        <f t="shared" si="57"/>
        <v>0.15327004219409285</v>
      </c>
      <c r="E378" s="40">
        <v>1000</v>
      </c>
      <c r="F378" s="41">
        <f t="shared" si="58"/>
        <v>19439.811134919459</v>
      </c>
      <c r="G378" s="10"/>
      <c r="H378" s="42">
        <v>42705</v>
      </c>
      <c r="I378" s="43">
        <v>19963</v>
      </c>
      <c r="J378" s="44">
        <f t="shared" si="59"/>
        <v>0.14565279770444764</v>
      </c>
      <c r="K378" s="40">
        <v>1000</v>
      </c>
      <c r="L378" s="41">
        <f t="shared" si="60"/>
        <v>16984.134745507828</v>
      </c>
    </row>
    <row r="379" spans="1:12" ht="15">
      <c r="A379" s="10"/>
      <c r="B379" s="37">
        <v>43070</v>
      </c>
      <c r="C379" s="38">
        <v>136.03</v>
      </c>
      <c r="D379" s="44">
        <f t="shared" si="57"/>
        <v>0.24421476264520262</v>
      </c>
      <c r="E379" s="40">
        <v>1000</v>
      </c>
      <c r="F379" s="45">
        <f t="shared" si="58"/>
        <v>19390.999242530004</v>
      </c>
      <c r="G379" s="10"/>
      <c r="H379" s="42">
        <v>43070</v>
      </c>
      <c r="I379" s="43">
        <v>24824</v>
      </c>
      <c r="J379" s="44">
        <f t="shared" si="59"/>
        <v>0.24350047588037871</v>
      </c>
      <c r="K379" s="40">
        <v>1000</v>
      </c>
      <c r="L379" s="46">
        <f t="shared" si="60"/>
        <v>16899.609700630885</v>
      </c>
    </row>
    <row r="380" spans="1:12" ht="15">
      <c r="A380" s="10"/>
      <c r="B380" s="37">
        <v>43435</v>
      </c>
      <c r="C380" s="38">
        <v>129.05000000000001</v>
      </c>
      <c r="D380" s="44">
        <f t="shared" si="57"/>
        <v>-5.1312210541792178E-2</v>
      </c>
      <c r="E380" s="47"/>
      <c r="F380" s="47"/>
      <c r="G380" s="10"/>
      <c r="H380" s="42">
        <v>43435</v>
      </c>
      <c r="I380" s="43">
        <v>23327</v>
      </c>
      <c r="J380" s="44">
        <f t="shared" si="59"/>
        <v>-6.0304543989687397E-2</v>
      </c>
      <c r="K380" s="48"/>
      <c r="L380" s="48"/>
    </row>
    <row r="381" spans="1:12" ht="15">
      <c r="A381" s="3"/>
      <c r="B381" s="3"/>
      <c r="C381" s="27"/>
      <c r="D381" s="3"/>
      <c r="E381" s="50">
        <f>SUM(E370:E380)</f>
        <v>10000</v>
      </c>
      <c r="F381" s="51"/>
      <c r="G381" s="3"/>
      <c r="H381" s="3"/>
      <c r="I381" s="3"/>
      <c r="J381" s="3"/>
      <c r="K381" s="50">
        <f>SUM(K370:K380)</f>
        <v>10000</v>
      </c>
      <c r="L381" s="52"/>
    </row>
    <row r="382" spans="1:12" ht="12.75">
      <c r="A382" s="3"/>
      <c r="B382" s="4"/>
      <c r="C382" s="5"/>
      <c r="D382" s="4"/>
      <c r="E382" s="4"/>
      <c r="F382" s="4"/>
      <c r="G382" s="4"/>
      <c r="H382" s="4"/>
      <c r="I382" s="4"/>
      <c r="J382" s="4"/>
      <c r="K382" s="4"/>
      <c r="L382" s="4"/>
    </row>
    <row r="383" spans="1:12" ht="14.25">
      <c r="A383" s="6" t="s">
        <v>104</v>
      </c>
      <c r="B383" s="61" t="s">
        <v>105</v>
      </c>
      <c r="C383" s="62"/>
      <c r="D383" s="62"/>
      <c r="E383" s="62"/>
      <c r="F383" s="62"/>
      <c r="G383" s="62"/>
      <c r="H383" s="62"/>
      <c r="I383" s="62"/>
      <c r="J383" s="62"/>
      <c r="K383" s="62"/>
      <c r="L383" s="63"/>
    </row>
    <row r="384" spans="1:12" ht="12.75">
      <c r="A384" s="10"/>
      <c r="B384" s="64" t="s">
        <v>7</v>
      </c>
      <c r="C384" s="62"/>
      <c r="D384" s="62"/>
      <c r="E384" s="62"/>
      <c r="F384" s="62"/>
      <c r="G384" s="62"/>
      <c r="H384" s="62"/>
      <c r="I384" s="62"/>
      <c r="J384" s="62"/>
      <c r="K384" s="62"/>
      <c r="L384" s="63"/>
    </row>
    <row r="385" spans="1:12" ht="12.75">
      <c r="A385" s="10"/>
      <c r="B385" s="67" t="s">
        <v>106</v>
      </c>
      <c r="C385" s="68"/>
      <c r="D385" s="68"/>
      <c r="E385" s="68"/>
      <c r="F385" s="68"/>
      <c r="G385" s="68"/>
      <c r="H385" s="68"/>
      <c r="I385" s="68"/>
      <c r="J385" s="68"/>
      <c r="K385" s="68"/>
      <c r="L385" s="69"/>
    </row>
    <row r="386" spans="1:12" ht="12.75">
      <c r="A386" s="10"/>
      <c r="B386" s="15"/>
      <c r="C386" s="16">
        <v>2018</v>
      </c>
      <c r="D386" s="16">
        <v>2017</v>
      </c>
      <c r="E386" s="16">
        <v>2016</v>
      </c>
      <c r="F386" s="16">
        <v>2015</v>
      </c>
      <c r="G386" s="16">
        <v>2014</v>
      </c>
      <c r="H386" s="16">
        <v>2013</v>
      </c>
      <c r="I386" s="16">
        <v>2012</v>
      </c>
      <c r="J386" s="16">
        <v>2011</v>
      </c>
      <c r="K386" s="16">
        <v>2010</v>
      </c>
      <c r="L386" s="16">
        <v>2009</v>
      </c>
    </row>
    <row r="387" spans="1:12" ht="12.75">
      <c r="A387" s="10"/>
      <c r="B387" s="17" t="s">
        <v>39</v>
      </c>
      <c r="C387" s="19">
        <v>31856</v>
      </c>
      <c r="D387" s="19">
        <v>35410</v>
      </c>
      <c r="E387" s="19">
        <v>41863</v>
      </c>
      <c r="F387" s="19">
        <v>44294</v>
      </c>
      <c r="G387" s="19">
        <v>45998</v>
      </c>
      <c r="H387" s="19">
        <v>46854</v>
      </c>
      <c r="I387" s="19">
        <v>48017</v>
      </c>
      <c r="J387" s="19">
        <v>46542</v>
      </c>
      <c r="K387" s="19">
        <v>35119</v>
      </c>
      <c r="L387" s="19">
        <v>30990</v>
      </c>
    </row>
    <row r="388" spans="1:12" ht="12.75">
      <c r="A388" s="10"/>
      <c r="B388" s="17" t="s">
        <v>42</v>
      </c>
      <c r="C388" s="19">
        <v>8530</v>
      </c>
      <c r="D388" s="19">
        <v>6742</v>
      </c>
      <c r="E388" s="19">
        <v>8136</v>
      </c>
      <c r="F388" s="19">
        <v>9605</v>
      </c>
      <c r="G388" s="19">
        <v>9325</v>
      </c>
      <c r="H388" s="19">
        <v>11477</v>
      </c>
      <c r="I388" s="19">
        <v>11809</v>
      </c>
      <c r="J388" s="19">
        <v>11458</v>
      </c>
      <c r="K388" s="19">
        <v>14207</v>
      </c>
      <c r="L388" s="19">
        <v>8946</v>
      </c>
    </row>
    <row r="389" spans="1:12" ht="12.75">
      <c r="A389" s="10"/>
      <c r="B389" s="17" t="s">
        <v>43</v>
      </c>
      <c r="C389" s="19">
        <v>6434</v>
      </c>
      <c r="D389" s="19">
        <v>1248</v>
      </c>
      <c r="E389" s="19">
        <v>6527</v>
      </c>
      <c r="F389" s="19">
        <v>7351</v>
      </c>
      <c r="G389" s="19">
        <v>7098</v>
      </c>
      <c r="H389" s="19">
        <v>8584</v>
      </c>
      <c r="I389" s="19">
        <v>9019</v>
      </c>
      <c r="J389" s="19">
        <v>8584</v>
      </c>
      <c r="K389" s="19">
        <v>11787</v>
      </c>
      <c r="L389" s="19">
        <v>6824</v>
      </c>
    </row>
    <row r="390" spans="1:12" ht="12.75">
      <c r="A390" s="10"/>
      <c r="B390" s="17" t="s">
        <v>44</v>
      </c>
      <c r="C390" s="21">
        <v>1.5</v>
      </c>
      <c r="D390" s="21">
        <v>0.28999999999999998</v>
      </c>
      <c r="E390" s="21">
        <v>1.49</v>
      </c>
      <c r="F390" s="21">
        <v>1.67</v>
      </c>
      <c r="G390" s="21">
        <v>1.6</v>
      </c>
      <c r="H390" s="21">
        <v>1.9</v>
      </c>
      <c r="I390" s="21">
        <v>1.97</v>
      </c>
      <c r="J390" s="21">
        <v>1.85</v>
      </c>
      <c r="K390" s="21">
        <v>2.5299999999999998</v>
      </c>
      <c r="L390" s="21">
        <v>2.93</v>
      </c>
    </row>
    <row r="391" spans="1:12" ht="12.75">
      <c r="A391" s="10"/>
      <c r="B391" s="17" t="s">
        <v>45</v>
      </c>
      <c r="C391" s="21">
        <v>47</v>
      </c>
      <c r="D391" s="21">
        <v>44</v>
      </c>
      <c r="E391" s="21">
        <v>39</v>
      </c>
      <c r="F391" s="21">
        <v>38</v>
      </c>
      <c r="G391" s="21">
        <v>37</v>
      </c>
      <c r="H391" s="21">
        <v>35</v>
      </c>
      <c r="I391" s="21">
        <v>30</v>
      </c>
      <c r="J391" s="21">
        <v>27</v>
      </c>
      <c r="K391" s="21">
        <v>24</v>
      </c>
      <c r="L391" s="21">
        <v>20</v>
      </c>
    </row>
    <row r="392" spans="1:12" ht="12.75">
      <c r="A392" s="10"/>
      <c r="B392" s="17" t="s">
        <v>46</v>
      </c>
      <c r="C392" s="24">
        <f t="shared" ref="C392:L392" si="61">C391/C390</f>
        <v>31.333333333333332</v>
      </c>
      <c r="D392" s="24">
        <f t="shared" si="61"/>
        <v>151.72413793103451</v>
      </c>
      <c r="E392" s="24">
        <f t="shared" si="61"/>
        <v>26.174496644295303</v>
      </c>
      <c r="F392" s="24">
        <f t="shared" si="61"/>
        <v>22.754491017964074</v>
      </c>
      <c r="G392" s="24">
        <f t="shared" si="61"/>
        <v>23.125</v>
      </c>
      <c r="H392" s="24">
        <f t="shared" si="61"/>
        <v>18.421052631578949</v>
      </c>
      <c r="I392" s="24">
        <f t="shared" si="61"/>
        <v>15.228426395939087</v>
      </c>
      <c r="J392" s="24">
        <f t="shared" si="61"/>
        <v>14.594594594594595</v>
      </c>
      <c r="K392" s="24">
        <f t="shared" si="61"/>
        <v>9.4861660079051386</v>
      </c>
      <c r="L392" s="24">
        <f t="shared" si="61"/>
        <v>6.8259385665529004</v>
      </c>
    </row>
    <row r="393" spans="1:12" ht="12.75">
      <c r="A393" s="3"/>
      <c r="B393" s="3"/>
      <c r="C393" s="27"/>
      <c r="D393" s="3"/>
      <c r="E393" s="3"/>
      <c r="F393" s="3"/>
      <c r="G393" s="3"/>
      <c r="H393" s="3"/>
      <c r="I393" s="3"/>
      <c r="J393" s="3"/>
      <c r="K393" s="3"/>
      <c r="L393" s="3"/>
    </row>
    <row r="394" spans="1:12" ht="12.75">
      <c r="A394" s="3"/>
      <c r="B394" s="74" t="s">
        <v>48</v>
      </c>
      <c r="C394" s="69"/>
      <c r="D394" s="3"/>
      <c r="E394" s="3"/>
      <c r="F394" s="3"/>
      <c r="G394" s="3"/>
      <c r="H394" s="3"/>
      <c r="I394" s="3"/>
      <c r="J394" s="3"/>
      <c r="K394" s="3"/>
      <c r="L394" s="3"/>
    </row>
    <row r="395" spans="1:12" ht="12.75">
      <c r="A395" s="3"/>
      <c r="B395" s="17" t="s">
        <v>49</v>
      </c>
      <c r="C395" s="30">
        <v>40</v>
      </c>
      <c r="D395" s="3"/>
      <c r="E395" s="3"/>
      <c r="F395" s="3"/>
      <c r="G395" s="3"/>
      <c r="H395" s="3"/>
      <c r="I395" s="3"/>
      <c r="J395" s="3"/>
      <c r="K395" s="3"/>
      <c r="L395" s="3"/>
    </row>
    <row r="396" spans="1:12" ht="12.75">
      <c r="A396" s="3"/>
      <c r="B396" s="17" t="s">
        <v>50</v>
      </c>
      <c r="C396" s="30">
        <v>45</v>
      </c>
      <c r="D396" s="3"/>
      <c r="E396" s="3"/>
      <c r="F396" s="3"/>
      <c r="G396" s="3"/>
      <c r="H396" s="3"/>
      <c r="I396" s="3"/>
      <c r="J396" s="3"/>
      <c r="K396" s="3"/>
      <c r="L396" s="3"/>
    </row>
    <row r="397" spans="1:12" ht="12.75">
      <c r="A397" s="3"/>
      <c r="B397" s="3"/>
      <c r="C397" s="27"/>
      <c r="D397" s="3"/>
      <c r="E397" s="3"/>
      <c r="F397" s="3"/>
      <c r="G397" s="3"/>
      <c r="H397" s="3"/>
      <c r="I397" s="3"/>
      <c r="J397" s="3"/>
      <c r="K397" s="3"/>
      <c r="L397" s="3"/>
    </row>
    <row r="398" spans="1:12" ht="15">
      <c r="A398" s="3"/>
      <c r="B398" s="66" t="s">
        <v>51</v>
      </c>
      <c r="C398" s="62"/>
      <c r="D398" s="62"/>
      <c r="E398" s="62"/>
      <c r="F398" s="62"/>
      <c r="G398" s="62"/>
      <c r="H398" s="62"/>
      <c r="I398" s="62"/>
      <c r="J398" s="62"/>
      <c r="K398" s="62"/>
      <c r="L398" s="62"/>
    </row>
    <row r="399" spans="1:12" ht="18.75">
      <c r="A399" s="10"/>
      <c r="B399" s="71" t="s">
        <v>107</v>
      </c>
      <c r="C399" s="62"/>
      <c r="D399" s="62"/>
      <c r="E399" s="62"/>
      <c r="F399" s="63"/>
      <c r="G399" s="3"/>
      <c r="H399" s="4"/>
      <c r="I399" s="4"/>
      <c r="J399" s="4"/>
      <c r="K399" s="55"/>
      <c r="L399" s="56"/>
    </row>
    <row r="400" spans="1:12" ht="15">
      <c r="A400" s="10"/>
      <c r="B400" s="31" t="s">
        <v>53</v>
      </c>
      <c r="C400" s="32" t="s">
        <v>4</v>
      </c>
      <c r="D400" s="33" t="s">
        <v>54</v>
      </c>
      <c r="E400" s="34" t="s">
        <v>55</v>
      </c>
      <c r="F400" s="57" t="s">
        <v>56</v>
      </c>
      <c r="G400" s="10"/>
      <c r="H400" s="36" t="s">
        <v>53</v>
      </c>
      <c r="I400" s="32" t="s">
        <v>57</v>
      </c>
      <c r="J400" s="33" t="s">
        <v>54</v>
      </c>
      <c r="K400" s="57" t="s">
        <v>55</v>
      </c>
      <c r="L400" s="58" t="s">
        <v>56</v>
      </c>
    </row>
    <row r="401" spans="1:12" ht="15">
      <c r="A401" s="10"/>
      <c r="B401" s="37">
        <v>39783</v>
      </c>
      <c r="C401" s="38">
        <v>14</v>
      </c>
      <c r="D401" s="39"/>
      <c r="E401" s="40">
        <v>1000</v>
      </c>
      <c r="F401" s="41">
        <f>(E401)+(E401*D402)</f>
        <v>1428.5714285714284</v>
      </c>
      <c r="G401" s="10"/>
      <c r="H401" s="42">
        <v>39783</v>
      </c>
      <c r="I401" s="43">
        <v>8515</v>
      </c>
      <c r="J401" s="39"/>
      <c r="K401" s="40">
        <v>1000</v>
      </c>
      <c r="L401" s="41">
        <f>(K401)+(K401*J402)</f>
        <v>1229.7122724603641</v>
      </c>
    </row>
    <row r="402" spans="1:12" ht="15">
      <c r="A402" s="10"/>
      <c r="B402" s="37">
        <v>40148</v>
      </c>
      <c r="C402" s="38">
        <v>20</v>
      </c>
      <c r="D402" s="44">
        <f t="shared" ref="D402:D411" si="62">(C402-C401)/C401</f>
        <v>0.42857142857142855</v>
      </c>
      <c r="E402" s="40">
        <v>1000</v>
      </c>
      <c r="F402" s="41">
        <f t="shared" ref="F402:F410" si="63">(F401+E402)+(F401+E402)*D403</f>
        <v>2914.2857142857142</v>
      </c>
      <c r="G402" s="10"/>
      <c r="H402" s="42">
        <v>40148</v>
      </c>
      <c r="I402" s="43">
        <v>10471</v>
      </c>
      <c r="J402" s="44">
        <f t="shared" ref="J402:J411" si="64">(I402-I401)/I401</f>
        <v>0.22971227246036408</v>
      </c>
      <c r="K402" s="40">
        <v>1000</v>
      </c>
      <c r="L402" s="41">
        <f t="shared" ref="L402:L410" si="65">(L401+K402)+(L401+K402)*J403</f>
        <v>2446.9127803306319</v>
      </c>
    </row>
    <row r="403" spans="1:12" ht="15">
      <c r="A403" s="10"/>
      <c r="B403" s="37">
        <v>40513</v>
      </c>
      <c r="C403" s="38">
        <v>24</v>
      </c>
      <c r="D403" s="44">
        <f t="shared" si="62"/>
        <v>0.2</v>
      </c>
      <c r="E403" s="40">
        <v>1000</v>
      </c>
      <c r="F403" s="41">
        <f t="shared" si="63"/>
        <v>4403.5714285714284</v>
      </c>
      <c r="G403" s="10"/>
      <c r="H403" s="42">
        <v>40513</v>
      </c>
      <c r="I403" s="43">
        <v>11491</v>
      </c>
      <c r="J403" s="44">
        <f t="shared" si="64"/>
        <v>9.741189953204088E-2</v>
      </c>
      <c r="K403" s="40">
        <v>1000</v>
      </c>
      <c r="L403" s="41">
        <f t="shared" si="65"/>
        <v>3664.6883158384239</v>
      </c>
    </row>
    <row r="404" spans="1:12" ht="15">
      <c r="A404" s="10"/>
      <c r="B404" s="37">
        <v>40878</v>
      </c>
      <c r="C404" s="38">
        <v>27</v>
      </c>
      <c r="D404" s="44">
        <f t="shared" si="62"/>
        <v>0.125</v>
      </c>
      <c r="E404" s="40">
        <v>1000</v>
      </c>
      <c r="F404" s="41">
        <f t="shared" si="63"/>
        <v>6003.9682539682535</v>
      </c>
      <c r="G404" s="10"/>
      <c r="H404" s="42">
        <v>40878</v>
      </c>
      <c r="I404" s="43">
        <v>12217</v>
      </c>
      <c r="J404" s="44">
        <f t="shared" si="64"/>
        <v>6.3179879906013398E-2</v>
      </c>
      <c r="K404" s="40">
        <v>1000</v>
      </c>
      <c r="L404" s="41">
        <f t="shared" si="65"/>
        <v>5022.8349672468257</v>
      </c>
    </row>
    <row r="405" spans="1:12" ht="15">
      <c r="A405" s="10"/>
      <c r="B405" s="37">
        <v>41244</v>
      </c>
      <c r="C405" s="38">
        <v>30</v>
      </c>
      <c r="D405" s="44">
        <f t="shared" si="62"/>
        <v>0.1111111111111111</v>
      </c>
      <c r="E405" s="40">
        <v>1000</v>
      </c>
      <c r="F405" s="41">
        <f t="shared" si="63"/>
        <v>8171.2962962962956</v>
      </c>
      <c r="G405" s="10"/>
      <c r="H405" s="42">
        <v>41244</v>
      </c>
      <c r="I405" s="43">
        <v>13155</v>
      </c>
      <c r="J405" s="44">
        <f t="shared" si="64"/>
        <v>7.6778259801915369E-2</v>
      </c>
      <c r="K405" s="40">
        <v>1000</v>
      </c>
      <c r="L405" s="41">
        <f t="shared" si="65"/>
        <v>7213.2090390705998</v>
      </c>
    </row>
    <row r="406" spans="1:12" ht="15">
      <c r="A406" s="10"/>
      <c r="B406" s="37">
        <v>41609</v>
      </c>
      <c r="C406" s="38">
        <v>35</v>
      </c>
      <c r="D406" s="44">
        <f t="shared" si="62"/>
        <v>0.16666666666666666</v>
      </c>
      <c r="E406" s="40">
        <v>1000</v>
      </c>
      <c r="F406" s="41">
        <f t="shared" si="63"/>
        <v>9695.3703703703704</v>
      </c>
      <c r="G406" s="10"/>
      <c r="H406" s="42">
        <v>41609</v>
      </c>
      <c r="I406" s="43">
        <v>15755</v>
      </c>
      <c r="J406" s="44">
        <f t="shared" si="64"/>
        <v>0.1976434815659445</v>
      </c>
      <c r="K406" s="40">
        <v>1000</v>
      </c>
      <c r="L406" s="41">
        <f t="shared" si="65"/>
        <v>9411.1750417227249</v>
      </c>
    </row>
    <row r="407" spans="1:12" ht="15">
      <c r="A407" s="10"/>
      <c r="B407" s="37">
        <v>41974</v>
      </c>
      <c r="C407" s="38">
        <v>37</v>
      </c>
      <c r="D407" s="44">
        <f t="shared" si="62"/>
        <v>5.7142857142857141E-2</v>
      </c>
      <c r="E407" s="40">
        <v>1000</v>
      </c>
      <c r="F407" s="41">
        <f t="shared" si="63"/>
        <v>10984.434434434435</v>
      </c>
      <c r="G407" s="10"/>
      <c r="H407" s="42">
        <v>41974</v>
      </c>
      <c r="I407" s="43">
        <v>18053</v>
      </c>
      <c r="J407" s="44">
        <f t="shared" si="64"/>
        <v>0.14585845763249761</v>
      </c>
      <c r="K407" s="40">
        <v>1000</v>
      </c>
      <c r="L407" s="41">
        <f t="shared" si="65"/>
        <v>10049.007095885365</v>
      </c>
    </row>
    <row r="408" spans="1:12" ht="15">
      <c r="A408" s="10"/>
      <c r="B408" s="37">
        <v>42339</v>
      </c>
      <c r="C408" s="38">
        <v>38</v>
      </c>
      <c r="D408" s="44">
        <f t="shared" si="62"/>
        <v>2.7027027027027029E-2</v>
      </c>
      <c r="E408" s="40">
        <v>1000</v>
      </c>
      <c r="F408" s="41">
        <f t="shared" si="63"/>
        <v>12299.814287972184</v>
      </c>
      <c r="G408" s="10"/>
      <c r="H408" s="42">
        <v>42339</v>
      </c>
      <c r="I408" s="43">
        <v>17425</v>
      </c>
      <c r="J408" s="44">
        <f t="shared" si="64"/>
        <v>-3.4786462083864177E-2</v>
      </c>
      <c r="K408" s="40">
        <v>1000</v>
      </c>
      <c r="L408" s="41">
        <f t="shared" si="65"/>
        <v>12658.325891257362</v>
      </c>
    </row>
    <row r="409" spans="1:12" ht="15">
      <c r="A409" s="10"/>
      <c r="B409" s="37">
        <v>42705</v>
      </c>
      <c r="C409" s="38">
        <v>39</v>
      </c>
      <c r="D409" s="44">
        <f t="shared" si="62"/>
        <v>2.6315789473684209E-2</v>
      </c>
      <c r="E409" s="40">
        <v>1000</v>
      </c>
      <c r="F409" s="41">
        <f t="shared" si="63"/>
        <v>15004.918683866053</v>
      </c>
      <c r="G409" s="10"/>
      <c r="H409" s="42">
        <v>42705</v>
      </c>
      <c r="I409" s="43">
        <v>19963</v>
      </c>
      <c r="J409" s="44">
        <f t="shared" si="64"/>
        <v>0.14565279770444764</v>
      </c>
      <c r="K409" s="40">
        <v>1000</v>
      </c>
      <c r="L409" s="41">
        <f t="shared" si="65"/>
        <v>16984.134745507828</v>
      </c>
    </row>
    <row r="410" spans="1:12" ht="15">
      <c r="A410" s="10"/>
      <c r="B410" s="37">
        <v>43070</v>
      </c>
      <c r="C410" s="38">
        <v>44</v>
      </c>
      <c r="D410" s="44">
        <f t="shared" si="62"/>
        <v>0.12820512820512819</v>
      </c>
      <c r="E410" s="40">
        <v>1000</v>
      </c>
      <c r="F410" s="45">
        <f t="shared" si="63"/>
        <v>17096.163139584194</v>
      </c>
      <c r="G410" s="10"/>
      <c r="H410" s="42">
        <v>43070</v>
      </c>
      <c r="I410" s="43">
        <v>24824</v>
      </c>
      <c r="J410" s="44">
        <f t="shared" si="64"/>
        <v>0.24350047588037871</v>
      </c>
      <c r="K410" s="40">
        <v>1000</v>
      </c>
      <c r="L410" s="46">
        <f t="shared" si="65"/>
        <v>16899.609700630885</v>
      </c>
    </row>
    <row r="411" spans="1:12" ht="15">
      <c r="A411" s="10"/>
      <c r="B411" s="37">
        <v>43435</v>
      </c>
      <c r="C411" s="38">
        <v>47</v>
      </c>
      <c r="D411" s="44">
        <f t="shared" si="62"/>
        <v>6.8181818181818177E-2</v>
      </c>
      <c r="E411" s="47"/>
      <c r="F411" s="47"/>
      <c r="G411" s="10"/>
      <c r="H411" s="42">
        <v>43435</v>
      </c>
      <c r="I411" s="43">
        <v>23327</v>
      </c>
      <c r="J411" s="44">
        <f t="shared" si="64"/>
        <v>-6.0304543989687397E-2</v>
      </c>
      <c r="K411" s="48"/>
      <c r="L411" s="48"/>
    </row>
    <row r="412" spans="1:12" ht="15">
      <c r="A412" s="3"/>
      <c r="B412" s="3"/>
      <c r="C412" s="27"/>
      <c r="D412" s="3"/>
      <c r="E412" s="50">
        <f>SUM(E401:E411)</f>
        <v>10000</v>
      </c>
      <c r="F412" s="51"/>
      <c r="G412" s="3"/>
      <c r="H412" s="3"/>
      <c r="I412" s="3"/>
      <c r="J412" s="3"/>
      <c r="K412" s="50">
        <f>SUM(K401:K411)</f>
        <v>10000</v>
      </c>
      <c r="L412" s="52"/>
    </row>
    <row r="413" spans="1:12" ht="12.75">
      <c r="A413" s="3"/>
      <c r="B413" s="4"/>
      <c r="C413" s="5"/>
      <c r="D413" s="4"/>
      <c r="E413" s="4"/>
      <c r="F413" s="4"/>
      <c r="G413" s="4"/>
      <c r="H413" s="4"/>
      <c r="I413" s="4"/>
      <c r="J413" s="4"/>
      <c r="K413" s="4"/>
      <c r="L413" s="4"/>
    </row>
    <row r="414" spans="1:12" ht="14.25">
      <c r="A414" s="6" t="s">
        <v>108</v>
      </c>
      <c r="B414" s="61" t="s">
        <v>109</v>
      </c>
      <c r="C414" s="62"/>
      <c r="D414" s="62"/>
      <c r="E414" s="62"/>
      <c r="F414" s="62"/>
      <c r="G414" s="62"/>
      <c r="H414" s="62"/>
      <c r="I414" s="62"/>
      <c r="J414" s="62"/>
      <c r="K414" s="62"/>
      <c r="L414" s="63"/>
    </row>
    <row r="415" spans="1:12" ht="12.75">
      <c r="A415" s="10"/>
      <c r="B415" s="64" t="s">
        <v>7</v>
      </c>
      <c r="C415" s="62"/>
      <c r="D415" s="62"/>
      <c r="E415" s="62"/>
      <c r="F415" s="62"/>
      <c r="G415" s="62"/>
      <c r="H415" s="62"/>
      <c r="I415" s="62"/>
      <c r="J415" s="62"/>
      <c r="K415" s="62"/>
      <c r="L415" s="63"/>
    </row>
    <row r="416" spans="1:12" ht="12.75">
      <c r="A416" s="10"/>
      <c r="B416" s="73" t="s">
        <v>110</v>
      </c>
      <c r="C416" s="68"/>
      <c r="D416" s="68"/>
      <c r="E416" s="68"/>
      <c r="F416" s="68"/>
      <c r="G416" s="68"/>
      <c r="H416" s="68"/>
      <c r="I416" s="68"/>
      <c r="J416" s="68"/>
      <c r="K416" s="68"/>
      <c r="L416" s="69"/>
    </row>
    <row r="417" spans="1:12" ht="12.75">
      <c r="A417" s="10"/>
      <c r="B417" s="15"/>
      <c r="C417" s="16">
        <v>2018</v>
      </c>
      <c r="D417" s="16">
        <v>2017</v>
      </c>
      <c r="E417" s="16">
        <v>2016</v>
      </c>
      <c r="F417" s="16">
        <v>2015</v>
      </c>
      <c r="G417" s="16">
        <v>2014</v>
      </c>
      <c r="H417" s="16">
        <v>2013</v>
      </c>
      <c r="I417" s="16">
        <v>2012</v>
      </c>
      <c r="J417" s="16">
        <v>2011</v>
      </c>
      <c r="K417" s="16">
        <v>2010</v>
      </c>
      <c r="L417" s="16">
        <v>2009</v>
      </c>
    </row>
    <row r="418" spans="1:12" ht="12.75">
      <c r="A418" s="10"/>
      <c r="B418" s="17" t="s">
        <v>39</v>
      </c>
      <c r="C418" s="19">
        <v>109029</v>
      </c>
      <c r="D418" s="19">
        <v>100705</v>
      </c>
      <c r="E418" s="19">
        <v>96569</v>
      </c>
      <c r="F418" s="19">
        <v>94440</v>
      </c>
      <c r="G418" s="19">
        <v>95994</v>
      </c>
      <c r="H418" s="19">
        <v>96606</v>
      </c>
      <c r="I418" s="19">
        <v>97031</v>
      </c>
      <c r="J418" s="19">
        <v>97234</v>
      </c>
      <c r="K418" s="19">
        <v>102694</v>
      </c>
      <c r="L418" s="19">
        <v>100434</v>
      </c>
    </row>
    <row r="419" spans="1:12" ht="12.75">
      <c r="A419" s="10"/>
      <c r="B419" s="17" t="s">
        <v>42</v>
      </c>
      <c r="C419" s="19">
        <v>40764</v>
      </c>
      <c r="D419" s="19">
        <v>35900</v>
      </c>
      <c r="E419" s="19">
        <v>34536</v>
      </c>
      <c r="F419" s="19">
        <v>30702</v>
      </c>
      <c r="G419" s="19">
        <v>30699</v>
      </c>
      <c r="H419" s="19">
        <v>25914</v>
      </c>
      <c r="I419" s="19">
        <v>28917</v>
      </c>
      <c r="J419" s="19">
        <v>26749</v>
      </c>
      <c r="K419" s="19">
        <v>24859</v>
      </c>
      <c r="L419" s="19">
        <v>16067</v>
      </c>
    </row>
    <row r="420" spans="1:12" ht="12.75">
      <c r="A420" s="10"/>
      <c r="B420" s="17" t="s">
        <v>43</v>
      </c>
      <c r="C420" s="19">
        <v>32474</v>
      </c>
      <c r="D420" s="19">
        <v>24441</v>
      </c>
      <c r="E420" s="19">
        <v>24733</v>
      </c>
      <c r="F420" s="19">
        <v>24442</v>
      </c>
      <c r="G420" s="19">
        <v>21745</v>
      </c>
      <c r="H420" s="19">
        <v>17923</v>
      </c>
      <c r="I420" s="19">
        <v>21284</v>
      </c>
      <c r="J420" s="19">
        <v>18976</v>
      </c>
      <c r="K420" s="19">
        <v>17370</v>
      </c>
      <c r="L420" s="19">
        <v>11728</v>
      </c>
    </row>
    <row r="421" spans="1:12" ht="12.75">
      <c r="A421" s="10"/>
      <c r="B421" s="17" t="s">
        <v>44</v>
      </c>
      <c r="C421" s="21">
        <v>9</v>
      </c>
      <c r="D421" s="21">
        <v>6.31</v>
      </c>
      <c r="E421" s="21">
        <v>6.19</v>
      </c>
      <c r="F421" s="21">
        <v>6</v>
      </c>
      <c r="G421" s="21">
        <v>5.29</v>
      </c>
      <c r="H421" s="21">
        <v>4.3499999999999996</v>
      </c>
      <c r="I421" s="21">
        <v>5.2</v>
      </c>
      <c r="J421" s="21">
        <v>4.4800000000000004</v>
      </c>
      <c r="K421" s="21">
        <v>3.96</v>
      </c>
      <c r="L421" s="21">
        <v>2.2599999999999998</v>
      </c>
    </row>
    <row r="422" spans="1:12" ht="12.75">
      <c r="A422" s="10"/>
      <c r="B422" s="17" t="s">
        <v>45</v>
      </c>
      <c r="C422" s="21">
        <v>96</v>
      </c>
      <c r="D422" s="21">
        <v>103</v>
      </c>
      <c r="E422" s="21">
        <v>80</v>
      </c>
      <c r="F422" s="21">
        <v>60</v>
      </c>
      <c r="G422" s="21">
        <v>55</v>
      </c>
      <c r="H422" s="21">
        <v>50</v>
      </c>
      <c r="I422" s="21">
        <v>37</v>
      </c>
      <c r="J422" s="21">
        <v>27</v>
      </c>
      <c r="K422" s="21">
        <v>34</v>
      </c>
      <c r="L422" s="21">
        <v>33</v>
      </c>
    </row>
    <row r="423" spans="1:12" ht="12.75">
      <c r="A423" s="10"/>
      <c r="B423" s="17" t="s">
        <v>46</v>
      </c>
      <c r="C423" s="24">
        <f t="shared" ref="C423:L423" si="66">C422/C421</f>
        <v>10.666666666666666</v>
      </c>
      <c r="D423" s="24">
        <f t="shared" si="66"/>
        <v>16.323296354992078</v>
      </c>
      <c r="E423" s="24">
        <f t="shared" si="66"/>
        <v>12.924071082390952</v>
      </c>
      <c r="F423" s="24">
        <f t="shared" si="66"/>
        <v>10</v>
      </c>
      <c r="G423" s="24">
        <f t="shared" si="66"/>
        <v>10.396975425330814</v>
      </c>
      <c r="H423" s="24">
        <f t="shared" si="66"/>
        <v>11.494252873563219</v>
      </c>
      <c r="I423" s="24">
        <f t="shared" si="66"/>
        <v>7.115384615384615</v>
      </c>
      <c r="J423" s="24">
        <f t="shared" si="66"/>
        <v>6.0267857142857135</v>
      </c>
      <c r="K423" s="24">
        <f t="shared" si="66"/>
        <v>8.5858585858585865</v>
      </c>
      <c r="L423" s="24">
        <f t="shared" si="66"/>
        <v>14.601769911504427</v>
      </c>
    </row>
    <row r="424" spans="1:12" ht="12.75">
      <c r="A424" s="3"/>
      <c r="B424" s="3"/>
      <c r="C424" s="27"/>
      <c r="D424" s="3"/>
      <c r="E424" s="3"/>
      <c r="F424" s="3"/>
      <c r="G424" s="3"/>
      <c r="H424" s="3"/>
      <c r="I424" s="3"/>
      <c r="J424" s="3"/>
      <c r="K424" s="3"/>
      <c r="L424" s="3"/>
    </row>
    <row r="425" spans="1:12" ht="12.75">
      <c r="A425" s="3"/>
      <c r="B425" s="74" t="s">
        <v>48</v>
      </c>
      <c r="C425" s="69"/>
      <c r="D425" s="3"/>
      <c r="E425" s="3"/>
      <c r="F425" s="3"/>
      <c r="G425" s="3"/>
      <c r="H425" s="3"/>
      <c r="I425" s="3"/>
      <c r="J425" s="3"/>
      <c r="K425" s="3"/>
      <c r="L425" s="3"/>
    </row>
    <row r="426" spans="1:12" ht="12.75">
      <c r="A426" s="3"/>
      <c r="B426" s="17" t="s">
        <v>49</v>
      </c>
      <c r="C426" s="30">
        <v>90</v>
      </c>
      <c r="D426" s="3"/>
      <c r="E426" s="3"/>
      <c r="F426" s="3"/>
      <c r="G426" s="3"/>
      <c r="H426" s="3"/>
      <c r="I426" s="3"/>
      <c r="J426" s="3"/>
      <c r="K426" s="3"/>
      <c r="L426" s="3"/>
    </row>
    <row r="427" spans="1:12" ht="12.75">
      <c r="A427" s="3"/>
      <c r="B427" s="17" t="s">
        <v>50</v>
      </c>
      <c r="C427" s="30">
        <v>100</v>
      </c>
      <c r="D427" s="3"/>
      <c r="E427" s="3"/>
      <c r="F427" s="3"/>
      <c r="G427" s="3"/>
      <c r="H427" s="3"/>
      <c r="I427" s="3"/>
      <c r="J427" s="3"/>
      <c r="K427" s="3"/>
      <c r="L427" s="3"/>
    </row>
    <row r="428" spans="1:12" ht="12.75">
      <c r="A428" s="3"/>
      <c r="B428" s="3"/>
      <c r="C428" s="27"/>
      <c r="D428" s="3"/>
      <c r="E428" s="3"/>
      <c r="F428" s="3"/>
      <c r="G428" s="3"/>
      <c r="H428" s="3"/>
      <c r="I428" s="3"/>
      <c r="J428" s="3"/>
      <c r="K428" s="3"/>
      <c r="L428" s="3"/>
    </row>
    <row r="429" spans="1:12" ht="15">
      <c r="A429" s="3"/>
      <c r="B429" s="66" t="s">
        <v>51</v>
      </c>
      <c r="C429" s="62"/>
      <c r="D429" s="62"/>
      <c r="E429" s="62"/>
      <c r="F429" s="62"/>
      <c r="G429" s="62"/>
      <c r="H429" s="62"/>
      <c r="I429" s="62"/>
      <c r="J429" s="62"/>
      <c r="K429" s="62"/>
      <c r="L429" s="62"/>
    </row>
    <row r="430" spans="1:12" ht="18.75">
      <c r="A430" s="10"/>
      <c r="B430" s="72" t="s">
        <v>111</v>
      </c>
      <c r="C430" s="62"/>
      <c r="D430" s="62"/>
      <c r="E430" s="62"/>
      <c r="F430" s="63"/>
      <c r="G430" s="3"/>
      <c r="H430" s="4"/>
      <c r="I430" s="4"/>
      <c r="J430" s="4"/>
      <c r="K430" s="4"/>
      <c r="L430" s="4"/>
    </row>
    <row r="431" spans="1:12" ht="15">
      <c r="A431" s="10"/>
      <c r="B431" s="31" t="s">
        <v>53</v>
      </c>
      <c r="C431" s="32" t="s">
        <v>4</v>
      </c>
      <c r="D431" s="33" t="s">
        <v>54</v>
      </c>
      <c r="E431" s="34" t="s">
        <v>55</v>
      </c>
      <c r="F431" s="35" t="s">
        <v>56</v>
      </c>
      <c r="G431" s="10"/>
      <c r="H431" s="36" t="s">
        <v>53</v>
      </c>
      <c r="I431" s="32" t="s">
        <v>57</v>
      </c>
      <c r="J431" s="33" t="s">
        <v>54</v>
      </c>
      <c r="K431" s="35" t="s">
        <v>55</v>
      </c>
      <c r="L431" s="35" t="s">
        <v>56</v>
      </c>
    </row>
    <row r="432" spans="1:12" ht="15">
      <c r="A432" s="10"/>
      <c r="B432" s="37">
        <v>39783</v>
      </c>
      <c r="C432" s="38">
        <v>20</v>
      </c>
      <c r="D432" s="39"/>
      <c r="E432" s="40">
        <v>1000</v>
      </c>
      <c r="F432" s="41">
        <f>(E432)+(E432*D433)</f>
        <v>1650</v>
      </c>
      <c r="G432" s="10"/>
      <c r="H432" s="42">
        <v>39783</v>
      </c>
      <c r="I432" s="43">
        <v>8515</v>
      </c>
      <c r="J432" s="39"/>
      <c r="K432" s="40">
        <v>1000</v>
      </c>
      <c r="L432" s="41">
        <f>(K432)+(K432*J433)</f>
        <v>1229.7122724603641</v>
      </c>
    </row>
    <row r="433" spans="1:12" ht="15">
      <c r="A433" s="10"/>
      <c r="B433" s="37">
        <v>40148</v>
      </c>
      <c r="C433" s="38">
        <v>33</v>
      </c>
      <c r="D433" s="44">
        <f t="shared" ref="D433:D442" si="67">(C433-C432)/C432</f>
        <v>0.65</v>
      </c>
      <c r="E433" s="40">
        <v>1000</v>
      </c>
      <c r="F433" s="41">
        <f t="shared" ref="F433:F441" si="68">(F432+E433)+(F432+E433)*D434</f>
        <v>2730.3030303030305</v>
      </c>
      <c r="G433" s="10"/>
      <c r="H433" s="42">
        <v>40148</v>
      </c>
      <c r="I433" s="43">
        <v>10471</v>
      </c>
      <c r="J433" s="44">
        <f t="shared" ref="J433:J442" si="69">(I433-I432)/I432</f>
        <v>0.22971227246036408</v>
      </c>
      <c r="K433" s="40">
        <v>1000</v>
      </c>
      <c r="L433" s="41">
        <f t="shared" ref="L433:L441" si="70">(L432+K433)+(L432+K433)*J434</f>
        <v>2446.9127803306319</v>
      </c>
    </row>
    <row r="434" spans="1:12" ht="15">
      <c r="A434" s="10"/>
      <c r="B434" s="37">
        <v>40513</v>
      </c>
      <c r="C434" s="38">
        <v>34</v>
      </c>
      <c r="D434" s="44">
        <f t="shared" si="67"/>
        <v>3.0303030303030304E-2</v>
      </c>
      <c r="E434" s="40">
        <v>1000</v>
      </c>
      <c r="F434" s="41">
        <f t="shared" si="68"/>
        <v>2962.2994652406419</v>
      </c>
      <c r="G434" s="10"/>
      <c r="H434" s="42">
        <v>40513</v>
      </c>
      <c r="I434" s="43">
        <v>11491</v>
      </c>
      <c r="J434" s="44">
        <f t="shared" si="69"/>
        <v>9.741189953204088E-2</v>
      </c>
      <c r="K434" s="40">
        <v>1000</v>
      </c>
      <c r="L434" s="41">
        <f t="shared" si="70"/>
        <v>3664.6883158384239</v>
      </c>
    </row>
    <row r="435" spans="1:12" ht="15">
      <c r="A435" s="10"/>
      <c r="B435" s="37">
        <v>40878</v>
      </c>
      <c r="C435" s="38">
        <v>27</v>
      </c>
      <c r="D435" s="44">
        <f t="shared" si="67"/>
        <v>-0.20588235294117646</v>
      </c>
      <c r="E435" s="40">
        <v>1000</v>
      </c>
      <c r="F435" s="41">
        <f t="shared" si="68"/>
        <v>5429.8177857001392</v>
      </c>
      <c r="G435" s="10"/>
      <c r="H435" s="42">
        <v>40878</v>
      </c>
      <c r="I435" s="43">
        <v>12217</v>
      </c>
      <c r="J435" s="44">
        <f t="shared" si="69"/>
        <v>6.3179879906013398E-2</v>
      </c>
      <c r="K435" s="40">
        <v>1000</v>
      </c>
      <c r="L435" s="41">
        <f t="shared" si="70"/>
        <v>5022.8349672468257</v>
      </c>
    </row>
    <row r="436" spans="1:12" ht="15">
      <c r="A436" s="10"/>
      <c r="B436" s="37">
        <v>41244</v>
      </c>
      <c r="C436" s="38">
        <v>37</v>
      </c>
      <c r="D436" s="44">
        <f t="shared" si="67"/>
        <v>0.37037037037037035</v>
      </c>
      <c r="E436" s="40">
        <v>1000</v>
      </c>
      <c r="F436" s="41">
        <f t="shared" si="68"/>
        <v>8688.9429536488369</v>
      </c>
      <c r="G436" s="10"/>
      <c r="H436" s="42">
        <v>41244</v>
      </c>
      <c r="I436" s="43">
        <v>13155</v>
      </c>
      <c r="J436" s="44">
        <f t="shared" si="69"/>
        <v>7.6778259801915369E-2</v>
      </c>
      <c r="K436" s="40">
        <v>1000</v>
      </c>
      <c r="L436" s="41">
        <f t="shared" si="70"/>
        <v>7213.2090390705998</v>
      </c>
    </row>
    <row r="437" spans="1:12" ht="15">
      <c r="A437" s="10"/>
      <c r="B437" s="37">
        <v>41609</v>
      </c>
      <c r="C437" s="38">
        <v>50</v>
      </c>
      <c r="D437" s="44">
        <f t="shared" si="67"/>
        <v>0.35135135135135137</v>
      </c>
      <c r="E437" s="40">
        <v>1000</v>
      </c>
      <c r="F437" s="41">
        <f t="shared" si="68"/>
        <v>10657.837249013721</v>
      </c>
      <c r="G437" s="10"/>
      <c r="H437" s="42">
        <v>41609</v>
      </c>
      <c r="I437" s="43">
        <v>15755</v>
      </c>
      <c r="J437" s="44">
        <f t="shared" si="69"/>
        <v>0.1976434815659445</v>
      </c>
      <c r="K437" s="40">
        <v>1000</v>
      </c>
      <c r="L437" s="41">
        <f t="shared" si="70"/>
        <v>9411.1750417227249</v>
      </c>
    </row>
    <row r="438" spans="1:12" ht="15">
      <c r="A438" s="10"/>
      <c r="B438" s="37">
        <v>41974</v>
      </c>
      <c r="C438" s="38">
        <v>55</v>
      </c>
      <c r="D438" s="44">
        <f t="shared" si="67"/>
        <v>0.1</v>
      </c>
      <c r="E438" s="40">
        <v>1000</v>
      </c>
      <c r="F438" s="41">
        <f t="shared" si="68"/>
        <v>12717.640635287695</v>
      </c>
      <c r="G438" s="10"/>
      <c r="H438" s="42">
        <v>41974</v>
      </c>
      <c r="I438" s="43">
        <v>18053</v>
      </c>
      <c r="J438" s="44">
        <f t="shared" si="69"/>
        <v>0.14585845763249761</v>
      </c>
      <c r="K438" s="40">
        <v>1000</v>
      </c>
      <c r="L438" s="41">
        <f t="shared" si="70"/>
        <v>10049.007095885365</v>
      </c>
    </row>
    <row r="439" spans="1:12" ht="15">
      <c r="A439" s="10"/>
      <c r="B439" s="37">
        <v>42339</v>
      </c>
      <c r="C439" s="38">
        <v>60</v>
      </c>
      <c r="D439" s="44">
        <f t="shared" si="67"/>
        <v>9.0909090909090912E-2</v>
      </c>
      <c r="E439" s="40">
        <v>1000</v>
      </c>
      <c r="F439" s="41">
        <f t="shared" si="68"/>
        <v>18290.187513716926</v>
      </c>
      <c r="G439" s="10"/>
      <c r="H439" s="42">
        <v>42339</v>
      </c>
      <c r="I439" s="43">
        <v>17425</v>
      </c>
      <c r="J439" s="44">
        <f t="shared" si="69"/>
        <v>-3.4786462083864177E-2</v>
      </c>
      <c r="K439" s="40">
        <v>1000</v>
      </c>
      <c r="L439" s="41">
        <f t="shared" si="70"/>
        <v>12658.325891257362</v>
      </c>
    </row>
    <row r="440" spans="1:12" ht="15">
      <c r="A440" s="10"/>
      <c r="B440" s="37">
        <v>42705</v>
      </c>
      <c r="C440" s="38">
        <v>80</v>
      </c>
      <c r="D440" s="44">
        <f t="shared" si="67"/>
        <v>0.33333333333333331</v>
      </c>
      <c r="E440" s="40">
        <v>1000</v>
      </c>
      <c r="F440" s="41">
        <f t="shared" si="68"/>
        <v>24836.116423910542</v>
      </c>
      <c r="G440" s="10"/>
      <c r="H440" s="42">
        <v>42705</v>
      </c>
      <c r="I440" s="43">
        <v>19963</v>
      </c>
      <c r="J440" s="44">
        <f t="shared" si="69"/>
        <v>0.14565279770444764</v>
      </c>
      <c r="K440" s="40">
        <v>1000</v>
      </c>
      <c r="L440" s="41">
        <f t="shared" si="70"/>
        <v>16984.134745507828</v>
      </c>
    </row>
    <row r="441" spans="1:12" ht="15">
      <c r="A441" s="10"/>
      <c r="B441" s="37">
        <v>43070</v>
      </c>
      <c r="C441" s="38">
        <v>103</v>
      </c>
      <c r="D441" s="44">
        <f t="shared" si="67"/>
        <v>0.28749999999999998</v>
      </c>
      <c r="E441" s="40">
        <v>1000</v>
      </c>
      <c r="F441" s="45">
        <f t="shared" si="68"/>
        <v>24080.263851411768</v>
      </c>
      <c r="G441" s="10"/>
      <c r="H441" s="42">
        <v>43070</v>
      </c>
      <c r="I441" s="43">
        <v>24824</v>
      </c>
      <c r="J441" s="44">
        <f t="shared" si="69"/>
        <v>0.24350047588037871</v>
      </c>
      <c r="K441" s="40">
        <v>1000</v>
      </c>
      <c r="L441" s="46">
        <f t="shared" si="70"/>
        <v>16899.609700630885</v>
      </c>
    </row>
    <row r="442" spans="1:12" ht="15">
      <c r="A442" s="10"/>
      <c r="B442" s="37">
        <v>43435</v>
      </c>
      <c r="C442" s="38">
        <v>96</v>
      </c>
      <c r="D442" s="44">
        <f t="shared" si="67"/>
        <v>-6.7961165048543687E-2</v>
      </c>
      <c r="E442" s="47"/>
      <c r="F442" s="47"/>
      <c r="G442" s="10"/>
      <c r="H442" s="42">
        <v>43435</v>
      </c>
      <c r="I442" s="43">
        <v>23327</v>
      </c>
      <c r="J442" s="44">
        <f t="shared" si="69"/>
        <v>-6.0304543989687397E-2</v>
      </c>
      <c r="K442" s="48"/>
      <c r="L442" s="49"/>
    </row>
    <row r="443" spans="1:12" ht="15">
      <c r="A443" s="3"/>
      <c r="B443" s="3"/>
      <c r="C443" s="27"/>
      <c r="D443" s="3"/>
      <c r="E443" s="50">
        <f>SUM(E432:E442)</f>
        <v>10000</v>
      </c>
      <c r="F443" s="51"/>
      <c r="G443" s="3"/>
      <c r="H443" s="3"/>
      <c r="I443" s="3"/>
      <c r="J443" s="3"/>
      <c r="K443" s="50">
        <f>SUM(K432:K442)</f>
        <v>10000</v>
      </c>
      <c r="L443" s="52"/>
    </row>
    <row r="444" spans="1:12" ht="12.75">
      <c r="A444" s="3"/>
      <c r="B444" s="3"/>
      <c r="C444" s="27"/>
      <c r="D444" s="3"/>
      <c r="E444" s="3"/>
      <c r="F444" s="3"/>
      <c r="G444" s="3"/>
      <c r="H444" s="3"/>
      <c r="I444" s="3"/>
      <c r="J444" s="3"/>
      <c r="K444" s="3"/>
      <c r="L444" s="3"/>
    </row>
    <row r="445" spans="1:12" ht="12.75">
      <c r="A445" s="3"/>
      <c r="B445" s="4"/>
      <c r="C445" s="5"/>
      <c r="D445" s="4"/>
      <c r="E445" s="4"/>
      <c r="F445" s="4"/>
      <c r="G445" s="4"/>
      <c r="H445" s="4"/>
      <c r="I445" s="4"/>
      <c r="J445" s="4"/>
      <c r="K445" s="4"/>
      <c r="L445" s="4"/>
    </row>
    <row r="446" spans="1:12" ht="14.25">
      <c r="A446" s="6" t="s">
        <v>112</v>
      </c>
      <c r="B446" s="61" t="s">
        <v>113</v>
      </c>
      <c r="C446" s="62"/>
      <c r="D446" s="62"/>
      <c r="E446" s="62"/>
      <c r="F446" s="62"/>
      <c r="G446" s="62"/>
      <c r="H446" s="62"/>
      <c r="I446" s="62"/>
      <c r="J446" s="62"/>
      <c r="K446" s="62"/>
      <c r="L446" s="63"/>
    </row>
    <row r="447" spans="1:12" ht="12.75">
      <c r="A447" s="10"/>
      <c r="B447" s="64" t="s">
        <v>7</v>
      </c>
      <c r="C447" s="62"/>
      <c r="D447" s="62"/>
      <c r="E447" s="62"/>
      <c r="F447" s="62"/>
      <c r="G447" s="62"/>
      <c r="H447" s="62"/>
      <c r="I447" s="62"/>
      <c r="J447" s="62"/>
      <c r="K447" s="62"/>
      <c r="L447" s="63"/>
    </row>
    <row r="448" spans="1:12" ht="12.75">
      <c r="A448" s="10"/>
      <c r="B448" s="65" t="s">
        <v>114</v>
      </c>
      <c r="C448" s="62"/>
      <c r="D448" s="62"/>
      <c r="E448" s="62"/>
      <c r="F448" s="62"/>
      <c r="G448" s="62"/>
      <c r="H448" s="62"/>
      <c r="I448" s="62"/>
      <c r="J448" s="62"/>
      <c r="K448" s="62"/>
      <c r="L448" s="63"/>
    </row>
    <row r="449" spans="1:12" ht="12.75">
      <c r="A449" s="10"/>
      <c r="B449" s="53"/>
      <c r="C449" s="16">
        <v>2018</v>
      </c>
      <c r="D449" s="16">
        <v>2017</v>
      </c>
      <c r="E449" s="16">
        <v>2016</v>
      </c>
      <c r="F449" s="16">
        <v>2015</v>
      </c>
      <c r="G449" s="16">
        <v>2014</v>
      </c>
      <c r="H449" s="16">
        <v>2013</v>
      </c>
      <c r="I449" s="16">
        <v>2012</v>
      </c>
      <c r="J449" s="16">
        <v>2011</v>
      </c>
      <c r="K449" s="16">
        <v>2010</v>
      </c>
      <c r="L449" s="16">
        <v>2009</v>
      </c>
    </row>
    <row r="450" spans="1:12" ht="12.75">
      <c r="A450" s="10"/>
      <c r="B450" s="49" t="s">
        <v>39</v>
      </c>
      <c r="C450" s="30">
        <v>21025</v>
      </c>
      <c r="D450" s="30">
        <v>22820</v>
      </c>
      <c r="E450" s="30">
        <v>24621</v>
      </c>
      <c r="F450" s="30">
        <v>25413</v>
      </c>
      <c r="G450" s="30">
        <v>27441</v>
      </c>
      <c r="H450" s="30">
        <v>28105</v>
      </c>
      <c r="I450" s="30">
        <v>27567</v>
      </c>
      <c r="J450" s="30">
        <v>27006</v>
      </c>
      <c r="K450" s="30">
        <v>24074</v>
      </c>
      <c r="L450" s="30">
        <v>22744</v>
      </c>
    </row>
    <row r="451" spans="1:12" ht="12.75">
      <c r="A451" s="10"/>
      <c r="B451" s="49" t="s">
        <v>42</v>
      </c>
      <c r="C451" s="30">
        <v>7816</v>
      </c>
      <c r="D451" s="30">
        <v>8573</v>
      </c>
      <c r="E451" s="30">
        <v>6866</v>
      </c>
      <c r="F451" s="30">
        <v>6555</v>
      </c>
      <c r="G451" s="30">
        <v>7372</v>
      </c>
      <c r="H451" s="30">
        <v>8204</v>
      </c>
      <c r="I451" s="30">
        <v>8079</v>
      </c>
      <c r="J451" s="30">
        <v>8012</v>
      </c>
      <c r="K451" s="30">
        <v>7000</v>
      </c>
      <c r="L451" s="30">
        <v>6487</v>
      </c>
    </row>
    <row r="452" spans="1:12" ht="12.75">
      <c r="A452" s="10"/>
      <c r="B452" s="49" t="s">
        <v>43</v>
      </c>
      <c r="C452" s="30">
        <v>5924</v>
      </c>
      <c r="D452" s="30">
        <v>5192</v>
      </c>
      <c r="E452" s="30">
        <v>4686</v>
      </c>
      <c r="F452" s="30">
        <v>4529</v>
      </c>
      <c r="G452" s="30">
        <v>4757</v>
      </c>
      <c r="H452" s="30">
        <v>5585</v>
      </c>
      <c r="I452" s="30">
        <v>5464</v>
      </c>
      <c r="J452" s="30">
        <v>5503</v>
      </c>
      <c r="K452" s="30">
        <v>4946</v>
      </c>
      <c r="L452" s="30">
        <v>4551</v>
      </c>
    </row>
    <row r="453" spans="1:12" ht="12.75">
      <c r="A453" s="10"/>
      <c r="B453" s="49" t="s">
        <v>44</v>
      </c>
      <c r="C453" s="54">
        <v>7.54</v>
      </c>
      <c r="D453" s="54">
        <v>6.37</v>
      </c>
      <c r="E453" s="54">
        <v>5.44</v>
      </c>
      <c r="F453" s="54">
        <v>4.8</v>
      </c>
      <c r="G453" s="54">
        <v>4.82</v>
      </c>
      <c r="H453" s="54">
        <v>5.55</v>
      </c>
      <c r="I453" s="54">
        <v>5.36</v>
      </c>
      <c r="J453" s="54">
        <v>5.27</v>
      </c>
      <c r="K453" s="54">
        <v>4.58</v>
      </c>
      <c r="L453" s="54">
        <v>4.1100000000000003</v>
      </c>
    </row>
    <row r="454" spans="1:12" ht="12.75">
      <c r="A454" s="10"/>
      <c r="B454" s="49" t="s">
        <v>45</v>
      </c>
      <c r="C454" s="54">
        <v>176.45</v>
      </c>
      <c r="D454" s="54">
        <v>166.81</v>
      </c>
      <c r="E454" s="54">
        <v>115</v>
      </c>
      <c r="F454" s="54">
        <v>108.28</v>
      </c>
      <c r="G454" s="54">
        <v>83.02</v>
      </c>
      <c r="H454" s="54">
        <v>82.39</v>
      </c>
      <c r="I454" s="54">
        <v>72.53</v>
      </c>
      <c r="J454" s="54">
        <v>79.930000000000007</v>
      </c>
      <c r="K454" s="54">
        <v>59.36</v>
      </c>
      <c r="L454" s="54">
        <v>46.76</v>
      </c>
    </row>
    <row r="455" spans="1:12" ht="12.75">
      <c r="A455" s="10"/>
      <c r="B455" s="49" t="s">
        <v>46</v>
      </c>
      <c r="C455" s="24">
        <f t="shared" ref="C455:L455" si="71">C454/C453</f>
        <v>23.401856763925728</v>
      </c>
      <c r="D455" s="24">
        <f t="shared" si="71"/>
        <v>26.186813186813186</v>
      </c>
      <c r="E455" s="24">
        <f t="shared" si="71"/>
        <v>21.139705882352938</v>
      </c>
      <c r="F455" s="24">
        <f t="shared" si="71"/>
        <v>22.558333333333334</v>
      </c>
      <c r="G455" s="24">
        <f t="shared" si="71"/>
        <v>17.224066390041493</v>
      </c>
      <c r="H455" s="24">
        <f t="shared" si="71"/>
        <v>14.845045045045046</v>
      </c>
      <c r="I455" s="24">
        <f t="shared" si="71"/>
        <v>13.531716417910447</v>
      </c>
      <c r="J455" s="24">
        <f t="shared" si="71"/>
        <v>15.166982922201141</v>
      </c>
      <c r="K455" s="24">
        <f t="shared" si="71"/>
        <v>12.960698689956331</v>
      </c>
      <c r="L455" s="24">
        <f t="shared" si="71"/>
        <v>11.377128953771289</v>
      </c>
    </row>
    <row r="456" spans="1:12" ht="12.75">
      <c r="A456" s="3"/>
      <c r="B456" s="3"/>
      <c r="C456" s="27"/>
      <c r="D456" s="3"/>
      <c r="E456" s="3"/>
      <c r="F456" s="3"/>
      <c r="G456" s="3"/>
      <c r="H456" s="3"/>
      <c r="I456" s="3"/>
      <c r="J456" s="3"/>
      <c r="K456" s="3"/>
      <c r="L456" s="3"/>
    </row>
    <row r="457" spans="1:12" ht="12.75">
      <c r="A457" s="3"/>
      <c r="B457" s="74" t="s">
        <v>48</v>
      </c>
      <c r="C457" s="69"/>
      <c r="D457" s="3"/>
      <c r="E457" s="3"/>
      <c r="F457" s="3"/>
      <c r="G457" s="3"/>
      <c r="H457" s="3"/>
      <c r="I457" s="3"/>
      <c r="J457" s="3"/>
      <c r="K457" s="3"/>
      <c r="L457" s="3"/>
    </row>
    <row r="458" spans="1:12" ht="12.75">
      <c r="A458" s="3"/>
      <c r="B458" s="17" t="s">
        <v>49</v>
      </c>
      <c r="C458" s="30">
        <v>160</v>
      </c>
      <c r="D458" s="3"/>
      <c r="E458" s="3"/>
      <c r="F458" s="3"/>
      <c r="G458" s="3"/>
      <c r="H458" s="3"/>
      <c r="I458" s="3"/>
      <c r="J458" s="3"/>
      <c r="K458" s="3"/>
      <c r="L458" s="3"/>
    </row>
    <row r="459" spans="1:12" ht="12.75">
      <c r="A459" s="3"/>
      <c r="B459" s="17" t="s">
        <v>50</v>
      </c>
      <c r="C459" s="30">
        <v>175</v>
      </c>
      <c r="D459" s="3"/>
      <c r="E459" s="3"/>
      <c r="F459" s="3"/>
      <c r="G459" s="3"/>
      <c r="H459" s="3"/>
      <c r="I459" s="3"/>
      <c r="J459" s="3"/>
      <c r="K459" s="3"/>
      <c r="L459" s="3"/>
    </row>
    <row r="460" spans="1:12" ht="12.75">
      <c r="A460" s="3"/>
      <c r="B460" s="3"/>
      <c r="C460" s="27"/>
      <c r="D460" s="3"/>
      <c r="E460" s="3"/>
      <c r="F460" s="3"/>
      <c r="G460" s="3"/>
      <c r="H460" s="3"/>
      <c r="I460" s="3"/>
      <c r="J460" s="3"/>
      <c r="K460" s="3"/>
      <c r="L460" s="3"/>
    </row>
    <row r="461" spans="1:12" ht="15">
      <c r="A461" s="3"/>
      <c r="B461" s="66" t="s">
        <v>51</v>
      </c>
      <c r="C461" s="62"/>
      <c r="D461" s="62"/>
      <c r="E461" s="62"/>
      <c r="F461" s="62"/>
      <c r="G461" s="62"/>
      <c r="H461" s="62"/>
      <c r="I461" s="62"/>
      <c r="J461" s="62"/>
      <c r="K461" s="62"/>
      <c r="L461" s="62"/>
    </row>
    <row r="462" spans="1:12" ht="18.75">
      <c r="A462" s="10"/>
      <c r="B462" s="70" t="s">
        <v>115</v>
      </c>
      <c r="C462" s="68"/>
      <c r="D462" s="68"/>
      <c r="E462" s="68"/>
      <c r="F462" s="69"/>
      <c r="G462" s="3"/>
      <c r="H462" s="4"/>
      <c r="I462" s="4"/>
      <c r="J462" s="4"/>
      <c r="K462" s="4"/>
      <c r="L462" s="4"/>
    </row>
    <row r="463" spans="1:12" ht="15">
      <c r="A463" s="10"/>
      <c r="B463" s="31" t="s">
        <v>53</v>
      </c>
      <c r="C463" s="32" t="s">
        <v>4</v>
      </c>
      <c r="D463" s="33" t="s">
        <v>54</v>
      </c>
      <c r="E463" s="34" t="s">
        <v>55</v>
      </c>
      <c r="F463" s="35" t="s">
        <v>56</v>
      </c>
      <c r="G463" s="10"/>
      <c r="H463" s="36" t="s">
        <v>53</v>
      </c>
      <c r="I463" s="32" t="s">
        <v>57</v>
      </c>
      <c r="J463" s="33" t="s">
        <v>54</v>
      </c>
      <c r="K463" s="35" t="s">
        <v>55</v>
      </c>
      <c r="L463" s="35" t="s">
        <v>56</v>
      </c>
    </row>
    <row r="464" spans="1:12" ht="15">
      <c r="A464" s="10"/>
      <c r="B464" s="37">
        <v>39783</v>
      </c>
      <c r="C464" s="38">
        <v>41.96</v>
      </c>
      <c r="D464" s="39"/>
      <c r="E464" s="40">
        <v>1000</v>
      </c>
      <c r="F464" s="41">
        <f>(E464)+(E464*D465)</f>
        <v>1114.3946615824593</v>
      </c>
      <c r="G464" s="10"/>
      <c r="H464" s="42">
        <v>39783</v>
      </c>
      <c r="I464" s="43">
        <v>8515</v>
      </c>
      <c r="J464" s="39"/>
      <c r="K464" s="40">
        <v>1000</v>
      </c>
      <c r="L464" s="41">
        <f>(K464)+(K464*J465)</f>
        <v>1229.7122724603641</v>
      </c>
    </row>
    <row r="465" spans="1:12" ht="15">
      <c r="A465" s="10"/>
      <c r="B465" s="37">
        <v>40148</v>
      </c>
      <c r="C465" s="38">
        <v>46.76</v>
      </c>
      <c r="D465" s="44">
        <f t="shared" ref="D465:D474" si="72">(C465-C464)/C464</f>
        <v>0.11439466158245941</v>
      </c>
      <c r="E465" s="40">
        <v>1000</v>
      </c>
      <c r="F465" s="41">
        <f t="shared" ref="F465:F473" si="73">(F464+E465)+(F464+E465)*D466</f>
        <v>2684.1417260807266</v>
      </c>
      <c r="G465" s="10"/>
      <c r="H465" s="42">
        <v>40148</v>
      </c>
      <c r="I465" s="43">
        <v>10471</v>
      </c>
      <c r="J465" s="44">
        <f t="shared" ref="J465:J474" si="74">(I465-I464)/I464</f>
        <v>0.22971227246036408</v>
      </c>
      <c r="K465" s="40">
        <v>1000</v>
      </c>
      <c r="L465" s="41">
        <f t="shared" ref="L465:L473" si="75">(L464+K465)+(L464+K465)*J466</f>
        <v>2446.9127803306319</v>
      </c>
    </row>
    <row r="466" spans="1:12" ht="15">
      <c r="A466" s="10"/>
      <c r="B466" s="37">
        <v>40513</v>
      </c>
      <c r="C466" s="38">
        <v>59.36</v>
      </c>
      <c r="D466" s="44">
        <f t="shared" si="72"/>
        <v>0.26946107784431139</v>
      </c>
      <c r="E466" s="40">
        <v>1000</v>
      </c>
      <c r="F466" s="41">
        <f t="shared" si="73"/>
        <v>4960.8060674803319</v>
      </c>
      <c r="G466" s="10"/>
      <c r="H466" s="42">
        <v>40513</v>
      </c>
      <c r="I466" s="43">
        <v>11491</v>
      </c>
      <c r="J466" s="44">
        <f t="shared" si="74"/>
        <v>9.741189953204088E-2</v>
      </c>
      <c r="K466" s="40">
        <v>1000</v>
      </c>
      <c r="L466" s="41">
        <f t="shared" si="75"/>
        <v>3664.6883158384239</v>
      </c>
    </row>
    <row r="467" spans="1:12" ht="15">
      <c r="A467" s="10"/>
      <c r="B467" s="37">
        <v>40878</v>
      </c>
      <c r="C467" s="38">
        <v>79.930000000000007</v>
      </c>
      <c r="D467" s="44">
        <f t="shared" si="72"/>
        <v>0.34652964959568744</v>
      </c>
      <c r="E467" s="40">
        <v>1000</v>
      </c>
      <c r="F467" s="41">
        <f t="shared" si="73"/>
        <v>5408.9486309814647</v>
      </c>
      <c r="G467" s="10"/>
      <c r="H467" s="42">
        <v>40878</v>
      </c>
      <c r="I467" s="43">
        <v>12217</v>
      </c>
      <c r="J467" s="44">
        <f t="shared" si="74"/>
        <v>6.3179879906013398E-2</v>
      </c>
      <c r="K467" s="40">
        <v>1000</v>
      </c>
      <c r="L467" s="41">
        <f t="shared" si="75"/>
        <v>5022.8349672468257</v>
      </c>
    </row>
    <row r="468" spans="1:12" ht="15">
      <c r="A468" s="10"/>
      <c r="B468" s="37">
        <v>41244</v>
      </c>
      <c r="C468" s="38">
        <v>72.53</v>
      </c>
      <c r="D468" s="44">
        <f t="shared" si="72"/>
        <v>-9.2581008382334601E-2</v>
      </c>
      <c r="E468" s="40">
        <v>1000</v>
      </c>
      <c r="F468" s="41">
        <f t="shared" si="73"/>
        <v>7280.2051248664393</v>
      </c>
      <c r="G468" s="10"/>
      <c r="H468" s="42">
        <v>41244</v>
      </c>
      <c r="I468" s="43">
        <v>13155</v>
      </c>
      <c r="J468" s="44">
        <f t="shared" si="74"/>
        <v>7.6778259801915369E-2</v>
      </c>
      <c r="K468" s="40">
        <v>1000</v>
      </c>
      <c r="L468" s="41">
        <f t="shared" si="75"/>
        <v>7213.2090390705998</v>
      </c>
    </row>
    <row r="469" spans="1:12" ht="15">
      <c r="A469" s="10"/>
      <c r="B469" s="37">
        <v>41609</v>
      </c>
      <c r="C469" s="38">
        <v>82.39</v>
      </c>
      <c r="D469" s="44">
        <f t="shared" si="72"/>
        <v>0.13594374741486281</v>
      </c>
      <c r="E469" s="40">
        <v>1000</v>
      </c>
      <c r="F469" s="41">
        <f t="shared" si="73"/>
        <v>8343.520202286827</v>
      </c>
      <c r="G469" s="10"/>
      <c r="H469" s="42">
        <v>41609</v>
      </c>
      <c r="I469" s="43">
        <v>15755</v>
      </c>
      <c r="J469" s="44">
        <f t="shared" si="74"/>
        <v>0.1976434815659445</v>
      </c>
      <c r="K469" s="40">
        <v>1000</v>
      </c>
      <c r="L469" s="41">
        <f t="shared" si="75"/>
        <v>9411.1750417227249</v>
      </c>
    </row>
    <row r="470" spans="1:12" ht="15">
      <c r="A470" s="10"/>
      <c r="B470" s="37">
        <v>41974</v>
      </c>
      <c r="C470" s="38">
        <v>83.02</v>
      </c>
      <c r="D470" s="44">
        <f t="shared" si="72"/>
        <v>7.6465590484281519E-3</v>
      </c>
      <c r="E470" s="40">
        <v>1000</v>
      </c>
      <c r="F470" s="41">
        <f t="shared" si="73"/>
        <v>12186.417339238951</v>
      </c>
      <c r="G470" s="10"/>
      <c r="H470" s="42">
        <v>41974</v>
      </c>
      <c r="I470" s="43">
        <v>18053</v>
      </c>
      <c r="J470" s="44">
        <f t="shared" si="74"/>
        <v>0.14585845763249761</v>
      </c>
      <c r="K470" s="40">
        <v>1000</v>
      </c>
      <c r="L470" s="41">
        <f t="shared" si="75"/>
        <v>10049.007095885365</v>
      </c>
    </row>
    <row r="471" spans="1:12" ht="15">
      <c r="A471" s="10"/>
      <c r="B471" s="37">
        <v>42339</v>
      </c>
      <c r="C471" s="38">
        <v>108.28</v>
      </c>
      <c r="D471" s="44">
        <f t="shared" si="72"/>
        <v>0.3042640327631897</v>
      </c>
      <c r="E471" s="40">
        <v>1000</v>
      </c>
      <c r="F471" s="41">
        <f t="shared" si="73"/>
        <v>14004.783838312516</v>
      </c>
      <c r="G471" s="10"/>
      <c r="H471" s="42">
        <v>42339</v>
      </c>
      <c r="I471" s="43">
        <v>17425</v>
      </c>
      <c r="J471" s="44">
        <f t="shared" si="74"/>
        <v>-3.4786462083864177E-2</v>
      </c>
      <c r="K471" s="40">
        <v>1000</v>
      </c>
      <c r="L471" s="41">
        <f t="shared" si="75"/>
        <v>12658.325891257362</v>
      </c>
    </row>
    <row r="472" spans="1:12" ht="15">
      <c r="A472" s="10"/>
      <c r="B472" s="37">
        <v>42705</v>
      </c>
      <c r="C472" s="38">
        <v>115</v>
      </c>
      <c r="D472" s="44">
        <f t="shared" si="72"/>
        <v>6.2061322497229392E-2</v>
      </c>
      <c r="E472" s="40">
        <v>1000</v>
      </c>
      <c r="F472" s="41">
        <f t="shared" si="73"/>
        <v>21764.765148425311</v>
      </c>
      <c r="G472" s="10"/>
      <c r="H472" s="42">
        <v>42705</v>
      </c>
      <c r="I472" s="43">
        <v>19963</v>
      </c>
      <c r="J472" s="44">
        <f t="shared" si="74"/>
        <v>0.14565279770444764</v>
      </c>
      <c r="K472" s="40">
        <v>1000</v>
      </c>
      <c r="L472" s="41">
        <f t="shared" si="75"/>
        <v>16984.134745507828</v>
      </c>
    </row>
    <row r="473" spans="1:12" ht="15">
      <c r="A473" s="10"/>
      <c r="B473" s="37">
        <v>43070</v>
      </c>
      <c r="C473" s="38">
        <v>166.81</v>
      </c>
      <c r="D473" s="44">
        <f t="shared" si="72"/>
        <v>0.45052173913043481</v>
      </c>
      <c r="E473" s="40">
        <v>1000</v>
      </c>
      <c r="F473" s="45">
        <f t="shared" si="73"/>
        <v>24080.347763561211</v>
      </c>
      <c r="G473" s="10"/>
      <c r="H473" s="42">
        <v>43070</v>
      </c>
      <c r="I473" s="43">
        <v>24824</v>
      </c>
      <c r="J473" s="44">
        <f t="shared" si="74"/>
        <v>0.24350047588037871</v>
      </c>
      <c r="K473" s="40">
        <v>1000</v>
      </c>
      <c r="L473" s="46">
        <f t="shared" si="75"/>
        <v>16899.609700630885</v>
      </c>
    </row>
    <row r="474" spans="1:12" ht="15">
      <c r="A474" s="10"/>
      <c r="B474" s="37">
        <v>43435</v>
      </c>
      <c r="C474" s="38">
        <v>176.45</v>
      </c>
      <c r="D474" s="44">
        <f t="shared" si="72"/>
        <v>5.7790300341706048E-2</v>
      </c>
      <c r="E474" s="47"/>
      <c r="F474" s="47"/>
      <c r="G474" s="10"/>
      <c r="H474" s="42">
        <v>43435</v>
      </c>
      <c r="I474" s="43">
        <v>23327</v>
      </c>
      <c r="J474" s="44">
        <f t="shared" si="74"/>
        <v>-6.0304543989687397E-2</v>
      </c>
      <c r="K474" s="48"/>
      <c r="L474" s="49"/>
    </row>
    <row r="475" spans="1:12" ht="15">
      <c r="A475" s="3"/>
      <c r="B475" s="3"/>
      <c r="C475" s="27"/>
      <c r="D475" s="3"/>
      <c r="E475" s="50">
        <f>SUM(E464:E474)</f>
        <v>10000</v>
      </c>
      <c r="F475" s="51"/>
      <c r="G475" s="3"/>
      <c r="H475" s="3"/>
      <c r="I475" s="3"/>
      <c r="J475" s="3"/>
      <c r="K475" s="50">
        <f>SUM(K464:K474)</f>
        <v>10000</v>
      </c>
      <c r="L475" s="52"/>
    </row>
    <row r="476" spans="1:12" ht="12.75">
      <c r="A476" s="3"/>
      <c r="B476" s="3"/>
      <c r="C476" s="27"/>
      <c r="D476" s="3"/>
      <c r="E476" s="3"/>
      <c r="F476" s="3"/>
      <c r="G476" s="3"/>
      <c r="H476" s="3"/>
      <c r="I476" s="3"/>
      <c r="J476" s="3"/>
      <c r="K476" s="3"/>
      <c r="L476" s="3"/>
    </row>
    <row r="477" spans="1:12" ht="12.75">
      <c r="A477" s="3"/>
      <c r="B477" s="4"/>
      <c r="C477" s="5"/>
      <c r="D477" s="4"/>
      <c r="E477" s="4"/>
      <c r="F477" s="4"/>
      <c r="G477" s="4"/>
      <c r="H477" s="4"/>
      <c r="I477" s="4"/>
      <c r="J477" s="4"/>
      <c r="K477" s="4"/>
      <c r="L477" s="4"/>
    </row>
    <row r="478" spans="1:12" ht="14.25">
      <c r="A478" s="6" t="s">
        <v>116</v>
      </c>
      <c r="B478" s="61" t="s">
        <v>117</v>
      </c>
      <c r="C478" s="62"/>
      <c r="D478" s="62"/>
      <c r="E478" s="62"/>
      <c r="F478" s="62"/>
      <c r="G478" s="62"/>
      <c r="H478" s="62"/>
      <c r="I478" s="62"/>
      <c r="J478" s="62"/>
      <c r="K478" s="62"/>
      <c r="L478" s="63"/>
    </row>
    <row r="479" spans="1:12" ht="12.75">
      <c r="A479" s="10"/>
      <c r="B479" s="64" t="s">
        <v>7</v>
      </c>
      <c r="C479" s="62"/>
      <c r="D479" s="62"/>
      <c r="E479" s="62"/>
      <c r="F479" s="62"/>
      <c r="G479" s="62"/>
      <c r="H479" s="62"/>
      <c r="I479" s="62"/>
      <c r="J479" s="62"/>
      <c r="K479" s="62"/>
      <c r="L479" s="63"/>
    </row>
    <row r="480" spans="1:12" ht="12.75">
      <c r="A480" s="10"/>
      <c r="B480" s="65" t="s">
        <v>118</v>
      </c>
      <c r="C480" s="62"/>
      <c r="D480" s="62"/>
      <c r="E480" s="62"/>
      <c r="F480" s="62"/>
      <c r="G480" s="62"/>
      <c r="H480" s="62"/>
      <c r="I480" s="62"/>
      <c r="J480" s="62"/>
      <c r="K480" s="62"/>
      <c r="L480" s="63"/>
    </row>
    <row r="481" spans="1:12" ht="12.75">
      <c r="A481" s="10"/>
      <c r="B481" s="53"/>
      <c r="C481" s="16">
        <v>2018</v>
      </c>
      <c r="D481" s="16">
        <v>2017</v>
      </c>
      <c r="E481" s="16">
        <v>2016</v>
      </c>
      <c r="F481" s="16">
        <v>2015</v>
      </c>
      <c r="G481" s="16">
        <v>2014</v>
      </c>
      <c r="H481" s="16">
        <v>2013</v>
      </c>
      <c r="I481" s="16">
        <v>2012</v>
      </c>
      <c r="J481" s="16">
        <v>2011</v>
      </c>
      <c r="K481" s="16">
        <v>2010</v>
      </c>
      <c r="L481" s="16">
        <v>2009</v>
      </c>
    </row>
    <row r="482" spans="1:12" ht="12.75">
      <c r="A482" s="10"/>
      <c r="B482" s="49" t="s">
        <v>39</v>
      </c>
      <c r="C482" s="30">
        <v>32765</v>
      </c>
      <c r="D482" s="30">
        <v>31657</v>
      </c>
      <c r="E482" s="30">
        <v>30109</v>
      </c>
      <c r="F482" s="30">
        <v>30274</v>
      </c>
      <c r="G482" s="30">
        <v>31821</v>
      </c>
      <c r="H482" s="30">
        <v>30871</v>
      </c>
      <c r="I482" s="30">
        <v>29904</v>
      </c>
      <c r="J482" s="30">
        <v>29611</v>
      </c>
      <c r="K482" s="30">
        <v>26662</v>
      </c>
      <c r="L482" s="30">
        <v>23123</v>
      </c>
    </row>
    <row r="483" spans="1:12" ht="12.75">
      <c r="A483" s="10"/>
      <c r="B483" s="49" t="s">
        <v>42</v>
      </c>
      <c r="C483" s="30">
        <v>7000</v>
      </c>
      <c r="D483" s="30">
        <v>7548</v>
      </c>
      <c r="E483" s="30">
        <v>7053</v>
      </c>
      <c r="F483" s="30">
        <v>6823</v>
      </c>
      <c r="G483" s="30">
        <v>7026</v>
      </c>
      <c r="H483" s="30">
        <v>6562</v>
      </c>
      <c r="I483" s="30">
        <v>6351</v>
      </c>
      <c r="J483" s="30">
        <v>6031</v>
      </c>
      <c r="K483" s="30">
        <v>5755</v>
      </c>
      <c r="L483" s="30">
        <v>4632</v>
      </c>
    </row>
    <row r="484" spans="1:12" ht="12.75">
      <c r="A484" s="10"/>
      <c r="B484" s="49" t="s">
        <v>43</v>
      </c>
      <c r="C484" s="30">
        <v>5349</v>
      </c>
      <c r="D484" s="30">
        <v>4858</v>
      </c>
      <c r="E484" s="30">
        <v>5050</v>
      </c>
      <c r="F484" s="30">
        <v>4833</v>
      </c>
      <c r="G484" s="30">
        <v>4956</v>
      </c>
      <c r="H484" s="30">
        <v>4659</v>
      </c>
      <c r="I484" s="30">
        <v>4444</v>
      </c>
      <c r="J484" s="30">
        <v>4283</v>
      </c>
      <c r="K484" s="30">
        <v>4085</v>
      </c>
      <c r="L484" s="30">
        <v>3193</v>
      </c>
    </row>
    <row r="485" spans="1:12" ht="12.75">
      <c r="A485" s="10"/>
      <c r="B485" s="49" t="s">
        <v>44</v>
      </c>
      <c r="C485" s="54">
        <v>8.89</v>
      </c>
      <c r="D485" s="54">
        <v>7.93</v>
      </c>
      <c r="E485" s="54">
        <v>8.16</v>
      </c>
      <c r="F485" s="54">
        <v>7.58</v>
      </c>
      <c r="G485" s="54">
        <v>7.49</v>
      </c>
      <c r="H485" s="54">
        <v>6.72</v>
      </c>
      <c r="I485" s="54">
        <v>6.32</v>
      </c>
      <c r="J485" s="54">
        <v>5.96</v>
      </c>
      <c r="K485" s="54">
        <v>5.63</v>
      </c>
      <c r="L485" s="54">
        <v>4.5199999999999996</v>
      </c>
    </row>
    <row r="486" spans="1:12" ht="12.75">
      <c r="A486" s="10"/>
      <c r="B486" s="49" t="s">
        <v>45</v>
      </c>
      <c r="C486" s="54">
        <v>198.23</v>
      </c>
      <c r="D486" s="54">
        <v>227.71</v>
      </c>
      <c r="E486" s="54">
        <v>168.72</v>
      </c>
      <c r="F486" s="54">
        <v>136.68</v>
      </c>
      <c r="G486" s="54">
        <v>147.38999999999999</v>
      </c>
      <c r="H486" s="54">
        <v>122.82</v>
      </c>
      <c r="I486" s="54">
        <v>79.52</v>
      </c>
      <c r="J486" s="54">
        <v>68.16</v>
      </c>
      <c r="K486" s="54">
        <v>70.150000000000006</v>
      </c>
      <c r="L486" s="54">
        <v>65.52</v>
      </c>
    </row>
    <row r="487" spans="1:12" ht="12.75">
      <c r="A487" s="10"/>
      <c r="B487" s="49" t="s">
        <v>46</v>
      </c>
      <c r="C487" s="24">
        <f t="shared" ref="C487:L487" si="76">C486/C485</f>
        <v>22.298087739032617</v>
      </c>
      <c r="D487" s="24">
        <f t="shared" si="76"/>
        <v>28.715006305170242</v>
      </c>
      <c r="E487" s="24">
        <f t="shared" si="76"/>
        <v>20.676470588235293</v>
      </c>
      <c r="F487" s="24">
        <f t="shared" si="76"/>
        <v>18.031662269129288</v>
      </c>
      <c r="G487" s="24">
        <f t="shared" si="76"/>
        <v>19.678237650200266</v>
      </c>
      <c r="H487" s="24">
        <f t="shared" si="76"/>
        <v>18.276785714285715</v>
      </c>
      <c r="I487" s="24">
        <f t="shared" si="76"/>
        <v>12.582278481012658</v>
      </c>
      <c r="J487" s="24">
        <f t="shared" si="76"/>
        <v>11.436241610738255</v>
      </c>
      <c r="K487" s="24">
        <f t="shared" si="76"/>
        <v>12.460035523978688</v>
      </c>
      <c r="L487" s="24">
        <f t="shared" si="76"/>
        <v>14.495575221238939</v>
      </c>
    </row>
    <row r="488" spans="1:12" ht="12.75">
      <c r="A488" s="3"/>
      <c r="B488" s="3"/>
      <c r="C488" s="27"/>
      <c r="D488" s="3"/>
      <c r="E488" s="3"/>
      <c r="F488" s="3"/>
      <c r="G488" s="3"/>
      <c r="H488" s="3"/>
      <c r="I488" s="3"/>
      <c r="J488" s="3"/>
      <c r="K488" s="3"/>
      <c r="L488" s="3"/>
    </row>
    <row r="489" spans="1:12" ht="12.75">
      <c r="A489" s="3"/>
      <c r="B489" s="74" t="s">
        <v>48</v>
      </c>
      <c r="C489" s="69"/>
      <c r="D489" s="3"/>
      <c r="E489" s="3"/>
      <c r="F489" s="3"/>
      <c r="G489" s="3"/>
      <c r="H489" s="3"/>
      <c r="I489" s="3"/>
      <c r="J489" s="3"/>
      <c r="K489" s="3"/>
      <c r="L489" s="3"/>
    </row>
    <row r="490" spans="1:12" ht="12.75">
      <c r="A490" s="3"/>
      <c r="B490" s="17" t="s">
        <v>49</v>
      </c>
      <c r="C490" s="30">
        <v>200</v>
      </c>
      <c r="D490" s="3"/>
      <c r="E490" s="3"/>
      <c r="F490" s="3"/>
      <c r="G490" s="3"/>
      <c r="H490" s="3"/>
      <c r="I490" s="3"/>
      <c r="J490" s="3"/>
      <c r="K490" s="3"/>
      <c r="L490" s="3"/>
    </row>
    <row r="491" spans="1:12" ht="12.75">
      <c r="A491" s="3"/>
      <c r="B491" s="17" t="s">
        <v>50</v>
      </c>
      <c r="C491" s="30">
        <v>225</v>
      </c>
      <c r="D491" s="3"/>
      <c r="E491" s="3"/>
      <c r="F491" s="3"/>
      <c r="G491" s="3"/>
      <c r="H491" s="3"/>
      <c r="I491" s="3"/>
      <c r="J491" s="3"/>
      <c r="K491" s="3"/>
      <c r="L491" s="3"/>
    </row>
    <row r="492" spans="1:12" ht="12.75">
      <c r="A492" s="3"/>
      <c r="B492" s="3"/>
      <c r="C492" s="27"/>
      <c r="D492" s="3"/>
      <c r="E492" s="3"/>
      <c r="F492" s="3"/>
      <c r="G492" s="3"/>
      <c r="H492" s="3"/>
      <c r="I492" s="3"/>
      <c r="J492" s="3"/>
      <c r="K492" s="3"/>
      <c r="L492" s="3"/>
    </row>
    <row r="493" spans="1:12" ht="15">
      <c r="A493" s="3"/>
      <c r="B493" s="66" t="s">
        <v>51</v>
      </c>
      <c r="C493" s="62"/>
      <c r="D493" s="62"/>
      <c r="E493" s="62"/>
      <c r="F493" s="62"/>
      <c r="G493" s="62"/>
      <c r="H493" s="62"/>
      <c r="I493" s="62"/>
      <c r="J493" s="62"/>
      <c r="K493" s="62"/>
      <c r="L493" s="62"/>
    </row>
    <row r="494" spans="1:12" ht="18.75">
      <c r="A494" s="10"/>
      <c r="B494" s="70" t="s">
        <v>119</v>
      </c>
      <c r="C494" s="68"/>
      <c r="D494" s="68"/>
      <c r="E494" s="68"/>
      <c r="F494" s="69"/>
      <c r="G494" s="3"/>
      <c r="H494" s="4"/>
      <c r="I494" s="4"/>
      <c r="J494" s="4"/>
      <c r="K494" s="4"/>
      <c r="L494" s="4"/>
    </row>
    <row r="495" spans="1:12" ht="15">
      <c r="A495" s="10"/>
      <c r="B495" s="31" t="s">
        <v>53</v>
      </c>
      <c r="C495" s="32" t="s">
        <v>4</v>
      </c>
      <c r="D495" s="33" t="s">
        <v>54</v>
      </c>
      <c r="E495" s="34" t="s">
        <v>55</v>
      </c>
      <c r="F495" s="35" t="s">
        <v>56</v>
      </c>
      <c r="G495" s="10"/>
      <c r="H495" s="36" t="s">
        <v>53</v>
      </c>
      <c r="I495" s="32" t="s">
        <v>57</v>
      </c>
      <c r="J495" s="33" t="s">
        <v>54</v>
      </c>
      <c r="K495" s="35" t="s">
        <v>55</v>
      </c>
      <c r="L495" s="35" t="s">
        <v>56</v>
      </c>
    </row>
    <row r="496" spans="1:12" ht="15">
      <c r="A496" s="10"/>
      <c r="B496" s="37">
        <v>39783</v>
      </c>
      <c r="C496" s="38">
        <v>41.24</v>
      </c>
      <c r="D496" s="39"/>
      <c r="E496" s="40">
        <v>1000</v>
      </c>
      <c r="F496" s="41">
        <f>(E496)+(E496*D497)</f>
        <v>1588.748787584869</v>
      </c>
      <c r="G496" s="10"/>
      <c r="H496" s="42">
        <v>39783</v>
      </c>
      <c r="I496" s="43">
        <v>8515</v>
      </c>
      <c r="J496" s="39"/>
      <c r="K496" s="40">
        <v>1000</v>
      </c>
      <c r="L496" s="41">
        <f>(K496)+(K496*J497)</f>
        <v>1229.7122724603641</v>
      </c>
    </row>
    <row r="497" spans="1:12" ht="15">
      <c r="A497" s="10"/>
      <c r="B497" s="37">
        <v>40148</v>
      </c>
      <c r="C497" s="38">
        <v>65.52</v>
      </c>
      <c r="D497" s="44">
        <f t="shared" ref="D497:D506" si="77">(C497-C496)/C496</f>
        <v>0.58874878758486893</v>
      </c>
      <c r="E497" s="40">
        <v>1000</v>
      </c>
      <c r="F497" s="41">
        <f t="shared" ref="F497:F505" si="78">(F496+E497)+(F496+E497)*D498</f>
        <v>2771.6838743754365</v>
      </c>
      <c r="G497" s="10"/>
      <c r="H497" s="42">
        <v>40148</v>
      </c>
      <c r="I497" s="43">
        <v>10471</v>
      </c>
      <c r="J497" s="44">
        <f t="shared" ref="J497:J506" si="79">(I497-I496)/I496</f>
        <v>0.22971227246036408</v>
      </c>
      <c r="K497" s="40">
        <v>1000</v>
      </c>
      <c r="L497" s="41">
        <f t="shared" ref="L497:L505" si="80">(L496+K497)+(L496+K497)*J498</f>
        <v>2446.9127803306319</v>
      </c>
    </row>
    <row r="498" spans="1:12" ht="15">
      <c r="A498" s="10"/>
      <c r="B498" s="37">
        <v>40513</v>
      </c>
      <c r="C498" s="38">
        <v>70.150000000000006</v>
      </c>
      <c r="D498" s="44">
        <f t="shared" si="77"/>
        <v>7.0665445665445817E-2</v>
      </c>
      <c r="E498" s="40">
        <v>1000</v>
      </c>
      <c r="F498" s="41">
        <f t="shared" si="78"/>
        <v>3664.6895634701314</v>
      </c>
      <c r="G498" s="10"/>
      <c r="H498" s="42">
        <v>40513</v>
      </c>
      <c r="I498" s="43">
        <v>11491</v>
      </c>
      <c r="J498" s="44">
        <f t="shared" si="79"/>
        <v>9.741189953204088E-2</v>
      </c>
      <c r="K498" s="40">
        <v>1000</v>
      </c>
      <c r="L498" s="41">
        <f t="shared" si="80"/>
        <v>3664.6883158384239</v>
      </c>
    </row>
    <row r="499" spans="1:12" ht="15">
      <c r="A499" s="10"/>
      <c r="B499" s="37">
        <v>40878</v>
      </c>
      <c r="C499" s="38">
        <v>68.16</v>
      </c>
      <c r="D499" s="44">
        <f t="shared" si="77"/>
        <v>-2.8367783321454156E-2</v>
      </c>
      <c r="E499" s="40">
        <v>1000</v>
      </c>
      <c r="F499" s="41">
        <f t="shared" si="78"/>
        <v>5442.1378240484864</v>
      </c>
      <c r="G499" s="10"/>
      <c r="H499" s="42">
        <v>40878</v>
      </c>
      <c r="I499" s="43">
        <v>12217</v>
      </c>
      <c r="J499" s="44">
        <f t="shared" si="79"/>
        <v>6.3179879906013398E-2</v>
      </c>
      <c r="K499" s="40">
        <v>1000</v>
      </c>
      <c r="L499" s="41">
        <f t="shared" si="80"/>
        <v>5022.8349672468257</v>
      </c>
    </row>
    <row r="500" spans="1:12" ht="15">
      <c r="A500" s="10"/>
      <c r="B500" s="37">
        <v>41244</v>
      </c>
      <c r="C500" s="38">
        <v>79.52</v>
      </c>
      <c r="D500" s="44">
        <f t="shared" si="77"/>
        <v>0.16666666666666666</v>
      </c>
      <c r="E500" s="40">
        <v>1000</v>
      </c>
      <c r="F500" s="41">
        <f t="shared" si="78"/>
        <v>9949.9920466503409</v>
      </c>
      <c r="G500" s="10"/>
      <c r="H500" s="42">
        <v>41244</v>
      </c>
      <c r="I500" s="43">
        <v>13155</v>
      </c>
      <c r="J500" s="44">
        <f t="shared" si="79"/>
        <v>7.6778259801915369E-2</v>
      </c>
      <c r="K500" s="40">
        <v>1000</v>
      </c>
      <c r="L500" s="41">
        <f t="shared" si="80"/>
        <v>7213.2090390705998</v>
      </c>
    </row>
    <row r="501" spans="1:12" ht="15">
      <c r="A501" s="10"/>
      <c r="B501" s="37">
        <v>41609</v>
      </c>
      <c r="C501" s="38">
        <v>122.82</v>
      </c>
      <c r="D501" s="44">
        <f t="shared" si="77"/>
        <v>0.54451710261569419</v>
      </c>
      <c r="E501" s="40">
        <v>1000</v>
      </c>
      <c r="F501" s="41">
        <f t="shared" si="78"/>
        <v>13140.525384756504</v>
      </c>
      <c r="G501" s="10"/>
      <c r="H501" s="42">
        <v>41609</v>
      </c>
      <c r="I501" s="43">
        <v>15755</v>
      </c>
      <c r="J501" s="44">
        <f t="shared" si="79"/>
        <v>0.1976434815659445</v>
      </c>
      <c r="K501" s="40">
        <v>1000</v>
      </c>
      <c r="L501" s="41">
        <f t="shared" si="80"/>
        <v>9411.1750417227249</v>
      </c>
    </row>
    <row r="502" spans="1:12" ht="15">
      <c r="A502" s="10"/>
      <c r="B502" s="37">
        <v>41974</v>
      </c>
      <c r="C502" s="38">
        <v>147.38999999999999</v>
      </c>
      <c r="D502" s="44">
        <f t="shared" si="77"/>
        <v>0.20004885197850508</v>
      </c>
      <c r="E502" s="40">
        <v>1000</v>
      </c>
      <c r="F502" s="41">
        <f t="shared" si="78"/>
        <v>13304.892193215497</v>
      </c>
      <c r="G502" s="10"/>
      <c r="H502" s="42">
        <v>41974</v>
      </c>
      <c r="I502" s="43">
        <v>18053</v>
      </c>
      <c r="J502" s="44">
        <f t="shared" si="79"/>
        <v>0.14585845763249761</v>
      </c>
      <c r="K502" s="40">
        <v>1000</v>
      </c>
      <c r="L502" s="41">
        <f t="shared" si="80"/>
        <v>10049.007095885365</v>
      </c>
    </row>
    <row r="503" spans="1:12" ht="15">
      <c r="A503" s="10"/>
      <c r="B503" s="37">
        <v>42339</v>
      </c>
      <c r="C503" s="38">
        <v>138.68</v>
      </c>
      <c r="D503" s="44">
        <f t="shared" si="77"/>
        <v>-5.9094918244114121E-2</v>
      </c>
      <c r="E503" s="40">
        <v>1000</v>
      </c>
      <c r="F503" s="41">
        <f t="shared" si="78"/>
        <v>17403.529065757994</v>
      </c>
      <c r="G503" s="10"/>
      <c r="H503" s="42">
        <v>42339</v>
      </c>
      <c r="I503" s="43">
        <v>17425</v>
      </c>
      <c r="J503" s="44">
        <f t="shared" si="79"/>
        <v>-3.4786462083864177E-2</v>
      </c>
      <c r="K503" s="40">
        <v>1000</v>
      </c>
      <c r="L503" s="41">
        <f t="shared" si="80"/>
        <v>12658.325891257362</v>
      </c>
    </row>
    <row r="504" spans="1:12" ht="15">
      <c r="A504" s="10"/>
      <c r="B504" s="37">
        <v>42705</v>
      </c>
      <c r="C504" s="38">
        <v>168.72</v>
      </c>
      <c r="D504" s="44">
        <f t="shared" si="77"/>
        <v>0.21661378713585225</v>
      </c>
      <c r="E504" s="40">
        <v>1000</v>
      </c>
      <c r="F504" s="41">
        <f t="shared" si="78"/>
        <v>24838.001443597397</v>
      </c>
      <c r="G504" s="10"/>
      <c r="H504" s="42">
        <v>42705</v>
      </c>
      <c r="I504" s="43">
        <v>19963</v>
      </c>
      <c r="J504" s="44">
        <f t="shared" si="79"/>
        <v>0.14565279770444764</v>
      </c>
      <c r="K504" s="40">
        <v>1000</v>
      </c>
      <c r="L504" s="41">
        <f t="shared" si="80"/>
        <v>16984.134745507828</v>
      </c>
    </row>
    <row r="505" spans="1:12" ht="15">
      <c r="A505" s="10"/>
      <c r="B505" s="37">
        <v>43070</v>
      </c>
      <c r="C505" s="38">
        <v>227.71</v>
      </c>
      <c r="D505" s="44">
        <f t="shared" si="77"/>
        <v>0.34963252726410626</v>
      </c>
      <c r="E505" s="40">
        <v>1000</v>
      </c>
      <c r="F505" s="45">
        <f t="shared" si="78"/>
        <v>21471.718471617121</v>
      </c>
      <c r="G505" s="10"/>
      <c r="H505" s="42">
        <v>43070</v>
      </c>
      <c r="I505" s="43">
        <v>24824</v>
      </c>
      <c r="J505" s="44">
        <f t="shared" si="79"/>
        <v>0.24350047588037871</v>
      </c>
      <c r="K505" s="40">
        <v>1000</v>
      </c>
      <c r="L505" s="46">
        <f t="shared" si="80"/>
        <v>16899.609700630885</v>
      </c>
    </row>
    <row r="506" spans="1:12" ht="15">
      <c r="A506" s="10"/>
      <c r="B506" s="37">
        <v>43435</v>
      </c>
      <c r="C506" s="38">
        <v>189.23</v>
      </c>
      <c r="D506" s="44">
        <f t="shared" si="77"/>
        <v>-0.16898686926353704</v>
      </c>
      <c r="E506" s="47"/>
      <c r="F506" s="47"/>
      <c r="G506" s="10"/>
      <c r="H506" s="42">
        <v>43435</v>
      </c>
      <c r="I506" s="43">
        <v>23327</v>
      </c>
      <c r="J506" s="44">
        <f t="shared" si="79"/>
        <v>-6.0304543989687397E-2</v>
      </c>
      <c r="K506" s="48"/>
      <c r="L506" s="49"/>
    </row>
    <row r="507" spans="1:12" ht="15">
      <c r="A507" s="3"/>
      <c r="B507" s="3"/>
      <c r="C507" s="27"/>
      <c r="D507" s="3"/>
      <c r="E507" s="50">
        <f>SUM(E496:E506)</f>
        <v>10000</v>
      </c>
      <c r="F507" s="51"/>
      <c r="G507" s="3"/>
      <c r="H507" s="3"/>
      <c r="I507" s="3"/>
      <c r="J507" s="3"/>
      <c r="K507" s="50">
        <f>SUM(K496:K506)</f>
        <v>10000</v>
      </c>
      <c r="L507" s="52"/>
    </row>
    <row r="508" spans="1:12" ht="12.75">
      <c r="A508" s="3"/>
      <c r="B508" s="3"/>
      <c r="C508" s="27"/>
      <c r="D508" s="3"/>
      <c r="E508" s="3"/>
      <c r="F508" s="3"/>
      <c r="G508" s="3"/>
      <c r="H508" s="3"/>
      <c r="I508" s="3"/>
      <c r="J508" s="3"/>
      <c r="K508" s="3"/>
      <c r="L508" s="3"/>
    </row>
    <row r="509" spans="1:12" ht="12.75">
      <c r="A509" s="3"/>
      <c r="B509" s="4"/>
      <c r="C509" s="5"/>
      <c r="D509" s="4"/>
      <c r="E509" s="4"/>
      <c r="F509" s="4"/>
      <c r="G509" s="4"/>
      <c r="H509" s="4"/>
      <c r="I509" s="4"/>
      <c r="J509" s="4"/>
      <c r="K509" s="4"/>
      <c r="L509" s="4"/>
    </row>
    <row r="510" spans="1:12" ht="14.25">
      <c r="A510" s="6" t="s">
        <v>120</v>
      </c>
      <c r="B510" s="61" t="s">
        <v>121</v>
      </c>
      <c r="C510" s="62"/>
      <c r="D510" s="62"/>
      <c r="E510" s="62"/>
      <c r="F510" s="62"/>
      <c r="G510" s="62"/>
      <c r="H510" s="62"/>
      <c r="I510" s="62"/>
      <c r="J510" s="62"/>
      <c r="K510" s="62"/>
      <c r="L510" s="63"/>
    </row>
    <row r="511" spans="1:12" ht="12.75">
      <c r="A511" s="10"/>
      <c r="B511" s="64" t="s">
        <v>7</v>
      </c>
      <c r="C511" s="62"/>
      <c r="D511" s="62"/>
      <c r="E511" s="62"/>
      <c r="F511" s="62"/>
      <c r="G511" s="62"/>
      <c r="H511" s="62"/>
      <c r="I511" s="62"/>
      <c r="J511" s="62"/>
      <c r="K511" s="62"/>
      <c r="L511" s="63"/>
    </row>
    <row r="512" spans="1:12" ht="12.75">
      <c r="A512" s="10"/>
      <c r="B512" s="65" t="s">
        <v>122</v>
      </c>
      <c r="C512" s="62"/>
      <c r="D512" s="62"/>
      <c r="E512" s="62"/>
      <c r="F512" s="62"/>
      <c r="G512" s="62"/>
      <c r="H512" s="62"/>
      <c r="I512" s="62"/>
      <c r="J512" s="62"/>
      <c r="K512" s="62"/>
      <c r="L512" s="63"/>
    </row>
    <row r="513" spans="1:12" ht="12.75">
      <c r="A513" s="10"/>
      <c r="B513" s="53"/>
      <c r="C513" s="16">
        <v>2018</v>
      </c>
      <c r="D513" s="16">
        <v>2017</v>
      </c>
      <c r="E513" s="16">
        <v>2016</v>
      </c>
      <c r="F513" s="16">
        <v>2015</v>
      </c>
      <c r="G513" s="16">
        <v>2014</v>
      </c>
      <c r="H513" s="16">
        <v>2013</v>
      </c>
      <c r="I513" s="16">
        <v>2012</v>
      </c>
      <c r="J513" s="16">
        <v>2011</v>
      </c>
      <c r="K513" s="16">
        <v>2010</v>
      </c>
      <c r="L513" s="16">
        <v>2009</v>
      </c>
    </row>
    <row r="514" spans="1:12" ht="12.75">
      <c r="A514" s="10"/>
      <c r="B514" s="49" t="s">
        <v>39</v>
      </c>
      <c r="C514" s="30">
        <v>42294</v>
      </c>
      <c r="D514" s="30">
        <v>40122</v>
      </c>
      <c r="E514" s="30">
        <v>39807</v>
      </c>
      <c r="F514" s="30">
        <v>39498</v>
      </c>
      <c r="G514" s="30">
        <v>42237</v>
      </c>
      <c r="H514" s="30">
        <v>44033</v>
      </c>
      <c r="I514" s="30">
        <v>47267</v>
      </c>
      <c r="J514" s="30">
        <v>48047</v>
      </c>
      <c r="K514" s="30">
        <v>45987</v>
      </c>
      <c r="L514" s="30">
        <v>27428</v>
      </c>
    </row>
    <row r="515" spans="1:12" ht="12.75">
      <c r="A515" s="10"/>
      <c r="B515" s="49" t="s">
        <v>42</v>
      </c>
      <c r="C515" s="30">
        <v>8701</v>
      </c>
      <c r="D515" s="30">
        <v>6521</v>
      </c>
      <c r="E515" s="30">
        <v>4659</v>
      </c>
      <c r="F515" s="30">
        <v>5401</v>
      </c>
      <c r="G515" s="30">
        <v>17283</v>
      </c>
      <c r="H515" s="30">
        <v>5545</v>
      </c>
      <c r="I515" s="30">
        <v>8739</v>
      </c>
      <c r="J515" s="30">
        <v>7334</v>
      </c>
      <c r="K515" s="30">
        <v>1653</v>
      </c>
      <c r="L515" s="30">
        <v>15291</v>
      </c>
    </row>
    <row r="516" spans="1:12" ht="12.75">
      <c r="A516" s="10"/>
      <c r="B516" s="49" t="s">
        <v>43</v>
      </c>
      <c r="C516" s="30">
        <v>6220</v>
      </c>
      <c r="D516" s="30">
        <v>2394</v>
      </c>
      <c r="E516" s="30">
        <v>3920</v>
      </c>
      <c r="F516" s="30">
        <v>4442</v>
      </c>
      <c r="G516" s="30">
        <v>11920</v>
      </c>
      <c r="H516" s="30">
        <v>4517</v>
      </c>
      <c r="I516" s="30">
        <v>6168</v>
      </c>
      <c r="J516" s="30">
        <v>6272</v>
      </c>
      <c r="K516" s="30">
        <v>861</v>
      </c>
      <c r="L516" s="30">
        <v>12899</v>
      </c>
    </row>
    <row r="517" spans="1:12" ht="12.75">
      <c r="A517" s="10"/>
      <c r="B517" s="49" t="s">
        <v>44</v>
      </c>
      <c r="C517" s="54">
        <v>2.3199999999999998</v>
      </c>
      <c r="D517" s="54">
        <v>0.87</v>
      </c>
      <c r="E517" s="54">
        <v>1.41</v>
      </c>
      <c r="F517" s="54">
        <v>1.56</v>
      </c>
      <c r="G517" s="54">
        <v>4.07</v>
      </c>
      <c r="H517" s="54">
        <v>1.47</v>
      </c>
      <c r="I517" s="54">
        <v>2</v>
      </c>
      <c r="J517" s="54">
        <v>2.02</v>
      </c>
      <c r="K517" s="54">
        <v>0.28000000000000003</v>
      </c>
      <c r="L517" s="54">
        <v>5.65</v>
      </c>
    </row>
    <row r="518" spans="1:12" ht="12.75">
      <c r="A518" s="10"/>
      <c r="B518" s="49" t="s">
        <v>45</v>
      </c>
      <c r="C518" s="54">
        <v>75.88</v>
      </c>
      <c r="D518" s="54">
        <v>54.14</v>
      </c>
      <c r="E518" s="54">
        <v>55</v>
      </c>
      <c r="F518" s="54">
        <v>47.76</v>
      </c>
      <c r="G518" s="54">
        <v>49.74</v>
      </c>
      <c r="H518" s="54">
        <v>42.48</v>
      </c>
      <c r="I518" s="54">
        <v>33.47</v>
      </c>
      <c r="J518" s="54">
        <v>29.52</v>
      </c>
      <c r="K518" s="54">
        <v>26.98</v>
      </c>
      <c r="L518" s="54">
        <v>26.22</v>
      </c>
    </row>
    <row r="519" spans="1:12" ht="12.75">
      <c r="A519" s="10"/>
      <c r="B519" s="49" t="s">
        <v>46</v>
      </c>
      <c r="C519" s="24">
        <f t="shared" ref="C519:L519" si="81">C518/C517</f>
        <v>32.706896551724135</v>
      </c>
      <c r="D519" s="24">
        <f t="shared" si="81"/>
        <v>62.229885057471265</v>
      </c>
      <c r="E519" s="24">
        <f t="shared" si="81"/>
        <v>39.00709219858156</v>
      </c>
      <c r="F519" s="24">
        <f t="shared" si="81"/>
        <v>30.615384615384613</v>
      </c>
      <c r="G519" s="24">
        <f t="shared" si="81"/>
        <v>12.22113022113022</v>
      </c>
      <c r="H519" s="24">
        <f t="shared" si="81"/>
        <v>28.897959183673468</v>
      </c>
      <c r="I519" s="24">
        <f t="shared" si="81"/>
        <v>16.734999999999999</v>
      </c>
      <c r="J519" s="24">
        <f t="shared" si="81"/>
        <v>14.613861386138614</v>
      </c>
      <c r="K519" s="24">
        <f t="shared" si="81"/>
        <v>96.357142857142847</v>
      </c>
      <c r="L519" s="24">
        <f t="shared" si="81"/>
        <v>4.640707964601769</v>
      </c>
    </row>
    <row r="520" spans="1:12" ht="12.75">
      <c r="A520" s="3"/>
      <c r="B520" s="80" t="s">
        <v>123</v>
      </c>
      <c r="C520" s="76"/>
      <c r="D520" s="76"/>
      <c r="E520" s="76"/>
      <c r="F520" s="76"/>
      <c r="G520" s="76"/>
      <c r="H520" s="76"/>
      <c r="I520" s="76"/>
      <c r="J520" s="76"/>
      <c r="K520" s="76"/>
      <c r="L520" s="76"/>
    </row>
    <row r="521" spans="1:12" ht="12.75">
      <c r="A521" s="3"/>
      <c r="B521" s="3"/>
      <c r="C521" s="27"/>
      <c r="D521" s="3"/>
      <c r="E521" s="3"/>
      <c r="F521" s="3"/>
      <c r="G521" s="3"/>
      <c r="H521" s="3"/>
      <c r="I521" s="3"/>
      <c r="J521" s="3"/>
      <c r="K521" s="3"/>
      <c r="L521" s="3"/>
    </row>
    <row r="522" spans="1:12" ht="12.75">
      <c r="A522" s="3"/>
      <c r="B522" s="74" t="s">
        <v>48</v>
      </c>
      <c r="C522" s="69"/>
      <c r="D522" s="3"/>
      <c r="E522" s="3"/>
      <c r="F522" s="3"/>
      <c r="G522" s="3"/>
      <c r="H522" s="3"/>
      <c r="I522" s="3"/>
      <c r="J522" s="3"/>
      <c r="K522" s="3"/>
      <c r="L522" s="3"/>
    </row>
    <row r="523" spans="1:12" ht="12.75">
      <c r="A523" s="3"/>
      <c r="B523" s="17" t="s">
        <v>49</v>
      </c>
      <c r="C523" s="30">
        <v>50</v>
      </c>
      <c r="D523" s="3"/>
      <c r="E523" s="3"/>
      <c r="F523" s="3"/>
      <c r="G523" s="3"/>
      <c r="H523" s="3"/>
      <c r="I523" s="3"/>
      <c r="J523" s="3"/>
      <c r="K523" s="3"/>
      <c r="L523" s="3"/>
    </row>
    <row r="524" spans="1:12" ht="12.75">
      <c r="A524" s="3"/>
      <c r="B524" s="17" t="s">
        <v>50</v>
      </c>
      <c r="C524" s="30">
        <v>60</v>
      </c>
      <c r="D524" s="3"/>
      <c r="E524" s="3"/>
      <c r="F524" s="3"/>
      <c r="G524" s="3"/>
      <c r="H524" s="3"/>
      <c r="I524" s="3"/>
      <c r="J524" s="3"/>
      <c r="K524" s="3"/>
      <c r="L524" s="3"/>
    </row>
    <row r="525" spans="1:12" ht="12.75">
      <c r="A525" s="3"/>
      <c r="B525" s="3"/>
      <c r="C525" s="27"/>
      <c r="D525" s="3"/>
      <c r="E525" s="3"/>
      <c r="F525" s="3"/>
      <c r="G525" s="3"/>
      <c r="H525" s="3"/>
      <c r="I525" s="3"/>
      <c r="J525" s="3"/>
      <c r="K525" s="3"/>
      <c r="L525" s="3"/>
    </row>
    <row r="526" spans="1:12" ht="15">
      <c r="A526" s="3"/>
      <c r="B526" s="66" t="s">
        <v>51</v>
      </c>
      <c r="C526" s="62"/>
      <c r="D526" s="62"/>
      <c r="E526" s="62"/>
      <c r="F526" s="62"/>
      <c r="G526" s="62"/>
      <c r="H526" s="62"/>
      <c r="I526" s="62"/>
      <c r="J526" s="62"/>
      <c r="K526" s="62"/>
      <c r="L526" s="62"/>
    </row>
    <row r="527" spans="1:12" ht="18.75">
      <c r="A527" s="10"/>
      <c r="B527" s="70" t="s">
        <v>124</v>
      </c>
      <c r="C527" s="68"/>
      <c r="D527" s="68"/>
      <c r="E527" s="68"/>
      <c r="F527" s="69"/>
      <c r="G527" s="3"/>
      <c r="H527" s="4"/>
      <c r="I527" s="4"/>
      <c r="J527" s="4"/>
      <c r="K527" s="4"/>
      <c r="L527" s="4"/>
    </row>
    <row r="528" spans="1:12" ht="15">
      <c r="A528" s="10"/>
      <c r="B528" s="31" t="s">
        <v>53</v>
      </c>
      <c r="C528" s="32" t="s">
        <v>4</v>
      </c>
      <c r="D528" s="33" t="s">
        <v>54</v>
      </c>
      <c r="E528" s="34" t="s">
        <v>55</v>
      </c>
      <c r="F528" s="35" t="s">
        <v>56</v>
      </c>
      <c r="G528" s="10"/>
      <c r="H528" s="36" t="s">
        <v>53</v>
      </c>
      <c r="I528" s="32" t="s">
        <v>57</v>
      </c>
      <c r="J528" s="33" t="s">
        <v>54</v>
      </c>
      <c r="K528" s="35" t="s">
        <v>55</v>
      </c>
      <c r="L528" s="35" t="s">
        <v>56</v>
      </c>
    </row>
    <row r="529" spans="1:12" ht="15">
      <c r="A529" s="10"/>
      <c r="B529" s="37">
        <v>39783</v>
      </c>
      <c r="C529" s="38">
        <v>19.64</v>
      </c>
      <c r="D529" s="39"/>
      <c r="E529" s="40">
        <v>1000</v>
      </c>
      <c r="F529" s="41">
        <f>(E529)+(E529*D530)</f>
        <v>1335.030549898167</v>
      </c>
      <c r="G529" s="10"/>
      <c r="H529" s="42">
        <v>39783</v>
      </c>
      <c r="I529" s="43">
        <v>8515</v>
      </c>
      <c r="J529" s="39"/>
      <c r="K529" s="40">
        <v>1000</v>
      </c>
      <c r="L529" s="41">
        <f>(K529)+(K529*J530)</f>
        <v>1229.7122724603641</v>
      </c>
    </row>
    <row r="530" spans="1:12" ht="15">
      <c r="A530" s="10"/>
      <c r="B530" s="37">
        <v>40148</v>
      </c>
      <c r="C530" s="38">
        <v>26.22</v>
      </c>
      <c r="D530" s="44">
        <f t="shared" ref="D530:D539" si="82">(C530-C529)/C529</f>
        <v>0.33503054989816689</v>
      </c>
      <c r="E530" s="40">
        <v>1000</v>
      </c>
      <c r="F530" s="41">
        <f t="shared" ref="F530:F538" si="83">(F529+E530)+(F529+E530)*D531</f>
        <v>2402.7125948227517</v>
      </c>
      <c r="G530" s="10"/>
      <c r="H530" s="42">
        <v>40148</v>
      </c>
      <c r="I530" s="43">
        <v>10471</v>
      </c>
      <c r="J530" s="44">
        <f t="shared" ref="J530:J539" si="84">(I530-I529)/I529</f>
        <v>0.22971227246036408</v>
      </c>
      <c r="K530" s="40">
        <v>1000</v>
      </c>
      <c r="L530" s="41">
        <f t="shared" ref="L530:L538" si="85">(L529+K530)+(L529+K530)*J531</f>
        <v>2446.9127803306319</v>
      </c>
    </row>
    <row r="531" spans="1:12" ht="15">
      <c r="A531" s="10"/>
      <c r="B531" s="37">
        <v>40513</v>
      </c>
      <c r="C531" s="38">
        <v>26.98</v>
      </c>
      <c r="D531" s="44">
        <f t="shared" si="82"/>
        <v>2.8985507246376871E-2</v>
      </c>
      <c r="E531" s="40">
        <v>1000</v>
      </c>
      <c r="F531" s="41">
        <f t="shared" si="83"/>
        <v>3723.0569236162946</v>
      </c>
      <c r="G531" s="10"/>
      <c r="H531" s="42">
        <v>40513</v>
      </c>
      <c r="I531" s="43">
        <v>11491</v>
      </c>
      <c r="J531" s="44">
        <f t="shared" si="84"/>
        <v>9.741189953204088E-2</v>
      </c>
      <c r="K531" s="40">
        <v>1000</v>
      </c>
      <c r="L531" s="41">
        <f t="shared" si="85"/>
        <v>3664.6883158384239</v>
      </c>
    </row>
    <row r="532" spans="1:12" ht="15">
      <c r="A532" s="10"/>
      <c r="B532" s="37">
        <v>40878</v>
      </c>
      <c r="C532" s="38">
        <v>29.52</v>
      </c>
      <c r="D532" s="44">
        <f t="shared" si="82"/>
        <v>9.4143810229799813E-2</v>
      </c>
      <c r="E532" s="40">
        <v>1000</v>
      </c>
      <c r="F532" s="41">
        <f t="shared" si="83"/>
        <v>5355.0377789104805</v>
      </c>
      <c r="G532" s="10"/>
      <c r="H532" s="42">
        <v>40878</v>
      </c>
      <c r="I532" s="43">
        <v>12217</v>
      </c>
      <c r="J532" s="44">
        <f t="shared" si="84"/>
        <v>6.3179879906013398E-2</v>
      </c>
      <c r="K532" s="40">
        <v>1000</v>
      </c>
      <c r="L532" s="41">
        <f t="shared" si="85"/>
        <v>5022.8349672468257</v>
      </c>
    </row>
    <row r="533" spans="1:12" ht="15">
      <c r="A533" s="10"/>
      <c r="B533" s="37">
        <v>41244</v>
      </c>
      <c r="C533" s="38">
        <v>33.47</v>
      </c>
      <c r="D533" s="44">
        <f t="shared" si="82"/>
        <v>0.13380758807588072</v>
      </c>
      <c r="E533" s="40">
        <v>1000</v>
      </c>
      <c r="F533" s="41">
        <f t="shared" si="83"/>
        <v>8065.790404783902</v>
      </c>
      <c r="G533" s="10"/>
      <c r="H533" s="42">
        <v>41244</v>
      </c>
      <c r="I533" s="43">
        <v>13155</v>
      </c>
      <c r="J533" s="44">
        <f t="shared" si="84"/>
        <v>7.6778259801915369E-2</v>
      </c>
      <c r="K533" s="40">
        <v>1000</v>
      </c>
      <c r="L533" s="41">
        <f t="shared" si="85"/>
        <v>7213.2090390705998</v>
      </c>
    </row>
    <row r="534" spans="1:12" ht="15">
      <c r="A534" s="10"/>
      <c r="B534" s="37">
        <v>41609</v>
      </c>
      <c r="C534" s="38">
        <v>42.48</v>
      </c>
      <c r="D534" s="44">
        <f t="shared" si="82"/>
        <v>0.2691962951897221</v>
      </c>
      <c r="E534" s="40">
        <v>1000</v>
      </c>
      <c r="F534" s="41">
        <f t="shared" si="83"/>
        <v>10615.169838369853</v>
      </c>
      <c r="G534" s="10"/>
      <c r="H534" s="42">
        <v>41609</v>
      </c>
      <c r="I534" s="43">
        <v>15755</v>
      </c>
      <c r="J534" s="44">
        <f t="shared" si="84"/>
        <v>0.1976434815659445</v>
      </c>
      <c r="K534" s="40">
        <v>1000</v>
      </c>
      <c r="L534" s="41">
        <f t="shared" si="85"/>
        <v>9411.1750417227249</v>
      </c>
    </row>
    <row r="535" spans="1:12" ht="15">
      <c r="A535" s="10"/>
      <c r="B535" s="37">
        <v>41974</v>
      </c>
      <c r="C535" s="38">
        <v>49.74</v>
      </c>
      <c r="D535" s="44">
        <f t="shared" si="82"/>
        <v>0.17090395480226003</v>
      </c>
      <c r="E535" s="40">
        <v>1000</v>
      </c>
      <c r="F535" s="41">
        <f t="shared" si="83"/>
        <v>11152.804814647046</v>
      </c>
      <c r="G535" s="10"/>
      <c r="H535" s="42">
        <v>41974</v>
      </c>
      <c r="I535" s="43">
        <v>18053</v>
      </c>
      <c r="J535" s="44">
        <f t="shared" si="84"/>
        <v>0.14585845763249761</v>
      </c>
      <c r="K535" s="40">
        <v>1000</v>
      </c>
      <c r="L535" s="41">
        <f t="shared" si="85"/>
        <v>10049.007095885365</v>
      </c>
    </row>
    <row r="536" spans="1:12" ht="15">
      <c r="A536" s="10"/>
      <c r="B536" s="37">
        <v>42339</v>
      </c>
      <c r="C536" s="38">
        <v>47.76</v>
      </c>
      <c r="D536" s="44">
        <f t="shared" si="82"/>
        <v>-3.9806996381182229E-2</v>
      </c>
      <c r="E536" s="40">
        <v>1000</v>
      </c>
      <c r="F536" s="41">
        <f t="shared" si="83"/>
        <v>13995.064170971264</v>
      </c>
      <c r="G536" s="10"/>
      <c r="H536" s="42">
        <v>42339</v>
      </c>
      <c r="I536" s="43">
        <v>17425</v>
      </c>
      <c r="J536" s="44">
        <f t="shared" si="84"/>
        <v>-3.4786462083864177E-2</v>
      </c>
      <c r="K536" s="40">
        <v>1000</v>
      </c>
      <c r="L536" s="41">
        <f t="shared" si="85"/>
        <v>12658.325891257362</v>
      </c>
    </row>
    <row r="537" spans="1:12" ht="15">
      <c r="A537" s="10"/>
      <c r="B537" s="37">
        <v>42705</v>
      </c>
      <c r="C537" s="38">
        <v>55</v>
      </c>
      <c r="D537" s="44">
        <f t="shared" si="82"/>
        <v>0.15159128978224459</v>
      </c>
      <c r="E537" s="40">
        <v>1000</v>
      </c>
      <c r="F537" s="41">
        <f t="shared" si="83"/>
        <v>14760.595894843349</v>
      </c>
      <c r="G537" s="10"/>
      <c r="H537" s="42">
        <v>42705</v>
      </c>
      <c r="I537" s="43">
        <v>19963</v>
      </c>
      <c r="J537" s="44">
        <f t="shared" si="84"/>
        <v>0.14565279770444764</v>
      </c>
      <c r="K537" s="40">
        <v>1000</v>
      </c>
      <c r="L537" s="41">
        <f t="shared" si="85"/>
        <v>16984.134745507828</v>
      </c>
    </row>
    <row r="538" spans="1:12" ht="15">
      <c r="A538" s="10"/>
      <c r="B538" s="37">
        <v>43070</v>
      </c>
      <c r="C538" s="38">
        <v>54.14</v>
      </c>
      <c r="D538" s="44">
        <f t="shared" si="82"/>
        <v>-1.5636363636363625E-2</v>
      </c>
      <c r="E538" s="40">
        <v>1000</v>
      </c>
      <c r="F538" s="45">
        <f t="shared" si="83"/>
        <v>22089.287338395145</v>
      </c>
      <c r="G538" s="10"/>
      <c r="H538" s="42">
        <v>43070</v>
      </c>
      <c r="I538" s="43">
        <v>24824</v>
      </c>
      <c r="J538" s="44">
        <f t="shared" si="84"/>
        <v>0.24350047588037871</v>
      </c>
      <c r="K538" s="40">
        <v>1000</v>
      </c>
      <c r="L538" s="46">
        <f t="shared" si="85"/>
        <v>16899.609700630885</v>
      </c>
    </row>
    <row r="539" spans="1:12" ht="15">
      <c r="A539" s="10"/>
      <c r="B539" s="37">
        <v>43435</v>
      </c>
      <c r="C539" s="38">
        <v>75.88</v>
      </c>
      <c r="D539" s="44">
        <f t="shared" si="82"/>
        <v>0.40155153306243063</v>
      </c>
      <c r="E539" s="47"/>
      <c r="F539" s="47"/>
      <c r="G539" s="10"/>
      <c r="H539" s="42">
        <v>43435</v>
      </c>
      <c r="I539" s="43">
        <v>23327</v>
      </c>
      <c r="J539" s="44">
        <f t="shared" si="84"/>
        <v>-6.0304543989687397E-2</v>
      </c>
      <c r="K539" s="48"/>
      <c r="L539" s="49"/>
    </row>
    <row r="540" spans="1:12" ht="15">
      <c r="A540" s="3"/>
      <c r="B540" s="3"/>
      <c r="C540" s="27"/>
      <c r="D540" s="3"/>
      <c r="E540" s="50">
        <f>SUM(E529:E539)</f>
        <v>10000</v>
      </c>
      <c r="F540" s="51"/>
      <c r="G540" s="3"/>
      <c r="H540" s="3"/>
      <c r="I540" s="3"/>
      <c r="J540" s="3"/>
      <c r="K540" s="50">
        <f>SUM(K529:K539)</f>
        <v>10000</v>
      </c>
      <c r="L540" s="52"/>
    </row>
    <row r="541" spans="1:12" ht="12.75">
      <c r="A541" s="3"/>
      <c r="B541" s="3"/>
      <c r="C541" s="27"/>
      <c r="D541" s="3"/>
      <c r="E541" s="3"/>
      <c r="F541" s="3"/>
      <c r="G541" s="3"/>
      <c r="H541" s="3"/>
      <c r="I541" s="3"/>
      <c r="J541" s="3"/>
      <c r="K541" s="3"/>
      <c r="L541" s="3"/>
    </row>
    <row r="542" spans="1:12" ht="12.75">
      <c r="A542" s="3"/>
      <c r="B542" s="4"/>
      <c r="C542" s="5"/>
      <c r="D542" s="4"/>
      <c r="E542" s="4"/>
      <c r="F542" s="4"/>
      <c r="G542" s="4"/>
      <c r="H542" s="4"/>
      <c r="I542" s="4"/>
      <c r="J542" s="4"/>
      <c r="K542" s="4"/>
      <c r="L542" s="4"/>
    </row>
    <row r="543" spans="1:12" ht="14.25">
      <c r="A543" s="6" t="s">
        <v>125</v>
      </c>
      <c r="B543" s="61" t="s">
        <v>126</v>
      </c>
      <c r="C543" s="62"/>
      <c r="D543" s="62"/>
      <c r="E543" s="62"/>
      <c r="F543" s="62"/>
      <c r="G543" s="62"/>
      <c r="H543" s="62"/>
      <c r="I543" s="62"/>
      <c r="J543" s="62"/>
      <c r="K543" s="62"/>
      <c r="L543" s="63"/>
    </row>
    <row r="544" spans="1:12" ht="12.75">
      <c r="A544" s="10"/>
      <c r="B544" s="64" t="s">
        <v>7</v>
      </c>
      <c r="C544" s="62"/>
      <c r="D544" s="62"/>
      <c r="E544" s="62"/>
      <c r="F544" s="62"/>
      <c r="G544" s="62"/>
      <c r="H544" s="62"/>
      <c r="I544" s="62"/>
      <c r="J544" s="62"/>
      <c r="K544" s="62"/>
      <c r="L544" s="63"/>
    </row>
    <row r="545" spans="1:12" ht="12.75">
      <c r="A545" s="10"/>
      <c r="B545" s="65" t="s">
        <v>127</v>
      </c>
      <c r="C545" s="62"/>
      <c r="D545" s="62"/>
      <c r="E545" s="62"/>
      <c r="F545" s="62"/>
      <c r="G545" s="62"/>
      <c r="H545" s="62"/>
      <c r="I545" s="62"/>
      <c r="J545" s="62"/>
      <c r="K545" s="62"/>
      <c r="L545" s="63"/>
    </row>
    <row r="546" spans="1:12" ht="12.75">
      <c r="A546" s="10"/>
      <c r="B546" s="53"/>
      <c r="C546" s="16">
        <v>2018</v>
      </c>
      <c r="D546" s="16">
        <v>2017</v>
      </c>
      <c r="E546" s="16">
        <v>2016</v>
      </c>
      <c r="F546" s="16">
        <v>2015</v>
      </c>
      <c r="G546" s="16">
        <v>2014</v>
      </c>
      <c r="H546" s="16">
        <v>2013</v>
      </c>
      <c r="I546" s="16">
        <v>2012</v>
      </c>
      <c r="J546" s="16">
        <v>2011</v>
      </c>
      <c r="K546" s="16">
        <v>2010</v>
      </c>
      <c r="L546" s="16">
        <v>2009</v>
      </c>
    </row>
    <row r="547" spans="1:12" ht="12.75">
      <c r="A547" s="10"/>
      <c r="B547" s="49" t="s">
        <v>39</v>
      </c>
      <c r="C547" s="30">
        <v>110360</v>
      </c>
      <c r="D547" s="30">
        <v>96571</v>
      </c>
      <c r="E547" s="30">
        <v>91154</v>
      </c>
      <c r="F547" s="30">
        <v>93580</v>
      </c>
      <c r="G547" s="30">
        <v>86833</v>
      </c>
      <c r="H547" s="30">
        <v>77849</v>
      </c>
      <c r="I547" s="30">
        <v>73723</v>
      </c>
      <c r="J547" s="30">
        <v>69943</v>
      </c>
      <c r="K547" s="30">
        <v>62484</v>
      </c>
      <c r="L547" s="30">
        <v>58437</v>
      </c>
    </row>
    <row r="548" spans="1:12" ht="12.75">
      <c r="A548" s="10"/>
      <c r="B548" s="49" t="s">
        <v>42</v>
      </c>
      <c r="C548" s="30">
        <v>36474</v>
      </c>
      <c r="D548" s="30">
        <v>29901</v>
      </c>
      <c r="E548" s="30">
        <v>25639</v>
      </c>
      <c r="F548" s="30">
        <v>18507</v>
      </c>
      <c r="G548" s="30">
        <v>27820</v>
      </c>
      <c r="H548" s="30">
        <v>27052</v>
      </c>
      <c r="I548" s="30">
        <v>22267</v>
      </c>
      <c r="J548" s="30">
        <v>28071</v>
      </c>
      <c r="K548" s="30">
        <v>25013</v>
      </c>
      <c r="L548" s="30">
        <v>19821</v>
      </c>
    </row>
    <row r="549" spans="1:12" ht="12.75">
      <c r="A549" s="10"/>
      <c r="B549" s="49" t="s">
        <v>43</v>
      </c>
      <c r="C549" s="30">
        <v>16571</v>
      </c>
      <c r="D549" s="30">
        <v>25489</v>
      </c>
      <c r="E549" s="30">
        <v>20539</v>
      </c>
      <c r="F549" s="30">
        <v>12193</v>
      </c>
      <c r="G549" s="30">
        <v>22074</v>
      </c>
      <c r="H549" s="30">
        <v>21863</v>
      </c>
      <c r="I549" s="30">
        <v>16978</v>
      </c>
      <c r="J549" s="30">
        <v>23150</v>
      </c>
      <c r="K549" s="30">
        <v>18760</v>
      </c>
      <c r="L549" s="30">
        <v>14569</v>
      </c>
    </row>
    <row r="550" spans="1:12" ht="12.75">
      <c r="A550" s="10"/>
      <c r="B550" s="49" t="s">
        <v>44</v>
      </c>
      <c r="C550" s="54">
        <v>2.13</v>
      </c>
      <c r="D550" s="54">
        <v>3.25</v>
      </c>
      <c r="E550" s="54">
        <v>2.56</v>
      </c>
      <c r="F550" s="54">
        <v>1.48</v>
      </c>
      <c r="G550" s="54">
        <v>2.63</v>
      </c>
      <c r="H550" s="54">
        <v>2.58</v>
      </c>
      <c r="I550" s="54">
        <v>2</v>
      </c>
      <c r="J550" s="54">
        <v>2.69</v>
      </c>
      <c r="K550" s="54">
        <v>2.1</v>
      </c>
      <c r="L550" s="54">
        <v>1.62</v>
      </c>
    </row>
    <row r="551" spans="1:12" ht="12.75">
      <c r="A551" s="10"/>
      <c r="B551" s="49" t="s">
        <v>45</v>
      </c>
      <c r="C551" s="54">
        <v>101.14</v>
      </c>
      <c r="D551" s="54">
        <v>83.73</v>
      </c>
      <c r="E551" s="54">
        <v>59.49</v>
      </c>
      <c r="F551" s="54">
        <v>51.7</v>
      </c>
      <c r="G551" s="54">
        <v>42.14</v>
      </c>
      <c r="H551" s="54">
        <v>33.03</v>
      </c>
      <c r="I551" s="54">
        <v>22.89</v>
      </c>
      <c r="J551" s="54">
        <v>21.64</v>
      </c>
      <c r="K551" s="54">
        <v>22.66</v>
      </c>
      <c r="L551" s="54">
        <v>24.24</v>
      </c>
    </row>
    <row r="552" spans="1:12" ht="12.75">
      <c r="A552" s="10"/>
      <c r="B552" s="49" t="s">
        <v>46</v>
      </c>
      <c r="C552" s="24">
        <f t="shared" ref="C552:L552" si="86">C551/C550</f>
        <v>47.483568075117375</v>
      </c>
      <c r="D552" s="24">
        <f t="shared" si="86"/>
        <v>25.763076923076923</v>
      </c>
      <c r="E552" s="24">
        <f t="shared" si="86"/>
        <v>23.23828125</v>
      </c>
      <c r="F552" s="24">
        <f t="shared" si="86"/>
        <v>34.932432432432435</v>
      </c>
      <c r="G552" s="24">
        <f t="shared" si="86"/>
        <v>16.022813688212928</v>
      </c>
      <c r="H552" s="24">
        <f t="shared" si="86"/>
        <v>12.802325581395349</v>
      </c>
      <c r="I552" s="24">
        <f t="shared" si="86"/>
        <v>11.445</v>
      </c>
      <c r="J552" s="24">
        <f t="shared" si="86"/>
        <v>8.0446096654275099</v>
      </c>
      <c r="K552" s="24">
        <f t="shared" si="86"/>
        <v>10.790476190476189</v>
      </c>
      <c r="L552" s="24">
        <f t="shared" si="86"/>
        <v>14.96296296296296</v>
      </c>
    </row>
    <row r="553" spans="1:12" ht="12.75">
      <c r="A553" s="3"/>
      <c r="B553" s="3"/>
      <c r="C553" s="27"/>
      <c r="D553" s="3"/>
      <c r="E553" s="3"/>
      <c r="F553" s="3"/>
      <c r="G553" s="3"/>
      <c r="H553" s="3"/>
      <c r="I553" s="3"/>
      <c r="J553" s="3"/>
      <c r="K553" s="3"/>
      <c r="L553" s="3"/>
    </row>
    <row r="554" spans="1:12" ht="12.75">
      <c r="A554" s="3"/>
      <c r="B554" s="74" t="s">
        <v>48</v>
      </c>
      <c r="C554" s="69"/>
      <c r="D554" s="3"/>
      <c r="E554" s="3"/>
      <c r="F554" s="3"/>
      <c r="G554" s="3"/>
      <c r="H554" s="3"/>
      <c r="I554" s="3"/>
      <c r="J554" s="3"/>
      <c r="K554" s="3"/>
      <c r="L554" s="3"/>
    </row>
    <row r="555" spans="1:12" ht="12.75">
      <c r="A555" s="3"/>
      <c r="B555" s="17" t="s">
        <v>49</v>
      </c>
      <c r="C555" s="30">
        <v>90</v>
      </c>
      <c r="D555" s="3"/>
      <c r="E555" s="3"/>
      <c r="F555" s="3"/>
      <c r="G555" s="3"/>
      <c r="H555" s="3"/>
      <c r="I555" s="3"/>
      <c r="J555" s="3"/>
      <c r="K555" s="3"/>
      <c r="L555" s="3"/>
    </row>
    <row r="556" spans="1:12" ht="12.75">
      <c r="A556" s="3"/>
      <c r="B556" s="17" t="s">
        <v>50</v>
      </c>
      <c r="C556" s="30">
        <v>100</v>
      </c>
      <c r="D556" s="3"/>
      <c r="E556" s="3"/>
      <c r="F556" s="3"/>
      <c r="G556" s="3"/>
      <c r="H556" s="3"/>
      <c r="I556" s="3"/>
      <c r="J556" s="3"/>
      <c r="K556" s="3"/>
      <c r="L556" s="3"/>
    </row>
    <row r="557" spans="1:12" ht="12.75">
      <c r="A557" s="3"/>
      <c r="B557" s="3"/>
      <c r="C557" s="27"/>
      <c r="D557" s="3"/>
      <c r="E557" s="3"/>
      <c r="F557" s="3"/>
      <c r="G557" s="3"/>
      <c r="H557" s="3"/>
      <c r="I557" s="3"/>
      <c r="J557" s="3"/>
      <c r="K557" s="3"/>
      <c r="L557" s="3"/>
    </row>
    <row r="558" spans="1:12" ht="15">
      <c r="A558" s="3"/>
      <c r="B558" s="66" t="s">
        <v>51</v>
      </c>
      <c r="C558" s="62"/>
      <c r="D558" s="62"/>
      <c r="E558" s="62"/>
      <c r="F558" s="62"/>
      <c r="G558" s="62"/>
      <c r="H558" s="62"/>
      <c r="I558" s="62"/>
      <c r="J558" s="62"/>
      <c r="K558" s="62"/>
      <c r="L558" s="62"/>
    </row>
    <row r="559" spans="1:12" ht="18.75">
      <c r="A559" s="10"/>
      <c r="B559" s="70" t="s">
        <v>128</v>
      </c>
      <c r="C559" s="68"/>
      <c r="D559" s="68"/>
      <c r="E559" s="68"/>
      <c r="F559" s="69"/>
      <c r="G559" s="3"/>
      <c r="H559" s="4"/>
      <c r="I559" s="4"/>
      <c r="J559" s="4"/>
      <c r="K559" s="4"/>
      <c r="L559" s="4"/>
    </row>
    <row r="560" spans="1:12" ht="15">
      <c r="A560" s="10"/>
      <c r="B560" s="31" t="s">
        <v>53</v>
      </c>
      <c r="C560" s="32" t="s">
        <v>4</v>
      </c>
      <c r="D560" s="33" t="s">
        <v>54</v>
      </c>
      <c r="E560" s="34" t="s">
        <v>55</v>
      </c>
      <c r="F560" s="35" t="s">
        <v>56</v>
      </c>
      <c r="G560" s="10"/>
      <c r="H560" s="36" t="s">
        <v>53</v>
      </c>
      <c r="I560" s="32" t="s">
        <v>57</v>
      </c>
      <c r="J560" s="33" t="s">
        <v>54</v>
      </c>
      <c r="K560" s="35" t="s">
        <v>55</v>
      </c>
      <c r="L560" s="35" t="s">
        <v>56</v>
      </c>
    </row>
    <row r="561" spans="1:12" ht="15">
      <c r="A561" s="10"/>
      <c r="B561" s="37">
        <v>39783</v>
      </c>
      <c r="C561" s="38">
        <v>13.29</v>
      </c>
      <c r="D561" s="39"/>
      <c r="E561" s="40">
        <v>1000</v>
      </c>
      <c r="F561" s="41">
        <f>(E561)+(E561*D562)</f>
        <v>1823.9277652370201</v>
      </c>
      <c r="G561" s="10"/>
      <c r="H561" s="42">
        <v>39783</v>
      </c>
      <c r="I561" s="43">
        <v>8515</v>
      </c>
      <c r="J561" s="39"/>
      <c r="K561" s="40">
        <v>1000</v>
      </c>
      <c r="L561" s="41">
        <f>(K561)+(K561*J562)</f>
        <v>1229.7122724603641</v>
      </c>
    </row>
    <row r="562" spans="1:12" ht="15">
      <c r="A562" s="10"/>
      <c r="B562" s="37">
        <v>40148</v>
      </c>
      <c r="C562" s="38">
        <v>24.24</v>
      </c>
      <c r="D562" s="44">
        <f t="shared" ref="D562:D571" si="87">(C562-C561)/C561</f>
        <v>0.82392776523702027</v>
      </c>
      <c r="E562" s="40">
        <v>1000</v>
      </c>
      <c r="F562" s="41">
        <f t="shared" ref="F562:F570" si="88">(F561+E562)+(F561+E562)*D563</f>
        <v>2639.8598663478087</v>
      </c>
      <c r="G562" s="10"/>
      <c r="H562" s="42">
        <v>40148</v>
      </c>
      <c r="I562" s="43">
        <v>10471</v>
      </c>
      <c r="J562" s="44">
        <f t="shared" ref="J562:J571" si="89">(I562-I561)/I561</f>
        <v>0.22971227246036408</v>
      </c>
      <c r="K562" s="40">
        <v>1000</v>
      </c>
      <c r="L562" s="41">
        <f t="shared" ref="L562:L570" si="90">(L561+K562)+(L561+K562)*J563</f>
        <v>2446.9127803306319</v>
      </c>
    </row>
    <row r="563" spans="1:12" ht="15">
      <c r="A563" s="10"/>
      <c r="B563" s="37">
        <v>40513</v>
      </c>
      <c r="C563" s="38">
        <v>22.66</v>
      </c>
      <c r="D563" s="44">
        <f t="shared" si="87"/>
        <v>-6.518151815181511E-2</v>
      </c>
      <c r="E563" s="40">
        <v>1000</v>
      </c>
      <c r="F563" s="41">
        <f t="shared" si="88"/>
        <v>3476.017983573106</v>
      </c>
      <c r="G563" s="10"/>
      <c r="H563" s="42">
        <v>40513</v>
      </c>
      <c r="I563" s="43">
        <v>11491</v>
      </c>
      <c r="J563" s="44">
        <f t="shared" si="89"/>
        <v>9.741189953204088E-2</v>
      </c>
      <c r="K563" s="40">
        <v>1000</v>
      </c>
      <c r="L563" s="41">
        <f t="shared" si="90"/>
        <v>3664.6883158384239</v>
      </c>
    </row>
    <row r="564" spans="1:12" ht="15">
      <c r="A564" s="10"/>
      <c r="B564" s="37">
        <v>40878</v>
      </c>
      <c r="C564" s="38">
        <v>21.64</v>
      </c>
      <c r="D564" s="44">
        <f t="shared" si="87"/>
        <v>-4.5013239187996448E-2</v>
      </c>
      <c r="E564" s="40">
        <v>1000</v>
      </c>
      <c r="F564" s="41">
        <f t="shared" si="88"/>
        <v>4734.5680057295931</v>
      </c>
      <c r="G564" s="10"/>
      <c r="H564" s="42">
        <v>40878</v>
      </c>
      <c r="I564" s="43">
        <v>12217</v>
      </c>
      <c r="J564" s="44">
        <f t="shared" si="89"/>
        <v>6.3179879906013398E-2</v>
      </c>
      <c r="K564" s="40">
        <v>1000</v>
      </c>
      <c r="L564" s="41">
        <f t="shared" si="90"/>
        <v>5022.8349672468257</v>
      </c>
    </row>
    <row r="565" spans="1:12" ht="15">
      <c r="A565" s="10"/>
      <c r="B565" s="37">
        <v>41244</v>
      </c>
      <c r="C565" s="38">
        <v>22.89</v>
      </c>
      <c r="D565" s="44">
        <f t="shared" si="87"/>
        <v>5.7763401109057297E-2</v>
      </c>
      <c r="E565" s="40">
        <v>1000</v>
      </c>
      <c r="F565" s="41">
        <f t="shared" si="88"/>
        <v>8274.9139899191105</v>
      </c>
      <c r="G565" s="10"/>
      <c r="H565" s="42">
        <v>41244</v>
      </c>
      <c r="I565" s="43">
        <v>13155</v>
      </c>
      <c r="J565" s="44">
        <f t="shared" si="89"/>
        <v>7.6778259801915369E-2</v>
      </c>
      <c r="K565" s="40">
        <v>1000</v>
      </c>
      <c r="L565" s="41">
        <f t="shared" si="90"/>
        <v>7213.2090390705998</v>
      </c>
    </row>
    <row r="566" spans="1:12" ht="15">
      <c r="A566" s="10"/>
      <c r="B566" s="37">
        <v>41609</v>
      </c>
      <c r="C566" s="38">
        <v>33.03</v>
      </c>
      <c r="D566" s="44">
        <f t="shared" si="87"/>
        <v>0.44298820445609438</v>
      </c>
      <c r="E566" s="40">
        <v>1000</v>
      </c>
      <c r="F566" s="41">
        <f t="shared" si="88"/>
        <v>11833.026810026984</v>
      </c>
      <c r="G566" s="10"/>
      <c r="H566" s="42">
        <v>41609</v>
      </c>
      <c r="I566" s="43">
        <v>15755</v>
      </c>
      <c r="J566" s="44">
        <f t="shared" si="89"/>
        <v>0.1976434815659445</v>
      </c>
      <c r="K566" s="40">
        <v>1000</v>
      </c>
      <c r="L566" s="41">
        <f t="shared" si="90"/>
        <v>9411.1750417227249</v>
      </c>
    </row>
    <row r="567" spans="1:12" ht="15">
      <c r="A567" s="10"/>
      <c r="B567" s="37">
        <v>41974</v>
      </c>
      <c r="C567" s="38">
        <v>42.14</v>
      </c>
      <c r="D567" s="44">
        <f t="shared" si="87"/>
        <v>0.27580986981531935</v>
      </c>
      <c r="E567" s="40">
        <v>1000</v>
      </c>
      <c r="F567" s="41">
        <f t="shared" si="88"/>
        <v>15744.363694314074</v>
      </c>
      <c r="G567" s="10"/>
      <c r="H567" s="42">
        <v>41974</v>
      </c>
      <c r="I567" s="43">
        <v>18053</v>
      </c>
      <c r="J567" s="44">
        <f t="shared" si="89"/>
        <v>0.14585845763249761</v>
      </c>
      <c r="K567" s="40">
        <v>1000</v>
      </c>
      <c r="L567" s="41">
        <f t="shared" si="90"/>
        <v>10049.007095885365</v>
      </c>
    </row>
    <row r="568" spans="1:12" ht="15">
      <c r="A568" s="10"/>
      <c r="B568" s="37">
        <v>42339</v>
      </c>
      <c r="C568" s="38">
        <v>51.7</v>
      </c>
      <c r="D568" s="44">
        <f t="shared" si="87"/>
        <v>0.22686283815851926</v>
      </c>
      <c r="E568" s="40">
        <v>1000</v>
      </c>
      <c r="F568" s="41">
        <f t="shared" si="88"/>
        <v>19267.353891194278</v>
      </c>
      <c r="G568" s="10"/>
      <c r="H568" s="42">
        <v>42339</v>
      </c>
      <c r="I568" s="43">
        <v>17425</v>
      </c>
      <c r="J568" s="44">
        <f t="shared" si="89"/>
        <v>-3.4786462083864177E-2</v>
      </c>
      <c r="K568" s="40">
        <v>1000</v>
      </c>
      <c r="L568" s="41">
        <f t="shared" si="90"/>
        <v>12658.325891257362</v>
      </c>
    </row>
    <row r="569" spans="1:12" ht="15">
      <c r="A569" s="10"/>
      <c r="B569" s="37">
        <v>42705</v>
      </c>
      <c r="C569" s="38">
        <v>59.49</v>
      </c>
      <c r="D569" s="44">
        <f t="shared" si="87"/>
        <v>0.15067698259187617</v>
      </c>
      <c r="E569" s="40">
        <v>1000</v>
      </c>
      <c r="F569" s="41">
        <f t="shared" si="88"/>
        <v>28525.559611862445</v>
      </c>
      <c r="G569" s="10"/>
      <c r="H569" s="42">
        <v>42705</v>
      </c>
      <c r="I569" s="43">
        <v>19963</v>
      </c>
      <c r="J569" s="44">
        <f t="shared" si="89"/>
        <v>0.14565279770444764</v>
      </c>
      <c r="K569" s="40">
        <v>1000</v>
      </c>
      <c r="L569" s="41">
        <f t="shared" si="90"/>
        <v>16984.134745507828</v>
      </c>
    </row>
    <row r="570" spans="1:12" ht="15">
      <c r="A570" s="10"/>
      <c r="B570" s="37">
        <v>43070</v>
      </c>
      <c r="C570" s="38">
        <v>83.73</v>
      </c>
      <c r="D570" s="44">
        <f t="shared" si="87"/>
        <v>0.40746343923348466</v>
      </c>
      <c r="E570" s="40">
        <v>1000</v>
      </c>
      <c r="F570" s="45">
        <f t="shared" si="88"/>
        <v>35664.81666241213</v>
      </c>
      <c r="G570" s="10"/>
      <c r="H570" s="42">
        <v>43070</v>
      </c>
      <c r="I570" s="43">
        <v>24824</v>
      </c>
      <c r="J570" s="44">
        <f t="shared" si="89"/>
        <v>0.24350047588037871</v>
      </c>
      <c r="K570" s="40">
        <v>1000</v>
      </c>
      <c r="L570" s="46">
        <f t="shared" si="90"/>
        <v>16899.609700630885</v>
      </c>
    </row>
    <row r="571" spans="1:12" ht="15">
      <c r="A571" s="10"/>
      <c r="B571" s="37">
        <v>43435</v>
      </c>
      <c r="C571" s="38">
        <v>101.14</v>
      </c>
      <c r="D571" s="44">
        <f t="shared" si="87"/>
        <v>0.20793025200047768</v>
      </c>
      <c r="E571" s="47"/>
      <c r="F571" s="47"/>
      <c r="G571" s="10"/>
      <c r="H571" s="42">
        <v>43435</v>
      </c>
      <c r="I571" s="43">
        <v>23327</v>
      </c>
      <c r="J571" s="44">
        <f t="shared" si="89"/>
        <v>-6.0304543989687397E-2</v>
      </c>
      <c r="K571" s="48"/>
      <c r="L571" s="49"/>
    </row>
    <row r="572" spans="1:12" ht="15">
      <c r="A572" s="3"/>
      <c r="B572" s="3"/>
      <c r="C572" s="27"/>
      <c r="D572" s="3"/>
      <c r="E572" s="50">
        <f>SUM(E561:E571)</f>
        <v>10000</v>
      </c>
      <c r="F572" s="51"/>
      <c r="G572" s="3"/>
      <c r="H572" s="3"/>
      <c r="I572" s="3"/>
      <c r="J572" s="3"/>
      <c r="K572" s="50">
        <f>SUM(K561:K571)</f>
        <v>10000</v>
      </c>
      <c r="L572" s="52"/>
    </row>
    <row r="573" spans="1:12" ht="12.75">
      <c r="A573" s="3"/>
      <c r="B573" s="3"/>
      <c r="C573" s="27"/>
      <c r="D573" s="3"/>
      <c r="E573" s="3"/>
      <c r="F573" s="3"/>
      <c r="G573" s="3"/>
      <c r="H573" s="3"/>
      <c r="I573" s="3"/>
      <c r="J573" s="3"/>
      <c r="K573" s="3"/>
      <c r="L573" s="3"/>
    </row>
    <row r="574" spans="1:12" ht="12.75">
      <c r="A574" s="3"/>
      <c r="B574" s="4"/>
      <c r="C574" s="5"/>
      <c r="D574" s="4"/>
      <c r="E574" s="4"/>
      <c r="F574" s="4"/>
      <c r="G574" s="4"/>
      <c r="H574" s="4"/>
      <c r="I574" s="4"/>
      <c r="J574" s="4"/>
      <c r="K574" s="4"/>
      <c r="L574" s="4"/>
    </row>
    <row r="575" spans="1:12" ht="14.25">
      <c r="A575" s="6" t="s">
        <v>129</v>
      </c>
      <c r="B575" s="61" t="s">
        <v>130</v>
      </c>
      <c r="C575" s="62"/>
      <c r="D575" s="62"/>
      <c r="E575" s="62"/>
      <c r="F575" s="62"/>
      <c r="G575" s="62"/>
      <c r="H575" s="62"/>
      <c r="I575" s="62"/>
      <c r="J575" s="62"/>
      <c r="K575" s="62"/>
      <c r="L575" s="63"/>
    </row>
    <row r="576" spans="1:12" ht="12.75">
      <c r="A576" s="10"/>
      <c r="B576" s="64" t="s">
        <v>7</v>
      </c>
      <c r="C576" s="62"/>
      <c r="D576" s="62"/>
      <c r="E576" s="62"/>
      <c r="F576" s="62"/>
      <c r="G576" s="62"/>
      <c r="H576" s="62"/>
      <c r="I576" s="62"/>
      <c r="J576" s="62"/>
      <c r="K576" s="62"/>
      <c r="L576" s="63"/>
    </row>
    <row r="577" spans="1:12" ht="12.75">
      <c r="A577" s="10"/>
      <c r="B577" s="73" t="s">
        <v>131</v>
      </c>
      <c r="C577" s="68"/>
      <c r="D577" s="68"/>
      <c r="E577" s="68"/>
      <c r="F577" s="68"/>
      <c r="G577" s="68"/>
      <c r="H577" s="68"/>
      <c r="I577" s="68"/>
      <c r="J577" s="68"/>
      <c r="K577" s="68"/>
      <c r="L577" s="69"/>
    </row>
    <row r="578" spans="1:12" ht="12.75">
      <c r="A578" s="10"/>
      <c r="B578" s="15"/>
      <c r="C578" s="16">
        <v>2018</v>
      </c>
      <c r="D578" s="16">
        <v>2017</v>
      </c>
      <c r="E578" s="16">
        <v>2016</v>
      </c>
      <c r="F578" s="16">
        <v>2015</v>
      </c>
      <c r="G578" s="16">
        <v>2014</v>
      </c>
      <c r="H578" s="16">
        <v>2013</v>
      </c>
      <c r="I578" s="16">
        <v>2012</v>
      </c>
      <c r="J578" s="16">
        <v>2011</v>
      </c>
      <c r="K578" s="16">
        <v>2010</v>
      </c>
      <c r="L578" s="16">
        <v>2009</v>
      </c>
    </row>
    <row r="579" spans="1:12" ht="12.75">
      <c r="A579" s="10"/>
      <c r="B579" s="17" t="s">
        <v>39</v>
      </c>
      <c r="C579" s="19">
        <v>36397</v>
      </c>
      <c r="D579" s="19">
        <v>34350</v>
      </c>
      <c r="E579" s="19">
        <v>32376</v>
      </c>
      <c r="F579" s="19">
        <v>30601</v>
      </c>
      <c r="G579" s="19">
        <v>27799</v>
      </c>
      <c r="H579" s="19">
        <v>25313</v>
      </c>
      <c r="I579" s="19">
        <v>24128</v>
      </c>
      <c r="J579" s="19">
        <v>20862</v>
      </c>
      <c r="K579" s="19">
        <v>19014</v>
      </c>
      <c r="L579" s="19">
        <v>19176</v>
      </c>
    </row>
    <row r="580" spans="1:12" ht="12.75">
      <c r="A580" s="10"/>
      <c r="B580" s="17" t="s">
        <v>42</v>
      </c>
      <c r="C580" s="19">
        <v>4235</v>
      </c>
      <c r="D580" s="19">
        <v>4886</v>
      </c>
      <c r="E580" s="19">
        <v>4623</v>
      </c>
      <c r="F580" s="19">
        <v>4205</v>
      </c>
      <c r="G580" s="19">
        <v>3544</v>
      </c>
      <c r="H580" s="19">
        <v>3256</v>
      </c>
      <c r="I580" s="19">
        <v>2983</v>
      </c>
      <c r="J580" s="19">
        <v>2844</v>
      </c>
      <c r="K580" s="19">
        <v>2517</v>
      </c>
      <c r="L580" s="19">
        <v>1956</v>
      </c>
    </row>
    <row r="581" spans="1:12" ht="12.75">
      <c r="A581" s="10"/>
      <c r="B581" s="17" t="s">
        <v>43</v>
      </c>
      <c r="C581" s="19">
        <v>1933</v>
      </c>
      <c r="D581" s="19">
        <v>4240</v>
      </c>
      <c r="E581" s="19">
        <v>3760</v>
      </c>
      <c r="F581" s="19">
        <v>3273</v>
      </c>
      <c r="G581" s="19">
        <v>2693</v>
      </c>
      <c r="H581" s="19">
        <v>2472</v>
      </c>
      <c r="I581" s="19">
        <v>2223</v>
      </c>
      <c r="J581" s="19">
        <v>2133</v>
      </c>
      <c r="K581" s="19">
        <v>1907</v>
      </c>
      <c r="L581" s="19">
        <v>1486</v>
      </c>
    </row>
    <row r="582" spans="1:12" ht="12.75">
      <c r="A582" s="10"/>
      <c r="B582" s="17" t="s">
        <v>44</v>
      </c>
      <c r="C582" s="21">
        <v>1.17</v>
      </c>
      <c r="D582" s="21">
        <v>2.5099999999999998</v>
      </c>
      <c r="E582" s="21">
        <v>2.16</v>
      </c>
      <c r="F582" s="21">
        <v>3.7</v>
      </c>
      <c r="G582" s="21">
        <v>2.97</v>
      </c>
      <c r="H582" s="21">
        <v>2.68</v>
      </c>
      <c r="I582" s="21">
        <v>4.7300000000000004</v>
      </c>
      <c r="J582" s="21">
        <v>4.3899999999999997</v>
      </c>
      <c r="K582" s="21">
        <v>3.86</v>
      </c>
      <c r="L582" s="21">
        <v>3.03</v>
      </c>
    </row>
    <row r="583" spans="1:12" ht="12.75">
      <c r="A583" s="10"/>
      <c r="B583" s="17" t="s">
        <v>45</v>
      </c>
      <c r="C583" s="21">
        <v>74</v>
      </c>
      <c r="D583" s="21">
        <v>61</v>
      </c>
      <c r="E583" s="21">
        <v>50</v>
      </c>
      <c r="F583" s="21">
        <v>59</v>
      </c>
      <c r="G583" s="21">
        <v>45</v>
      </c>
      <c r="H583" s="21">
        <v>36</v>
      </c>
      <c r="I583" s="21">
        <v>23</v>
      </c>
      <c r="J583" s="21">
        <v>21</v>
      </c>
      <c r="K583" s="21">
        <v>19</v>
      </c>
      <c r="L583" s="21">
        <v>14</v>
      </c>
    </row>
    <row r="584" spans="1:12" ht="12.75">
      <c r="A584" s="10"/>
      <c r="B584" s="17" t="s">
        <v>46</v>
      </c>
      <c r="C584" s="24">
        <f t="shared" ref="C584:L584" si="91">C583/C582</f>
        <v>63.247863247863251</v>
      </c>
      <c r="D584" s="24">
        <f t="shared" si="91"/>
        <v>24.302788844621517</v>
      </c>
      <c r="E584" s="24">
        <f t="shared" si="91"/>
        <v>23.148148148148145</v>
      </c>
      <c r="F584" s="24">
        <f t="shared" si="91"/>
        <v>15.945945945945946</v>
      </c>
      <c r="G584" s="24">
        <f t="shared" si="91"/>
        <v>15.15151515151515</v>
      </c>
      <c r="H584" s="24">
        <f t="shared" si="91"/>
        <v>13.432835820895521</v>
      </c>
      <c r="I584" s="24">
        <f t="shared" si="91"/>
        <v>4.8625792811839323</v>
      </c>
      <c r="J584" s="24">
        <f t="shared" si="91"/>
        <v>4.7835990888382689</v>
      </c>
      <c r="K584" s="24">
        <f t="shared" si="91"/>
        <v>4.9222797927461137</v>
      </c>
      <c r="L584" s="24">
        <f t="shared" si="91"/>
        <v>4.6204620462046204</v>
      </c>
    </row>
    <row r="585" spans="1:12" ht="12.75">
      <c r="A585" s="3"/>
      <c r="B585" s="3"/>
      <c r="C585" s="27"/>
      <c r="D585" s="3"/>
      <c r="E585" s="3"/>
      <c r="F585" s="3"/>
      <c r="G585" s="3"/>
      <c r="H585" s="3"/>
      <c r="I585" s="3"/>
      <c r="J585" s="3"/>
      <c r="K585" s="3"/>
      <c r="L585" s="3"/>
    </row>
    <row r="586" spans="1:12" ht="12.75">
      <c r="A586" s="3"/>
      <c r="B586" s="74" t="s">
        <v>48</v>
      </c>
      <c r="C586" s="69"/>
      <c r="D586" s="3"/>
      <c r="E586" s="3"/>
      <c r="F586" s="3"/>
      <c r="G586" s="3"/>
      <c r="H586" s="3"/>
      <c r="I586" s="3"/>
      <c r="J586" s="3"/>
      <c r="K586" s="3"/>
      <c r="L586" s="3"/>
    </row>
    <row r="587" spans="1:12" ht="12.75">
      <c r="A587" s="3"/>
      <c r="B587" s="17" t="s">
        <v>49</v>
      </c>
      <c r="C587" s="30">
        <v>60</v>
      </c>
      <c r="D587" s="3"/>
      <c r="E587" s="3"/>
      <c r="F587" s="3"/>
      <c r="G587" s="3"/>
      <c r="H587" s="3"/>
      <c r="I587" s="3"/>
      <c r="J587" s="3"/>
      <c r="K587" s="3"/>
      <c r="L587" s="3"/>
    </row>
    <row r="588" spans="1:12" ht="12.75">
      <c r="A588" s="3"/>
      <c r="B588" s="17" t="s">
        <v>50</v>
      </c>
      <c r="C588" s="30">
        <v>70</v>
      </c>
      <c r="D588" s="3"/>
      <c r="E588" s="3"/>
      <c r="F588" s="3"/>
      <c r="G588" s="3"/>
      <c r="H588" s="3"/>
      <c r="I588" s="3"/>
      <c r="J588" s="3"/>
      <c r="K588" s="3"/>
      <c r="L588" s="3"/>
    </row>
    <row r="589" spans="1:12" ht="12.75">
      <c r="A589" s="3"/>
      <c r="B589" s="3"/>
      <c r="C589" s="27"/>
      <c r="D589" s="3"/>
      <c r="E589" s="3"/>
      <c r="F589" s="3"/>
      <c r="G589" s="3"/>
      <c r="H589" s="3"/>
      <c r="I589" s="3"/>
      <c r="J589" s="3"/>
      <c r="K589" s="3"/>
      <c r="L589" s="3"/>
    </row>
    <row r="590" spans="1:12" ht="15">
      <c r="A590" s="3"/>
      <c r="B590" s="66" t="s">
        <v>51</v>
      </c>
      <c r="C590" s="62"/>
      <c r="D590" s="62"/>
      <c r="E590" s="62"/>
      <c r="F590" s="62"/>
      <c r="G590" s="62"/>
      <c r="H590" s="62"/>
      <c r="I590" s="62"/>
      <c r="J590" s="62"/>
      <c r="K590" s="62"/>
      <c r="L590" s="62"/>
    </row>
    <row r="591" spans="1:12" ht="18.75">
      <c r="A591" s="10"/>
      <c r="B591" s="72" t="s">
        <v>132</v>
      </c>
      <c r="C591" s="62"/>
      <c r="D591" s="62"/>
      <c r="E591" s="62"/>
      <c r="F591" s="63"/>
      <c r="G591" s="3"/>
      <c r="H591" s="4"/>
      <c r="I591" s="4"/>
      <c r="J591" s="4"/>
      <c r="K591" s="4"/>
      <c r="L591" s="4"/>
    </row>
    <row r="592" spans="1:12" ht="15">
      <c r="A592" s="10"/>
      <c r="B592" s="31" t="s">
        <v>53</v>
      </c>
      <c r="C592" s="32" t="s">
        <v>4</v>
      </c>
      <c r="D592" s="33" t="s">
        <v>54</v>
      </c>
      <c r="E592" s="34" t="s">
        <v>55</v>
      </c>
      <c r="F592" s="35" t="s">
        <v>56</v>
      </c>
      <c r="G592" s="10"/>
      <c r="H592" s="36" t="s">
        <v>53</v>
      </c>
      <c r="I592" s="32" t="s">
        <v>57</v>
      </c>
      <c r="J592" s="33" t="s">
        <v>54</v>
      </c>
      <c r="K592" s="35" t="s">
        <v>55</v>
      </c>
      <c r="L592" s="35" t="s">
        <v>56</v>
      </c>
    </row>
    <row r="593" spans="1:12" ht="15">
      <c r="A593" s="10"/>
      <c r="B593" s="37">
        <v>39783</v>
      </c>
      <c r="C593" s="38">
        <v>9.7899999999999991</v>
      </c>
      <c r="D593" s="39"/>
      <c r="E593" s="40">
        <v>1000</v>
      </c>
      <c r="F593" s="41">
        <f>(E593)+(E593*D594)</f>
        <v>1430.0306435137898</v>
      </c>
      <c r="G593" s="10"/>
      <c r="H593" s="42">
        <v>39783</v>
      </c>
      <c r="I593" s="43">
        <v>8515</v>
      </c>
      <c r="J593" s="39"/>
      <c r="K593" s="40">
        <v>1000</v>
      </c>
      <c r="L593" s="41">
        <f>(K593)+(K593*J594)</f>
        <v>1229.7122724603641</v>
      </c>
    </row>
    <row r="594" spans="1:12" ht="15">
      <c r="A594" s="10"/>
      <c r="B594" s="37">
        <v>40148</v>
      </c>
      <c r="C594" s="38">
        <v>14</v>
      </c>
      <c r="D594" s="44">
        <f t="shared" ref="D594:D603" si="92">(C594-C593)/C593</f>
        <v>0.43003064351378972</v>
      </c>
      <c r="E594" s="40">
        <v>1000</v>
      </c>
      <c r="F594" s="41">
        <f t="shared" ref="F594:F602" si="93">(F593+E594)+(F593+E594)*D595</f>
        <v>3297.8987304830007</v>
      </c>
      <c r="G594" s="10"/>
      <c r="H594" s="42">
        <v>40148</v>
      </c>
      <c r="I594" s="43">
        <v>10471</v>
      </c>
      <c r="J594" s="44">
        <f t="shared" ref="J594:J603" si="94">(I594-I593)/I593</f>
        <v>0.22971227246036408</v>
      </c>
      <c r="K594" s="40">
        <v>1000</v>
      </c>
      <c r="L594" s="41">
        <f t="shared" ref="L594:L602" si="95">(L593+K594)+(L593+K594)*J595</f>
        <v>2446.9127803306319</v>
      </c>
    </row>
    <row r="595" spans="1:12" ht="15">
      <c r="A595" s="10"/>
      <c r="B595" s="37">
        <v>40513</v>
      </c>
      <c r="C595" s="38">
        <v>19</v>
      </c>
      <c r="D595" s="44">
        <f t="shared" si="92"/>
        <v>0.35714285714285715</v>
      </c>
      <c r="E595" s="40">
        <v>1000</v>
      </c>
      <c r="F595" s="41">
        <f t="shared" si="93"/>
        <v>4750.3091231654216</v>
      </c>
      <c r="G595" s="10"/>
      <c r="H595" s="42">
        <v>40513</v>
      </c>
      <c r="I595" s="43">
        <v>11491</v>
      </c>
      <c r="J595" s="44">
        <f t="shared" si="94"/>
        <v>9.741189953204088E-2</v>
      </c>
      <c r="K595" s="40">
        <v>1000</v>
      </c>
      <c r="L595" s="41">
        <f t="shared" si="95"/>
        <v>3664.6883158384239</v>
      </c>
    </row>
    <row r="596" spans="1:12" ht="15">
      <c r="A596" s="10"/>
      <c r="B596" s="37">
        <v>40878</v>
      </c>
      <c r="C596" s="38">
        <v>21</v>
      </c>
      <c r="D596" s="44">
        <f t="shared" si="92"/>
        <v>0.10526315789473684</v>
      </c>
      <c r="E596" s="40">
        <v>1000</v>
      </c>
      <c r="F596" s="41">
        <f t="shared" si="93"/>
        <v>6297.957611085938</v>
      </c>
      <c r="G596" s="10"/>
      <c r="H596" s="42">
        <v>40878</v>
      </c>
      <c r="I596" s="43">
        <v>12217</v>
      </c>
      <c r="J596" s="44">
        <f t="shared" si="94"/>
        <v>6.3179879906013398E-2</v>
      </c>
      <c r="K596" s="40">
        <v>1000</v>
      </c>
      <c r="L596" s="41">
        <f t="shared" si="95"/>
        <v>5022.8349672468257</v>
      </c>
    </row>
    <row r="597" spans="1:12" ht="15">
      <c r="A597" s="10"/>
      <c r="B597" s="37">
        <v>41244</v>
      </c>
      <c r="C597" s="38">
        <v>23</v>
      </c>
      <c r="D597" s="44">
        <f t="shared" si="92"/>
        <v>9.5238095238095233E-2</v>
      </c>
      <c r="E597" s="40">
        <v>1000</v>
      </c>
      <c r="F597" s="41">
        <f t="shared" si="93"/>
        <v>11422.890173873642</v>
      </c>
      <c r="G597" s="10"/>
      <c r="H597" s="42">
        <v>41244</v>
      </c>
      <c r="I597" s="43">
        <v>13155</v>
      </c>
      <c r="J597" s="44">
        <f t="shared" si="94"/>
        <v>7.6778259801915369E-2</v>
      </c>
      <c r="K597" s="40">
        <v>1000</v>
      </c>
      <c r="L597" s="41">
        <f t="shared" si="95"/>
        <v>7213.2090390705998</v>
      </c>
    </row>
    <row r="598" spans="1:12" ht="15">
      <c r="A598" s="10"/>
      <c r="B598" s="37">
        <v>41609</v>
      </c>
      <c r="C598" s="38">
        <v>36</v>
      </c>
      <c r="D598" s="44">
        <f t="shared" si="92"/>
        <v>0.56521739130434778</v>
      </c>
      <c r="E598" s="40">
        <v>1000</v>
      </c>
      <c r="F598" s="41">
        <f t="shared" si="93"/>
        <v>15528.612717342054</v>
      </c>
      <c r="G598" s="10"/>
      <c r="H598" s="42">
        <v>41609</v>
      </c>
      <c r="I598" s="43">
        <v>15755</v>
      </c>
      <c r="J598" s="44">
        <f t="shared" si="94"/>
        <v>0.1976434815659445</v>
      </c>
      <c r="K598" s="40">
        <v>1000</v>
      </c>
      <c r="L598" s="41">
        <f t="shared" si="95"/>
        <v>9411.1750417227249</v>
      </c>
    </row>
    <row r="599" spans="1:12" ht="15">
      <c r="A599" s="10"/>
      <c r="B599" s="37">
        <v>41974</v>
      </c>
      <c r="C599" s="38">
        <v>45</v>
      </c>
      <c r="D599" s="44">
        <f t="shared" si="92"/>
        <v>0.25</v>
      </c>
      <c r="E599" s="40">
        <v>1000</v>
      </c>
      <c r="F599" s="41">
        <f t="shared" si="93"/>
        <v>21670.84778495958</v>
      </c>
      <c r="G599" s="10"/>
      <c r="H599" s="42">
        <v>41974</v>
      </c>
      <c r="I599" s="43">
        <v>18053</v>
      </c>
      <c r="J599" s="44">
        <f t="shared" si="94"/>
        <v>0.14585845763249761</v>
      </c>
      <c r="K599" s="40">
        <v>1000</v>
      </c>
      <c r="L599" s="41">
        <f t="shared" si="95"/>
        <v>10049.007095885365</v>
      </c>
    </row>
    <row r="600" spans="1:12" ht="15">
      <c r="A600" s="10"/>
      <c r="B600" s="37">
        <v>42339</v>
      </c>
      <c r="C600" s="38">
        <v>59</v>
      </c>
      <c r="D600" s="44">
        <f t="shared" si="92"/>
        <v>0.31111111111111112</v>
      </c>
      <c r="E600" s="40">
        <v>1000</v>
      </c>
      <c r="F600" s="41">
        <f t="shared" si="93"/>
        <v>19212.582868609814</v>
      </c>
      <c r="G600" s="10"/>
      <c r="H600" s="42">
        <v>42339</v>
      </c>
      <c r="I600" s="43">
        <v>17425</v>
      </c>
      <c r="J600" s="44">
        <f t="shared" si="94"/>
        <v>-3.4786462083864177E-2</v>
      </c>
      <c r="K600" s="40">
        <v>1000</v>
      </c>
      <c r="L600" s="41">
        <f t="shared" si="95"/>
        <v>12658.325891257362</v>
      </c>
    </row>
    <row r="601" spans="1:12" ht="15">
      <c r="A601" s="10"/>
      <c r="B601" s="37">
        <v>42705</v>
      </c>
      <c r="C601" s="38">
        <v>50</v>
      </c>
      <c r="D601" s="44">
        <f t="shared" si="92"/>
        <v>-0.15254237288135594</v>
      </c>
      <c r="E601" s="40">
        <v>1000</v>
      </c>
      <c r="F601" s="41">
        <f t="shared" si="93"/>
        <v>24659.351099703974</v>
      </c>
      <c r="G601" s="10"/>
      <c r="H601" s="42">
        <v>42705</v>
      </c>
      <c r="I601" s="43">
        <v>19963</v>
      </c>
      <c r="J601" s="44">
        <f t="shared" si="94"/>
        <v>0.14565279770444764</v>
      </c>
      <c r="K601" s="40">
        <v>1000</v>
      </c>
      <c r="L601" s="41">
        <f t="shared" si="95"/>
        <v>16984.134745507828</v>
      </c>
    </row>
    <row r="602" spans="1:12" ht="15">
      <c r="A602" s="10"/>
      <c r="B602" s="37">
        <v>43070</v>
      </c>
      <c r="C602" s="38">
        <v>61</v>
      </c>
      <c r="D602" s="44">
        <f t="shared" si="92"/>
        <v>0.22</v>
      </c>
      <c r="E602" s="40">
        <v>1000</v>
      </c>
      <c r="F602" s="45">
        <f t="shared" si="93"/>
        <v>31127.737399640886</v>
      </c>
      <c r="G602" s="10"/>
      <c r="H602" s="42">
        <v>43070</v>
      </c>
      <c r="I602" s="43">
        <v>24824</v>
      </c>
      <c r="J602" s="44">
        <f t="shared" si="94"/>
        <v>0.24350047588037871</v>
      </c>
      <c r="K602" s="40">
        <v>1000</v>
      </c>
      <c r="L602" s="46">
        <f t="shared" si="95"/>
        <v>16899.609700630885</v>
      </c>
    </row>
    <row r="603" spans="1:12" ht="15">
      <c r="A603" s="10"/>
      <c r="B603" s="37">
        <v>43435</v>
      </c>
      <c r="C603" s="38">
        <v>74</v>
      </c>
      <c r="D603" s="44">
        <f t="shared" si="92"/>
        <v>0.21311475409836064</v>
      </c>
      <c r="E603" s="47"/>
      <c r="F603" s="47"/>
      <c r="G603" s="10"/>
      <c r="H603" s="42">
        <v>43435</v>
      </c>
      <c r="I603" s="43">
        <v>23327</v>
      </c>
      <c r="J603" s="44">
        <f t="shared" si="94"/>
        <v>-6.0304543989687397E-2</v>
      </c>
      <c r="K603" s="48"/>
      <c r="L603" s="49"/>
    </row>
    <row r="604" spans="1:12" ht="15">
      <c r="A604" s="3"/>
      <c r="B604" s="3"/>
      <c r="C604" s="27"/>
      <c r="D604" s="3"/>
      <c r="E604" s="50">
        <f>SUM(E593:E603)</f>
        <v>10000</v>
      </c>
      <c r="F604" s="51"/>
      <c r="G604" s="3"/>
      <c r="H604" s="3"/>
      <c r="I604" s="3"/>
      <c r="J604" s="3"/>
      <c r="K604" s="50">
        <f>SUM(K593:K603)</f>
        <v>10000</v>
      </c>
      <c r="L604" s="52"/>
    </row>
    <row r="605" spans="1:12" ht="12.75">
      <c r="A605" s="3"/>
      <c r="B605" s="3"/>
      <c r="C605" s="27"/>
      <c r="D605" s="3"/>
      <c r="E605" s="3"/>
      <c r="F605" s="3"/>
      <c r="G605" s="3"/>
      <c r="H605" s="3"/>
      <c r="I605" s="3"/>
      <c r="J605" s="3"/>
      <c r="K605" s="3"/>
      <c r="L605" s="3"/>
    </row>
    <row r="606" spans="1:12" ht="12.75">
      <c r="A606" s="3"/>
      <c r="B606" s="4"/>
      <c r="C606" s="5"/>
      <c r="D606" s="4"/>
      <c r="E606" s="4"/>
      <c r="F606" s="4"/>
      <c r="G606" s="4"/>
      <c r="H606" s="4"/>
      <c r="I606" s="4"/>
      <c r="J606" s="4"/>
      <c r="K606" s="4"/>
      <c r="L606" s="4"/>
    </row>
    <row r="607" spans="1:12" ht="14.25">
      <c r="A607" s="6" t="s">
        <v>133</v>
      </c>
      <c r="B607" s="61" t="s">
        <v>134</v>
      </c>
      <c r="C607" s="62"/>
      <c r="D607" s="62"/>
      <c r="E607" s="62"/>
      <c r="F607" s="62"/>
      <c r="G607" s="62"/>
      <c r="H607" s="62"/>
      <c r="I607" s="62"/>
      <c r="J607" s="62"/>
      <c r="K607" s="62"/>
      <c r="L607" s="63"/>
    </row>
    <row r="608" spans="1:12" ht="12.75">
      <c r="A608" s="10"/>
      <c r="B608" s="64" t="s">
        <v>7</v>
      </c>
      <c r="C608" s="62"/>
      <c r="D608" s="62"/>
      <c r="E608" s="62"/>
      <c r="F608" s="62"/>
      <c r="G608" s="62"/>
      <c r="H608" s="62"/>
      <c r="I608" s="62"/>
      <c r="J608" s="62"/>
      <c r="K608" s="62"/>
      <c r="L608" s="63"/>
    </row>
    <row r="609" spans="1:12" ht="12.75">
      <c r="A609" s="10"/>
      <c r="B609" s="65" t="s">
        <v>135</v>
      </c>
      <c r="C609" s="62"/>
      <c r="D609" s="62"/>
      <c r="E609" s="62"/>
      <c r="F609" s="62"/>
      <c r="G609" s="62"/>
      <c r="H609" s="62"/>
      <c r="I609" s="62"/>
      <c r="J609" s="62"/>
      <c r="K609" s="62"/>
      <c r="L609" s="63"/>
    </row>
    <row r="610" spans="1:12" ht="12.75">
      <c r="A610" s="10"/>
      <c r="B610" s="53"/>
      <c r="C610" s="16">
        <v>2018</v>
      </c>
      <c r="D610" s="16">
        <v>2017</v>
      </c>
      <c r="E610" s="16">
        <v>2016</v>
      </c>
      <c r="F610" s="16">
        <v>2015</v>
      </c>
      <c r="G610" s="16">
        <v>2014</v>
      </c>
      <c r="H610" s="16">
        <v>2013</v>
      </c>
      <c r="I610" s="16">
        <v>2012</v>
      </c>
      <c r="J610" s="16">
        <v>2011</v>
      </c>
      <c r="K610" s="16">
        <v>2010</v>
      </c>
      <c r="L610" s="16">
        <v>2009</v>
      </c>
    </row>
    <row r="611" spans="1:12" ht="12.75">
      <c r="A611" s="10"/>
      <c r="B611" s="49" t="s">
        <v>39</v>
      </c>
      <c r="C611" s="30">
        <v>53647</v>
      </c>
      <c r="D611" s="30">
        <v>52546</v>
      </c>
      <c r="E611" s="30">
        <v>52824</v>
      </c>
      <c r="F611" s="30">
        <v>48851</v>
      </c>
      <c r="G611" s="30">
        <v>49605</v>
      </c>
      <c r="H611" s="30">
        <v>51584</v>
      </c>
      <c r="I611" s="30">
        <v>58986</v>
      </c>
      <c r="J611" s="30">
        <v>65259</v>
      </c>
      <c r="K611" s="30">
        <v>65165</v>
      </c>
      <c r="L611" s="30">
        <v>50009</v>
      </c>
    </row>
    <row r="612" spans="1:12" ht="12.75">
      <c r="A612" s="10"/>
      <c r="B612" s="49" t="s">
        <v>42</v>
      </c>
      <c r="C612" s="30">
        <v>11885</v>
      </c>
      <c r="D612" s="30">
        <v>12305</v>
      </c>
      <c r="E612" s="30">
        <v>8351</v>
      </c>
      <c r="F612" s="30">
        <v>8965</v>
      </c>
      <c r="G612" s="30">
        <v>12240</v>
      </c>
      <c r="H612" s="30">
        <v>15716</v>
      </c>
      <c r="I612" s="30">
        <v>12080</v>
      </c>
      <c r="J612" s="30">
        <v>12304</v>
      </c>
      <c r="K612" s="30">
        <v>9471</v>
      </c>
      <c r="L612" s="30">
        <v>10827</v>
      </c>
    </row>
    <row r="613" spans="1:12" ht="12.75">
      <c r="A613" s="10"/>
      <c r="B613" s="49" t="s">
        <v>43</v>
      </c>
      <c r="C613" s="30">
        <v>11153</v>
      </c>
      <c r="D613" s="30">
        <v>21308</v>
      </c>
      <c r="E613" s="30">
        <v>7215</v>
      </c>
      <c r="F613" s="30">
        <v>6960</v>
      </c>
      <c r="G613" s="30">
        <v>9135</v>
      </c>
      <c r="H613" s="30">
        <v>22003</v>
      </c>
      <c r="I613" s="30">
        <v>14570</v>
      </c>
      <c r="J613" s="30">
        <v>10009</v>
      </c>
      <c r="K613" s="30">
        <v>8257</v>
      </c>
      <c r="L613" s="30">
        <v>8635</v>
      </c>
    </row>
    <row r="614" spans="1:12" ht="12.75">
      <c r="A614" s="10"/>
      <c r="B614" s="49" t="s">
        <v>44</v>
      </c>
      <c r="C614" s="54">
        <v>1.87</v>
      </c>
      <c r="D614" s="54">
        <v>3.52</v>
      </c>
      <c r="E614" s="54">
        <v>1.17</v>
      </c>
      <c r="F614" s="54">
        <v>1.1100000000000001</v>
      </c>
      <c r="G614" s="54">
        <v>1.42</v>
      </c>
      <c r="H614" s="54">
        <v>3.19</v>
      </c>
      <c r="I614" s="54">
        <v>1.94</v>
      </c>
      <c r="J614" s="54">
        <v>1.27</v>
      </c>
      <c r="K614" s="54">
        <v>1.02</v>
      </c>
      <c r="L614" s="54">
        <v>1.23</v>
      </c>
    </row>
    <row r="615" spans="1:12" ht="12.75">
      <c r="A615" s="10"/>
      <c r="B615" s="49" t="s">
        <v>45</v>
      </c>
      <c r="C615" s="54">
        <v>43.27</v>
      </c>
      <c r="D615" s="54">
        <v>34.659999999999997</v>
      </c>
      <c r="E615" s="54">
        <v>29.19</v>
      </c>
      <c r="F615" s="54">
        <v>28.64</v>
      </c>
      <c r="G615" s="54">
        <v>26.74</v>
      </c>
      <c r="H615" s="54">
        <v>25.4</v>
      </c>
      <c r="I615" s="54">
        <v>20.13</v>
      </c>
      <c r="J615" s="54">
        <v>16.71</v>
      </c>
      <c r="K615" s="54">
        <v>12.98</v>
      </c>
      <c r="L615" s="54">
        <v>12.94</v>
      </c>
    </row>
    <row r="616" spans="1:12" ht="12.75">
      <c r="A616" s="10"/>
      <c r="B616" s="49" t="s">
        <v>46</v>
      </c>
      <c r="C616" s="24">
        <f t="shared" ref="C616:L616" si="96">C615/C614</f>
        <v>23.139037433155082</v>
      </c>
      <c r="D616" s="24">
        <f t="shared" si="96"/>
        <v>9.8465909090909083</v>
      </c>
      <c r="E616" s="24">
        <f t="shared" si="96"/>
        <v>24.948717948717952</v>
      </c>
      <c r="F616" s="24">
        <f t="shared" si="96"/>
        <v>25.801801801801801</v>
      </c>
      <c r="G616" s="24">
        <f t="shared" si="96"/>
        <v>18.830985915492956</v>
      </c>
      <c r="H616" s="24">
        <f t="shared" si="96"/>
        <v>7.9623824451410652</v>
      </c>
      <c r="I616" s="24">
        <f t="shared" si="96"/>
        <v>10.376288659793815</v>
      </c>
      <c r="J616" s="24">
        <f t="shared" si="96"/>
        <v>13.15748031496063</v>
      </c>
      <c r="K616" s="24">
        <f t="shared" si="96"/>
        <v>12.725490196078432</v>
      </c>
      <c r="L616" s="24">
        <f t="shared" si="96"/>
        <v>10.520325203252032</v>
      </c>
    </row>
    <row r="617" spans="1:12" ht="12.75">
      <c r="A617" s="3"/>
      <c r="B617" s="3"/>
      <c r="C617" s="27"/>
      <c r="D617" s="3"/>
      <c r="E617" s="3"/>
      <c r="F617" s="3"/>
      <c r="G617" s="3"/>
      <c r="H617" s="3"/>
      <c r="I617" s="3"/>
      <c r="J617" s="3"/>
      <c r="K617" s="3"/>
      <c r="L617" s="3"/>
    </row>
    <row r="618" spans="1:12" ht="12.75">
      <c r="A618" s="3"/>
      <c r="B618" s="74" t="s">
        <v>48</v>
      </c>
      <c r="C618" s="69"/>
      <c r="D618" s="3"/>
      <c r="E618" s="3"/>
      <c r="F618" s="3"/>
      <c r="G618" s="3"/>
      <c r="H618" s="3"/>
      <c r="I618" s="3"/>
      <c r="J618" s="3"/>
      <c r="K618" s="3"/>
      <c r="L618" s="3"/>
    </row>
    <row r="619" spans="1:12" ht="12.75">
      <c r="A619" s="3"/>
      <c r="B619" s="17" t="s">
        <v>49</v>
      </c>
      <c r="C619" s="30">
        <v>35</v>
      </c>
      <c r="D619" s="3"/>
      <c r="E619" s="3"/>
      <c r="F619" s="3"/>
      <c r="G619" s="3"/>
      <c r="H619" s="3"/>
      <c r="I619" s="3"/>
      <c r="J619" s="3"/>
      <c r="K619" s="3"/>
      <c r="L619" s="3"/>
    </row>
    <row r="620" spans="1:12" ht="12.75">
      <c r="A620" s="3"/>
      <c r="B620" s="17" t="s">
        <v>50</v>
      </c>
      <c r="C620" s="30">
        <v>40</v>
      </c>
      <c r="D620" s="3"/>
      <c r="E620" s="3"/>
      <c r="F620" s="3"/>
      <c r="G620" s="3"/>
      <c r="H620" s="3"/>
      <c r="I620" s="3"/>
      <c r="J620" s="3"/>
      <c r="K620" s="3"/>
      <c r="L620" s="3"/>
    </row>
    <row r="621" spans="1:12" ht="12.75">
      <c r="A621" s="3"/>
      <c r="B621" s="3"/>
      <c r="C621" s="27"/>
      <c r="D621" s="3"/>
      <c r="E621" s="3"/>
      <c r="F621" s="3"/>
      <c r="G621" s="3"/>
      <c r="H621" s="3"/>
      <c r="I621" s="3"/>
      <c r="J621" s="3"/>
      <c r="K621" s="3"/>
      <c r="L621" s="3"/>
    </row>
    <row r="622" spans="1:12" ht="15">
      <c r="A622" s="3"/>
      <c r="B622" s="66" t="s">
        <v>51</v>
      </c>
      <c r="C622" s="62"/>
      <c r="D622" s="62"/>
      <c r="E622" s="62"/>
      <c r="F622" s="62"/>
      <c r="G622" s="62"/>
      <c r="H622" s="62"/>
      <c r="I622" s="62"/>
      <c r="J622" s="62"/>
      <c r="K622" s="62"/>
      <c r="L622" s="62"/>
    </row>
    <row r="623" spans="1:12" ht="18.75">
      <c r="A623" s="10"/>
      <c r="B623" s="70" t="s">
        <v>136</v>
      </c>
      <c r="C623" s="68"/>
      <c r="D623" s="68"/>
      <c r="E623" s="68"/>
      <c r="F623" s="69"/>
      <c r="G623" s="3"/>
      <c r="H623" s="4"/>
      <c r="I623" s="4"/>
      <c r="J623" s="4"/>
      <c r="K623" s="4"/>
      <c r="L623" s="4"/>
    </row>
    <row r="624" spans="1:12" ht="15">
      <c r="A624" s="10"/>
      <c r="B624" s="31" t="s">
        <v>53</v>
      </c>
      <c r="C624" s="32" t="s">
        <v>4</v>
      </c>
      <c r="D624" s="33" t="s">
        <v>54</v>
      </c>
      <c r="E624" s="34" t="s">
        <v>55</v>
      </c>
      <c r="F624" s="35" t="s">
        <v>56</v>
      </c>
      <c r="G624" s="10"/>
      <c r="H624" s="36" t="s">
        <v>53</v>
      </c>
      <c r="I624" s="32" t="s">
        <v>57</v>
      </c>
      <c r="J624" s="33" t="s">
        <v>54</v>
      </c>
      <c r="K624" s="35" t="s">
        <v>55</v>
      </c>
      <c r="L624" s="35" t="s">
        <v>56</v>
      </c>
    </row>
    <row r="625" spans="1:12" ht="15">
      <c r="A625" s="10"/>
      <c r="B625" s="37">
        <v>39783</v>
      </c>
      <c r="C625" s="38">
        <v>9.84</v>
      </c>
      <c r="D625" s="39"/>
      <c r="E625" s="40">
        <v>1000</v>
      </c>
      <c r="F625" s="41">
        <f>(E625)+(E625*D626)</f>
        <v>1315.040650406504</v>
      </c>
      <c r="G625" s="10"/>
      <c r="H625" s="42">
        <v>39783</v>
      </c>
      <c r="I625" s="43">
        <v>8515</v>
      </c>
      <c r="J625" s="39"/>
      <c r="K625" s="40">
        <v>1000</v>
      </c>
      <c r="L625" s="41">
        <f>(K625)+(K625*J626)</f>
        <v>1229.7122724603641</v>
      </c>
    </row>
    <row r="626" spans="1:12" ht="15">
      <c r="A626" s="10"/>
      <c r="B626" s="37">
        <v>40148</v>
      </c>
      <c r="C626" s="38">
        <v>12.94</v>
      </c>
      <c r="D626" s="44">
        <f t="shared" ref="D626:D635" si="97">(C626-C625)/C625</f>
        <v>0.31504065040650403</v>
      </c>
      <c r="E626" s="40">
        <v>1000</v>
      </c>
      <c r="F626" s="41">
        <f t="shared" ref="F626:F634" si="98">(F625+E626)+(F625+E626)*D627</f>
        <v>2322.1968811651022</v>
      </c>
      <c r="G626" s="10"/>
      <c r="H626" s="42">
        <v>40148</v>
      </c>
      <c r="I626" s="43">
        <v>10471</v>
      </c>
      <c r="J626" s="44">
        <f t="shared" ref="J626:J635" si="99">(I626-I625)/I625</f>
        <v>0.22971227246036408</v>
      </c>
      <c r="K626" s="40">
        <v>1000</v>
      </c>
      <c r="L626" s="41">
        <f t="shared" ref="L626:L634" si="100">(L625+K626)+(L625+K626)*J627</f>
        <v>2446.9127803306319</v>
      </c>
    </row>
    <row r="627" spans="1:12" ht="15">
      <c r="A627" s="10"/>
      <c r="B627" s="37">
        <v>40513</v>
      </c>
      <c r="C627" s="38">
        <v>12.98</v>
      </c>
      <c r="D627" s="44">
        <f t="shared" si="97"/>
        <v>3.0911901081917253E-3</v>
      </c>
      <c r="E627" s="40">
        <v>1000</v>
      </c>
      <c r="F627" s="41">
        <f t="shared" si="98"/>
        <v>4276.880576600066</v>
      </c>
      <c r="G627" s="10"/>
      <c r="H627" s="42">
        <v>40513</v>
      </c>
      <c r="I627" s="43">
        <v>11491</v>
      </c>
      <c r="J627" s="44">
        <f t="shared" si="99"/>
        <v>9.741189953204088E-2</v>
      </c>
      <c r="K627" s="40">
        <v>1000</v>
      </c>
      <c r="L627" s="41">
        <f t="shared" si="100"/>
        <v>3664.6883158384239</v>
      </c>
    </row>
    <row r="628" spans="1:12" ht="15">
      <c r="A628" s="10"/>
      <c r="B628" s="37">
        <v>40878</v>
      </c>
      <c r="C628" s="38">
        <v>16.71</v>
      </c>
      <c r="D628" s="44">
        <f t="shared" si="97"/>
        <v>0.28736517719568572</v>
      </c>
      <c r="E628" s="40">
        <v>1000</v>
      </c>
      <c r="F628" s="41">
        <f t="shared" si="98"/>
        <v>6356.8884504463986</v>
      </c>
      <c r="G628" s="10"/>
      <c r="H628" s="42">
        <v>40878</v>
      </c>
      <c r="I628" s="43">
        <v>12217</v>
      </c>
      <c r="J628" s="44">
        <f t="shared" si="99"/>
        <v>6.3179879906013398E-2</v>
      </c>
      <c r="K628" s="40">
        <v>1000</v>
      </c>
      <c r="L628" s="41">
        <f t="shared" si="100"/>
        <v>5022.8349672468257</v>
      </c>
    </row>
    <row r="629" spans="1:12" ht="15">
      <c r="A629" s="10"/>
      <c r="B629" s="37">
        <v>41244</v>
      </c>
      <c r="C629" s="38">
        <v>20.13</v>
      </c>
      <c r="D629" s="44">
        <f t="shared" si="97"/>
        <v>0.2046678635547575</v>
      </c>
      <c r="E629" s="40">
        <v>1000</v>
      </c>
      <c r="F629" s="41">
        <f t="shared" si="98"/>
        <v>9282.9094208315219</v>
      </c>
      <c r="G629" s="10"/>
      <c r="H629" s="42">
        <v>41244</v>
      </c>
      <c r="I629" s="43">
        <v>13155</v>
      </c>
      <c r="J629" s="44">
        <f t="shared" si="99"/>
        <v>7.6778259801915369E-2</v>
      </c>
      <c r="K629" s="40">
        <v>1000</v>
      </c>
      <c r="L629" s="41">
        <f t="shared" si="100"/>
        <v>7213.2090390705998</v>
      </c>
    </row>
    <row r="630" spans="1:12" ht="15">
      <c r="A630" s="10"/>
      <c r="B630" s="37">
        <v>41609</v>
      </c>
      <c r="C630" s="38">
        <v>25.4</v>
      </c>
      <c r="D630" s="44">
        <f t="shared" si="97"/>
        <v>0.26179831097863882</v>
      </c>
      <c r="E630" s="40">
        <v>1000</v>
      </c>
      <c r="F630" s="41">
        <f t="shared" si="98"/>
        <v>10825.39361862342</v>
      </c>
      <c r="G630" s="10"/>
      <c r="H630" s="42">
        <v>41609</v>
      </c>
      <c r="I630" s="43">
        <v>15755</v>
      </c>
      <c r="J630" s="44">
        <f t="shared" si="99"/>
        <v>0.1976434815659445</v>
      </c>
      <c r="K630" s="40">
        <v>1000</v>
      </c>
      <c r="L630" s="41">
        <f t="shared" si="100"/>
        <v>9411.1750417227249</v>
      </c>
    </row>
    <row r="631" spans="1:12" ht="15">
      <c r="A631" s="10"/>
      <c r="B631" s="37">
        <v>41974</v>
      </c>
      <c r="C631" s="38">
        <v>26.74</v>
      </c>
      <c r="D631" s="44">
        <f t="shared" si="97"/>
        <v>5.2755905511811023E-2</v>
      </c>
      <c r="E631" s="40">
        <v>1000</v>
      </c>
      <c r="F631" s="41">
        <f t="shared" si="98"/>
        <v>12665.642230268317</v>
      </c>
      <c r="G631" s="10"/>
      <c r="H631" s="42">
        <v>41974</v>
      </c>
      <c r="I631" s="43">
        <v>18053</v>
      </c>
      <c r="J631" s="44">
        <f t="shared" si="99"/>
        <v>0.14585845763249761</v>
      </c>
      <c r="K631" s="40">
        <v>1000</v>
      </c>
      <c r="L631" s="41">
        <f t="shared" si="100"/>
        <v>10049.007095885365</v>
      </c>
    </row>
    <row r="632" spans="1:12" ht="15">
      <c r="A632" s="10"/>
      <c r="B632" s="37">
        <v>42339</v>
      </c>
      <c r="C632" s="38">
        <v>28.64</v>
      </c>
      <c r="D632" s="44">
        <f t="shared" si="97"/>
        <v>7.105459985041146E-2</v>
      </c>
      <c r="E632" s="40">
        <v>1000</v>
      </c>
      <c r="F632" s="41">
        <f t="shared" si="98"/>
        <v>13928.076002148469</v>
      </c>
      <c r="G632" s="10"/>
      <c r="H632" s="42">
        <v>42339</v>
      </c>
      <c r="I632" s="43">
        <v>17425</v>
      </c>
      <c r="J632" s="44">
        <f t="shared" si="99"/>
        <v>-3.4786462083864177E-2</v>
      </c>
      <c r="K632" s="40">
        <v>1000</v>
      </c>
      <c r="L632" s="41">
        <f t="shared" si="100"/>
        <v>12658.325891257362</v>
      </c>
    </row>
    <row r="633" spans="1:12" ht="15">
      <c r="A633" s="10"/>
      <c r="B633" s="37">
        <v>42705</v>
      </c>
      <c r="C633" s="38">
        <v>29.19</v>
      </c>
      <c r="D633" s="44">
        <f t="shared" si="97"/>
        <v>1.9203910614525165E-2</v>
      </c>
      <c r="E633" s="40">
        <v>1000</v>
      </c>
      <c r="F633" s="41">
        <f t="shared" si="98"/>
        <v>17725.492094363341</v>
      </c>
      <c r="G633" s="10"/>
      <c r="H633" s="42">
        <v>42705</v>
      </c>
      <c r="I633" s="43">
        <v>19963</v>
      </c>
      <c r="J633" s="44">
        <f t="shared" si="99"/>
        <v>0.14565279770444764</v>
      </c>
      <c r="K633" s="40">
        <v>1000</v>
      </c>
      <c r="L633" s="41">
        <f t="shared" si="100"/>
        <v>16984.134745507828</v>
      </c>
    </row>
    <row r="634" spans="1:12" ht="15">
      <c r="A634" s="10"/>
      <c r="B634" s="37">
        <v>43070</v>
      </c>
      <c r="C634" s="38">
        <v>34.659999999999997</v>
      </c>
      <c r="D634" s="44">
        <f t="shared" si="97"/>
        <v>0.18739294278862606</v>
      </c>
      <c r="E634" s="40">
        <v>1000</v>
      </c>
      <c r="F634" s="45">
        <f t="shared" si="98"/>
        <v>23377.150690222214</v>
      </c>
      <c r="G634" s="10"/>
      <c r="H634" s="42">
        <v>43070</v>
      </c>
      <c r="I634" s="43">
        <v>24824</v>
      </c>
      <c r="J634" s="44">
        <f t="shared" si="99"/>
        <v>0.24350047588037871</v>
      </c>
      <c r="K634" s="40">
        <v>1000</v>
      </c>
      <c r="L634" s="46">
        <f t="shared" si="100"/>
        <v>16899.609700630885</v>
      </c>
    </row>
    <row r="635" spans="1:12" ht="15">
      <c r="A635" s="10"/>
      <c r="B635" s="37">
        <v>43435</v>
      </c>
      <c r="C635" s="38">
        <v>43.27</v>
      </c>
      <c r="D635" s="44">
        <f t="shared" si="97"/>
        <v>0.24841315637622641</v>
      </c>
      <c r="E635" s="47"/>
      <c r="F635" s="47"/>
      <c r="G635" s="10"/>
      <c r="H635" s="42">
        <v>43435</v>
      </c>
      <c r="I635" s="43">
        <v>23327</v>
      </c>
      <c r="J635" s="44">
        <f t="shared" si="99"/>
        <v>-6.0304543989687397E-2</v>
      </c>
      <c r="K635" s="48"/>
      <c r="L635" s="49"/>
    </row>
    <row r="636" spans="1:12" ht="15">
      <c r="A636" s="3"/>
      <c r="B636" s="3"/>
      <c r="C636" s="3"/>
      <c r="D636" s="3"/>
      <c r="E636" s="50">
        <f>SUM(E625:E635)</f>
        <v>10000</v>
      </c>
      <c r="F636" s="51"/>
      <c r="G636" s="3"/>
      <c r="H636" s="3"/>
      <c r="I636" s="3"/>
      <c r="J636" s="3"/>
      <c r="K636" s="50">
        <f>SUM(K625:K635)</f>
        <v>10000</v>
      </c>
      <c r="L636" s="52"/>
    </row>
    <row r="637" spans="1:12" ht="12.75">
      <c r="A637" s="3"/>
      <c r="B637" s="3"/>
      <c r="C637" s="27"/>
      <c r="D637" s="3"/>
      <c r="E637" s="3"/>
      <c r="F637" s="3"/>
      <c r="G637" s="3"/>
      <c r="H637" s="3"/>
      <c r="I637" s="3"/>
      <c r="J637" s="3"/>
      <c r="K637" s="3"/>
      <c r="L637" s="3"/>
    </row>
    <row r="638" spans="1:12" ht="12.75">
      <c r="A638" s="3"/>
      <c r="B638" s="4"/>
      <c r="C638" s="5"/>
      <c r="D638" s="4"/>
      <c r="E638" s="4"/>
      <c r="F638" s="4"/>
      <c r="G638" s="4"/>
      <c r="H638" s="4"/>
      <c r="I638" s="4"/>
      <c r="J638" s="4"/>
      <c r="K638" s="4"/>
      <c r="L638" s="4"/>
    </row>
    <row r="639" spans="1:12" ht="14.25">
      <c r="A639" s="6" t="s">
        <v>137</v>
      </c>
      <c r="B639" s="61" t="s">
        <v>138</v>
      </c>
      <c r="C639" s="62"/>
      <c r="D639" s="62"/>
      <c r="E639" s="62"/>
      <c r="F639" s="62"/>
      <c r="G639" s="62"/>
      <c r="H639" s="62"/>
      <c r="I639" s="62"/>
      <c r="J639" s="62"/>
      <c r="K639" s="62"/>
      <c r="L639" s="63"/>
    </row>
    <row r="640" spans="1:12" ht="12.75">
      <c r="A640" s="10"/>
      <c r="B640" s="64" t="s">
        <v>7</v>
      </c>
      <c r="C640" s="62"/>
      <c r="D640" s="62"/>
      <c r="E640" s="62"/>
      <c r="F640" s="62"/>
      <c r="G640" s="62"/>
      <c r="H640" s="62"/>
      <c r="I640" s="62"/>
      <c r="J640" s="62"/>
      <c r="K640" s="62"/>
      <c r="L640" s="63"/>
    </row>
    <row r="641" spans="1:12" ht="12.75">
      <c r="A641" s="10"/>
      <c r="B641" s="65" t="s">
        <v>139</v>
      </c>
      <c r="C641" s="62"/>
      <c r="D641" s="62"/>
      <c r="E641" s="62"/>
      <c r="F641" s="62"/>
      <c r="G641" s="62"/>
      <c r="H641" s="62"/>
      <c r="I641" s="62"/>
      <c r="J641" s="62"/>
      <c r="K641" s="62"/>
      <c r="L641" s="63"/>
    </row>
    <row r="642" spans="1:12" ht="12.75">
      <c r="A642" s="10"/>
      <c r="B642" s="53"/>
      <c r="C642" s="16">
        <v>2018</v>
      </c>
      <c r="D642" s="16">
        <v>2017</v>
      </c>
      <c r="E642" s="16">
        <v>2016</v>
      </c>
      <c r="F642" s="16">
        <v>2015</v>
      </c>
      <c r="G642" s="16">
        <v>2014</v>
      </c>
      <c r="H642" s="16">
        <v>2013</v>
      </c>
      <c r="I642" s="16">
        <v>2012</v>
      </c>
      <c r="J642" s="16">
        <v>2011</v>
      </c>
      <c r="K642" s="16">
        <v>2010</v>
      </c>
      <c r="L642" s="16">
        <v>2009</v>
      </c>
    </row>
    <row r="643" spans="1:12" ht="12.75">
      <c r="A643" s="10"/>
      <c r="B643" s="49" t="s">
        <v>39</v>
      </c>
      <c r="C643" s="30">
        <v>66832</v>
      </c>
      <c r="D643" s="30">
        <v>65058</v>
      </c>
      <c r="E643" s="30">
        <v>65299</v>
      </c>
      <c r="F643" s="30">
        <v>76279</v>
      </c>
      <c r="G643" s="30">
        <v>80510</v>
      </c>
      <c r="H643" s="30">
        <v>80116</v>
      </c>
      <c r="I643" s="30">
        <v>83680</v>
      </c>
      <c r="J643" s="30">
        <v>81104</v>
      </c>
      <c r="K643" s="30">
        <v>77567</v>
      </c>
      <c r="L643" s="30">
        <v>79029</v>
      </c>
    </row>
    <row r="644" spans="1:12" ht="12.75">
      <c r="A644" s="10"/>
      <c r="B644" s="49" t="s">
        <v>42</v>
      </c>
      <c r="C644" s="30">
        <v>13326</v>
      </c>
      <c r="D644" s="30">
        <v>13257</v>
      </c>
      <c r="E644" s="30">
        <v>13369</v>
      </c>
      <c r="F644" s="30">
        <v>11846</v>
      </c>
      <c r="G644" s="30">
        <v>14337</v>
      </c>
      <c r="H644" s="30">
        <v>14179</v>
      </c>
      <c r="I644" s="30">
        <v>12785</v>
      </c>
      <c r="J644" s="30">
        <v>14997</v>
      </c>
      <c r="K644" s="30">
        <v>14868</v>
      </c>
      <c r="L644" s="30">
        <v>15325</v>
      </c>
    </row>
    <row r="645" spans="1:12" ht="12.75">
      <c r="A645" s="10"/>
      <c r="B645" s="49" t="s">
        <v>43</v>
      </c>
      <c r="C645" s="30">
        <v>9750</v>
      </c>
      <c r="D645" s="30">
        <v>15326</v>
      </c>
      <c r="E645" s="30">
        <v>10508</v>
      </c>
      <c r="F645" s="30">
        <v>7144</v>
      </c>
      <c r="G645" s="30">
        <v>11785</v>
      </c>
      <c r="H645" s="30">
        <v>11402</v>
      </c>
      <c r="I645" s="30">
        <v>10756</v>
      </c>
      <c r="J645" s="30">
        <v>11797</v>
      </c>
      <c r="K645" s="30">
        <v>12736</v>
      </c>
      <c r="L645" s="30">
        <v>13436</v>
      </c>
    </row>
    <row r="646" spans="1:12" ht="12.75">
      <c r="A646" s="10"/>
      <c r="B646" s="49" t="s">
        <v>44</v>
      </c>
      <c r="C646" s="54">
        <v>3.67</v>
      </c>
      <c r="D646" s="54">
        <v>5.59</v>
      </c>
      <c r="E646" s="54">
        <v>3.69</v>
      </c>
      <c r="F646" s="54">
        <v>2.44</v>
      </c>
      <c r="G646" s="54">
        <v>4.01</v>
      </c>
      <c r="H646" s="54">
        <v>3.86</v>
      </c>
      <c r="I646" s="54">
        <v>3.66</v>
      </c>
      <c r="J646" s="54">
        <v>3.93</v>
      </c>
      <c r="K646" s="54">
        <v>4.1100000000000003</v>
      </c>
      <c r="L646" s="54">
        <v>4.26</v>
      </c>
    </row>
    <row r="647" spans="1:12" ht="12.75">
      <c r="A647" s="10"/>
      <c r="B647" s="49" t="s">
        <v>45</v>
      </c>
      <c r="C647" s="54">
        <v>91.2</v>
      </c>
      <c r="D647" s="54">
        <v>88.06</v>
      </c>
      <c r="E647" s="54">
        <v>78.14</v>
      </c>
      <c r="F647" s="54">
        <v>71.45</v>
      </c>
      <c r="G647" s="54">
        <v>79.36</v>
      </c>
      <c r="H647" s="54">
        <v>68.760000000000005</v>
      </c>
      <c r="I647" s="54">
        <v>55.61</v>
      </c>
      <c r="J647" s="54">
        <v>52.86</v>
      </c>
      <c r="K647" s="54">
        <v>49.37</v>
      </c>
      <c r="L647" s="54">
        <v>45.15</v>
      </c>
    </row>
    <row r="648" spans="1:12" ht="12.75">
      <c r="A648" s="10"/>
      <c r="B648" s="49" t="s">
        <v>46</v>
      </c>
      <c r="C648" s="24">
        <f t="shared" ref="C648:L648" si="101">C647/C646</f>
        <v>24.850136239782017</v>
      </c>
      <c r="D648" s="24">
        <f t="shared" si="101"/>
        <v>15.753130590339893</v>
      </c>
      <c r="E648" s="24">
        <f t="shared" si="101"/>
        <v>21.176151761517616</v>
      </c>
      <c r="F648" s="24">
        <f t="shared" si="101"/>
        <v>29.282786885245905</v>
      </c>
      <c r="G648" s="24">
        <f t="shared" si="101"/>
        <v>19.790523690773068</v>
      </c>
      <c r="H648" s="24">
        <f t="shared" si="101"/>
        <v>17.813471502590676</v>
      </c>
      <c r="I648" s="24">
        <f t="shared" si="101"/>
        <v>15.193989071038251</v>
      </c>
      <c r="J648" s="24">
        <f t="shared" si="101"/>
        <v>13.450381679389313</v>
      </c>
      <c r="K648" s="24">
        <f t="shared" si="101"/>
        <v>12.012165450121653</v>
      </c>
      <c r="L648" s="24">
        <f t="shared" si="101"/>
        <v>10.598591549295774</v>
      </c>
    </row>
    <row r="649" spans="1:12" ht="12.75">
      <c r="A649" s="3"/>
      <c r="B649" s="3"/>
      <c r="C649" s="27"/>
      <c r="D649" s="3"/>
      <c r="E649" s="3"/>
      <c r="F649" s="3"/>
      <c r="G649" s="3"/>
      <c r="H649" s="3"/>
      <c r="I649" s="3"/>
      <c r="J649" s="3"/>
      <c r="K649" s="3"/>
      <c r="L649" s="3"/>
    </row>
    <row r="650" spans="1:12" ht="15">
      <c r="A650" s="3"/>
      <c r="B650" s="66" t="s">
        <v>51</v>
      </c>
      <c r="C650" s="62"/>
      <c r="D650" s="62"/>
      <c r="E650" s="62"/>
      <c r="F650" s="62"/>
      <c r="G650" s="62"/>
      <c r="H650" s="62"/>
      <c r="I650" s="62"/>
      <c r="J650" s="62"/>
      <c r="K650" s="62"/>
      <c r="L650" s="62"/>
    </row>
    <row r="651" spans="1:12" ht="18.75">
      <c r="A651" s="10"/>
      <c r="B651" s="70" t="s">
        <v>140</v>
      </c>
      <c r="C651" s="68"/>
      <c r="D651" s="68"/>
      <c r="E651" s="68"/>
      <c r="F651" s="69"/>
      <c r="G651" s="3"/>
      <c r="H651" s="4"/>
      <c r="I651" s="4"/>
      <c r="J651" s="4"/>
      <c r="K651" s="4"/>
      <c r="L651" s="4"/>
    </row>
    <row r="652" spans="1:12" ht="15">
      <c r="A652" s="10"/>
      <c r="B652" s="31" t="s">
        <v>53</v>
      </c>
      <c r="C652" s="32" t="s">
        <v>4</v>
      </c>
      <c r="D652" s="33" t="s">
        <v>54</v>
      </c>
      <c r="E652" s="34" t="s">
        <v>55</v>
      </c>
      <c r="F652" s="35" t="s">
        <v>56</v>
      </c>
      <c r="G652" s="10"/>
      <c r="H652" s="36" t="s">
        <v>53</v>
      </c>
      <c r="I652" s="32" t="s">
        <v>57</v>
      </c>
      <c r="J652" s="33" t="s">
        <v>54</v>
      </c>
      <c r="K652" s="35" t="s">
        <v>55</v>
      </c>
      <c r="L652" s="35" t="s">
        <v>56</v>
      </c>
    </row>
    <row r="653" spans="1:12" ht="15">
      <c r="A653" s="10"/>
      <c r="B653" s="37">
        <v>39783</v>
      </c>
      <c r="C653" s="21">
        <v>39.340000000000003</v>
      </c>
      <c r="D653" s="39"/>
      <c r="E653" s="40">
        <v>1000</v>
      </c>
      <c r="F653" s="41">
        <f>(E653)+(E653*D654)</f>
        <v>1147.6868327402135</v>
      </c>
      <c r="G653" s="10"/>
      <c r="H653" s="42">
        <v>39783</v>
      </c>
      <c r="I653" s="43">
        <v>8515</v>
      </c>
      <c r="J653" s="39"/>
      <c r="K653" s="40">
        <v>1000</v>
      </c>
      <c r="L653" s="41">
        <f>(K653)+(K653*J654)</f>
        <v>1229.7122724603641</v>
      </c>
    </row>
    <row r="654" spans="1:12" ht="15">
      <c r="A654" s="10"/>
      <c r="B654" s="37">
        <v>40148</v>
      </c>
      <c r="C654" s="21">
        <v>45.15</v>
      </c>
      <c r="D654" s="59">
        <f t="shared" ref="D654:D663" si="102">(C654-C653)/C653</f>
        <v>0.14768683274021338</v>
      </c>
      <c r="E654" s="40">
        <v>1000</v>
      </c>
      <c r="F654" s="41">
        <f t="shared" ref="F654:F662" si="103">(F653+E654)+(F653+E654)*D655</f>
        <v>2348.4230106840387</v>
      </c>
      <c r="G654" s="10"/>
      <c r="H654" s="42">
        <v>40148</v>
      </c>
      <c r="I654" s="43">
        <v>10471</v>
      </c>
      <c r="J654" s="44">
        <f t="shared" ref="J654:J663" si="104">(I654-I653)/I653</f>
        <v>0.22971227246036408</v>
      </c>
      <c r="K654" s="40">
        <v>1000</v>
      </c>
      <c r="L654" s="41">
        <f t="shared" ref="L654:L662" si="105">(L653+K654)+(L653+K654)*J655</f>
        <v>2446.9127803306319</v>
      </c>
    </row>
    <row r="655" spans="1:12" ht="15">
      <c r="A655" s="10"/>
      <c r="B655" s="37">
        <v>40513</v>
      </c>
      <c r="C655" s="21">
        <v>49.37</v>
      </c>
      <c r="D655" s="59">
        <f t="shared" si="102"/>
        <v>9.3466223698781811E-2</v>
      </c>
      <c r="E655" s="40">
        <v>1000</v>
      </c>
      <c r="F655" s="41">
        <f t="shared" si="103"/>
        <v>3585.1253867684482</v>
      </c>
      <c r="G655" s="10"/>
      <c r="H655" s="42">
        <v>40513</v>
      </c>
      <c r="I655" s="43">
        <v>11491</v>
      </c>
      <c r="J655" s="44">
        <f t="shared" si="104"/>
        <v>9.741189953204088E-2</v>
      </c>
      <c r="K655" s="40">
        <v>1000</v>
      </c>
      <c r="L655" s="41">
        <f t="shared" si="105"/>
        <v>3664.6883158384239</v>
      </c>
    </row>
    <row r="656" spans="1:12" ht="15">
      <c r="A656" s="10"/>
      <c r="B656" s="37">
        <v>40878</v>
      </c>
      <c r="C656" s="21">
        <v>52.86</v>
      </c>
      <c r="D656" s="59">
        <f t="shared" si="102"/>
        <v>7.0690702855985457E-2</v>
      </c>
      <c r="E656" s="40">
        <v>1000</v>
      </c>
      <c r="F656" s="41">
        <f t="shared" si="103"/>
        <v>4823.6629352666178</v>
      </c>
      <c r="G656" s="10"/>
      <c r="H656" s="42">
        <v>40878</v>
      </c>
      <c r="I656" s="43">
        <v>12217</v>
      </c>
      <c r="J656" s="44">
        <f t="shared" si="104"/>
        <v>6.3179879906013398E-2</v>
      </c>
      <c r="K656" s="40">
        <v>1000</v>
      </c>
      <c r="L656" s="41">
        <f t="shared" si="105"/>
        <v>5022.8349672468257</v>
      </c>
    </row>
    <row r="657" spans="1:12" ht="15">
      <c r="A657" s="10"/>
      <c r="B657" s="37">
        <v>41244</v>
      </c>
      <c r="C657" s="21">
        <v>55.61</v>
      </c>
      <c r="D657" s="59">
        <f t="shared" si="102"/>
        <v>5.2024214907302309E-2</v>
      </c>
      <c r="E657" s="40">
        <v>1000</v>
      </c>
      <c r="F657" s="41">
        <f t="shared" si="103"/>
        <v>7200.7743828256189</v>
      </c>
      <c r="G657" s="10"/>
      <c r="H657" s="42">
        <v>41244</v>
      </c>
      <c r="I657" s="43">
        <v>13155</v>
      </c>
      <c r="J657" s="44">
        <f t="shared" si="104"/>
        <v>7.6778259801915369E-2</v>
      </c>
      <c r="K657" s="40">
        <v>1000</v>
      </c>
      <c r="L657" s="41">
        <f t="shared" si="105"/>
        <v>7213.2090390705998</v>
      </c>
    </row>
    <row r="658" spans="1:12" ht="15">
      <c r="A658" s="10"/>
      <c r="B658" s="37">
        <v>41609</v>
      </c>
      <c r="C658" s="21">
        <v>68.760000000000005</v>
      </c>
      <c r="D658" s="59">
        <f t="shared" si="102"/>
        <v>0.23646826110411806</v>
      </c>
      <c r="E658" s="40">
        <v>1000</v>
      </c>
      <c r="F658" s="41">
        <f t="shared" si="103"/>
        <v>9465.0008001896604</v>
      </c>
      <c r="G658" s="10"/>
      <c r="H658" s="42">
        <v>41609</v>
      </c>
      <c r="I658" s="43">
        <v>15755</v>
      </c>
      <c r="J658" s="44">
        <f t="shared" si="104"/>
        <v>0.1976434815659445</v>
      </c>
      <c r="K658" s="40">
        <v>1000</v>
      </c>
      <c r="L658" s="41">
        <f t="shared" si="105"/>
        <v>9411.1750417227249</v>
      </c>
    </row>
    <row r="659" spans="1:12" ht="15">
      <c r="A659" s="10"/>
      <c r="B659" s="37">
        <v>41974</v>
      </c>
      <c r="C659" s="21">
        <v>79.36</v>
      </c>
      <c r="D659" s="59">
        <f t="shared" si="102"/>
        <v>0.15415939499709125</v>
      </c>
      <c r="E659" s="40">
        <v>1000</v>
      </c>
      <c r="F659" s="41">
        <f t="shared" si="103"/>
        <v>9421.9292738602726</v>
      </c>
      <c r="G659" s="10"/>
      <c r="H659" s="42">
        <v>41974</v>
      </c>
      <c r="I659" s="43">
        <v>18053</v>
      </c>
      <c r="J659" s="44">
        <f t="shared" si="104"/>
        <v>0.14585845763249761</v>
      </c>
      <c r="K659" s="40">
        <v>1000</v>
      </c>
      <c r="L659" s="41">
        <f t="shared" si="105"/>
        <v>10049.007095885365</v>
      </c>
    </row>
    <row r="660" spans="1:12" ht="15">
      <c r="A660" s="10"/>
      <c r="B660" s="37">
        <v>42339</v>
      </c>
      <c r="C660" s="21">
        <v>71.45</v>
      </c>
      <c r="D660" s="59">
        <f t="shared" si="102"/>
        <v>-9.9672379032258021E-2</v>
      </c>
      <c r="E660" s="40">
        <v>1000</v>
      </c>
      <c r="F660" s="41">
        <f t="shared" si="103"/>
        <v>11397.754422105552</v>
      </c>
      <c r="G660" s="10"/>
      <c r="H660" s="42">
        <v>42339</v>
      </c>
      <c r="I660" s="43">
        <v>17425</v>
      </c>
      <c r="J660" s="44">
        <f t="shared" si="104"/>
        <v>-3.4786462083864177E-2</v>
      </c>
      <c r="K660" s="40">
        <v>1000</v>
      </c>
      <c r="L660" s="41">
        <f t="shared" si="105"/>
        <v>12658.325891257362</v>
      </c>
    </row>
    <row r="661" spans="1:12" ht="15">
      <c r="A661" s="10"/>
      <c r="B661" s="37">
        <v>42705</v>
      </c>
      <c r="C661" s="21">
        <v>78.14</v>
      </c>
      <c r="D661" s="59">
        <f t="shared" si="102"/>
        <v>9.3631910426871898E-2</v>
      </c>
      <c r="E661" s="40">
        <v>1000</v>
      </c>
      <c r="F661" s="41">
        <f t="shared" si="103"/>
        <v>13971.669495912656</v>
      </c>
      <c r="G661" s="10"/>
      <c r="H661" s="42">
        <v>42705</v>
      </c>
      <c r="I661" s="43">
        <v>19963</v>
      </c>
      <c r="J661" s="44">
        <f t="shared" si="104"/>
        <v>0.14565279770444764</v>
      </c>
      <c r="K661" s="40">
        <v>1000</v>
      </c>
      <c r="L661" s="41">
        <f t="shared" si="105"/>
        <v>16984.134745507828</v>
      </c>
    </row>
    <row r="662" spans="1:12" ht="15">
      <c r="A662" s="10"/>
      <c r="B662" s="37">
        <v>43070</v>
      </c>
      <c r="C662" s="21">
        <v>88.06</v>
      </c>
      <c r="D662" s="59">
        <f t="shared" si="102"/>
        <v>0.12695162528794474</v>
      </c>
      <c r="E662" s="40">
        <v>1000</v>
      </c>
      <c r="F662" s="45">
        <f t="shared" si="103"/>
        <v>15505.52189447234</v>
      </c>
      <c r="G662" s="10"/>
      <c r="H662" s="42">
        <v>43070</v>
      </c>
      <c r="I662" s="43">
        <v>24824</v>
      </c>
      <c r="J662" s="44">
        <f t="shared" si="104"/>
        <v>0.24350047588037871</v>
      </c>
      <c r="K662" s="40">
        <v>1000</v>
      </c>
      <c r="L662" s="46">
        <f t="shared" si="105"/>
        <v>16899.609700630885</v>
      </c>
    </row>
    <row r="663" spans="1:12" ht="15">
      <c r="A663" s="10"/>
      <c r="B663" s="37">
        <v>43435</v>
      </c>
      <c r="C663" s="21">
        <v>91.2</v>
      </c>
      <c r="D663" s="59">
        <f t="shared" si="102"/>
        <v>3.5657506245741544E-2</v>
      </c>
      <c r="E663" s="47"/>
      <c r="F663" s="47"/>
      <c r="G663" s="10"/>
      <c r="H663" s="42">
        <v>43435</v>
      </c>
      <c r="I663" s="43">
        <v>23327</v>
      </c>
      <c r="J663" s="44">
        <f t="shared" si="104"/>
        <v>-6.0304543989687397E-2</v>
      </c>
      <c r="K663" s="48"/>
      <c r="L663" s="49"/>
    </row>
    <row r="664" spans="1:12" ht="15">
      <c r="A664" s="3"/>
      <c r="B664" s="3"/>
      <c r="C664" s="3"/>
      <c r="D664" s="3"/>
      <c r="E664" s="50">
        <f>SUM(E653:E663)</f>
        <v>10000</v>
      </c>
      <c r="F664" s="51"/>
      <c r="G664" s="3"/>
      <c r="H664" s="3"/>
      <c r="I664" s="3"/>
      <c r="J664" s="3"/>
      <c r="K664" s="50">
        <f>SUM(K653:K663)</f>
        <v>10000</v>
      </c>
      <c r="L664" s="52"/>
    </row>
    <row r="665" spans="1:12" ht="12.75">
      <c r="A665" s="3"/>
      <c r="B665" s="74" t="s">
        <v>48</v>
      </c>
      <c r="C665" s="69"/>
      <c r="D665" s="3"/>
      <c r="E665" s="3"/>
      <c r="F665" s="3"/>
      <c r="G665" s="3"/>
      <c r="H665" s="3"/>
      <c r="I665" s="3"/>
      <c r="J665" s="3"/>
      <c r="K665" s="3"/>
      <c r="L665" s="3"/>
    </row>
    <row r="666" spans="1:12" ht="12.75">
      <c r="A666" s="3"/>
      <c r="B666" s="17" t="s">
        <v>49</v>
      </c>
      <c r="C666" s="30">
        <v>70</v>
      </c>
      <c r="D666" s="3"/>
      <c r="E666" s="3"/>
      <c r="F666" s="3"/>
      <c r="G666" s="3"/>
      <c r="H666" s="3"/>
      <c r="I666" s="3"/>
      <c r="J666" s="3"/>
      <c r="K666" s="3"/>
      <c r="L666" s="3"/>
    </row>
    <row r="667" spans="1:12" ht="12.75">
      <c r="A667" s="3"/>
      <c r="B667" s="17" t="s">
        <v>50</v>
      </c>
      <c r="C667" s="30">
        <v>80</v>
      </c>
      <c r="D667" s="3"/>
      <c r="E667" s="3"/>
      <c r="F667" s="3"/>
      <c r="G667" s="3"/>
      <c r="H667" s="3"/>
      <c r="I667" s="3"/>
      <c r="J667" s="3"/>
      <c r="K667" s="3"/>
      <c r="L667" s="3"/>
    </row>
    <row r="668" spans="1:12" ht="12.75">
      <c r="A668" s="3"/>
      <c r="B668" s="3"/>
      <c r="C668" s="27"/>
      <c r="D668" s="3"/>
      <c r="E668" s="3"/>
      <c r="F668" s="3"/>
      <c r="G668" s="3"/>
      <c r="H668" s="3"/>
      <c r="I668" s="3"/>
      <c r="J668" s="3"/>
      <c r="K668" s="3"/>
      <c r="L668" s="3"/>
    </row>
    <row r="669" spans="1:12" ht="12.75">
      <c r="A669" s="3"/>
      <c r="B669" s="4"/>
      <c r="C669" s="5"/>
      <c r="D669" s="4"/>
      <c r="E669" s="4"/>
      <c r="F669" s="4"/>
      <c r="G669" s="4"/>
      <c r="H669" s="4"/>
      <c r="I669" s="4"/>
      <c r="J669" s="4"/>
      <c r="K669" s="4"/>
      <c r="L669" s="4"/>
    </row>
    <row r="670" spans="1:12" ht="14.25">
      <c r="A670" s="6" t="s">
        <v>141</v>
      </c>
      <c r="B670" s="61" t="s">
        <v>142</v>
      </c>
      <c r="C670" s="62"/>
      <c r="D670" s="62"/>
      <c r="E670" s="62"/>
      <c r="F670" s="62"/>
      <c r="G670" s="62"/>
      <c r="H670" s="62"/>
      <c r="I670" s="62"/>
      <c r="J670" s="62"/>
      <c r="K670" s="62"/>
      <c r="L670" s="63"/>
    </row>
    <row r="671" spans="1:12" ht="12.75">
      <c r="A671" s="10"/>
      <c r="B671" s="64" t="s">
        <v>7</v>
      </c>
      <c r="C671" s="62"/>
      <c r="D671" s="62"/>
      <c r="E671" s="62"/>
      <c r="F671" s="62"/>
      <c r="G671" s="62"/>
      <c r="H671" s="62"/>
      <c r="I671" s="62"/>
      <c r="J671" s="62"/>
      <c r="K671" s="62"/>
      <c r="L671" s="63"/>
    </row>
    <row r="672" spans="1:12" ht="12.75">
      <c r="A672" s="10"/>
      <c r="B672" s="73" t="s">
        <v>143</v>
      </c>
      <c r="C672" s="68"/>
      <c r="D672" s="68"/>
      <c r="E672" s="68"/>
      <c r="F672" s="68"/>
      <c r="G672" s="68"/>
      <c r="H672" s="68"/>
      <c r="I672" s="68"/>
      <c r="J672" s="68"/>
      <c r="K672" s="68"/>
      <c r="L672" s="69"/>
    </row>
    <row r="673" spans="1:12" ht="12.75">
      <c r="A673" s="10"/>
      <c r="B673" s="15"/>
      <c r="C673" s="16">
        <v>2018</v>
      </c>
      <c r="D673" s="16">
        <v>2017</v>
      </c>
      <c r="E673" s="16">
        <v>2016</v>
      </c>
      <c r="F673" s="16">
        <v>2015</v>
      </c>
      <c r="G673" s="16">
        <v>2014</v>
      </c>
      <c r="H673" s="16">
        <v>2013</v>
      </c>
      <c r="I673" s="16">
        <v>2012</v>
      </c>
      <c r="J673" s="16">
        <v>2011</v>
      </c>
      <c r="K673" s="16">
        <v>2010</v>
      </c>
      <c r="L673" s="16">
        <v>2009</v>
      </c>
    </row>
    <row r="674" spans="1:12" ht="12.75">
      <c r="A674" s="10"/>
      <c r="B674" s="17" t="s">
        <v>39</v>
      </c>
      <c r="C674" s="19">
        <v>30282</v>
      </c>
      <c r="D674" s="19">
        <v>28902</v>
      </c>
      <c r="E674" s="19">
        <v>27625</v>
      </c>
      <c r="F674" s="19">
        <v>26800</v>
      </c>
      <c r="G674" s="19">
        <v>27162</v>
      </c>
      <c r="H674" s="19">
        <v>26191</v>
      </c>
      <c r="I674" s="19">
        <v>25740</v>
      </c>
      <c r="J674" s="19">
        <v>25446</v>
      </c>
      <c r="K674" s="19">
        <v>25112</v>
      </c>
      <c r="L674" s="19">
        <v>24680</v>
      </c>
    </row>
    <row r="675" spans="1:12" ht="12.75">
      <c r="A675" s="10"/>
      <c r="B675" s="17" t="s">
        <v>42</v>
      </c>
      <c r="C675" s="19">
        <v>2961</v>
      </c>
      <c r="D675" s="19">
        <v>2730</v>
      </c>
      <c r="E675" s="19">
        <v>4053</v>
      </c>
      <c r="F675" s="19">
        <v>4740</v>
      </c>
      <c r="G675" s="19">
        <v>5089</v>
      </c>
      <c r="H675" s="19">
        <v>4945</v>
      </c>
      <c r="I675" s="19">
        <v>3166</v>
      </c>
      <c r="J675" s="19">
        <v>1352</v>
      </c>
      <c r="K675" s="19">
        <v>4306</v>
      </c>
      <c r="L675" s="19">
        <v>4711</v>
      </c>
    </row>
    <row r="676" spans="1:12" ht="12.75">
      <c r="A676" s="10"/>
      <c r="B676" s="17" t="s">
        <v>43</v>
      </c>
      <c r="C676" s="19">
        <v>2523</v>
      </c>
      <c r="D676" s="19">
        <v>2056</v>
      </c>
      <c r="E676" s="19">
        <v>3014</v>
      </c>
      <c r="F676" s="19">
        <v>3439</v>
      </c>
      <c r="G676" s="19">
        <v>3692</v>
      </c>
      <c r="H676" s="19">
        <v>3673</v>
      </c>
      <c r="I676" s="19">
        <v>2473</v>
      </c>
      <c r="J676" s="19">
        <v>1426</v>
      </c>
      <c r="K676" s="19">
        <v>3216</v>
      </c>
      <c r="L676" s="19">
        <v>3622</v>
      </c>
    </row>
    <row r="677" spans="1:12" ht="12.75">
      <c r="A677" s="10"/>
      <c r="B677" s="17" t="s">
        <v>44</v>
      </c>
      <c r="C677" s="21">
        <v>9.2799999999999994</v>
      </c>
      <c r="D677" s="21">
        <v>7.33</v>
      </c>
      <c r="E677" s="21">
        <v>10.28</v>
      </c>
      <c r="F677" s="21">
        <v>10.88</v>
      </c>
      <c r="G677" s="21">
        <v>10.7</v>
      </c>
      <c r="H677" s="21">
        <v>9.74</v>
      </c>
      <c r="I677" s="21">
        <v>6.3</v>
      </c>
      <c r="J677" s="21">
        <v>3.36</v>
      </c>
      <c r="K677" s="21">
        <v>6.62</v>
      </c>
      <c r="L677" s="21">
        <v>6.33</v>
      </c>
    </row>
    <row r="678" spans="1:12" ht="12.75">
      <c r="A678" s="10"/>
      <c r="B678" s="17" t="s">
        <v>45</v>
      </c>
      <c r="C678" s="21">
        <v>119.01</v>
      </c>
      <c r="D678" s="21">
        <v>131.82</v>
      </c>
      <c r="E678" s="21">
        <v>116.24</v>
      </c>
      <c r="F678" s="21">
        <v>104.79</v>
      </c>
      <c r="G678" s="21">
        <v>96.07</v>
      </c>
      <c r="H678" s="21">
        <v>80.28</v>
      </c>
      <c r="I678" s="21">
        <v>62.16</v>
      </c>
      <c r="J678" s="21">
        <v>49.73</v>
      </c>
      <c r="K678" s="21">
        <v>45.53</v>
      </c>
      <c r="L678" s="21">
        <v>39.65</v>
      </c>
    </row>
    <row r="679" spans="1:12" ht="12.75">
      <c r="A679" s="10"/>
      <c r="B679" s="17" t="s">
        <v>46</v>
      </c>
      <c r="C679" s="24">
        <f t="shared" ref="C679:L679" si="106">C678/C677</f>
        <v>12.824353448275863</v>
      </c>
      <c r="D679" s="24">
        <f t="shared" si="106"/>
        <v>17.983628922237379</v>
      </c>
      <c r="E679" s="24">
        <f t="shared" si="106"/>
        <v>11.30739299610895</v>
      </c>
      <c r="F679" s="24">
        <f t="shared" si="106"/>
        <v>9.6314338235294112</v>
      </c>
      <c r="G679" s="24">
        <f t="shared" si="106"/>
        <v>8.9785046728971967</v>
      </c>
      <c r="H679" s="24">
        <f t="shared" si="106"/>
        <v>8.2422997946611911</v>
      </c>
      <c r="I679" s="24">
        <f t="shared" si="106"/>
        <v>9.8666666666666671</v>
      </c>
      <c r="J679" s="24">
        <f t="shared" si="106"/>
        <v>14.800595238095237</v>
      </c>
      <c r="K679" s="24">
        <f t="shared" si="106"/>
        <v>6.8776435045317221</v>
      </c>
      <c r="L679" s="24">
        <f t="shared" si="106"/>
        <v>6.2638230647709321</v>
      </c>
    </row>
    <row r="680" spans="1:12" ht="12.75">
      <c r="A680" s="3"/>
      <c r="B680" s="3"/>
      <c r="C680" s="27"/>
      <c r="D680" s="3"/>
      <c r="E680" s="3"/>
      <c r="F680" s="3"/>
      <c r="G680" s="3"/>
      <c r="H680" s="3"/>
      <c r="I680" s="3"/>
      <c r="J680" s="3"/>
      <c r="K680" s="3"/>
      <c r="L680" s="3"/>
    </row>
    <row r="681" spans="1:12" ht="12.75">
      <c r="A681" s="3"/>
      <c r="B681" s="74" t="s">
        <v>48</v>
      </c>
      <c r="C681" s="69"/>
      <c r="D681" s="3"/>
      <c r="E681" s="3"/>
      <c r="F681" s="3"/>
      <c r="G681" s="3"/>
      <c r="H681" s="3"/>
      <c r="I681" s="3"/>
      <c r="J681" s="3"/>
      <c r="K681" s="3"/>
      <c r="L681" s="3"/>
    </row>
    <row r="682" spans="1:12" ht="12.75">
      <c r="A682" s="3"/>
      <c r="B682" s="17" t="s">
        <v>49</v>
      </c>
      <c r="C682" s="30">
        <v>110</v>
      </c>
      <c r="D682" s="3"/>
      <c r="E682" s="3"/>
      <c r="F682" s="3"/>
      <c r="G682" s="3"/>
      <c r="H682" s="3"/>
      <c r="I682" s="3"/>
      <c r="J682" s="3"/>
      <c r="K682" s="3"/>
      <c r="L682" s="3"/>
    </row>
    <row r="683" spans="1:12" ht="12.75">
      <c r="A683" s="3"/>
      <c r="B683" s="17" t="s">
        <v>50</v>
      </c>
      <c r="C683" s="30">
        <v>120</v>
      </c>
      <c r="D683" s="3"/>
      <c r="E683" s="3"/>
      <c r="F683" s="3"/>
      <c r="G683" s="3"/>
      <c r="H683" s="3"/>
      <c r="I683" s="3"/>
      <c r="J683" s="3"/>
      <c r="K683" s="3"/>
      <c r="L683" s="3"/>
    </row>
    <row r="684" spans="1:12" ht="12.75">
      <c r="A684" s="3"/>
      <c r="B684" s="3"/>
      <c r="C684" s="27"/>
      <c r="D684" s="3"/>
      <c r="E684" s="3"/>
      <c r="F684" s="3"/>
      <c r="G684" s="3"/>
      <c r="H684" s="3"/>
      <c r="I684" s="3"/>
      <c r="J684" s="3"/>
      <c r="K684" s="3"/>
      <c r="L684" s="3"/>
    </row>
    <row r="685" spans="1:12" ht="15">
      <c r="A685" s="3"/>
      <c r="B685" s="66" t="s">
        <v>51</v>
      </c>
      <c r="C685" s="62"/>
      <c r="D685" s="62"/>
      <c r="E685" s="62"/>
      <c r="F685" s="62"/>
      <c r="G685" s="62"/>
      <c r="H685" s="62"/>
      <c r="I685" s="62"/>
      <c r="J685" s="62"/>
      <c r="K685" s="62"/>
      <c r="L685" s="62"/>
    </row>
    <row r="686" spans="1:12" ht="18.75">
      <c r="A686" s="10"/>
      <c r="B686" s="72" t="s">
        <v>144</v>
      </c>
      <c r="C686" s="62"/>
      <c r="D686" s="62"/>
      <c r="E686" s="62"/>
      <c r="F686" s="63"/>
      <c r="G686" s="3"/>
      <c r="H686" s="4"/>
      <c r="I686" s="4"/>
      <c r="J686" s="4"/>
      <c r="K686" s="4"/>
      <c r="L686" s="4"/>
    </row>
    <row r="687" spans="1:12" ht="15">
      <c r="A687" s="10"/>
      <c r="B687" s="31" t="s">
        <v>53</v>
      </c>
      <c r="C687" s="32" t="s">
        <v>4</v>
      </c>
      <c r="D687" s="33" t="s">
        <v>54</v>
      </c>
      <c r="E687" s="34" t="s">
        <v>55</v>
      </c>
      <c r="F687" s="35" t="s">
        <v>56</v>
      </c>
      <c r="G687" s="10"/>
      <c r="H687" s="36" t="s">
        <v>53</v>
      </c>
      <c r="I687" s="32" t="s">
        <v>57</v>
      </c>
      <c r="J687" s="33" t="s">
        <v>54</v>
      </c>
      <c r="K687" s="35" t="s">
        <v>55</v>
      </c>
      <c r="L687" s="35" t="s">
        <v>56</v>
      </c>
    </row>
    <row r="688" spans="1:12" ht="15">
      <c r="A688" s="10"/>
      <c r="B688" s="37">
        <v>39783</v>
      </c>
      <c r="C688" s="38">
        <v>30.06</v>
      </c>
      <c r="D688" s="39"/>
      <c r="E688" s="40">
        <v>1000</v>
      </c>
      <c r="F688" s="41">
        <f>(E688)+(E688*D689)</f>
        <v>1319.028609447771</v>
      </c>
      <c r="G688" s="10"/>
      <c r="H688" s="42">
        <v>39783</v>
      </c>
      <c r="I688" s="43">
        <v>8515</v>
      </c>
      <c r="J688" s="39"/>
      <c r="K688" s="40">
        <v>1000</v>
      </c>
      <c r="L688" s="41">
        <f>(K688)+(K688*J689)</f>
        <v>1229.7122724603641</v>
      </c>
    </row>
    <row r="689" spans="1:12" ht="15">
      <c r="A689" s="10"/>
      <c r="B689" s="37">
        <v>40148</v>
      </c>
      <c r="C689" s="38">
        <v>39.65</v>
      </c>
      <c r="D689" s="44">
        <f t="shared" ref="D689:D698" si="107">(C689-C688)/C688</f>
        <v>0.31902860944777112</v>
      </c>
      <c r="E689" s="40">
        <v>1000</v>
      </c>
      <c r="F689" s="41">
        <f t="shared" ref="F689:F697" si="108">(F688+E689)+(F688+E689)*D690</f>
        <v>2662.93499591821</v>
      </c>
      <c r="G689" s="10"/>
      <c r="H689" s="42">
        <v>40148</v>
      </c>
      <c r="I689" s="43">
        <v>10471</v>
      </c>
      <c r="J689" s="44">
        <f t="shared" ref="J689:J698" si="109">(I689-I688)/I688</f>
        <v>0.22971227246036408</v>
      </c>
      <c r="K689" s="40">
        <v>1000</v>
      </c>
      <c r="L689" s="41">
        <f t="shared" ref="L689:L697" si="110">(L688+K689)+(L688+K689)*J690</f>
        <v>2446.9127803306319</v>
      </c>
    </row>
    <row r="690" spans="1:12" ht="15">
      <c r="A690" s="10"/>
      <c r="B690" s="37">
        <v>40513</v>
      </c>
      <c r="C690" s="38">
        <v>45.53</v>
      </c>
      <c r="D690" s="44">
        <f t="shared" si="107"/>
        <v>0.14829760403530903</v>
      </c>
      <c r="E690" s="40">
        <v>1000</v>
      </c>
      <c r="F690" s="41">
        <f t="shared" si="108"/>
        <v>4000.8292850211415</v>
      </c>
      <c r="G690" s="10"/>
      <c r="H690" s="42">
        <v>40513</v>
      </c>
      <c r="I690" s="43">
        <v>11491</v>
      </c>
      <c r="J690" s="44">
        <f t="shared" si="109"/>
        <v>9.741189953204088E-2</v>
      </c>
      <c r="K690" s="40">
        <v>1000</v>
      </c>
      <c r="L690" s="41">
        <f t="shared" si="110"/>
        <v>3664.6883158384239</v>
      </c>
    </row>
    <row r="691" spans="1:12" ht="15">
      <c r="A691" s="10"/>
      <c r="B691" s="37">
        <v>40878</v>
      </c>
      <c r="C691" s="38">
        <v>49.73</v>
      </c>
      <c r="D691" s="44">
        <f t="shared" si="107"/>
        <v>9.2246870195475408E-2</v>
      </c>
      <c r="E691" s="40">
        <v>1000</v>
      </c>
      <c r="F691" s="41">
        <f t="shared" si="108"/>
        <v>6250.7852072574742</v>
      </c>
      <c r="G691" s="10"/>
      <c r="H691" s="42">
        <v>40878</v>
      </c>
      <c r="I691" s="43">
        <v>12217</v>
      </c>
      <c r="J691" s="44">
        <f t="shared" si="109"/>
        <v>6.3179879906013398E-2</v>
      </c>
      <c r="K691" s="40">
        <v>1000</v>
      </c>
      <c r="L691" s="41">
        <f t="shared" si="110"/>
        <v>5022.8349672468257</v>
      </c>
    </row>
    <row r="692" spans="1:12" ht="15">
      <c r="A692" s="10"/>
      <c r="B692" s="37">
        <v>41244</v>
      </c>
      <c r="C692" s="38">
        <v>62.16</v>
      </c>
      <c r="D692" s="44">
        <f t="shared" si="107"/>
        <v>0.24994972853408406</v>
      </c>
      <c r="E692" s="40">
        <v>1000</v>
      </c>
      <c r="F692" s="41">
        <f t="shared" si="108"/>
        <v>9364.4310881375495</v>
      </c>
      <c r="G692" s="10"/>
      <c r="H692" s="42">
        <v>41244</v>
      </c>
      <c r="I692" s="43">
        <v>13155</v>
      </c>
      <c r="J692" s="44">
        <f t="shared" si="109"/>
        <v>7.6778259801915369E-2</v>
      </c>
      <c r="K692" s="40">
        <v>1000</v>
      </c>
      <c r="L692" s="41">
        <f t="shared" si="110"/>
        <v>7213.2090390705998</v>
      </c>
    </row>
    <row r="693" spans="1:12" ht="15">
      <c r="A693" s="10"/>
      <c r="B693" s="37">
        <v>41609</v>
      </c>
      <c r="C693" s="38">
        <v>80.28</v>
      </c>
      <c r="D693" s="44">
        <f t="shared" si="107"/>
        <v>0.29150579150579159</v>
      </c>
      <c r="E693" s="40">
        <v>1000</v>
      </c>
      <c r="F693" s="41">
        <f t="shared" si="108"/>
        <v>12402.97576777995</v>
      </c>
      <c r="G693" s="10"/>
      <c r="H693" s="42">
        <v>41609</v>
      </c>
      <c r="I693" s="43">
        <v>15755</v>
      </c>
      <c r="J693" s="44">
        <f t="shared" si="109"/>
        <v>0.1976434815659445</v>
      </c>
      <c r="K693" s="40">
        <v>1000</v>
      </c>
      <c r="L693" s="41">
        <f t="shared" si="110"/>
        <v>9411.1750417227249</v>
      </c>
    </row>
    <row r="694" spans="1:12" ht="15">
      <c r="A694" s="10"/>
      <c r="B694" s="37">
        <v>41974</v>
      </c>
      <c r="C694" s="38">
        <v>96.07</v>
      </c>
      <c r="D694" s="44">
        <f t="shared" si="107"/>
        <v>0.19668659691081206</v>
      </c>
      <c r="E694" s="40">
        <v>1000</v>
      </c>
      <c r="F694" s="41">
        <f t="shared" si="108"/>
        <v>14619.525665719382</v>
      </c>
      <c r="G694" s="10"/>
      <c r="H694" s="42">
        <v>41974</v>
      </c>
      <c r="I694" s="43">
        <v>18053</v>
      </c>
      <c r="J694" s="44">
        <f t="shared" si="109"/>
        <v>0.14585845763249761</v>
      </c>
      <c r="K694" s="40">
        <v>1000</v>
      </c>
      <c r="L694" s="41">
        <f t="shared" si="110"/>
        <v>10049.007095885365</v>
      </c>
    </row>
    <row r="695" spans="1:12" ht="15">
      <c r="A695" s="10"/>
      <c r="B695" s="37">
        <v>42339</v>
      </c>
      <c r="C695" s="38">
        <v>104.79</v>
      </c>
      <c r="D695" s="44">
        <f t="shared" si="107"/>
        <v>9.0767148953887933E-2</v>
      </c>
      <c r="E695" s="40">
        <v>1000</v>
      </c>
      <c r="F695" s="41">
        <f t="shared" si="108"/>
        <v>17326.211121130076</v>
      </c>
      <c r="G695" s="10"/>
      <c r="H695" s="42">
        <v>42339</v>
      </c>
      <c r="I695" s="43">
        <v>17425</v>
      </c>
      <c r="J695" s="44">
        <f t="shared" si="109"/>
        <v>-3.4786462083864177E-2</v>
      </c>
      <c r="K695" s="40">
        <v>1000</v>
      </c>
      <c r="L695" s="41">
        <f t="shared" si="110"/>
        <v>12658.325891257362</v>
      </c>
    </row>
    <row r="696" spans="1:12" ht="15">
      <c r="A696" s="10"/>
      <c r="B696" s="37">
        <v>42705</v>
      </c>
      <c r="C696" s="38">
        <v>116.24</v>
      </c>
      <c r="D696" s="44">
        <f t="shared" si="107"/>
        <v>0.10926615135031957</v>
      </c>
      <c r="E696" s="40">
        <v>1000</v>
      </c>
      <c r="F696" s="41">
        <f t="shared" si="108"/>
        <v>20782.528819574731</v>
      </c>
      <c r="G696" s="10"/>
      <c r="H696" s="42">
        <v>42705</v>
      </c>
      <c r="I696" s="43">
        <v>19963</v>
      </c>
      <c r="J696" s="44">
        <f t="shared" si="109"/>
        <v>0.14565279770444764</v>
      </c>
      <c r="K696" s="40">
        <v>1000</v>
      </c>
      <c r="L696" s="41">
        <f t="shared" si="110"/>
        <v>16984.134745507828</v>
      </c>
    </row>
    <row r="697" spans="1:12" ht="15">
      <c r="A697" s="10"/>
      <c r="B697" s="37">
        <v>43070</v>
      </c>
      <c r="C697" s="38">
        <v>131.82</v>
      </c>
      <c r="D697" s="44">
        <f t="shared" si="107"/>
        <v>0.13403303509979353</v>
      </c>
      <c r="E697" s="40">
        <v>1000</v>
      </c>
      <c r="F697" s="45">
        <f t="shared" si="108"/>
        <v>19665.746888314283</v>
      </c>
      <c r="G697" s="10"/>
      <c r="H697" s="42">
        <v>43070</v>
      </c>
      <c r="I697" s="43">
        <v>24824</v>
      </c>
      <c r="J697" s="44">
        <f t="shared" si="109"/>
        <v>0.24350047588037871</v>
      </c>
      <c r="K697" s="40">
        <v>1000</v>
      </c>
      <c r="L697" s="46">
        <f t="shared" si="110"/>
        <v>16899.609700630885</v>
      </c>
    </row>
    <row r="698" spans="1:12" ht="15">
      <c r="A698" s="10"/>
      <c r="B698" s="37">
        <v>43435</v>
      </c>
      <c r="C698" s="38">
        <v>119.01</v>
      </c>
      <c r="D698" s="44">
        <f t="shared" si="107"/>
        <v>-9.7177969959034965E-2</v>
      </c>
      <c r="E698" s="47"/>
      <c r="F698" s="47"/>
      <c r="G698" s="10"/>
      <c r="H698" s="42">
        <v>43435</v>
      </c>
      <c r="I698" s="43">
        <v>23327</v>
      </c>
      <c r="J698" s="44">
        <f t="shared" si="109"/>
        <v>-6.0304543989687397E-2</v>
      </c>
      <c r="K698" s="48"/>
      <c r="L698" s="49"/>
    </row>
    <row r="699" spans="1:12" ht="15">
      <c r="A699" s="3"/>
      <c r="B699" s="3"/>
      <c r="C699" s="27"/>
      <c r="D699" s="3"/>
      <c r="E699" s="50">
        <f>SUM(E688:E698)</f>
        <v>10000</v>
      </c>
      <c r="F699" s="51"/>
      <c r="G699" s="3"/>
      <c r="H699" s="3"/>
      <c r="I699" s="3"/>
      <c r="J699" s="3"/>
      <c r="K699" s="50">
        <f>SUM(K688:K698)</f>
        <v>10000</v>
      </c>
      <c r="L699" s="52"/>
    </row>
    <row r="700" spans="1:12" ht="12.75">
      <c r="A700" s="3"/>
      <c r="B700" s="3"/>
      <c r="C700" s="27"/>
      <c r="D700" s="3"/>
      <c r="E700" s="3"/>
      <c r="F700" s="3"/>
      <c r="G700" s="3"/>
      <c r="H700" s="3"/>
      <c r="I700" s="3"/>
      <c r="J700" s="3"/>
      <c r="K700" s="3"/>
      <c r="L700" s="3"/>
    </row>
    <row r="701" spans="1:12" ht="12.75">
      <c r="A701" s="3"/>
      <c r="B701" s="4"/>
      <c r="C701" s="5"/>
      <c r="D701" s="4"/>
      <c r="E701" s="4"/>
      <c r="F701" s="4"/>
      <c r="G701" s="4"/>
      <c r="H701" s="4"/>
      <c r="I701" s="4"/>
      <c r="J701" s="4"/>
      <c r="K701" s="4"/>
      <c r="L701" s="4"/>
    </row>
    <row r="702" spans="1:12" ht="14.25">
      <c r="A702" s="6" t="s">
        <v>145</v>
      </c>
      <c r="B702" s="61" t="s">
        <v>146</v>
      </c>
      <c r="C702" s="62"/>
      <c r="D702" s="62"/>
      <c r="E702" s="62"/>
      <c r="F702" s="62"/>
      <c r="G702" s="62"/>
      <c r="H702" s="62"/>
      <c r="I702" s="62"/>
      <c r="J702" s="62"/>
      <c r="K702" s="62"/>
      <c r="L702" s="63"/>
    </row>
    <row r="703" spans="1:12" ht="12.75">
      <c r="A703" s="10"/>
      <c r="B703" s="64" t="s">
        <v>7</v>
      </c>
      <c r="C703" s="62"/>
      <c r="D703" s="62"/>
      <c r="E703" s="62"/>
      <c r="F703" s="62"/>
      <c r="G703" s="62"/>
      <c r="H703" s="62"/>
      <c r="I703" s="62"/>
      <c r="J703" s="62"/>
      <c r="K703" s="62"/>
      <c r="L703" s="63"/>
    </row>
    <row r="704" spans="1:12" ht="12.75">
      <c r="A704" s="10"/>
      <c r="B704" s="73" t="s">
        <v>147</v>
      </c>
      <c r="C704" s="68"/>
      <c r="D704" s="68"/>
      <c r="E704" s="68"/>
      <c r="F704" s="68"/>
      <c r="G704" s="68"/>
      <c r="H704" s="68"/>
      <c r="I704" s="68"/>
      <c r="J704" s="68"/>
      <c r="K704" s="68"/>
      <c r="L704" s="69"/>
    </row>
    <row r="705" spans="1:12" ht="12.75">
      <c r="A705" s="10"/>
      <c r="B705" s="15"/>
      <c r="C705" s="16">
        <v>2018</v>
      </c>
      <c r="D705" s="16">
        <v>2017</v>
      </c>
      <c r="E705" s="16">
        <v>2016</v>
      </c>
      <c r="F705" s="16">
        <v>2015</v>
      </c>
      <c r="G705" s="16">
        <v>2014</v>
      </c>
      <c r="H705" s="16">
        <v>2013</v>
      </c>
      <c r="I705" s="16">
        <v>2012</v>
      </c>
      <c r="J705" s="16">
        <v>2011</v>
      </c>
      <c r="K705" s="16">
        <v>2010</v>
      </c>
      <c r="L705" s="16">
        <v>2009</v>
      </c>
    </row>
    <row r="706" spans="1:12" ht="12.75">
      <c r="A706" s="10"/>
      <c r="B706" s="17" t="s">
        <v>39</v>
      </c>
      <c r="C706" s="19">
        <v>226247</v>
      </c>
      <c r="D706" s="19">
        <v>201159</v>
      </c>
      <c r="E706" s="19">
        <v>184840</v>
      </c>
      <c r="F706" s="19">
        <v>157107</v>
      </c>
      <c r="G706" s="19">
        <v>130474</v>
      </c>
      <c r="H706" s="19">
        <v>122489</v>
      </c>
      <c r="I706" s="19">
        <v>110618</v>
      </c>
      <c r="J706" s="19">
        <v>101862</v>
      </c>
      <c r="K706" s="19">
        <v>94155</v>
      </c>
      <c r="L706" s="19">
        <v>87138</v>
      </c>
    </row>
    <row r="707" spans="1:12" ht="12.75">
      <c r="A707" s="10"/>
      <c r="B707" s="17" t="s">
        <v>42</v>
      </c>
      <c r="C707" s="19">
        <v>15944</v>
      </c>
      <c r="D707" s="19">
        <v>14023</v>
      </c>
      <c r="E707" s="19">
        <v>11863</v>
      </c>
      <c r="F707" s="19">
        <v>10231</v>
      </c>
      <c r="G707" s="19">
        <v>9656</v>
      </c>
      <c r="H707" s="19">
        <v>8915</v>
      </c>
      <c r="I707" s="19">
        <v>8622</v>
      </c>
      <c r="J707" s="19">
        <v>7959</v>
      </c>
      <c r="K707" s="19">
        <v>7383</v>
      </c>
      <c r="L707" s="19">
        <v>5808</v>
      </c>
    </row>
    <row r="708" spans="1:12" ht="12.75">
      <c r="A708" s="10"/>
      <c r="B708" s="17" t="s">
        <v>43</v>
      </c>
      <c r="C708" s="19">
        <v>11986</v>
      </c>
      <c r="D708" s="19">
        <v>10558</v>
      </c>
      <c r="E708" s="19">
        <v>7017</v>
      </c>
      <c r="F708" s="19">
        <v>5813</v>
      </c>
      <c r="G708" s="19">
        <v>5619</v>
      </c>
      <c r="H708" s="19">
        <v>5625</v>
      </c>
      <c r="I708" s="19">
        <v>5526</v>
      </c>
      <c r="J708" s="19">
        <v>5142</v>
      </c>
      <c r="K708" s="19">
        <v>4634</v>
      </c>
      <c r="L708" s="19">
        <v>3822</v>
      </c>
    </row>
    <row r="709" spans="1:12" ht="12.75">
      <c r="A709" s="10"/>
      <c r="B709" s="17" t="s">
        <v>44</v>
      </c>
      <c r="C709" s="21">
        <v>12.19</v>
      </c>
      <c r="D709" s="21">
        <v>10.72</v>
      </c>
      <c r="E709" s="21">
        <v>7.25</v>
      </c>
      <c r="F709" s="21">
        <v>6.01</v>
      </c>
      <c r="G709" s="21">
        <v>5.7</v>
      </c>
      <c r="H709" s="21">
        <v>5.5</v>
      </c>
      <c r="I709" s="21">
        <v>5.28</v>
      </c>
      <c r="J709" s="21">
        <v>4.7300000000000004</v>
      </c>
      <c r="K709" s="21">
        <v>4.0999999999999996</v>
      </c>
      <c r="L709" s="21">
        <v>3.24</v>
      </c>
    </row>
    <row r="710" spans="1:12" ht="12.75">
      <c r="A710" s="10"/>
      <c r="B710" s="17" t="s">
        <v>45</v>
      </c>
      <c r="C710" s="21">
        <v>249.12</v>
      </c>
      <c r="D710" s="21">
        <v>217.53</v>
      </c>
      <c r="E710" s="21">
        <v>155.56</v>
      </c>
      <c r="F710" s="21">
        <v>111.91</v>
      </c>
      <c r="G710" s="21">
        <v>94.67</v>
      </c>
      <c r="H710" s="21">
        <v>69.38</v>
      </c>
      <c r="I710" s="21">
        <v>48.96</v>
      </c>
      <c r="J710" s="21">
        <v>45.11</v>
      </c>
      <c r="K710" s="21">
        <v>31.73</v>
      </c>
      <c r="L710" s="21">
        <v>26.55</v>
      </c>
    </row>
    <row r="711" spans="1:12" ht="12.75">
      <c r="A711" s="10"/>
      <c r="B711" s="17" t="s">
        <v>46</v>
      </c>
      <c r="C711" s="24">
        <f t="shared" ref="C711:L711" si="111">C710/C709</f>
        <v>20.436423297785073</v>
      </c>
      <c r="D711" s="24">
        <f t="shared" si="111"/>
        <v>20.291977611940297</v>
      </c>
      <c r="E711" s="24">
        <f t="shared" si="111"/>
        <v>21.456551724137931</v>
      </c>
      <c r="F711" s="24">
        <f t="shared" si="111"/>
        <v>18.62063227953411</v>
      </c>
      <c r="G711" s="24">
        <f t="shared" si="111"/>
        <v>16.60877192982456</v>
      </c>
      <c r="H711" s="24">
        <f t="shared" si="111"/>
        <v>12.614545454545453</v>
      </c>
      <c r="I711" s="24">
        <f t="shared" si="111"/>
        <v>9.2727272727272716</v>
      </c>
      <c r="J711" s="24">
        <f t="shared" si="111"/>
        <v>9.5369978858350937</v>
      </c>
      <c r="K711" s="24">
        <f t="shared" si="111"/>
        <v>7.7390243902439035</v>
      </c>
      <c r="L711" s="24">
        <f t="shared" si="111"/>
        <v>8.1944444444444446</v>
      </c>
    </row>
    <row r="712" spans="1:12" ht="12.75">
      <c r="A712" s="3"/>
      <c r="B712" s="3"/>
      <c r="C712" s="27"/>
      <c r="D712" s="3"/>
      <c r="E712" s="3"/>
      <c r="F712" s="3"/>
      <c r="G712" s="3"/>
      <c r="H712" s="3"/>
      <c r="I712" s="3"/>
      <c r="J712" s="3"/>
      <c r="K712" s="3"/>
      <c r="L712" s="3"/>
    </row>
    <row r="713" spans="1:12" ht="12.75">
      <c r="A713" s="3"/>
      <c r="B713" s="74" t="s">
        <v>48</v>
      </c>
      <c r="C713" s="69"/>
      <c r="D713" s="3"/>
      <c r="E713" s="3"/>
      <c r="F713" s="3"/>
      <c r="G713" s="3"/>
      <c r="H713" s="3"/>
      <c r="I713" s="3"/>
      <c r="J713" s="3"/>
      <c r="K713" s="3"/>
      <c r="L713" s="3"/>
    </row>
    <row r="714" spans="1:12" ht="12.75">
      <c r="A714" s="3"/>
      <c r="B714" s="17" t="s">
        <v>49</v>
      </c>
      <c r="C714" s="30">
        <v>240</v>
      </c>
      <c r="D714" s="3"/>
      <c r="E714" s="3"/>
      <c r="F714" s="3"/>
      <c r="G714" s="3"/>
      <c r="H714" s="3"/>
      <c r="I714" s="3"/>
      <c r="J714" s="3"/>
      <c r="K714" s="3"/>
      <c r="L714" s="3"/>
    </row>
    <row r="715" spans="1:12" ht="12.75">
      <c r="A715" s="3"/>
      <c r="B715" s="17" t="s">
        <v>50</v>
      </c>
      <c r="C715" s="30">
        <v>260</v>
      </c>
      <c r="D715" s="3"/>
      <c r="E715" s="3"/>
      <c r="F715" s="3"/>
      <c r="G715" s="3"/>
      <c r="H715" s="3"/>
      <c r="I715" s="3"/>
      <c r="J715" s="3"/>
      <c r="K715" s="3"/>
      <c r="L715" s="3"/>
    </row>
    <row r="716" spans="1:12" ht="12.75">
      <c r="A716" s="3"/>
      <c r="B716" s="3"/>
      <c r="C716" s="27"/>
      <c r="D716" s="3"/>
      <c r="E716" s="3"/>
      <c r="F716" s="3"/>
      <c r="G716" s="3"/>
      <c r="H716" s="3"/>
      <c r="I716" s="3"/>
      <c r="J716" s="3"/>
      <c r="K716" s="3"/>
      <c r="L716" s="3"/>
    </row>
    <row r="717" spans="1:12" ht="15">
      <c r="A717" s="3"/>
      <c r="B717" s="66" t="s">
        <v>51</v>
      </c>
      <c r="C717" s="62"/>
      <c r="D717" s="62"/>
      <c r="E717" s="62"/>
      <c r="F717" s="62"/>
      <c r="G717" s="62"/>
      <c r="H717" s="62"/>
      <c r="I717" s="62"/>
      <c r="J717" s="62"/>
      <c r="K717" s="62"/>
      <c r="L717" s="62"/>
    </row>
    <row r="718" spans="1:12" ht="18.75">
      <c r="A718" s="10"/>
      <c r="B718" s="72" t="s">
        <v>148</v>
      </c>
      <c r="C718" s="62"/>
      <c r="D718" s="62"/>
      <c r="E718" s="62"/>
      <c r="F718" s="63"/>
      <c r="G718" s="3"/>
      <c r="H718" s="4"/>
      <c r="I718" s="4"/>
      <c r="J718" s="4"/>
      <c r="K718" s="4"/>
      <c r="L718" s="4"/>
    </row>
    <row r="719" spans="1:12" ht="15">
      <c r="A719" s="10"/>
      <c r="B719" s="31" t="s">
        <v>53</v>
      </c>
      <c r="C719" s="32" t="s">
        <v>4</v>
      </c>
      <c r="D719" s="33" t="s">
        <v>54</v>
      </c>
      <c r="E719" s="34" t="s">
        <v>55</v>
      </c>
      <c r="F719" s="35" t="s">
        <v>56</v>
      </c>
      <c r="G719" s="10"/>
      <c r="H719" s="36" t="s">
        <v>53</v>
      </c>
      <c r="I719" s="32" t="s">
        <v>57</v>
      </c>
      <c r="J719" s="33" t="s">
        <v>54</v>
      </c>
      <c r="K719" s="35" t="s">
        <v>55</v>
      </c>
      <c r="L719" s="35" t="s">
        <v>56</v>
      </c>
    </row>
    <row r="720" spans="1:12" ht="15">
      <c r="A720" s="10"/>
      <c r="B720" s="37">
        <v>39783</v>
      </c>
      <c r="C720" s="38">
        <v>24.64</v>
      </c>
      <c r="D720" s="39"/>
      <c r="E720" s="40">
        <v>1000</v>
      </c>
      <c r="F720" s="41">
        <f>(E720)+(E720*D721)</f>
        <v>1077.5162337662337</v>
      </c>
      <c r="G720" s="10"/>
      <c r="H720" s="42">
        <v>39783</v>
      </c>
      <c r="I720" s="43">
        <v>8515</v>
      </c>
      <c r="J720" s="39"/>
      <c r="K720" s="40">
        <v>1000</v>
      </c>
      <c r="L720" s="41">
        <f>(K720)+(K720*J721)</f>
        <v>1229.7122724603641</v>
      </c>
    </row>
    <row r="721" spans="1:12" ht="15">
      <c r="A721" s="10"/>
      <c r="B721" s="37">
        <v>40148</v>
      </c>
      <c r="C721" s="38">
        <v>26.55</v>
      </c>
      <c r="D721" s="44">
        <f t="shared" ref="D721:D730" si="112">(C721-C720)/C720</f>
        <v>7.7516233766233775E-2</v>
      </c>
      <c r="E721" s="40">
        <v>1000</v>
      </c>
      <c r="F721" s="41">
        <f t="shared" ref="F721:F729" si="113">(F720+E721)+(F720+E721)*D722</f>
        <v>2482.8470846479318</v>
      </c>
      <c r="G721" s="10"/>
      <c r="H721" s="42">
        <v>40148</v>
      </c>
      <c r="I721" s="43">
        <v>10471</v>
      </c>
      <c r="J721" s="44">
        <f t="shared" ref="J721:J730" si="114">(I721-I720)/I720</f>
        <v>0.22971227246036408</v>
      </c>
      <c r="K721" s="40">
        <v>1000</v>
      </c>
      <c r="L721" s="41">
        <f t="shared" ref="L721:L729" si="115">(L720+K721)+(L720+K721)*J722</f>
        <v>2446.9127803306319</v>
      </c>
    </row>
    <row r="722" spans="1:12" ht="15">
      <c r="A722" s="10"/>
      <c r="B722" s="37">
        <v>40513</v>
      </c>
      <c r="C722" s="38">
        <v>31.73</v>
      </c>
      <c r="D722" s="44">
        <f t="shared" si="112"/>
        <v>0.19510357815442558</v>
      </c>
      <c r="E722" s="40">
        <v>1000</v>
      </c>
      <c r="F722" s="41">
        <f t="shared" si="113"/>
        <v>4951.5043173169934</v>
      </c>
      <c r="G722" s="10"/>
      <c r="H722" s="42">
        <v>40513</v>
      </c>
      <c r="I722" s="43">
        <v>11491</v>
      </c>
      <c r="J722" s="44">
        <f t="shared" si="114"/>
        <v>9.741189953204088E-2</v>
      </c>
      <c r="K722" s="40">
        <v>1000</v>
      </c>
      <c r="L722" s="41">
        <f t="shared" si="115"/>
        <v>3664.6883158384239</v>
      </c>
    </row>
    <row r="723" spans="1:12" ht="15">
      <c r="A723" s="10"/>
      <c r="B723" s="37">
        <v>40878</v>
      </c>
      <c r="C723" s="38">
        <v>45.11</v>
      </c>
      <c r="D723" s="44">
        <f t="shared" si="112"/>
        <v>0.42168294988969424</v>
      </c>
      <c r="E723" s="40">
        <v>1000</v>
      </c>
      <c r="F723" s="41">
        <f t="shared" si="113"/>
        <v>6459.4469380589671</v>
      </c>
      <c r="G723" s="10"/>
      <c r="H723" s="42">
        <v>40878</v>
      </c>
      <c r="I723" s="43">
        <v>12217</v>
      </c>
      <c r="J723" s="44">
        <f t="shared" si="114"/>
        <v>6.3179879906013398E-2</v>
      </c>
      <c r="K723" s="40">
        <v>1000</v>
      </c>
      <c r="L723" s="41">
        <f t="shared" si="115"/>
        <v>5022.8349672468257</v>
      </c>
    </row>
    <row r="724" spans="1:12" ht="15">
      <c r="A724" s="10"/>
      <c r="B724" s="37">
        <v>41244</v>
      </c>
      <c r="C724" s="38">
        <v>48.96</v>
      </c>
      <c r="D724" s="44">
        <f t="shared" si="112"/>
        <v>8.5346929727333223E-2</v>
      </c>
      <c r="E724" s="40">
        <v>1000</v>
      </c>
      <c r="F724" s="41">
        <f t="shared" si="113"/>
        <v>10570.59698861379</v>
      </c>
      <c r="G724" s="10"/>
      <c r="H724" s="42">
        <v>41244</v>
      </c>
      <c r="I724" s="43">
        <v>13155</v>
      </c>
      <c r="J724" s="44">
        <f t="shared" si="114"/>
        <v>7.6778259801915369E-2</v>
      </c>
      <c r="K724" s="40">
        <v>1000</v>
      </c>
      <c r="L724" s="41">
        <f t="shared" si="115"/>
        <v>7213.2090390705998</v>
      </c>
    </row>
    <row r="725" spans="1:12" ht="15">
      <c r="A725" s="10"/>
      <c r="B725" s="37">
        <v>41609</v>
      </c>
      <c r="C725" s="38">
        <v>69.38</v>
      </c>
      <c r="D725" s="44">
        <f t="shared" si="112"/>
        <v>0.41707516339869272</v>
      </c>
      <c r="E725" s="40">
        <v>1000</v>
      </c>
      <c r="F725" s="41">
        <f t="shared" si="113"/>
        <v>15788.244694610372</v>
      </c>
      <c r="G725" s="10"/>
      <c r="H725" s="42">
        <v>41609</v>
      </c>
      <c r="I725" s="43">
        <v>15755</v>
      </c>
      <c r="J725" s="44">
        <f t="shared" si="114"/>
        <v>0.1976434815659445</v>
      </c>
      <c r="K725" s="40">
        <v>1000</v>
      </c>
      <c r="L725" s="41">
        <f t="shared" si="115"/>
        <v>9411.1750417227249</v>
      </c>
    </row>
    <row r="726" spans="1:12" ht="15">
      <c r="A726" s="10"/>
      <c r="B726" s="37">
        <v>41974</v>
      </c>
      <c r="C726" s="38">
        <v>94.67</v>
      </c>
      <c r="D726" s="44">
        <f t="shared" si="112"/>
        <v>0.36451426924185654</v>
      </c>
      <c r="E726" s="40">
        <v>1000</v>
      </c>
      <c r="F726" s="41">
        <f t="shared" si="113"/>
        <v>19845.489212779623</v>
      </c>
      <c r="G726" s="10"/>
      <c r="H726" s="42">
        <v>41974</v>
      </c>
      <c r="I726" s="43">
        <v>18053</v>
      </c>
      <c r="J726" s="44">
        <f t="shared" si="114"/>
        <v>0.14585845763249761</v>
      </c>
      <c r="K726" s="40">
        <v>1000</v>
      </c>
      <c r="L726" s="41">
        <f t="shared" si="115"/>
        <v>10049.007095885365</v>
      </c>
    </row>
    <row r="727" spans="1:12" ht="15">
      <c r="A727" s="10"/>
      <c r="B727" s="37">
        <v>42339</v>
      </c>
      <c r="C727" s="38">
        <v>111.91</v>
      </c>
      <c r="D727" s="44">
        <f t="shared" si="112"/>
        <v>0.1821062638639484</v>
      </c>
      <c r="E727" s="40">
        <v>1000</v>
      </c>
      <c r="F727" s="41">
        <f t="shared" si="113"/>
        <v>28976.179983379487</v>
      </c>
      <c r="G727" s="10"/>
      <c r="H727" s="42">
        <v>42339</v>
      </c>
      <c r="I727" s="43">
        <v>17425</v>
      </c>
      <c r="J727" s="44">
        <f t="shared" si="114"/>
        <v>-3.4786462083864177E-2</v>
      </c>
      <c r="K727" s="40">
        <v>1000</v>
      </c>
      <c r="L727" s="41">
        <f t="shared" si="115"/>
        <v>12658.325891257362</v>
      </c>
    </row>
    <row r="728" spans="1:12" ht="15">
      <c r="A728" s="10"/>
      <c r="B728" s="37">
        <v>42705</v>
      </c>
      <c r="C728" s="38">
        <v>155.56</v>
      </c>
      <c r="D728" s="44">
        <f t="shared" si="112"/>
        <v>0.39004557233491205</v>
      </c>
      <c r="E728" s="40">
        <v>1000</v>
      </c>
      <c r="F728" s="41">
        <f t="shared" si="113"/>
        <v>41917.706555570454</v>
      </c>
      <c r="G728" s="10"/>
      <c r="H728" s="42">
        <v>42705</v>
      </c>
      <c r="I728" s="43">
        <v>19963</v>
      </c>
      <c r="J728" s="44">
        <f t="shared" si="114"/>
        <v>0.14565279770444764</v>
      </c>
      <c r="K728" s="40">
        <v>1000</v>
      </c>
      <c r="L728" s="41">
        <f t="shared" si="115"/>
        <v>16984.134745507828</v>
      </c>
    </row>
    <row r="729" spans="1:12" ht="15">
      <c r="A729" s="10"/>
      <c r="B729" s="37">
        <v>43070</v>
      </c>
      <c r="C729" s="38">
        <v>217.53</v>
      </c>
      <c r="D729" s="44">
        <f t="shared" si="112"/>
        <v>0.39836718950887118</v>
      </c>
      <c r="E729" s="40">
        <v>1000</v>
      </c>
      <c r="F729" s="45">
        <f t="shared" si="113"/>
        <v>49150.273788092272</v>
      </c>
      <c r="G729" s="10"/>
      <c r="H729" s="42">
        <v>43070</v>
      </c>
      <c r="I729" s="43">
        <v>24824</v>
      </c>
      <c r="J729" s="44">
        <f t="shared" si="114"/>
        <v>0.24350047588037871</v>
      </c>
      <c r="K729" s="40">
        <v>1000</v>
      </c>
      <c r="L729" s="46">
        <f t="shared" si="115"/>
        <v>16899.609700630885</v>
      </c>
    </row>
    <row r="730" spans="1:12" ht="15">
      <c r="A730" s="10"/>
      <c r="B730" s="37">
        <v>43435</v>
      </c>
      <c r="C730" s="38">
        <v>249.12</v>
      </c>
      <c r="D730" s="44">
        <f t="shared" si="112"/>
        <v>0.1452213487794787</v>
      </c>
      <c r="E730" s="47"/>
      <c r="F730" s="47"/>
      <c r="G730" s="10"/>
      <c r="H730" s="42">
        <v>43435</v>
      </c>
      <c r="I730" s="43">
        <v>23327</v>
      </c>
      <c r="J730" s="44">
        <f t="shared" si="114"/>
        <v>-6.0304543989687397E-2</v>
      </c>
      <c r="K730" s="48"/>
      <c r="L730" s="49"/>
    </row>
    <row r="731" spans="1:12" ht="15">
      <c r="A731" s="3"/>
      <c r="B731" s="3"/>
      <c r="C731" s="27"/>
      <c r="D731" s="3"/>
      <c r="E731" s="50">
        <f>SUM(E720:E730)</f>
        <v>10000</v>
      </c>
      <c r="F731" s="51"/>
      <c r="G731" s="3"/>
      <c r="H731" s="3"/>
      <c r="I731" s="3"/>
      <c r="J731" s="3"/>
      <c r="K731" s="50">
        <f>SUM(K720:K730)</f>
        <v>10000</v>
      </c>
      <c r="L731" s="52"/>
    </row>
    <row r="732" spans="1:12" ht="12.75">
      <c r="A732" s="3"/>
      <c r="B732" s="3"/>
      <c r="C732" s="27"/>
      <c r="D732" s="3"/>
      <c r="E732" s="3"/>
      <c r="F732" s="3"/>
      <c r="G732" s="3"/>
      <c r="H732" s="3"/>
      <c r="I732" s="3"/>
      <c r="J732" s="3"/>
      <c r="K732" s="3"/>
      <c r="L732" s="3"/>
    </row>
    <row r="733" spans="1:12" ht="12.75">
      <c r="A733" s="3"/>
      <c r="B733" s="4"/>
      <c r="C733" s="5"/>
      <c r="D733" s="4"/>
      <c r="E733" s="4"/>
      <c r="F733" s="4"/>
      <c r="G733" s="4"/>
      <c r="H733" s="4"/>
      <c r="I733" s="4"/>
      <c r="J733" s="4"/>
      <c r="K733" s="4"/>
      <c r="L733" s="4"/>
    </row>
    <row r="734" spans="1:12" ht="14.25">
      <c r="A734" s="6" t="s">
        <v>149</v>
      </c>
      <c r="B734" s="61" t="s">
        <v>150</v>
      </c>
      <c r="C734" s="62"/>
      <c r="D734" s="62"/>
      <c r="E734" s="62"/>
      <c r="F734" s="62"/>
      <c r="G734" s="62"/>
      <c r="H734" s="62"/>
      <c r="I734" s="62"/>
      <c r="J734" s="62"/>
      <c r="K734" s="62"/>
      <c r="L734" s="63"/>
    </row>
    <row r="735" spans="1:12" ht="12.75">
      <c r="A735" s="10"/>
      <c r="B735" s="64" t="s">
        <v>7</v>
      </c>
      <c r="C735" s="62"/>
      <c r="D735" s="62"/>
      <c r="E735" s="62"/>
      <c r="F735" s="62"/>
      <c r="G735" s="62"/>
      <c r="H735" s="62"/>
      <c r="I735" s="62"/>
      <c r="J735" s="62"/>
      <c r="K735" s="62"/>
      <c r="L735" s="63"/>
    </row>
    <row r="736" spans="1:12" ht="12.75">
      <c r="A736" s="10"/>
      <c r="B736" s="73" t="s">
        <v>151</v>
      </c>
      <c r="C736" s="68"/>
      <c r="D736" s="68"/>
      <c r="E736" s="68"/>
      <c r="F736" s="68"/>
      <c r="G736" s="68"/>
      <c r="H736" s="68"/>
      <c r="I736" s="68"/>
      <c r="J736" s="68"/>
      <c r="K736" s="68"/>
      <c r="L736" s="69"/>
    </row>
    <row r="737" spans="1:12" ht="12.75">
      <c r="A737" s="10"/>
      <c r="B737" s="15"/>
      <c r="C737" s="16">
        <v>2018</v>
      </c>
      <c r="D737" s="16">
        <v>2017</v>
      </c>
      <c r="E737" s="16">
        <v>2016</v>
      </c>
      <c r="F737" s="16">
        <v>2015</v>
      </c>
      <c r="G737" s="16">
        <v>2014</v>
      </c>
      <c r="H737" s="16">
        <v>2013</v>
      </c>
      <c r="I737" s="16">
        <v>2012</v>
      </c>
      <c r="J737" s="16">
        <v>2011</v>
      </c>
      <c r="K737" s="16">
        <v>2010</v>
      </c>
      <c r="L737" s="16">
        <v>2009</v>
      </c>
    </row>
    <row r="738" spans="1:12" ht="12.75">
      <c r="A738" s="10"/>
      <c r="B738" s="17" t="s">
        <v>39</v>
      </c>
      <c r="C738" s="19">
        <v>66501</v>
      </c>
      <c r="D738" s="19">
        <v>59837</v>
      </c>
      <c r="E738" s="19">
        <v>57244</v>
      </c>
      <c r="F738" s="19">
        <v>56098</v>
      </c>
      <c r="G738" s="19">
        <v>57900</v>
      </c>
      <c r="H738" s="19">
        <v>56600</v>
      </c>
      <c r="I738" s="19">
        <v>57708</v>
      </c>
      <c r="J738" s="19">
        <v>55754</v>
      </c>
      <c r="K738" s="19">
        <v>52275</v>
      </c>
      <c r="L738" s="19">
        <v>52920</v>
      </c>
    </row>
    <row r="739" spans="1:12" ht="12.75">
      <c r="A739" s="10"/>
      <c r="B739" s="17" t="s">
        <v>42</v>
      </c>
      <c r="C739" s="19">
        <v>8280</v>
      </c>
      <c r="D739" s="19">
        <v>7763</v>
      </c>
      <c r="E739" s="19">
        <v>7133</v>
      </c>
      <c r="F739" s="19">
        <v>6467</v>
      </c>
      <c r="G739" s="19">
        <v>8712</v>
      </c>
      <c r="H739" s="19">
        <v>7654</v>
      </c>
      <c r="I739" s="19">
        <v>6911</v>
      </c>
      <c r="J739" s="19">
        <v>7350</v>
      </c>
      <c r="K739" s="19">
        <v>6248</v>
      </c>
      <c r="L739" s="19">
        <v>5860</v>
      </c>
    </row>
    <row r="740" spans="1:12" ht="12.75">
      <c r="A740" s="10"/>
      <c r="B740" s="17" t="s">
        <v>43</v>
      </c>
      <c r="C740" s="19">
        <v>5269</v>
      </c>
      <c r="D740" s="19">
        <v>4552</v>
      </c>
      <c r="E740" s="19">
        <v>5055</v>
      </c>
      <c r="F740" s="19">
        <v>7608</v>
      </c>
      <c r="G740" s="19">
        <v>6220</v>
      </c>
      <c r="H740" s="19">
        <v>5721</v>
      </c>
      <c r="I740" s="19">
        <v>5130</v>
      </c>
      <c r="J740" s="19">
        <v>4979</v>
      </c>
      <c r="K740" s="19">
        <v>4373</v>
      </c>
      <c r="L740" s="19">
        <v>3829</v>
      </c>
    </row>
    <row r="741" spans="1:12" ht="12.75">
      <c r="A741" s="10"/>
      <c r="B741" s="17" t="s">
        <v>44</v>
      </c>
      <c r="C741" s="21">
        <v>6.5</v>
      </c>
      <c r="D741" s="21">
        <v>5.7</v>
      </c>
      <c r="E741" s="21">
        <v>6.12</v>
      </c>
      <c r="F741" s="21">
        <v>8.61</v>
      </c>
      <c r="G741" s="21">
        <v>6.82</v>
      </c>
      <c r="H741" s="21">
        <v>6.25</v>
      </c>
      <c r="I741" s="21">
        <v>5.66</v>
      </c>
      <c r="J741" s="21">
        <v>5.49</v>
      </c>
      <c r="K741" s="21">
        <v>4.74</v>
      </c>
      <c r="L741" s="21">
        <v>4.12</v>
      </c>
    </row>
    <row r="742" spans="1:12" ht="12.75">
      <c r="A742" s="10"/>
      <c r="B742" s="17" t="s">
        <v>45</v>
      </c>
      <c r="C742" s="21">
        <v>106</v>
      </c>
      <c r="D742" s="21">
        <v>124</v>
      </c>
      <c r="E742" s="21">
        <v>104</v>
      </c>
      <c r="F742" s="21">
        <v>89</v>
      </c>
      <c r="G742" s="21">
        <v>104</v>
      </c>
      <c r="H742" s="21">
        <v>101</v>
      </c>
      <c r="I742" s="21">
        <v>71</v>
      </c>
      <c r="J742" s="21">
        <v>62</v>
      </c>
      <c r="K742" s="21">
        <v>65</v>
      </c>
      <c r="L742" s="21">
        <v>56</v>
      </c>
    </row>
    <row r="743" spans="1:12" ht="12.75">
      <c r="A743" s="10"/>
      <c r="B743" s="17" t="s">
        <v>46</v>
      </c>
      <c r="C743" s="24">
        <f t="shared" ref="C743:L743" si="116">C742/C741</f>
        <v>16.307692307692307</v>
      </c>
      <c r="D743" s="24">
        <f t="shared" si="116"/>
        <v>21.754385964912281</v>
      </c>
      <c r="E743" s="24">
        <f t="shared" si="116"/>
        <v>16.993464052287582</v>
      </c>
      <c r="F743" s="24">
        <f t="shared" si="116"/>
        <v>10.336817653890826</v>
      </c>
      <c r="G743" s="24">
        <f t="shared" si="116"/>
        <v>15.249266862170087</v>
      </c>
      <c r="H743" s="24">
        <f t="shared" si="116"/>
        <v>16.16</v>
      </c>
      <c r="I743" s="24">
        <f t="shared" si="116"/>
        <v>12.544169611307421</v>
      </c>
      <c r="J743" s="24">
        <f t="shared" si="116"/>
        <v>11.293260473588342</v>
      </c>
      <c r="K743" s="24">
        <f t="shared" si="116"/>
        <v>13.71308016877637</v>
      </c>
      <c r="L743" s="24">
        <f t="shared" si="116"/>
        <v>13.592233009708737</v>
      </c>
    </row>
    <row r="744" spans="1:12" ht="12.75">
      <c r="A744" s="3"/>
      <c r="B744" s="3"/>
      <c r="C744" s="27"/>
      <c r="D744" s="3"/>
      <c r="E744" s="3"/>
      <c r="F744" s="3"/>
      <c r="G744" s="3"/>
      <c r="H744" s="3"/>
      <c r="I744" s="3"/>
      <c r="J744" s="3"/>
      <c r="K744" s="3"/>
      <c r="L744" s="3"/>
    </row>
    <row r="745" spans="1:12" ht="12.75">
      <c r="A745" s="3"/>
      <c r="B745" s="74" t="s">
        <v>48</v>
      </c>
      <c r="C745" s="69"/>
      <c r="D745" s="3"/>
      <c r="E745" s="3"/>
      <c r="F745" s="3"/>
      <c r="G745" s="3"/>
      <c r="H745" s="3"/>
      <c r="I745" s="3"/>
      <c r="J745" s="3"/>
      <c r="K745" s="3"/>
      <c r="L745" s="3"/>
    </row>
    <row r="746" spans="1:12" ht="12.75">
      <c r="A746" s="3"/>
      <c r="B746" s="17" t="s">
        <v>49</v>
      </c>
      <c r="C746" s="30">
        <v>90</v>
      </c>
      <c r="D746" s="3"/>
      <c r="E746" s="3"/>
      <c r="F746" s="3"/>
      <c r="G746" s="3"/>
      <c r="H746" s="3"/>
      <c r="I746" s="3"/>
      <c r="J746" s="3"/>
      <c r="K746" s="3"/>
      <c r="L746" s="3"/>
    </row>
    <row r="747" spans="1:12" ht="12.75">
      <c r="A747" s="3"/>
      <c r="B747" s="17" t="s">
        <v>50</v>
      </c>
      <c r="C747" s="30">
        <v>100</v>
      </c>
      <c r="D747" s="3"/>
      <c r="E747" s="3"/>
      <c r="F747" s="3"/>
      <c r="G747" s="3"/>
      <c r="H747" s="3"/>
      <c r="I747" s="3"/>
      <c r="J747" s="3"/>
      <c r="K747" s="3"/>
      <c r="L747" s="3"/>
    </row>
    <row r="748" spans="1:12" ht="12.75">
      <c r="A748" s="3"/>
      <c r="B748" s="3"/>
      <c r="C748" s="27"/>
      <c r="D748" s="3"/>
      <c r="E748" s="3"/>
      <c r="F748" s="3"/>
      <c r="G748" s="3"/>
      <c r="H748" s="3"/>
      <c r="I748" s="3"/>
      <c r="J748" s="3"/>
      <c r="K748" s="3"/>
      <c r="L748" s="3"/>
    </row>
    <row r="749" spans="1:12" ht="15">
      <c r="A749" s="3"/>
      <c r="B749" s="66" t="s">
        <v>51</v>
      </c>
      <c r="C749" s="62"/>
      <c r="D749" s="62"/>
      <c r="E749" s="62"/>
      <c r="F749" s="62"/>
      <c r="G749" s="62"/>
      <c r="H749" s="62"/>
      <c r="I749" s="62"/>
      <c r="J749" s="62"/>
      <c r="K749" s="62"/>
      <c r="L749" s="62"/>
    </row>
    <row r="750" spans="1:12" ht="18.75">
      <c r="A750" s="10"/>
      <c r="B750" s="72" t="s">
        <v>152</v>
      </c>
      <c r="C750" s="62"/>
      <c r="D750" s="62"/>
      <c r="E750" s="62"/>
      <c r="F750" s="63"/>
      <c r="G750" s="3"/>
      <c r="H750" s="4"/>
      <c r="I750" s="4"/>
      <c r="J750" s="4"/>
      <c r="K750" s="4"/>
      <c r="L750" s="4"/>
    </row>
    <row r="751" spans="1:12" ht="15">
      <c r="A751" s="10"/>
      <c r="B751" s="31" t="s">
        <v>53</v>
      </c>
      <c r="C751" s="32" t="s">
        <v>4</v>
      </c>
      <c r="D751" s="33" t="s">
        <v>54</v>
      </c>
      <c r="E751" s="34" t="s">
        <v>55</v>
      </c>
      <c r="F751" s="35" t="s">
        <v>56</v>
      </c>
      <c r="G751" s="10"/>
      <c r="H751" s="36" t="s">
        <v>53</v>
      </c>
      <c r="I751" s="32" t="s">
        <v>57</v>
      </c>
      <c r="J751" s="33" t="s">
        <v>54</v>
      </c>
      <c r="K751" s="35" t="s">
        <v>55</v>
      </c>
      <c r="L751" s="35" t="s">
        <v>56</v>
      </c>
    </row>
    <row r="752" spans="1:12" ht="15">
      <c r="A752" s="10"/>
      <c r="B752" s="37">
        <v>39783</v>
      </c>
      <c r="C752" s="38">
        <v>37</v>
      </c>
      <c r="D752" s="39"/>
      <c r="E752" s="40">
        <v>1000</v>
      </c>
      <c r="F752" s="41">
        <f>(E752)+(E752*D753)</f>
        <v>1513.5135135135133</v>
      </c>
      <c r="G752" s="10"/>
      <c r="H752" s="42">
        <v>39783</v>
      </c>
      <c r="I752" s="43">
        <v>8515</v>
      </c>
      <c r="J752" s="39"/>
      <c r="K752" s="40">
        <v>1000</v>
      </c>
      <c r="L752" s="41">
        <f>(K752)+(K752*J753)</f>
        <v>1229.7122724603641</v>
      </c>
    </row>
    <row r="753" spans="1:12" ht="15">
      <c r="A753" s="10"/>
      <c r="B753" s="37">
        <v>40148</v>
      </c>
      <c r="C753" s="38">
        <v>56</v>
      </c>
      <c r="D753" s="44">
        <f t="shared" ref="D753:D762" si="117">(C753-C752)/C752</f>
        <v>0.51351351351351349</v>
      </c>
      <c r="E753" s="40">
        <v>1000</v>
      </c>
      <c r="F753" s="41">
        <f t="shared" ref="F753:F761" si="118">(F752+E753)+(F752+E753)*D754</f>
        <v>2917.4710424710424</v>
      </c>
      <c r="G753" s="10"/>
      <c r="H753" s="42">
        <v>40148</v>
      </c>
      <c r="I753" s="43">
        <v>10471</v>
      </c>
      <c r="J753" s="44">
        <f t="shared" ref="J753:J762" si="119">(I753-I752)/I752</f>
        <v>0.22971227246036408</v>
      </c>
      <c r="K753" s="40">
        <v>1000</v>
      </c>
      <c r="L753" s="41">
        <f t="shared" ref="L753:L761" si="120">(L752+K753)+(L752+K753)*J754</f>
        <v>2446.9127803306319</v>
      </c>
    </row>
    <row r="754" spans="1:12" ht="15">
      <c r="A754" s="10"/>
      <c r="B754" s="37">
        <v>40513</v>
      </c>
      <c r="C754" s="38">
        <v>65</v>
      </c>
      <c r="D754" s="44">
        <f t="shared" si="117"/>
        <v>0.16071428571428573</v>
      </c>
      <c r="E754" s="40">
        <v>1000</v>
      </c>
      <c r="F754" s="41">
        <f t="shared" si="118"/>
        <v>3736.6646866646865</v>
      </c>
      <c r="G754" s="10"/>
      <c r="H754" s="42">
        <v>40513</v>
      </c>
      <c r="I754" s="43">
        <v>11491</v>
      </c>
      <c r="J754" s="44">
        <f t="shared" si="119"/>
        <v>9.741189953204088E-2</v>
      </c>
      <c r="K754" s="40">
        <v>1000</v>
      </c>
      <c r="L754" s="41">
        <f t="shared" si="120"/>
        <v>3664.6883158384239</v>
      </c>
    </row>
    <row r="755" spans="1:12" ht="15">
      <c r="A755" s="10"/>
      <c r="B755" s="37">
        <v>40878</v>
      </c>
      <c r="C755" s="38">
        <v>62</v>
      </c>
      <c r="D755" s="44">
        <f t="shared" si="117"/>
        <v>-4.6153846153846156E-2</v>
      </c>
      <c r="E755" s="40">
        <v>1000</v>
      </c>
      <c r="F755" s="41">
        <f t="shared" si="118"/>
        <v>5424.2450444063343</v>
      </c>
      <c r="G755" s="10"/>
      <c r="H755" s="42">
        <v>40878</v>
      </c>
      <c r="I755" s="43">
        <v>12217</v>
      </c>
      <c r="J755" s="44">
        <f t="shared" si="119"/>
        <v>6.3179879906013398E-2</v>
      </c>
      <c r="K755" s="40">
        <v>1000</v>
      </c>
      <c r="L755" s="41">
        <f t="shared" si="120"/>
        <v>5022.8349672468257</v>
      </c>
    </row>
    <row r="756" spans="1:12" ht="15">
      <c r="A756" s="10"/>
      <c r="B756" s="37">
        <v>41244</v>
      </c>
      <c r="C756" s="38">
        <v>71</v>
      </c>
      <c r="D756" s="44">
        <f t="shared" si="117"/>
        <v>0.14516129032258066</v>
      </c>
      <c r="E756" s="40">
        <v>1000</v>
      </c>
      <c r="F756" s="41">
        <f t="shared" si="118"/>
        <v>9138.7147814794334</v>
      </c>
      <c r="G756" s="10"/>
      <c r="H756" s="42">
        <v>41244</v>
      </c>
      <c r="I756" s="43">
        <v>13155</v>
      </c>
      <c r="J756" s="44">
        <f t="shared" si="119"/>
        <v>7.6778259801915369E-2</v>
      </c>
      <c r="K756" s="40">
        <v>1000</v>
      </c>
      <c r="L756" s="41">
        <f t="shared" si="120"/>
        <v>7213.2090390705998</v>
      </c>
    </row>
    <row r="757" spans="1:12" ht="15">
      <c r="A757" s="10"/>
      <c r="B757" s="37">
        <v>41609</v>
      </c>
      <c r="C757" s="38">
        <v>101</v>
      </c>
      <c r="D757" s="44">
        <f t="shared" si="117"/>
        <v>0.42253521126760563</v>
      </c>
      <c r="E757" s="40">
        <v>1000</v>
      </c>
      <c r="F757" s="41">
        <f t="shared" si="118"/>
        <v>10439.864725483772</v>
      </c>
      <c r="G757" s="10"/>
      <c r="H757" s="42">
        <v>41609</v>
      </c>
      <c r="I757" s="43">
        <v>15755</v>
      </c>
      <c r="J757" s="44">
        <f t="shared" si="119"/>
        <v>0.1976434815659445</v>
      </c>
      <c r="K757" s="40">
        <v>1000</v>
      </c>
      <c r="L757" s="41">
        <f t="shared" si="120"/>
        <v>9411.1750417227249</v>
      </c>
    </row>
    <row r="758" spans="1:12" ht="15">
      <c r="A758" s="10"/>
      <c r="B758" s="37">
        <v>41974</v>
      </c>
      <c r="C758" s="38">
        <v>104</v>
      </c>
      <c r="D758" s="44">
        <f t="shared" si="117"/>
        <v>2.9702970297029702E-2</v>
      </c>
      <c r="E758" s="40">
        <v>1000</v>
      </c>
      <c r="F758" s="41">
        <f t="shared" si="118"/>
        <v>9789.8842362313044</v>
      </c>
      <c r="G758" s="10"/>
      <c r="H758" s="42">
        <v>41974</v>
      </c>
      <c r="I758" s="43">
        <v>18053</v>
      </c>
      <c r="J758" s="44">
        <f t="shared" si="119"/>
        <v>0.14585845763249761</v>
      </c>
      <c r="K758" s="40">
        <v>1000</v>
      </c>
      <c r="L758" s="41">
        <f t="shared" si="120"/>
        <v>10049.007095885365</v>
      </c>
    </row>
    <row r="759" spans="1:12" ht="15">
      <c r="A759" s="10"/>
      <c r="B759" s="37">
        <v>42339</v>
      </c>
      <c r="C759" s="38">
        <v>89</v>
      </c>
      <c r="D759" s="44">
        <f t="shared" si="117"/>
        <v>-0.14423076923076922</v>
      </c>
      <c r="E759" s="40">
        <v>1000</v>
      </c>
      <c r="F759" s="41">
        <f t="shared" si="118"/>
        <v>12608.404051326468</v>
      </c>
      <c r="G759" s="10"/>
      <c r="H759" s="42">
        <v>42339</v>
      </c>
      <c r="I759" s="43">
        <v>17425</v>
      </c>
      <c r="J759" s="44">
        <f t="shared" si="119"/>
        <v>-3.4786462083864177E-2</v>
      </c>
      <c r="K759" s="40">
        <v>1000</v>
      </c>
      <c r="L759" s="41">
        <f t="shared" si="120"/>
        <v>12658.325891257362</v>
      </c>
    </row>
    <row r="760" spans="1:12" ht="15">
      <c r="A760" s="10"/>
      <c r="B760" s="37">
        <v>42705</v>
      </c>
      <c r="C760" s="38">
        <v>104</v>
      </c>
      <c r="D760" s="44">
        <f t="shared" si="117"/>
        <v>0.16853932584269662</v>
      </c>
      <c r="E760" s="40">
        <v>1000</v>
      </c>
      <c r="F760" s="41">
        <f t="shared" si="118"/>
        <v>16225.404830427713</v>
      </c>
      <c r="G760" s="10"/>
      <c r="H760" s="42">
        <v>42705</v>
      </c>
      <c r="I760" s="43">
        <v>19963</v>
      </c>
      <c r="J760" s="44">
        <f t="shared" si="119"/>
        <v>0.14565279770444764</v>
      </c>
      <c r="K760" s="40">
        <v>1000</v>
      </c>
      <c r="L760" s="41">
        <f t="shared" si="120"/>
        <v>16984.134745507828</v>
      </c>
    </row>
    <row r="761" spans="1:12" ht="15">
      <c r="A761" s="10"/>
      <c r="B761" s="37">
        <v>43070</v>
      </c>
      <c r="C761" s="38">
        <v>124</v>
      </c>
      <c r="D761" s="44">
        <f t="shared" si="117"/>
        <v>0.19230769230769232</v>
      </c>
      <c r="E761" s="40">
        <v>1000</v>
      </c>
      <c r="F761" s="45">
        <f t="shared" si="118"/>
        <v>14724.942838914012</v>
      </c>
      <c r="G761" s="10"/>
      <c r="H761" s="42">
        <v>43070</v>
      </c>
      <c r="I761" s="43">
        <v>24824</v>
      </c>
      <c r="J761" s="44">
        <f t="shared" si="119"/>
        <v>0.24350047588037871</v>
      </c>
      <c r="K761" s="40">
        <v>1000</v>
      </c>
      <c r="L761" s="46">
        <f t="shared" si="120"/>
        <v>16899.609700630885</v>
      </c>
    </row>
    <row r="762" spans="1:12" ht="15">
      <c r="A762" s="10"/>
      <c r="B762" s="37">
        <v>43435</v>
      </c>
      <c r="C762" s="38">
        <v>106</v>
      </c>
      <c r="D762" s="44">
        <f t="shared" si="117"/>
        <v>-0.14516129032258066</v>
      </c>
      <c r="E762" s="47"/>
      <c r="F762" s="47"/>
      <c r="G762" s="10"/>
      <c r="H762" s="42">
        <v>43435</v>
      </c>
      <c r="I762" s="43">
        <v>23327</v>
      </c>
      <c r="J762" s="44">
        <f t="shared" si="119"/>
        <v>-6.0304543989687397E-2</v>
      </c>
      <c r="K762" s="48"/>
      <c r="L762" s="49"/>
    </row>
    <row r="763" spans="1:12" ht="15">
      <c r="A763" s="3"/>
      <c r="B763" s="4"/>
      <c r="C763" s="5"/>
      <c r="D763" s="4"/>
      <c r="E763" s="60">
        <f>SUM(E752:E762)</f>
        <v>10000</v>
      </c>
      <c r="F763" s="55"/>
      <c r="G763" s="4"/>
      <c r="H763" s="4"/>
      <c r="I763" s="4"/>
      <c r="J763" s="4"/>
      <c r="K763" s="60">
        <f>SUM(K752:K762)</f>
        <v>10000</v>
      </c>
      <c r="L763" s="56"/>
    </row>
    <row r="764" spans="1:12" ht="12.75">
      <c r="A764" s="3"/>
      <c r="B764" s="3"/>
      <c r="C764" s="27"/>
      <c r="D764" s="3"/>
      <c r="E764" s="3"/>
      <c r="F764" s="3"/>
      <c r="G764" s="3"/>
      <c r="H764" s="3"/>
      <c r="I764" s="3"/>
      <c r="J764" s="3"/>
      <c r="K764" s="3"/>
      <c r="L764" s="3"/>
    </row>
    <row r="765" spans="1:12" ht="12.75">
      <c r="A765" s="3"/>
      <c r="B765" s="4"/>
      <c r="C765" s="5"/>
      <c r="D765" s="4"/>
      <c r="E765" s="4"/>
      <c r="F765" s="4"/>
      <c r="G765" s="4"/>
      <c r="H765" s="4"/>
      <c r="I765" s="4"/>
      <c r="J765" s="4"/>
      <c r="K765" s="4"/>
      <c r="L765" s="4"/>
    </row>
    <row r="766" spans="1:12" ht="14.25">
      <c r="A766" s="6" t="s">
        <v>153</v>
      </c>
      <c r="B766" s="61" t="s">
        <v>154</v>
      </c>
      <c r="C766" s="62"/>
      <c r="D766" s="62"/>
      <c r="E766" s="62"/>
      <c r="F766" s="62"/>
      <c r="G766" s="62"/>
      <c r="H766" s="62"/>
      <c r="I766" s="62"/>
      <c r="J766" s="62"/>
      <c r="K766" s="62"/>
      <c r="L766" s="63"/>
    </row>
    <row r="767" spans="1:12" ht="12.75">
      <c r="A767" s="10"/>
      <c r="B767" s="64" t="s">
        <v>7</v>
      </c>
      <c r="C767" s="62"/>
      <c r="D767" s="62"/>
      <c r="E767" s="62"/>
      <c r="F767" s="62"/>
      <c r="G767" s="62"/>
      <c r="H767" s="62"/>
      <c r="I767" s="62"/>
      <c r="J767" s="62"/>
      <c r="K767" s="62"/>
      <c r="L767" s="63"/>
    </row>
    <row r="768" spans="1:12" ht="12.75">
      <c r="A768" s="10"/>
      <c r="B768" s="65" t="s">
        <v>155</v>
      </c>
      <c r="C768" s="62"/>
      <c r="D768" s="62"/>
      <c r="E768" s="62"/>
      <c r="F768" s="62"/>
      <c r="G768" s="62"/>
      <c r="H768" s="62"/>
      <c r="I768" s="62"/>
      <c r="J768" s="62"/>
      <c r="K768" s="62"/>
      <c r="L768" s="63"/>
    </row>
    <row r="769" spans="1:12" ht="12.75">
      <c r="A769" s="10"/>
      <c r="B769" s="53"/>
      <c r="C769" s="16">
        <v>2018</v>
      </c>
      <c r="D769" s="16">
        <v>2017</v>
      </c>
      <c r="E769" s="16">
        <v>2016</v>
      </c>
      <c r="F769" s="16">
        <v>2015</v>
      </c>
      <c r="G769" s="16">
        <v>2014</v>
      </c>
      <c r="H769" s="16">
        <v>2013</v>
      </c>
      <c r="I769" s="16">
        <v>2012</v>
      </c>
      <c r="J769" s="16">
        <v>2011</v>
      </c>
      <c r="K769" s="16">
        <v>2010</v>
      </c>
      <c r="L769" s="16">
        <v>2009</v>
      </c>
    </row>
    <row r="770" spans="1:12" ht="12.75">
      <c r="A770" s="10"/>
      <c r="B770" s="49" t="s">
        <v>39</v>
      </c>
      <c r="C770" s="30">
        <v>130863</v>
      </c>
      <c r="D770" s="30">
        <v>126034</v>
      </c>
      <c r="E770" s="30">
        <v>125980</v>
      </c>
      <c r="F770" s="30">
        <v>131620</v>
      </c>
      <c r="G770" s="30">
        <v>127029</v>
      </c>
      <c r="H770" s="30">
        <v>120550</v>
      </c>
      <c r="I770" s="30">
        <v>115846</v>
      </c>
      <c r="J770" s="30">
        <v>110875</v>
      </c>
      <c r="K770" s="30">
        <v>106565</v>
      </c>
      <c r="L770" s="30">
        <v>107808</v>
      </c>
    </row>
    <row r="771" spans="1:12" ht="12.75">
      <c r="A771" s="10"/>
      <c r="B771" s="49" t="s">
        <v>42</v>
      </c>
      <c r="C771" s="30">
        <v>19623</v>
      </c>
      <c r="D771" s="30">
        <v>20594</v>
      </c>
      <c r="E771" s="30">
        <v>20986</v>
      </c>
      <c r="F771" s="30">
        <v>28240</v>
      </c>
      <c r="G771" s="30">
        <v>15270</v>
      </c>
      <c r="H771" s="30">
        <v>29277</v>
      </c>
      <c r="I771" s="30">
        <v>9897</v>
      </c>
      <c r="J771" s="30">
        <v>10483</v>
      </c>
      <c r="K771" s="30">
        <v>12684</v>
      </c>
      <c r="L771" s="30">
        <v>11568</v>
      </c>
    </row>
    <row r="772" spans="1:12" ht="12.75">
      <c r="A772" s="10"/>
      <c r="B772" s="49" t="s">
        <v>43</v>
      </c>
      <c r="C772" s="30">
        <v>16039</v>
      </c>
      <c r="D772" s="30">
        <v>30550</v>
      </c>
      <c r="E772" s="30">
        <v>13608</v>
      </c>
      <c r="F772" s="30">
        <v>18375</v>
      </c>
      <c r="G772" s="30">
        <v>11956</v>
      </c>
      <c r="H772" s="30">
        <v>23547</v>
      </c>
      <c r="I772" s="30">
        <v>875</v>
      </c>
      <c r="J772" s="30">
        <v>2404</v>
      </c>
      <c r="K772" s="30">
        <v>2549</v>
      </c>
      <c r="L772" s="30">
        <v>3651</v>
      </c>
    </row>
    <row r="773" spans="1:12" ht="12.75">
      <c r="A773" s="10"/>
      <c r="B773" s="49" t="s">
        <v>44</v>
      </c>
      <c r="C773" s="54">
        <v>3.76</v>
      </c>
      <c r="D773" s="54">
        <v>7.36</v>
      </c>
      <c r="E773" s="54">
        <v>3.21</v>
      </c>
      <c r="F773" s="54">
        <v>4.37</v>
      </c>
      <c r="G773" s="54">
        <v>2.42</v>
      </c>
      <c r="H773" s="54">
        <v>4</v>
      </c>
      <c r="I773" s="54">
        <v>0.31</v>
      </c>
      <c r="J773" s="54">
        <v>0.85</v>
      </c>
      <c r="K773" s="54">
        <v>0.9</v>
      </c>
      <c r="L773" s="54">
        <v>1.29</v>
      </c>
    </row>
    <row r="774" spans="1:12" ht="12.75">
      <c r="A774" s="10"/>
      <c r="B774" s="49" t="s">
        <v>45</v>
      </c>
      <c r="C774" s="54">
        <v>55.64</v>
      </c>
      <c r="D774" s="54">
        <v>50.01</v>
      </c>
      <c r="E774" s="54">
        <v>48.1</v>
      </c>
      <c r="F774" s="54">
        <v>39.85</v>
      </c>
      <c r="G774" s="54">
        <v>38.46</v>
      </c>
      <c r="H774" s="54">
        <v>38.67</v>
      </c>
      <c r="I774" s="54">
        <v>32.61</v>
      </c>
      <c r="J774" s="54">
        <v>28.81</v>
      </c>
      <c r="K774" s="54">
        <v>24.38</v>
      </c>
      <c r="L774" s="54">
        <v>19.850000000000001</v>
      </c>
    </row>
    <row r="775" spans="1:12" ht="12.75">
      <c r="A775" s="10"/>
      <c r="B775" s="49" t="s">
        <v>46</v>
      </c>
      <c r="C775" s="24">
        <f t="shared" ref="C775:L775" si="121">C774/C773</f>
        <v>14.797872340425533</v>
      </c>
      <c r="D775" s="24">
        <f t="shared" si="121"/>
        <v>6.7948369565217384</v>
      </c>
      <c r="E775" s="24">
        <f t="shared" si="121"/>
        <v>14.984423676012462</v>
      </c>
      <c r="F775" s="24">
        <f t="shared" si="121"/>
        <v>9.1189931350114417</v>
      </c>
      <c r="G775" s="24">
        <f t="shared" si="121"/>
        <v>15.892561983471076</v>
      </c>
      <c r="H775" s="24">
        <f t="shared" si="121"/>
        <v>9.6675000000000004</v>
      </c>
      <c r="I775" s="24">
        <f t="shared" si="121"/>
        <v>105.19354838709677</v>
      </c>
      <c r="J775" s="24">
        <f t="shared" si="121"/>
        <v>33.89411764705882</v>
      </c>
      <c r="K775" s="24">
        <f t="shared" si="121"/>
        <v>27.088888888888889</v>
      </c>
      <c r="L775" s="24">
        <f t="shared" si="121"/>
        <v>15.387596899224807</v>
      </c>
    </row>
    <row r="776" spans="1:12" ht="12.75">
      <c r="A776" s="3"/>
      <c r="B776" s="3"/>
      <c r="C776" s="27"/>
      <c r="D776" s="3"/>
      <c r="E776" s="3"/>
      <c r="F776" s="3"/>
      <c r="G776" s="3"/>
      <c r="H776" s="3"/>
      <c r="I776" s="3"/>
      <c r="J776" s="3"/>
      <c r="K776" s="3"/>
      <c r="L776" s="3"/>
    </row>
    <row r="777" spans="1:12" ht="12.75">
      <c r="A777" s="3"/>
      <c r="B777" s="74" t="s">
        <v>48</v>
      </c>
      <c r="C777" s="69"/>
      <c r="D777" s="3"/>
      <c r="E777" s="3"/>
      <c r="F777" s="3"/>
      <c r="G777" s="3"/>
      <c r="H777" s="3"/>
      <c r="I777" s="3"/>
      <c r="J777" s="3"/>
      <c r="K777" s="3"/>
      <c r="L777" s="3"/>
    </row>
    <row r="778" spans="1:12" ht="12.75">
      <c r="A778" s="3"/>
      <c r="B778" s="17" t="s">
        <v>49</v>
      </c>
      <c r="C778" s="30">
        <v>40</v>
      </c>
      <c r="D778" s="3"/>
      <c r="E778" s="3"/>
      <c r="F778" s="3"/>
      <c r="G778" s="3"/>
      <c r="H778" s="3"/>
      <c r="I778" s="3"/>
      <c r="J778" s="3"/>
      <c r="K778" s="3"/>
      <c r="L778" s="3"/>
    </row>
    <row r="779" spans="1:12" ht="12.75">
      <c r="A779" s="3"/>
      <c r="B779" s="17" t="s">
        <v>50</v>
      </c>
      <c r="C779" s="30">
        <v>45</v>
      </c>
      <c r="D779" s="3"/>
      <c r="E779" s="3"/>
      <c r="F779" s="3"/>
      <c r="G779" s="3"/>
      <c r="H779" s="3"/>
      <c r="I779" s="3"/>
      <c r="J779" s="3"/>
      <c r="K779" s="3"/>
      <c r="L779" s="3"/>
    </row>
    <row r="780" spans="1:12" ht="12.75">
      <c r="A780" s="3"/>
      <c r="B780" s="3"/>
      <c r="C780" s="27"/>
      <c r="D780" s="3"/>
      <c r="E780" s="3"/>
      <c r="F780" s="3"/>
      <c r="G780" s="3"/>
      <c r="H780" s="3"/>
      <c r="I780" s="3"/>
      <c r="J780" s="3"/>
      <c r="K780" s="3"/>
      <c r="L780" s="3"/>
    </row>
    <row r="781" spans="1:12" ht="15">
      <c r="A781" s="3"/>
      <c r="B781" s="66" t="s">
        <v>51</v>
      </c>
      <c r="C781" s="62"/>
      <c r="D781" s="62"/>
      <c r="E781" s="62"/>
      <c r="F781" s="62"/>
      <c r="G781" s="62"/>
      <c r="H781" s="62"/>
      <c r="I781" s="62"/>
      <c r="J781" s="62"/>
      <c r="K781" s="62"/>
      <c r="L781" s="62"/>
    </row>
    <row r="782" spans="1:12" ht="18.75">
      <c r="A782" s="10"/>
      <c r="B782" s="70" t="s">
        <v>156</v>
      </c>
      <c r="C782" s="68"/>
      <c r="D782" s="68"/>
      <c r="E782" s="68"/>
      <c r="F782" s="69"/>
      <c r="G782" s="3"/>
      <c r="H782" s="4"/>
      <c r="I782" s="4"/>
      <c r="J782" s="4"/>
      <c r="K782" s="4"/>
      <c r="L782" s="4"/>
    </row>
    <row r="783" spans="1:12" ht="15">
      <c r="A783" s="10"/>
      <c r="B783" s="31" t="s">
        <v>53</v>
      </c>
      <c r="C783" s="32" t="s">
        <v>4</v>
      </c>
      <c r="D783" s="33" t="s">
        <v>54</v>
      </c>
      <c r="E783" s="34" t="s">
        <v>55</v>
      </c>
      <c r="F783" s="35" t="s">
        <v>56</v>
      </c>
      <c r="G783" s="10"/>
      <c r="H783" s="36" t="s">
        <v>53</v>
      </c>
      <c r="I783" s="32" t="s">
        <v>57</v>
      </c>
      <c r="J783" s="33" t="s">
        <v>54</v>
      </c>
      <c r="K783" s="35" t="s">
        <v>55</v>
      </c>
      <c r="L783" s="35" t="s">
        <v>56</v>
      </c>
    </row>
    <row r="784" spans="1:12" ht="15">
      <c r="A784" s="10"/>
      <c r="B784" s="37">
        <v>39783</v>
      </c>
      <c r="C784" s="38">
        <v>16.79</v>
      </c>
      <c r="D784" s="39"/>
      <c r="E784" s="40">
        <v>1000</v>
      </c>
      <c r="F784" s="41">
        <f>(E784)+(E784*D785)</f>
        <v>1182.2513400833832</v>
      </c>
      <c r="G784" s="10"/>
      <c r="H784" s="42">
        <v>39783</v>
      </c>
      <c r="I784" s="43">
        <v>8515</v>
      </c>
      <c r="J784" s="39"/>
      <c r="K784" s="40">
        <v>1000</v>
      </c>
      <c r="L784" s="41">
        <f>(K784)+(K784*J785)</f>
        <v>1229.7122724603641</v>
      </c>
    </row>
    <row r="785" spans="1:12" ht="15">
      <c r="A785" s="10"/>
      <c r="B785" s="37">
        <v>40148</v>
      </c>
      <c r="C785" s="38">
        <v>19.850000000000001</v>
      </c>
      <c r="D785" s="44">
        <f t="shared" ref="D785:D794" si="122">(C785-C784)/C784</f>
        <v>0.18225134008338312</v>
      </c>
      <c r="E785" s="40">
        <v>1000</v>
      </c>
      <c r="F785" s="41">
        <f t="shared" ref="F785:F793" si="123">(F784+E785)+(F784+E785)*D786</f>
        <v>2680.266381422311</v>
      </c>
      <c r="G785" s="10"/>
      <c r="H785" s="42">
        <v>40148</v>
      </c>
      <c r="I785" s="43">
        <v>10471</v>
      </c>
      <c r="J785" s="44">
        <f t="shared" ref="J785:J794" si="124">(I785-I784)/I784</f>
        <v>0.22971227246036408</v>
      </c>
      <c r="K785" s="40">
        <v>1000</v>
      </c>
      <c r="L785" s="41">
        <f t="shared" ref="L785:L793" si="125">(L784+K785)+(L784+K785)*J786</f>
        <v>2446.9127803306319</v>
      </c>
    </row>
    <row r="786" spans="1:12" ht="15">
      <c r="A786" s="10"/>
      <c r="B786" s="37">
        <v>40513</v>
      </c>
      <c r="C786" s="38">
        <v>24.38</v>
      </c>
      <c r="D786" s="44">
        <f t="shared" si="122"/>
        <v>0.22821158690176307</v>
      </c>
      <c r="E786" s="40">
        <v>1000</v>
      </c>
      <c r="F786" s="41">
        <f t="shared" si="123"/>
        <v>4348.994029892403</v>
      </c>
      <c r="G786" s="10"/>
      <c r="H786" s="42">
        <v>40513</v>
      </c>
      <c r="I786" s="43">
        <v>11491</v>
      </c>
      <c r="J786" s="44">
        <f t="shared" si="124"/>
        <v>9.741189953204088E-2</v>
      </c>
      <c r="K786" s="40">
        <v>1000</v>
      </c>
      <c r="L786" s="41">
        <f t="shared" si="125"/>
        <v>3664.6883158384239</v>
      </c>
    </row>
    <row r="787" spans="1:12" ht="15">
      <c r="A787" s="10"/>
      <c r="B787" s="37">
        <v>40878</v>
      </c>
      <c r="C787" s="38">
        <v>28.81</v>
      </c>
      <c r="D787" s="44">
        <f t="shared" si="122"/>
        <v>0.18170631665299425</v>
      </c>
      <c r="E787" s="40">
        <v>1000</v>
      </c>
      <c r="F787" s="41">
        <f t="shared" si="123"/>
        <v>6054.5191015200026</v>
      </c>
      <c r="G787" s="10"/>
      <c r="H787" s="42">
        <v>40878</v>
      </c>
      <c r="I787" s="43">
        <v>12217</v>
      </c>
      <c r="J787" s="44">
        <f t="shared" si="124"/>
        <v>6.3179879906013398E-2</v>
      </c>
      <c r="K787" s="40">
        <v>1000</v>
      </c>
      <c r="L787" s="41">
        <f t="shared" si="125"/>
        <v>5022.8349672468257</v>
      </c>
    </row>
    <row r="788" spans="1:12" ht="15">
      <c r="A788" s="10"/>
      <c r="B788" s="37">
        <v>41244</v>
      </c>
      <c r="C788" s="38">
        <v>32.61</v>
      </c>
      <c r="D788" s="44">
        <f t="shared" si="122"/>
        <v>0.13189864630336692</v>
      </c>
      <c r="E788" s="40">
        <v>1000</v>
      </c>
      <c r="F788" s="41">
        <f t="shared" si="123"/>
        <v>8365.4784929708221</v>
      </c>
      <c r="G788" s="10"/>
      <c r="H788" s="42">
        <v>41244</v>
      </c>
      <c r="I788" s="43">
        <v>13155</v>
      </c>
      <c r="J788" s="44">
        <f t="shared" si="124"/>
        <v>7.6778259801915369E-2</v>
      </c>
      <c r="K788" s="40">
        <v>1000</v>
      </c>
      <c r="L788" s="41">
        <f t="shared" si="125"/>
        <v>7213.2090390705998</v>
      </c>
    </row>
    <row r="789" spans="1:12" ht="15">
      <c r="A789" s="10"/>
      <c r="B789" s="37">
        <v>41609</v>
      </c>
      <c r="C789" s="38">
        <v>38.67</v>
      </c>
      <c r="D789" s="44">
        <f t="shared" si="122"/>
        <v>0.18583256669733217</v>
      </c>
      <c r="E789" s="40">
        <v>1000</v>
      </c>
      <c r="F789" s="41">
        <f t="shared" si="123"/>
        <v>9314.6186407979785</v>
      </c>
      <c r="G789" s="10"/>
      <c r="H789" s="42">
        <v>41609</v>
      </c>
      <c r="I789" s="43">
        <v>15755</v>
      </c>
      <c r="J789" s="44">
        <f t="shared" si="124"/>
        <v>0.1976434815659445</v>
      </c>
      <c r="K789" s="40">
        <v>1000</v>
      </c>
      <c r="L789" s="41">
        <f t="shared" si="125"/>
        <v>9411.1750417227249</v>
      </c>
    </row>
    <row r="790" spans="1:12" ht="15">
      <c r="A790" s="10"/>
      <c r="B790" s="37">
        <v>41974</v>
      </c>
      <c r="C790" s="38">
        <v>38.46</v>
      </c>
      <c r="D790" s="44">
        <f t="shared" si="122"/>
        <v>-5.430566330488773E-3</v>
      </c>
      <c r="E790" s="40">
        <v>1000</v>
      </c>
      <c r="F790" s="41">
        <f t="shared" si="123"/>
        <v>10687.40386988558</v>
      </c>
      <c r="G790" s="10"/>
      <c r="H790" s="42">
        <v>41974</v>
      </c>
      <c r="I790" s="43">
        <v>18053</v>
      </c>
      <c r="J790" s="44">
        <f t="shared" si="124"/>
        <v>0.14585845763249761</v>
      </c>
      <c r="K790" s="40">
        <v>1000</v>
      </c>
      <c r="L790" s="41">
        <f t="shared" si="125"/>
        <v>10049.007095885365</v>
      </c>
    </row>
    <row r="791" spans="1:12" ht="15">
      <c r="A791" s="10"/>
      <c r="B791" s="37">
        <v>42339</v>
      </c>
      <c r="C791" s="38">
        <v>39.85</v>
      </c>
      <c r="D791" s="44">
        <f t="shared" si="122"/>
        <v>3.6141445657826329E-2</v>
      </c>
      <c r="E791" s="40">
        <v>1000</v>
      </c>
      <c r="F791" s="41">
        <f t="shared" si="123"/>
        <v>14107.004420112833</v>
      </c>
      <c r="G791" s="10"/>
      <c r="H791" s="42">
        <v>42339</v>
      </c>
      <c r="I791" s="43">
        <v>17425</v>
      </c>
      <c r="J791" s="44">
        <f t="shared" si="124"/>
        <v>-3.4786462083864177E-2</v>
      </c>
      <c r="K791" s="40">
        <v>1000</v>
      </c>
      <c r="L791" s="41">
        <f t="shared" si="125"/>
        <v>12658.325891257362</v>
      </c>
    </row>
    <row r="792" spans="1:12" ht="15">
      <c r="A792" s="10"/>
      <c r="B792" s="37">
        <v>42705</v>
      </c>
      <c r="C792" s="38">
        <v>48.1</v>
      </c>
      <c r="D792" s="44">
        <f t="shared" si="122"/>
        <v>0.20702634880803011</v>
      </c>
      <c r="E792" s="40">
        <v>1000</v>
      </c>
      <c r="F792" s="41">
        <f t="shared" si="123"/>
        <v>15706.887547813778</v>
      </c>
      <c r="G792" s="10"/>
      <c r="H792" s="42">
        <v>42705</v>
      </c>
      <c r="I792" s="43">
        <v>19963</v>
      </c>
      <c r="J792" s="44">
        <f t="shared" si="124"/>
        <v>0.14565279770444764</v>
      </c>
      <c r="K792" s="40">
        <v>1000</v>
      </c>
      <c r="L792" s="41">
        <f t="shared" si="125"/>
        <v>16984.134745507828</v>
      </c>
    </row>
    <row r="793" spans="1:12" ht="15">
      <c r="A793" s="10"/>
      <c r="B793" s="37">
        <v>43070</v>
      </c>
      <c r="C793" s="38">
        <v>50.01</v>
      </c>
      <c r="D793" s="44">
        <f t="shared" si="122"/>
        <v>3.9708939708939635E-2</v>
      </c>
      <c r="E793" s="40">
        <v>1000</v>
      </c>
      <c r="F793" s="45">
        <f t="shared" si="123"/>
        <v>18587.70692182281</v>
      </c>
      <c r="G793" s="10"/>
      <c r="H793" s="42">
        <v>43070</v>
      </c>
      <c r="I793" s="43">
        <v>24824</v>
      </c>
      <c r="J793" s="44">
        <f t="shared" si="124"/>
        <v>0.24350047588037871</v>
      </c>
      <c r="K793" s="40">
        <v>1000</v>
      </c>
      <c r="L793" s="46">
        <f t="shared" si="125"/>
        <v>16899.609700630885</v>
      </c>
    </row>
    <row r="794" spans="1:12" ht="15">
      <c r="A794" s="10"/>
      <c r="B794" s="37">
        <v>43435</v>
      </c>
      <c r="C794" s="38">
        <v>55.64</v>
      </c>
      <c r="D794" s="44">
        <f t="shared" si="122"/>
        <v>0.11257748450309944</v>
      </c>
      <c r="E794" s="47"/>
      <c r="F794" s="47"/>
      <c r="G794" s="10"/>
      <c r="H794" s="42">
        <v>43435</v>
      </c>
      <c r="I794" s="43">
        <v>23327</v>
      </c>
      <c r="J794" s="44">
        <f t="shared" si="124"/>
        <v>-6.0304543989687397E-2</v>
      </c>
      <c r="K794" s="48"/>
      <c r="L794" s="49"/>
    </row>
    <row r="795" spans="1:12" ht="15">
      <c r="A795" s="3"/>
      <c r="B795" s="3"/>
      <c r="C795" s="27"/>
      <c r="D795" s="3"/>
      <c r="E795" s="50">
        <f>SUM(E784:E794)</f>
        <v>10000</v>
      </c>
      <c r="F795" s="51"/>
      <c r="G795" s="3"/>
      <c r="H795" s="3"/>
      <c r="I795" s="3"/>
      <c r="J795" s="3"/>
      <c r="K795" s="50">
        <f>SUM(K784:K794)</f>
        <v>10000</v>
      </c>
      <c r="L795" s="52"/>
    </row>
    <row r="796" spans="1:12" ht="12.75">
      <c r="A796" s="3"/>
      <c r="B796" s="3"/>
      <c r="C796" s="27"/>
      <c r="D796" s="3"/>
      <c r="E796" s="3"/>
      <c r="F796" s="3"/>
      <c r="G796" s="3"/>
      <c r="H796" s="3"/>
      <c r="I796" s="3"/>
      <c r="J796" s="3"/>
      <c r="K796" s="3"/>
      <c r="L796" s="3"/>
    </row>
    <row r="797" spans="1:12" ht="12.75">
      <c r="A797" s="3"/>
      <c r="B797" s="4"/>
      <c r="C797" s="5"/>
      <c r="D797" s="4"/>
      <c r="E797" s="4"/>
      <c r="F797" s="4"/>
      <c r="G797" s="4"/>
      <c r="H797" s="4"/>
      <c r="I797" s="4"/>
      <c r="J797" s="4"/>
      <c r="K797" s="4"/>
      <c r="L797" s="4"/>
    </row>
    <row r="798" spans="1:12" ht="14.25">
      <c r="A798" s="6" t="s">
        <v>157</v>
      </c>
      <c r="B798" s="61" t="s">
        <v>158</v>
      </c>
      <c r="C798" s="62"/>
      <c r="D798" s="62"/>
      <c r="E798" s="62"/>
      <c r="F798" s="62"/>
      <c r="G798" s="62"/>
      <c r="H798" s="62"/>
      <c r="I798" s="62"/>
      <c r="J798" s="62"/>
      <c r="K798" s="62"/>
      <c r="L798" s="63"/>
    </row>
    <row r="799" spans="1:12" ht="12.75">
      <c r="A799" s="10"/>
      <c r="B799" s="64" t="s">
        <v>7</v>
      </c>
      <c r="C799" s="62"/>
      <c r="D799" s="62"/>
      <c r="E799" s="62"/>
      <c r="F799" s="62"/>
      <c r="G799" s="62"/>
      <c r="H799" s="62"/>
      <c r="I799" s="62"/>
      <c r="J799" s="62"/>
      <c r="K799" s="62"/>
      <c r="L799" s="63"/>
    </row>
    <row r="800" spans="1:12" ht="12.75">
      <c r="A800" s="10"/>
      <c r="B800" s="73" t="s">
        <v>159</v>
      </c>
      <c r="C800" s="68"/>
      <c r="D800" s="68"/>
      <c r="E800" s="68"/>
      <c r="F800" s="68"/>
      <c r="G800" s="68"/>
      <c r="H800" s="68"/>
      <c r="I800" s="68"/>
      <c r="J800" s="68"/>
      <c r="K800" s="68"/>
      <c r="L800" s="69"/>
    </row>
    <row r="801" spans="1:12" ht="12.75">
      <c r="A801" s="10"/>
      <c r="B801" s="15"/>
      <c r="C801" s="16">
        <v>2018</v>
      </c>
      <c r="D801" s="16">
        <v>2017</v>
      </c>
      <c r="E801" s="16">
        <v>2016</v>
      </c>
      <c r="F801" s="16">
        <v>2015</v>
      </c>
      <c r="G801" s="16">
        <v>2014</v>
      </c>
      <c r="H801" s="16">
        <v>2013</v>
      </c>
      <c r="I801" s="16">
        <v>2012</v>
      </c>
      <c r="J801" s="16">
        <v>2011</v>
      </c>
      <c r="K801" s="16">
        <v>2010</v>
      </c>
      <c r="L801" s="16">
        <v>2009</v>
      </c>
    </row>
    <row r="802" spans="1:12" ht="12.75">
      <c r="A802" s="10"/>
      <c r="B802" s="17" t="s">
        <v>39</v>
      </c>
      <c r="C802" s="19">
        <v>20609</v>
      </c>
      <c r="D802" s="19">
        <v>18358</v>
      </c>
      <c r="E802" s="19">
        <v>15082</v>
      </c>
      <c r="F802" s="19">
        <v>13880</v>
      </c>
      <c r="G802" s="19">
        <v>12702</v>
      </c>
      <c r="H802" s="19">
        <v>11778</v>
      </c>
      <c r="I802" s="19">
        <v>10421</v>
      </c>
      <c r="J802" s="19">
        <v>9188</v>
      </c>
      <c r="K802" s="19">
        <v>8065</v>
      </c>
      <c r="L802" s="19">
        <v>6911</v>
      </c>
    </row>
    <row r="803" spans="1:12" ht="12.75">
      <c r="A803" s="10"/>
      <c r="B803" s="17" t="s">
        <v>42</v>
      </c>
      <c r="C803" s="19">
        <v>12806</v>
      </c>
      <c r="D803" s="19">
        <v>11694</v>
      </c>
      <c r="E803" s="19">
        <v>8012</v>
      </c>
      <c r="F803" s="19">
        <v>8995</v>
      </c>
      <c r="G803" s="19">
        <v>7724</v>
      </c>
      <c r="H803" s="19">
        <v>7257</v>
      </c>
      <c r="I803" s="19">
        <v>2207</v>
      </c>
      <c r="J803" s="19">
        <v>5656</v>
      </c>
      <c r="K803" s="19">
        <v>4638</v>
      </c>
      <c r="L803" s="19">
        <v>4000</v>
      </c>
    </row>
    <row r="804" spans="1:12" ht="12.75">
      <c r="A804" s="10"/>
      <c r="B804" s="17" t="s">
        <v>43</v>
      </c>
      <c r="C804" s="19">
        <v>10301</v>
      </c>
      <c r="D804" s="19">
        <v>6699</v>
      </c>
      <c r="E804" s="19">
        <v>5991</v>
      </c>
      <c r="F804" s="19">
        <v>6328</v>
      </c>
      <c r="G804" s="19">
        <v>5438</v>
      </c>
      <c r="H804" s="19">
        <v>4980</v>
      </c>
      <c r="I804" s="19">
        <v>2144</v>
      </c>
      <c r="J804" s="19">
        <v>3650</v>
      </c>
      <c r="K804" s="19">
        <v>2966</v>
      </c>
      <c r="L804" s="19">
        <v>2353</v>
      </c>
    </row>
    <row r="805" spans="1:12" ht="12.75">
      <c r="A805" s="10"/>
      <c r="B805" s="17" t="s">
        <v>44</v>
      </c>
      <c r="C805" s="21">
        <v>4.42</v>
      </c>
      <c r="D805" s="21">
        <v>2.8</v>
      </c>
      <c r="E805" s="21">
        <v>2.48</v>
      </c>
      <c r="F805" s="21">
        <v>2.58</v>
      </c>
      <c r="G805" s="21">
        <v>2.16</v>
      </c>
      <c r="H805" s="21">
        <v>1.9</v>
      </c>
      <c r="I805" s="21">
        <v>3.16</v>
      </c>
      <c r="J805" s="21">
        <v>5.16</v>
      </c>
      <c r="K805" s="21">
        <v>4.01</v>
      </c>
      <c r="L805" s="21">
        <v>3.11</v>
      </c>
    </row>
    <row r="806" spans="1:12" ht="12.75">
      <c r="A806" s="10"/>
      <c r="B806" s="17" t="s">
        <v>45</v>
      </c>
      <c r="C806" s="21">
        <v>132</v>
      </c>
      <c r="D806" s="21">
        <v>113</v>
      </c>
      <c r="E806" s="21">
        <v>77</v>
      </c>
      <c r="F806" s="21">
        <v>75</v>
      </c>
      <c r="G806" s="21">
        <v>63</v>
      </c>
      <c r="H806" s="21">
        <v>52</v>
      </c>
      <c r="I806" s="21">
        <v>34</v>
      </c>
      <c r="J806" s="21">
        <v>22</v>
      </c>
      <c r="K806" s="21">
        <v>15</v>
      </c>
      <c r="L806" s="21">
        <v>18.13</v>
      </c>
    </row>
    <row r="807" spans="1:12" ht="12.75">
      <c r="A807" s="10"/>
      <c r="B807" s="17" t="s">
        <v>46</v>
      </c>
      <c r="C807" s="24">
        <f t="shared" ref="C807:L807" si="126">C806/C805</f>
        <v>29.864253393665159</v>
      </c>
      <c r="D807" s="24">
        <f t="shared" si="126"/>
        <v>40.357142857142861</v>
      </c>
      <c r="E807" s="24">
        <f t="shared" si="126"/>
        <v>31.048387096774192</v>
      </c>
      <c r="F807" s="24">
        <f t="shared" si="126"/>
        <v>29.069767441860463</v>
      </c>
      <c r="G807" s="24">
        <f t="shared" si="126"/>
        <v>29.166666666666664</v>
      </c>
      <c r="H807" s="24">
        <f t="shared" si="126"/>
        <v>27.368421052631579</v>
      </c>
      <c r="I807" s="24">
        <f t="shared" si="126"/>
        <v>10.759493670886075</v>
      </c>
      <c r="J807" s="24">
        <f t="shared" si="126"/>
        <v>4.2635658914728678</v>
      </c>
      <c r="K807" s="24">
        <f t="shared" si="126"/>
        <v>3.7406483790523692</v>
      </c>
      <c r="L807" s="24">
        <f t="shared" si="126"/>
        <v>5.829581993569132</v>
      </c>
    </row>
    <row r="808" spans="1:12" ht="12.75">
      <c r="A808" s="3"/>
      <c r="B808" s="3"/>
      <c r="C808" s="27"/>
      <c r="D808" s="3"/>
      <c r="E808" s="3"/>
      <c r="F808" s="3"/>
      <c r="G808" s="3"/>
      <c r="H808" s="3"/>
      <c r="I808" s="3"/>
      <c r="J808" s="3"/>
      <c r="K808" s="3"/>
      <c r="L808" s="3"/>
    </row>
    <row r="809" spans="1:12" ht="12.75">
      <c r="A809" s="3"/>
      <c r="B809" s="74" t="s">
        <v>48</v>
      </c>
      <c r="C809" s="69"/>
      <c r="D809" s="3"/>
      <c r="E809" s="3"/>
      <c r="F809" s="3"/>
      <c r="G809" s="3"/>
      <c r="H809" s="3"/>
      <c r="I809" s="3"/>
      <c r="J809" s="3"/>
      <c r="K809" s="3"/>
      <c r="L809" s="3"/>
    </row>
    <row r="810" spans="1:12" ht="12.75">
      <c r="A810" s="3"/>
      <c r="B810" s="17" t="s">
        <v>49</v>
      </c>
      <c r="C810" s="30">
        <v>125</v>
      </c>
      <c r="D810" s="3"/>
      <c r="E810" s="3"/>
      <c r="F810" s="3"/>
      <c r="G810" s="3"/>
      <c r="H810" s="3"/>
      <c r="I810" s="3"/>
      <c r="J810" s="3"/>
      <c r="K810" s="3"/>
      <c r="L810" s="3"/>
    </row>
    <row r="811" spans="1:12" ht="12.75">
      <c r="A811" s="3"/>
      <c r="B811" s="17" t="s">
        <v>50</v>
      </c>
      <c r="C811" s="30">
        <v>140</v>
      </c>
      <c r="D811" s="3"/>
      <c r="E811" s="3"/>
      <c r="F811" s="3"/>
      <c r="G811" s="3"/>
      <c r="H811" s="3"/>
      <c r="I811" s="3"/>
      <c r="J811" s="3"/>
      <c r="K811" s="3"/>
      <c r="L811" s="3"/>
    </row>
    <row r="812" spans="1:12" ht="12.75">
      <c r="A812" s="3"/>
      <c r="B812" s="3"/>
      <c r="C812" s="27"/>
      <c r="D812" s="3"/>
      <c r="E812" s="3"/>
      <c r="F812" s="3"/>
      <c r="G812" s="3"/>
      <c r="H812" s="3"/>
      <c r="I812" s="3"/>
      <c r="J812" s="3"/>
      <c r="K812" s="3"/>
      <c r="L812" s="3"/>
    </row>
    <row r="813" spans="1:12" ht="15">
      <c r="A813" s="3"/>
      <c r="B813" s="66" t="s">
        <v>51</v>
      </c>
      <c r="C813" s="62"/>
      <c r="D813" s="62"/>
      <c r="E813" s="62"/>
      <c r="F813" s="62"/>
      <c r="G813" s="62"/>
      <c r="H813" s="62"/>
      <c r="I813" s="62"/>
      <c r="J813" s="62"/>
      <c r="K813" s="62"/>
      <c r="L813" s="62"/>
    </row>
    <row r="814" spans="1:12" ht="18.75">
      <c r="A814" s="10"/>
      <c r="B814" s="72" t="s">
        <v>160</v>
      </c>
      <c r="C814" s="62"/>
      <c r="D814" s="62"/>
      <c r="E814" s="62"/>
      <c r="F814" s="63"/>
      <c r="G814" s="3"/>
      <c r="H814" s="4"/>
      <c r="I814" s="4"/>
      <c r="J814" s="4"/>
      <c r="K814" s="4"/>
      <c r="L814" s="4"/>
    </row>
    <row r="815" spans="1:12" ht="15">
      <c r="A815" s="10"/>
      <c r="B815" s="31" t="s">
        <v>53</v>
      </c>
      <c r="C815" s="32" t="s">
        <v>4</v>
      </c>
      <c r="D815" s="33" t="s">
        <v>54</v>
      </c>
      <c r="E815" s="34" t="s">
        <v>55</v>
      </c>
      <c r="F815" s="35" t="s">
        <v>56</v>
      </c>
      <c r="G815" s="10"/>
      <c r="H815" s="36" t="s">
        <v>53</v>
      </c>
      <c r="I815" s="32" t="s">
        <v>57</v>
      </c>
      <c r="J815" s="33" t="s">
        <v>54</v>
      </c>
      <c r="K815" s="35" t="s">
        <v>55</v>
      </c>
      <c r="L815" s="35" t="s">
        <v>56</v>
      </c>
    </row>
    <row r="816" spans="1:12" ht="15">
      <c r="A816" s="10"/>
      <c r="B816" s="37">
        <v>39783</v>
      </c>
      <c r="C816" s="38">
        <v>9.9600000000000009</v>
      </c>
      <c r="D816" s="39"/>
      <c r="E816" s="40">
        <v>1000</v>
      </c>
      <c r="F816" s="41">
        <f>(E816)+(E816*D817)</f>
        <v>1820.2811244979916</v>
      </c>
      <c r="G816" s="10"/>
      <c r="H816" s="42">
        <v>39783</v>
      </c>
      <c r="I816" s="43">
        <v>8515</v>
      </c>
      <c r="J816" s="39"/>
      <c r="K816" s="40">
        <v>1000</v>
      </c>
      <c r="L816" s="41">
        <f>(K816)+(K816*J817)</f>
        <v>1229.7122724603641</v>
      </c>
    </row>
    <row r="817" spans="1:12" ht="15">
      <c r="A817" s="10"/>
      <c r="B817" s="37">
        <v>40148</v>
      </c>
      <c r="C817" s="38">
        <v>18.13</v>
      </c>
      <c r="D817" s="44">
        <f t="shared" ref="D817:D826" si="127">(C817-C816)/C816</f>
        <v>0.82028112449799173</v>
      </c>
      <c r="E817" s="40">
        <v>1000</v>
      </c>
      <c r="F817" s="41">
        <f t="shared" ref="F817:F825" si="128">(F816+E817)+(F816+E817)*D818</f>
        <v>2333.382066600655</v>
      </c>
      <c r="G817" s="10"/>
      <c r="H817" s="42">
        <v>40148</v>
      </c>
      <c r="I817" s="43">
        <v>10471</v>
      </c>
      <c r="J817" s="44">
        <f t="shared" ref="J817:J826" si="129">(I817-I816)/I816</f>
        <v>0.22971227246036408</v>
      </c>
      <c r="K817" s="40">
        <v>1000</v>
      </c>
      <c r="L817" s="41">
        <f t="shared" ref="L817:L825" si="130">(L816+K817)+(L816+K817)*J818</f>
        <v>2446.9127803306319</v>
      </c>
    </row>
    <row r="818" spans="1:12" ht="15">
      <c r="A818" s="10"/>
      <c r="B818" s="37">
        <v>40513</v>
      </c>
      <c r="C818" s="38">
        <v>15</v>
      </c>
      <c r="D818" s="44">
        <f t="shared" si="127"/>
        <v>-0.17264202978488688</v>
      </c>
      <c r="E818" s="40">
        <v>1000</v>
      </c>
      <c r="F818" s="41">
        <f t="shared" si="128"/>
        <v>4888.9603643476275</v>
      </c>
      <c r="G818" s="10"/>
      <c r="H818" s="42">
        <v>40513</v>
      </c>
      <c r="I818" s="43">
        <v>11491</v>
      </c>
      <c r="J818" s="44">
        <f t="shared" si="129"/>
        <v>9.741189953204088E-2</v>
      </c>
      <c r="K818" s="40">
        <v>1000</v>
      </c>
      <c r="L818" s="41">
        <f t="shared" si="130"/>
        <v>3664.6883158384239</v>
      </c>
    </row>
    <row r="819" spans="1:12" ht="15">
      <c r="A819" s="10"/>
      <c r="B819" s="37">
        <v>40878</v>
      </c>
      <c r="C819" s="38">
        <v>22</v>
      </c>
      <c r="D819" s="44">
        <f t="shared" si="127"/>
        <v>0.46666666666666667</v>
      </c>
      <c r="E819" s="40">
        <v>1000</v>
      </c>
      <c r="F819" s="41">
        <f t="shared" si="128"/>
        <v>9101.1205630826971</v>
      </c>
      <c r="G819" s="10"/>
      <c r="H819" s="42">
        <v>40878</v>
      </c>
      <c r="I819" s="43">
        <v>12217</v>
      </c>
      <c r="J819" s="44">
        <f t="shared" si="129"/>
        <v>6.3179879906013398E-2</v>
      </c>
      <c r="K819" s="40">
        <v>1000</v>
      </c>
      <c r="L819" s="41">
        <f t="shared" si="130"/>
        <v>5022.8349672468257</v>
      </c>
    </row>
    <row r="820" spans="1:12" ht="15">
      <c r="A820" s="10"/>
      <c r="B820" s="37">
        <v>41244</v>
      </c>
      <c r="C820" s="38">
        <v>34</v>
      </c>
      <c r="D820" s="44">
        <f t="shared" si="127"/>
        <v>0.54545454545454541</v>
      </c>
      <c r="E820" s="40">
        <v>1000</v>
      </c>
      <c r="F820" s="41">
        <f t="shared" si="128"/>
        <v>15448.772625891183</v>
      </c>
      <c r="G820" s="10"/>
      <c r="H820" s="42">
        <v>41244</v>
      </c>
      <c r="I820" s="43">
        <v>13155</v>
      </c>
      <c r="J820" s="44">
        <f t="shared" si="129"/>
        <v>7.6778259801915369E-2</v>
      </c>
      <c r="K820" s="40">
        <v>1000</v>
      </c>
      <c r="L820" s="41">
        <f t="shared" si="130"/>
        <v>7213.2090390705998</v>
      </c>
    </row>
    <row r="821" spans="1:12" ht="15">
      <c r="A821" s="10"/>
      <c r="B821" s="37">
        <v>41609</v>
      </c>
      <c r="C821" s="38">
        <v>52</v>
      </c>
      <c r="D821" s="44">
        <f t="shared" si="127"/>
        <v>0.52941176470588236</v>
      </c>
      <c r="E821" s="40">
        <v>1000</v>
      </c>
      <c r="F821" s="41">
        <f t="shared" si="128"/>
        <v>19928.320681368165</v>
      </c>
      <c r="G821" s="10"/>
      <c r="H821" s="42">
        <v>41609</v>
      </c>
      <c r="I821" s="43">
        <v>15755</v>
      </c>
      <c r="J821" s="44">
        <f t="shared" si="129"/>
        <v>0.1976434815659445</v>
      </c>
      <c r="K821" s="40">
        <v>1000</v>
      </c>
      <c r="L821" s="41">
        <f t="shared" si="130"/>
        <v>9411.1750417227249</v>
      </c>
    </row>
    <row r="822" spans="1:12" ht="15">
      <c r="A822" s="10"/>
      <c r="B822" s="37">
        <v>41974</v>
      </c>
      <c r="C822" s="38">
        <v>63</v>
      </c>
      <c r="D822" s="44">
        <f t="shared" si="127"/>
        <v>0.21153846153846154</v>
      </c>
      <c r="E822" s="40">
        <v>1000</v>
      </c>
      <c r="F822" s="41">
        <f t="shared" si="128"/>
        <v>24914.667477819243</v>
      </c>
      <c r="G822" s="10"/>
      <c r="H822" s="42">
        <v>41974</v>
      </c>
      <c r="I822" s="43">
        <v>18053</v>
      </c>
      <c r="J822" s="44">
        <f t="shared" si="129"/>
        <v>0.14585845763249761</v>
      </c>
      <c r="K822" s="40">
        <v>1000</v>
      </c>
      <c r="L822" s="41">
        <f t="shared" si="130"/>
        <v>10049.007095885365</v>
      </c>
    </row>
    <row r="823" spans="1:12" ht="15">
      <c r="A823" s="10"/>
      <c r="B823" s="37">
        <v>42339</v>
      </c>
      <c r="C823" s="38">
        <v>75</v>
      </c>
      <c r="D823" s="44">
        <f t="shared" si="127"/>
        <v>0.19047619047619047</v>
      </c>
      <c r="E823" s="40">
        <v>1000</v>
      </c>
      <c r="F823" s="41">
        <f t="shared" si="128"/>
        <v>26605.725277227757</v>
      </c>
      <c r="G823" s="10"/>
      <c r="H823" s="42">
        <v>42339</v>
      </c>
      <c r="I823" s="43">
        <v>17425</v>
      </c>
      <c r="J823" s="44">
        <f t="shared" si="129"/>
        <v>-3.4786462083864177E-2</v>
      </c>
      <c r="K823" s="40">
        <v>1000</v>
      </c>
      <c r="L823" s="41">
        <f t="shared" si="130"/>
        <v>12658.325891257362</v>
      </c>
    </row>
    <row r="824" spans="1:12" ht="15">
      <c r="A824" s="10"/>
      <c r="B824" s="37">
        <v>42705</v>
      </c>
      <c r="C824" s="38">
        <v>77</v>
      </c>
      <c r="D824" s="44">
        <f t="shared" si="127"/>
        <v>2.6666666666666668E-2</v>
      </c>
      <c r="E824" s="40">
        <v>1000</v>
      </c>
      <c r="F824" s="41">
        <f t="shared" si="128"/>
        <v>40512.298134113458</v>
      </c>
      <c r="G824" s="10"/>
      <c r="H824" s="42">
        <v>42705</v>
      </c>
      <c r="I824" s="43">
        <v>19963</v>
      </c>
      <c r="J824" s="44">
        <f t="shared" si="129"/>
        <v>0.14565279770444764</v>
      </c>
      <c r="K824" s="40">
        <v>1000</v>
      </c>
      <c r="L824" s="41">
        <f t="shared" si="130"/>
        <v>16984.134745507828</v>
      </c>
    </row>
    <row r="825" spans="1:12" ht="15">
      <c r="A825" s="10"/>
      <c r="B825" s="37">
        <v>43070</v>
      </c>
      <c r="C825" s="38">
        <v>113</v>
      </c>
      <c r="D825" s="44">
        <f t="shared" si="127"/>
        <v>0.46753246753246752</v>
      </c>
      <c r="E825" s="40">
        <v>1000</v>
      </c>
      <c r="F825" s="45">
        <f t="shared" si="128"/>
        <v>48492.242068167936</v>
      </c>
      <c r="G825" s="10"/>
      <c r="H825" s="42">
        <v>43070</v>
      </c>
      <c r="I825" s="43">
        <v>24824</v>
      </c>
      <c r="J825" s="44">
        <f t="shared" si="129"/>
        <v>0.24350047588037871</v>
      </c>
      <c r="K825" s="40">
        <v>1000</v>
      </c>
      <c r="L825" s="46">
        <f t="shared" si="130"/>
        <v>16899.609700630885</v>
      </c>
    </row>
    <row r="826" spans="1:12" ht="15">
      <c r="A826" s="10"/>
      <c r="B826" s="37">
        <v>43435</v>
      </c>
      <c r="C826" s="38">
        <v>132</v>
      </c>
      <c r="D826" s="44">
        <f t="shared" si="127"/>
        <v>0.16814159292035399</v>
      </c>
      <c r="E826" s="47"/>
      <c r="F826" s="47"/>
      <c r="G826" s="10"/>
      <c r="H826" s="42">
        <v>43435</v>
      </c>
      <c r="I826" s="43">
        <v>23327</v>
      </c>
      <c r="J826" s="44">
        <f t="shared" si="129"/>
        <v>-6.0304543989687397E-2</v>
      </c>
      <c r="K826" s="48"/>
      <c r="L826" s="49"/>
    </row>
    <row r="827" spans="1:12" ht="15">
      <c r="A827" s="3"/>
      <c r="B827" s="3"/>
      <c r="C827" s="27"/>
      <c r="D827" s="3"/>
      <c r="E827" s="50">
        <f>SUM(E816:E826)</f>
        <v>10000</v>
      </c>
      <c r="F827" s="51"/>
      <c r="G827" s="3"/>
      <c r="H827" s="3"/>
      <c r="I827" s="3"/>
      <c r="J827" s="3"/>
      <c r="K827" s="50">
        <f>SUM(K816:K826)</f>
        <v>10000</v>
      </c>
      <c r="L827" s="52"/>
    </row>
    <row r="828" spans="1:12" ht="12.75">
      <c r="A828" s="3"/>
      <c r="B828" s="3"/>
      <c r="C828" s="27"/>
      <c r="D828" s="3"/>
      <c r="E828" s="3"/>
      <c r="F828" s="3"/>
      <c r="G828" s="3"/>
      <c r="H828" s="3"/>
      <c r="I828" s="3"/>
      <c r="J828" s="3"/>
      <c r="K828" s="3"/>
      <c r="L828" s="3"/>
    </row>
    <row r="829" spans="1:12" ht="12.75">
      <c r="A829" s="3"/>
      <c r="B829" s="4"/>
      <c r="C829" s="5"/>
      <c r="D829" s="4"/>
      <c r="E829" s="4"/>
      <c r="F829" s="4"/>
      <c r="G829" s="4"/>
      <c r="H829" s="4"/>
      <c r="I829" s="4"/>
      <c r="J829" s="4"/>
      <c r="K829" s="4"/>
      <c r="L829" s="4"/>
    </row>
    <row r="830" spans="1:12" ht="14.25">
      <c r="A830" s="6" t="s">
        <v>161</v>
      </c>
      <c r="B830" s="61" t="s">
        <v>162</v>
      </c>
      <c r="C830" s="62"/>
      <c r="D830" s="62"/>
      <c r="E830" s="62"/>
      <c r="F830" s="62"/>
      <c r="G830" s="62"/>
      <c r="H830" s="62"/>
      <c r="I830" s="62"/>
      <c r="J830" s="62"/>
      <c r="K830" s="62"/>
      <c r="L830" s="63"/>
    </row>
    <row r="831" spans="1:12" ht="12.75">
      <c r="A831" s="10"/>
      <c r="B831" s="64" t="s">
        <v>7</v>
      </c>
      <c r="C831" s="62"/>
      <c r="D831" s="62"/>
      <c r="E831" s="62"/>
      <c r="F831" s="62"/>
      <c r="G831" s="62"/>
      <c r="H831" s="62"/>
      <c r="I831" s="62"/>
      <c r="J831" s="62"/>
      <c r="K831" s="62"/>
      <c r="L831" s="63"/>
    </row>
    <row r="832" spans="1:12" ht="12.75">
      <c r="A832" s="10"/>
      <c r="B832" s="73" t="s">
        <v>163</v>
      </c>
      <c r="C832" s="68"/>
      <c r="D832" s="68"/>
      <c r="E832" s="68"/>
      <c r="F832" s="68"/>
      <c r="G832" s="68"/>
      <c r="H832" s="68"/>
      <c r="I832" s="68"/>
      <c r="J832" s="68"/>
      <c r="K832" s="68"/>
      <c r="L832" s="69"/>
    </row>
    <row r="833" spans="1:12" ht="12.75">
      <c r="A833" s="10"/>
      <c r="B833" s="15"/>
      <c r="C833" s="16">
        <v>2018</v>
      </c>
      <c r="D833" s="16">
        <v>2017</v>
      </c>
      <c r="E833" s="16">
        <v>2016</v>
      </c>
      <c r="F833" s="16">
        <v>2015</v>
      </c>
      <c r="G833" s="16">
        <v>2014</v>
      </c>
      <c r="H833" s="16">
        <v>2013</v>
      </c>
      <c r="I833" s="16">
        <v>2012</v>
      </c>
      <c r="J833" s="16">
        <v>2011</v>
      </c>
      <c r="K833" s="16">
        <v>2010</v>
      </c>
      <c r="L833" s="16">
        <v>2009</v>
      </c>
    </row>
    <row r="834" spans="1:12" ht="12.75">
      <c r="A834" s="10"/>
      <c r="B834" s="17" t="s">
        <v>39</v>
      </c>
      <c r="C834" s="19">
        <v>131537</v>
      </c>
      <c r="D834" s="19">
        <v>118214</v>
      </c>
      <c r="E834" s="19">
        <v>117351</v>
      </c>
      <c r="F834" s="19">
        <v>103444</v>
      </c>
      <c r="G834" s="19">
        <v>76392</v>
      </c>
      <c r="H834" s="19">
        <v>72217</v>
      </c>
      <c r="I834" s="19"/>
      <c r="J834" s="19"/>
      <c r="K834" s="19"/>
      <c r="L834" s="19"/>
    </row>
    <row r="835" spans="1:12" ht="12.75">
      <c r="A835" s="10"/>
      <c r="B835" s="17" t="s">
        <v>42</v>
      </c>
      <c r="C835" s="19">
        <v>5975</v>
      </c>
      <c r="D835" s="19">
        <v>4853</v>
      </c>
      <c r="E835" s="19">
        <v>5144</v>
      </c>
      <c r="F835" s="19">
        <v>5311</v>
      </c>
      <c r="G835" s="19">
        <v>3557</v>
      </c>
      <c r="H835" s="19">
        <v>4047</v>
      </c>
      <c r="I835" s="19"/>
      <c r="J835" s="19"/>
      <c r="K835" s="19"/>
      <c r="L835" s="19"/>
    </row>
    <row r="836" spans="1:12" ht="12.75">
      <c r="A836" s="10"/>
      <c r="B836" s="17" t="s">
        <v>43</v>
      </c>
      <c r="C836" s="19">
        <v>5024</v>
      </c>
      <c r="D836" s="19">
        <v>4078</v>
      </c>
      <c r="E836" s="19">
        <v>4173</v>
      </c>
      <c r="F836" s="19">
        <v>4220</v>
      </c>
      <c r="G836" s="19">
        <v>1932</v>
      </c>
      <c r="H836" s="19">
        <v>2548</v>
      </c>
      <c r="I836" s="19"/>
      <c r="J836" s="19"/>
      <c r="K836" s="19"/>
      <c r="L836" s="19"/>
    </row>
    <row r="837" spans="1:12" ht="12.75">
      <c r="A837" s="10"/>
      <c r="B837" s="17" t="s">
        <v>44</v>
      </c>
      <c r="C837" s="21">
        <v>5.05</v>
      </c>
      <c r="D837" s="21">
        <v>3.78</v>
      </c>
      <c r="E837" s="21">
        <v>3.82</v>
      </c>
      <c r="F837" s="21">
        <v>4</v>
      </c>
      <c r="G837" s="21">
        <v>2</v>
      </c>
      <c r="H837" s="21">
        <v>2.67</v>
      </c>
      <c r="I837" s="21"/>
      <c r="J837" s="21"/>
      <c r="K837" s="21"/>
      <c r="L837" s="21"/>
    </row>
    <row r="838" spans="1:12" ht="12.75">
      <c r="A838" s="10"/>
      <c r="B838" s="17" t="s">
        <v>45</v>
      </c>
      <c r="C838" s="21">
        <v>67.91</v>
      </c>
      <c r="D838" s="21">
        <v>70.489999999999995</v>
      </c>
      <c r="E838" s="21">
        <v>78.77</v>
      </c>
      <c r="F838" s="21">
        <v>79.569999999999993</v>
      </c>
      <c r="G838" s="21">
        <v>70.040000000000006</v>
      </c>
      <c r="H838" s="21">
        <v>51.51</v>
      </c>
      <c r="I838" s="21"/>
      <c r="J838" s="21"/>
      <c r="K838" s="21"/>
      <c r="L838" s="21"/>
    </row>
    <row r="839" spans="1:12" ht="12.75">
      <c r="A839" s="10"/>
      <c r="B839" s="17" t="s">
        <v>46</v>
      </c>
      <c r="C839" s="24">
        <f t="shared" ref="C839:L839" si="131">C838/C837</f>
        <v>13.447524752475248</v>
      </c>
      <c r="D839" s="24">
        <f t="shared" si="131"/>
        <v>18.648148148148149</v>
      </c>
      <c r="E839" s="24">
        <f t="shared" si="131"/>
        <v>20.620418848167539</v>
      </c>
      <c r="F839" s="24">
        <f t="shared" si="131"/>
        <v>19.892499999999998</v>
      </c>
      <c r="G839" s="24">
        <f t="shared" si="131"/>
        <v>35.020000000000003</v>
      </c>
      <c r="H839" s="24">
        <f t="shared" si="131"/>
        <v>19.292134831460675</v>
      </c>
      <c r="I839" s="24" t="e">
        <f t="shared" si="131"/>
        <v>#DIV/0!</v>
      </c>
      <c r="J839" s="24" t="e">
        <f t="shared" si="131"/>
        <v>#DIV/0!</v>
      </c>
      <c r="K839" s="24" t="e">
        <f t="shared" si="131"/>
        <v>#DIV/0!</v>
      </c>
      <c r="L839" s="24" t="e">
        <f t="shared" si="131"/>
        <v>#DIV/0!</v>
      </c>
    </row>
    <row r="840" spans="1:12" ht="12.75">
      <c r="A840" s="3"/>
      <c r="B840" s="3"/>
      <c r="C840" s="27"/>
      <c r="D840" s="3"/>
      <c r="E840" s="3"/>
      <c r="F840" s="3"/>
      <c r="G840" s="3"/>
      <c r="H840" s="3"/>
      <c r="I840" s="3"/>
      <c r="J840" s="3"/>
      <c r="K840" s="3"/>
      <c r="L840" s="3"/>
    </row>
    <row r="841" spans="1:12" ht="12.75">
      <c r="A841" s="3"/>
      <c r="B841" s="74" t="s">
        <v>48</v>
      </c>
      <c r="C841" s="69"/>
      <c r="D841" s="3"/>
      <c r="E841" s="3"/>
      <c r="F841" s="3"/>
      <c r="G841" s="3"/>
      <c r="H841" s="3"/>
      <c r="I841" s="3"/>
      <c r="J841" s="3"/>
      <c r="K841" s="3"/>
      <c r="L841" s="3"/>
    </row>
    <row r="842" spans="1:12" ht="12.75">
      <c r="A842" s="3"/>
      <c r="B842" s="17" t="s">
        <v>49</v>
      </c>
      <c r="C842" s="30">
        <v>50</v>
      </c>
      <c r="D842" s="3"/>
      <c r="E842" s="3"/>
      <c r="F842" s="3"/>
      <c r="G842" s="3"/>
      <c r="H842" s="3"/>
      <c r="I842" s="3"/>
      <c r="J842" s="3"/>
      <c r="K842" s="3"/>
      <c r="L842" s="3"/>
    </row>
    <row r="843" spans="1:12" ht="12.75">
      <c r="A843" s="3"/>
      <c r="B843" s="17" t="s">
        <v>50</v>
      </c>
      <c r="C843" s="30">
        <v>60</v>
      </c>
      <c r="D843" s="3"/>
      <c r="E843" s="3"/>
      <c r="F843" s="3"/>
      <c r="G843" s="3"/>
      <c r="H843" s="3"/>
      <c r="I843" s="3"/>
      <c r="J843" s="3"/>
      <c r="K843" s="3"/>
      <c r="L843" s="3"/>
    </row>
    <row r="844" spans="1:12" ht="12.75">
      <c r="A844" s="3"/>
      <c r="B844" s="3"/>
      <c r="C844" s="27"/>
      <c r="D844" s="3"/>
      <c r="E844" s="3"/>
      <c r="F844" s="3"/>
      <c r="G844" s="3"/>
      <c r="H844" s="3"/>
      <c r="I844" s="3"/>
      <c r="J844" s="3"/>
      <c r="K844" s="3"/>
      <c r="L844" s="3"/>
    </row>
    <row r="845" spans="1:12" ht="15">
      <c r="A845" s="3"/>
      <c r="B845" s="66" t="s">
        <v>51</v>
      </c>
      <c r="C845" s="62"/>
      <c r="D845" s="62"/>
      <c r="E845" s="62"/>
      <c r="F845" s="62"/>
      <c r="G845" s="62"/>
      <c r="H845" s="62"/>
      <c r="I845" s="62"/>
      <c r="J845" s="62"/>
      <c r="K845" s="62"/>
      <c r="L845" s="62"/>
    </row>
    <row r="846" spans="1:12" ht="18.75">
      <c r="A846" s="10"/>
      <c r="B846" s="71" t="s">
        <v>164</v>
      </c>
      <c r="C846" s="62"/>
      <c r="D846" s="62"/>
      <c r="E846" s="62"/>
      <c r="F846" s="63"/>
      <c r="G846" s="3"/>
      <c r="H846" s="4"/>
      <c r="I846" s="4"/>
      <c r="J846" s="4"/>
      <c r="K846" s="55"/>
      <c r="L846" s="56"/>
    </row>
    <row r="847" spans="1:12" ht="15">
      <c r="A847" s="10"/>
      <c r="B847" s="31" t="s">
        <v>53</v>
      </c>
      <c r="C847" s="32" t="s">
        <v>4</v>
      </c>
      <c r="D847" s="33" t="s">
        <v>54</v>
      </c>
      <c r="E847" s="34" t="s">
        <v>55</v>
      </c>
      <c r="F847" s="57" t="s">
        <v>56</v>
      </c>
      <c r="G847" s="10"/>
      <c r="H847" s="36" t="s">
        <v>53</v>
      </c>
      <c r="I847" s="32" t="s">
        <v>57</v>
      </c>
      <c r="J847" s="33" t="s">
        <v>54</v>
      </c>
      <c r="K847" s="57" t="s">
        <v>55</v>
      </c>
      <c r="L847" s="58" t="s">
        <v>56</v>
      </c>
    </row>
    <row r="848" spans="1:12" ht="15">
      <c r="A848" s="10"/>
      <c r="B848" s="37">
        <v>39783</v>
      </c>
      <c r="C848" s="38">
        <v>22.04</v>
      </c>
      <c r="D848" s="39"/>
      <c r="E848" s="40">
        <v>1000</v>
      </c>
      <c r="F848" s="41">
        <f>(E848)+(E848*D849)</f>
        <v>1361.1615245009075</v>
      </c>
      <c r="G848" s="10"/>
      <c r="H848" s="42">
        <v>39783</v>
      </c>
      <c r="I848" s="43">
        <v>8515</v>
      </c>
      <c r="J848" s="39"/>
      <c r="K848" s="40">
        <v>1000</v>
      </c>
      <c r="L848" s="41">
        <f>(K848)+(K848*J849)</f>
        <v>1229.7122724603641</v>
      </c>
    </row>
    <row r="849" spans="1:12" ht="15">
      <c r="A849" s="10"/>
      <c r="B849" s="37">
        <v>40148</v>
      </c>
      <c r="C849" s="38">
        <v>30</v>
      </c>
      <c r="D849" s="44">
        <f t="shared" ref="D849:D858" si="132">(C849-C848)/C848</f>
        <v>0.36116152450090749</v>
      </c>
      <c r="E849" s="40">
        <v>1000</v>
      </c>
      <c r="F849" s="41">
        <f t="shared" ref="F849:F857" si="133">(F848+E849)+(F848+E849)*D850</f>
        <v>2553.2026618269811</v>
      </c>
      <c r="G849" s="10"/>
      <c r="H849" s="42">
        <v>40148</v>
      </c>
      <c r="I849" s="43">
        <v>10471</v>
      </c>
      <c r="J849" s="44">
        <f t="shared" ref="J849:J858" si="134">(I849-I848)/I848</f>
        <v>0.22971227246036408</v>
      </c>
      <c r="K849" s="40">
        <v>1000</v>
      </c>
      <c r="L849" s="41">
        <f t="shared" ref="L849:L857" si="135">(L848+K849)+(L848+K849)*J850</f>
        <v>2446.9127803306319</v>
      </c>
    </row>
    <row r="850" spans="1:12" ht="15">
      <c r="A850" s="10"/>
      <c r="B850" s="37">
        <v>40513</v>
      </c>
      <c r="C850" s="38">
        <v>32.44</v>
      </c>
      <c r="D850" s="44">
        <f t="shared" si="132"/>
        <v>8.1333333333333258E-2</v>
      </c>
      <c r="E850" s="40">
        <v>1000</v>
      </c>
      <c r="F850" s="41">
        <f t="shared" si="133"/>
        <v>3078.9311598013701</v>
      </c>
      <c r="G850" s="10"/>
      <c r="H850" s="42">
        <v>40513</v>
      </c>
      <c r="I850" s="43">
        <v>11491</v>
      </c>
      <c r="J850" s="44">
        <f t="shared" si="134"/>
        <v>9.741189953204088E-2</v>
      </c>
      <c r="K850" s="40">
        <v>1000</v>
      </c>
      <c r="L850" s="41">
        <f t="shared" si="135"/>
        <v>3664.6883158384239</v>
      </c>
    </row>
    <row r="851" spans="1:12" ht="15">
      <c r="A851" s="10"/>
      <c r="B851" s="37">
        <v>40878</v>
      </c>
      <c r="C851" s="38">
        <v>28.11</v>
      </c>
      <c r="D851" s="44">
        <f t="shared" si="132"/>
        <v>-0.13347718865598024</v>
      </c>
      <c r="E851" s="40">
        <v>1000</v>
      </c>
      <c r="F851" s="41">
        <f t="shared" si="133"/>
        <v>4702.8871892266952</v>
      </c>
      <c r="G851" s="10"/>
      <c r="H851" s="42">
        <v>40878</v>
      </c>
      <c r="I851" s="43">
        <v>12217</v>
      </c>
      <c r="J851" s="44">
        <f t="shared" si="134"/>
        <v>6.3179879906013398E-2</v>
      </c>
      <c r="K851" s="40">
        <v>1000</v>
      </c>
      <c r="L851" s="41">
        <f t="shared" si="135"/>
        <v>5022.8349672468257</v>
      </c>
    </row>
    <row r="852" spans="1:12" ht="15">
      <c r="A852" s="10"/>
      <c r="B852" s="37">
        <v>41244</v>
      </c>
      <c r="C852" s="38">
        <v>32.409999999999997</v>
      </c>
      <c r="D852" s="44">
        <f t="shared" si="132"/>
        <v>0.15297047314123077</v>
      </c>
      <c r="E852" s="40">
        <v>1000</v>
      </c>
      <c r="F852" s="41">
        <f t="shared" si="133"/>
        <v>9063.7370909307956</v>
      </c>
      <c r="G852" s="10"/>
      <c r="H852" s="42">
        <v>41244</v>
      </c>
      <c r="I852" s="43">
        <v>13155</v>
      </c>
      <c r="J852" s="44">
        <f t="shared" si="134"/>
        <v>7.6778259801915369E-2</v>
      </c>
      <c r="K852" s="40">
        <v>1000</v>
      </c>
      <c r="L852" s="41">
        <f t="shared" si="135"/>
        <v>7213.2090390705998</v>
      </c>
    </row>
    <row r="853" spans="1:12" ht="15">
      <c r="A853" s="10"/>
      <c r="B853" s="37">
        <v>41609</v>
      </c>
      <c r="C853" s="38">
        <v>51.51</v>
      </c>
      <c r="D853" s="44">
        <f t="shared" si="132"/>
        <v>0.58932428262881842</v>
      </c>
      <c r="E853" s="40">
        <v>1000</v>
      </c>
      <c r="F853" s="41">
        <f t="shared" si="133"/>
        <v>13684.025351364648</v>
      </c>
      <c r="G853" s="10"/>
      <c r="H853" s="42">
        <v>41609</v>
      </c>
      <c r="I853" s="43">
        <v>15755</v>
      </c>
      <c r="J853" s="44">
        <f t="shared" si="134"/>
        <v>0.1976434815659445</v>
      </c>
      <c r="K853" s="40">
        <v>1000</v>
      </c>
      <c r="L853" s="41">
        <f t="shared" si="135"/>
        <v>9411.1750417227249</v>
      </c>
    </row>
    <row r="854" spans="1:12" ht="15">
      <c r="A854" s="10"/>
      <c r="B854" s="37">
        <v>41974</v>
      </c>
      <c r="C854" s="38">
        <v>70.040000000000006</v>
      </c>
      <c r="D854" s="44">
        <f t="shared" si="132"/>
        <v>0.35973597359735993</v>
      </c>
      <c r="E854" s="40">
        <v>1000</v>
      </c>
      <c r="F854" s="41">
        <f t="shared" si="133"/>
        <v>16682.008812222797</v>
      </c>
      <c r="G854" s="10"/>
      <c r="H854" s="42">
        <v>41974</v>
      </c>
      <c r="I854" s="43">
        <v>18053</v>
      </c>
      <c r="J854" s="44">
        <f t="shared" si="134"/>
        <v>0.14585845763249761</v>
      </c>
      <c r="K854" s="40">
        <v>1000</v>
      </c>
      <c r="L854" s="41">
        <f t="shared" si="135"/>
        <v>10049.007095885365</v>
      </c>
    </row>
    <row r="855" spans="1:12" ht="15">
      <c r="A855" s="10"/>
      <c r="B855" s="37">
        <v>42339</v>
      </c>
      <c r="C855" s="38">
        <v>79.569999999999993</v>
      </c>
      <c r="D855" s="44">
        <f t="shared" si="132"/>
        <v>0.13606510565391186</v>
      </c>
      <c r="E855" s="40">
        <v>1000</v>
      </c>
      <c r="F855" s="41">
        <f t="shared" si="133"/>
        <v>17504.23318007779</v>
      </c>
      <c r="G855" s="10"/>
      <c r="H855" s="42">
        <v>42339</v>
      </c>
      <c r="I855" s="43">
        <v>17425</v>
      </c>
      <c r="J855" s="44">
        <f t="shared" si="134"/>
        <v>-3.4786462083864177E-2</v>
      </c>
      <c r="K855" s="40">
        <v>1000</v>
      </c>
      <c r="L855" s="41">
        <f t="shared" si="135"/>
        <v>12658.325891257362</v>
      </c>
    </row>
    <row r="856" spans="1:12" ht="15">
      <c r="A856" s="10"/>
      <c r="B856" s="37">
        <v>42705</v>
      </c>
      <c r="C856" s="38">
        <v>78.77</v>
      </c>
      <c r="D856" s="44">
        <f t="shared" si="132"/>
        <v>-1.0054040467512846E-2</v>
      </c>
      <c r="E856" s="40">
        <v>1000</v>
      </c>
      <c r="F856" s="41">
        <f t="shared" si="133"/>
        <v>16559.139226401974</v>
      </c>
      <c r="G856" s="10"/>
      <c r="H856" s="42">
        <v>42705</v>
      </c>
      <c r="I856" s="43">
        <v>19963</v>
      </c>
      <c r="J856" s="44">
        <f t="shared" si="134"/>
        <v>0.14565279770444764</v>
      </c>
      <c r="K856" s="40">
        <v>1000</v>
      </c>
      <c r="L856" s="41">
        <f t="shared" si="135"/>
        <v>16984.134745507828</v>
      </c>
    </row>
    <row r="857" spans="1:12" ht="15">
      <c r="A857" s="10"/>
      <c r="B857" s="37">
        <v>43070</v>
      </c>
      <c r="C857" s="38">
        <v>70.489999999999995</v>
      </c>
      <c r="D857" s="44">
        <f t="shared" si="132"/>
        <v>-0.10511616097499051</v>
      </c>
      <c r="E857" s="40">
        <v>1000</v>
      </c>
      <c r="F857" s="45">
        <f t="shared" si="133"/>
        <v>16916.458290040548</v>
      </c>
      <c r="G857" s="10"/>
      <c r="H857" s="42">
        <v>43070</v>
      </c>
      <c r="I857" s="43">
        <v>24824</v>
      </c>
      <c r="J857" s="44">
        <f t="shared" si="134"/>
        <v>0.24350047588037871</v>
      </c>
      <c r="K857" s="40">
        <v>1000</v>
      </c>
      <c r="L857" s="46">
        <f t="shared" si="135"/>
        <v>16899.609700630885</v>
      </c>
    </row>
    <row r="858" spans="1:12" ht="15">
      <c r="A858" s="10"/>
      <c r="B858" s="37">
        <v>43435</v>
      </c>
      <c r="C858" s="38">
        <v>67.91</v>
      </c>
      <c r="D858" s="44">
        <f t="shared" si="132"/>
        <v>-3.6600936303021685E-2</v>
      </c>
      <c r="E858" s="47"/>
      <c r="F858" s="47"/>
      <c r="G858" s="10"/>
      <c r="H858" s="42">
        <v>43435</v>
      </c>
      <c r="I858" s="43">
        <v>23327</v>
      </c>
      <c r="J858" s="44">
        <f t="shared" si="134"/>
        <v>-6.0304543989687397E-2</v>
      </c>
      <c r="K858" s="48"/>
      <c r="L858" s="48"/>
    </row>
    <row r="859" spans="1:12" ht="15">
      <c r="A859" s="3"/>
      <c r="B859" s="3"/>
      <c r="C859" s="27"/>
      <c r="D859" s="3"/>
      <c r="E859" s="50">
        <f>SUM(E848:E858)</f>
        <v>10000</v>
      </c>
      <c r="F859" s="51"/>
      <c r="G859" s="3"/>
      <c r="H859" s="3"/>
      <c r="I859" s="3"/>
      <c r="J859" s="3"/>
      <c r="K859" s="50">
        <f>SUM(K848:K858)</f>
        <v>10000</v>
      </c>
      <c r="L859" s="52"/>
    </row>
    <row r="860" spans="1:12" ht="12.75">
      <c r="A860" s="3"/>
      <c r="B860" s="3"/>
      <c r="C860" s="27"/>
      <c r="D860" s="3"/>
      <c r="E860" s="3"/>
      <c r="F860" s="3"/>
      <c r="G860" s="3"/>
      <c r="H860" s="3"/>
      <c r="I860" s="3"/>
      <c r="J860" s="3"/>
      <c r="K860" s="3"/>
      <c r="L860" s="3"/>
    </row>
    <row r="861" spans="1:12" ht="12.75">
      <c r="A861" s="3"/>
      <c r="B861" s="4"/>
      <c r="C861" s="5"/>
      <c r="D861" s="4"/>
      <c r="E861" s="4"/>
      <c r="F861" s="4"/>
      <c r="G861" s="4"/>
      <c r="H861" s="4"/>
      <c r="I861" s="4"/>
      <c r="J861" s="4"/>
      <c r="K861" s="4"/>
      <c r="L861" s="4"/>
    </row>
    <row r="862" spans="1:12" ht="14.25">
      <c r="A862" s="6" t="s">
        <v>165</v>
      </c>
      <c r="B862" s="61" t="s">
        <v>166</v>
      </c>
      <c r="C862" s="62"/>
      <c r="D862" s="62"/>
      <c r="E862" s="62"/>
      <c r="F862" s="62"/>
      <c r="G862" s="62"/>
      <c r="H862" s="62"/>
      <c r="I862" s="62"/>
      <c r="J862" s="62"/>
      <c r="K862" s="62"/>
      <c r="L862" s="63"/>
    </row>
    <row r="863" spans="1:12" ht="12.75">
      <c r="A863" s="10"/>
      <c r="B863" s="64" t="s">
        <v>7</v>
      </c>
      <c r="C863" s="62"/>
      <c r="D863" s="62"/>
      <c r="E863" s="62"/>
      <c r="F863" s="62"/>
      <c r="G863" s="62"/>
      <c r="H863" s="62"/>
      <c r="I863" s="62"/>
      <c r="J863" s="62"/>
      <c r="K863" s="62"/>
      <c r="L863" s="63"/>
    </row>
    <row r="864" spans="1:12" ht="12.75">
      <c r="A864" s="10"/>
      <c r="B864" s="65" t="s">
        <v>167</v>
      </c>
      <c r="C864" s="62"/>
      <c r="D864" s="62"/>
      <c r="E864" s="62"/>
      <c r="F864" s="62"/>
      <c r="G864" s="62"/>
      <c r="H864" s="62"/>
      <c r="I864" s="62"/>
      <c r="J864" s="62"/>
      <c r="K864" s="62"/>
      <c r="L864" s="63"/>
    </row>
    <row r="865" spans="1:12" ht="12.75">
      <c r="A865" s="10"/>
      <c r="B865" s="53"/>
      <c r="C865" s="16">
        <v>2018</v>
      </c>
      <c r="D865" s="16">
        <v>2017</v>
      </c>
      <c r="E865" s="16">
        <v>2016</v>
      </c>
      <c r="F865" s="16">
        <v>2015</v>
      </c>
      <c r="G865" s="16">
        <v>2014</v>
      </c>
      <c r="H865" s="16">
        <v>2013</v>
      </c>
      <c r="I865" s="16">
        <v>2012</v>
      </c>
      <c r="J865" s="16">
        <v>2011</v>
      </c>
      <c r="K865" s="16">
        <v>2010</v>
      </c>
      <c r="L865" s="16">
        <v>2009</v>
      </c>
    </row>
    <row r="866" spans="1:12" ht="12.75">
      <c r="A866" s="10"/>
      <c r="B866" s="49" t="s">
        <v>39</v>
      </c>
      <c r="C866" s="30">
        <v>514405</v>
      </c>
      <c r="D866" s="30">
        <v>500343</v>
      </c>
      <c r="E866" s="30">
        <v>485873</v>
      </c>
      <c r="F866" s="30">
        <v>478614</v>
      </c>
      <c r="G866" s="30">
        <v>482229</v>
      </c>
      <c r="H866" s="30">
        <v>473076</v>
      </c>
      <c r="I866" s="30">
        <v>469162</v>
      </c>
      <c r="J866" s="30">
        <v>446950</v>
      </c>
      <c r="K866" s="30">
        <v>421849</v>
      </c>
      <c r="L866" s="30">
        <v>408214</v>
      </c>
    </row>
    <row r="867" spans="1:12" ht="12.75">
      <c r="A867" s="10"/>
      <c r="B867" s="49" t="s">
        <v>42</v>
      </c>
      <c r="C867" s="30">
        <v>11460</v>
      </c>
      <c r="D867" s="30">
        <v>15123</v>
      </c>
      <c r="E867" s="30">
        <v>20497</v>
      </c>
      <c r="F867" s="30">
        <v>21638</v>
      </c>
      <c r="G867" s="30">
        <v>24799</v>
      </c>
      <c r="H867" s="30">
        <v>24656</v>
      </c>
      <c r="I867" s="30">
        <v>25737</v>
      </c>
      <c r="J867" s="30">
        <v>24398</v>
      </c>
      <c r="K867" s="30">
        <v>23538</v>
      </c>
      <c r="L867" s="30">
        <v>22066</v>
      </c>
    </row>
    <row r="868" spans="1:12" ht="12.75">
      <c r="A868" s="10"/>
      <c r="B868" s="49" t="s">
        <v>43</v>
      </c>
      <c r="C868" s="30">
        <v>6670</v>
      </c>
      <c r="D868" s="30">
        <v>9862</v>
      </c>
      <c r="E868" s="30">
        <v>13643</v>
      </c>
      <c r="F868" s="30">
        <v>14694</v>
      </c>
      <c r="G868" s="30">
        <v>16363</v>
      </c>
      <c r="H868" s="30">
        <v>16022</v>
      </c>
      <c r="I868" s="30">
        <v>16999</v>
      </c>
      <c r="J868" s="30">
        <v>15699</v>
      </c>
      <c r="K868" s="30">
        <v>16389</v>
      </c>
      <c r="L868" s="30">
        <v>14335</v>
      </c>
    </row>
    <row r="869" spans="1:12" ht="12.75">
      <c r="A869" s="10"/>
      <c r="B869" s="49" t="s">
        <v>44</v>
      </c>
      <c r="C869" s="54">
        <v>2.2599999999999998</v>
      </c>
      <c r="D869" s="54">
        <v>3.28</v>
      </c>
      <c r="E869" s="54">
        <v>4.38</v>
      </c>
      <c r="F869" s="54">
        <v>4.57</v>
      </c>
      <c r="G869" s="54">
        <v>5.05</v>
      </c>
      <c r="H869" s="54">
        <v>4.88</v>
      </c>
      <c r="I869" s="54">
        <v>5.0199999999999996</v>
      </c>
      <c r="J869" s="54">
        <v>4.5199999999999996</v>
      </c>
      <c r="K869" s="54">
        <v>4.47</v>
      </c>
      <c r="L869" s="54">
        <v>3.7</v>
      </c>
    </row>
    <row r="870" spans="1:12" ht="12.75">
      <c r="A870" s="10"/>
      <c r="B870" s="49" t="s">
        <v>45</v>
      </c>
      <c r="C870" s="54">
        <v>92.64</v>
      </c>
      <c r="D870" s="54">
        <v>95.95</v>
      </c>
      <c r="E870" s="54">
        <v>65.349999999999994</v>
      </c>
      <c r="F870" s="54">
        <v>56.25</v>
      </c>
      <c r="G870" s="54">
        <v>76.89</v>
      </c>
      <c r="H870" s="54">
        <v>68.709999999999994</v>
      </c>
      <c r="I870" s="54">
        <v>58.17</v>
      </c>
      <c r="J870" s="54">
        <v>49.69</v>
      </c>
      <c r="K870" s="54">
        <v>43.68</v>
      </c>
      <c r="L870" s="54">
        <v>42.34</v>
      </c>
    </row>
    <row r="871" spans="1:12" ht="12.75">
      <c r="A871" s="10"/>
      <c r="B871" s="49" t="s">
        <v>46</v>
      </c>
      <c r="C871" s="24">
        <f t="shared" ref="C871:L871" si="136">C870/C869</f>
        <v>40.991150442477881</v>
      </c>
      <c r="D871" s="24">
        <f t="shared" si="136"/>
        <v>29.253048780487809</v>
      </c>
      <c r="E871" s="24">
        <f t="shared" si="136"/>
        <v>14.920091324200913</v>
      </c>
      <c r="F871" s="24">
        <f t="shared" si="136"/>
        <v>12.308533916849015</v>
      </c>
      <c r="G871" s="24">
        <f t="shared" si="136"/>
        <v>15.225742574257426</v>
      </c>
      <c r="H871" s="24">
        <f t="shared" si="136"/>
        <v>14.079918032786884</v>
      </c>
      <c r="I871" s="24">
        <f t="shared" si="136"/>
        <v>11.58764940239044</v>
      </c>
      <c r="J871" s="24">
        <f t="shared" si="136"/>
        <v>10.993362831858407</v>
      </c>
      <c r="K871" s="24">
        <f t="shared" si="136"/>
        <v>9.7718120805369129</v>
      </c>
      <c r="L871" s="24">
        <f t="shared" si="136"/>
        <v>11.443243243243243</v>
      </c>
    </row>
    <row r="872" spans="1:12" ht="12.75">
      <c r="A872" s="3"/>
      <c r="B872" s="3"/>
      <c r="C872" s="27"/>
      <c r="D872" s="3"/>
      <c r="E872" s="3"/>
      <c r="F872" s="3"/>
      <c r="G872" s="3"/>
      <c r="H872" s="3"/>
      <c r="I872" s="3"/>
      <c r="J872" s="3"/>
      <c r="K872" s="3"/>
      <c r="L872" s="3"/>
    </row>
    <row r="873" spans="1:12" ht="12.75">
      <c r="A873" s="3"/>
      <c r="B873" s="74" t="s">
        <v>48</v>
      </c>
      <c r="C873" s="69"/>
      <c r="D873" s="3"/>
      <c r="E873" s="3"/>
      <c r="F873" s="3"/>
      <c r="G873" s="3"/>
      <c r="H873" s="3"/>
      <c r="I873" s="3"/>
      <c r="J873" s="3"/>
      <c r="K873" s="3"/>
      <c r="L873" s="3"/>
    </row>
    <row r="874" spans="1:12" ht="12.75">
      <c r="A874" s="3"/>
      <c r="B874" s="17" t="s">
        <v>49</v>
      </c>
      <c r="C874" s="30">
        <v>80</v>
      </c>
      <c r="D874" s="3"/>
      <c r="E874" s="3"/>
      <c r="F874" s="3"/>
      <c r="G874" s="3"/>
      <c r="H874" s="3"/>
      <c r="I874" s="3"/>
      <c r="J874" s="3"/>
      <c r="K874" s="3"/>
      <c r="L874" s="3"/>
    </row>
    <row r="875" spans="1:12" ht="12.75">
      <c r="A875" s="3"/>
      <c r="B875" s="17" t="s">
        <v>50</v>
      </c>
      <c r="C875" s="30">
        <v>90</v>
      </c>
      <c r="D875" s="3"/>
      <c r="E875" s="3"/>
      <c r="F875" s="3"/>
      <c r="G875" s="3"/>
      <c r="H875" s="3"/>
      <c r="I875" s="3"/>
      <c r="J875" s="3"/>
      <c r="K875" s="3"/>
      <c r="L875" s="3"/>
    </row>
    <row r="876" spans="1:12" ht="12.75">
      <c r="A876" s="3"/>
      <c r="B876" s="3"/>
      <c r="C876" s="27"/>
      <c r="D876" s="3"/>
      <c r="E876" s="3"/>
      <c r="F876" s="3"/>
      <c r="G876" s="3"/>
      <c r="H876" s="3"/>
      <c r="I876" s="3"/>
      <c r="J876" s="3"/>
      <c r="K876" s="3"/>
      <c r="L876" s="3"/>
    </row>
    <row r="877" spans="1:12" ht="15">
      <c r="A877" s="3"/>
      <c r="B877" s="66" t="s">
        <v>51</v>
      </c>
      <c r="C877" s="62"/>
      <c r="D877" s="62"/>
      <c r="E877" s="62"/>
      <c r="F877" s="62"/>
      <c r="G877" s="62"/>
      <c r="H877" s="62"/>
      <c r="I877" s="62"/>
      <c r="J877" s="62"/>
      <c r="K877" s="62"/>
      <c r="L877" s="62"/>
    </row>
    <row r="878" spans="1:12" ht="18.75">
      <c r="A878" s="10"/>
      <c r="B878" s="70" t="s">
        <v>168</v>
      </c>
      <c r="C878" s="68"/>
      <c r="D878" s="68"/>
      <c r="E878" s="68"/>
      <c r="F878" s="69"/>
      <c r="G878" s="3"/>
      <c r="H878" s="4"/>
      <c r="I878" s="4"/>
      <c r="J878" s="4"/>
      <c r="K878" s="4"/>
      <c r="L878" s="4"/>
    </row>
    <row r="879" spans="1:12" ht="15">
      <c r="A879" s="10"/>
      <c r="B879" s="31" t="s">
        <v>53</v>
      </c>
      <c r="C879" s="32" t="s">
        <v>4</v>
      </c>
      <c r="D879" s="33" t="s">
        <v>54</v>
      </c>
      <c r="E879" s="34" t="s">
        <v>55</v>
      </c>
      <c r="F879" s="35" t="s">
        <v>56</v>
      </c>
      <c r="G879" s="10"/>
      <c r="H879" s="36" t="s">
        <v>53</v>
      </c>
      <c r="I879" s="32" t="s">
        <v>57</v>
      </c>
      <c r="J879" s="33" t="s">
        <v>54</v>
      </c>
      <c r="K879" s="35" t="s">
        <v>55</v>
      </c>
      <c r="L879" s="35" t="s">
        <v>56</v>
      </c>
    </row>
    <row r="880" spans="1:12" ht="15">
      <c r="A880" s="10"/>
      <c r="B880" s="37">
        <v>39783</v>
      </c>
      <c r="C880" s="38">
        <v>36.71</v>
      </c>
      <c r="D880" s="39"/>
      <c r="E880" s="40">
        <v>1000</v>
      </c>
      <c r="F880" s="41">
        <f>(E880)+(E880*D881)</f>
        <v>1153.3642059384365</v>
      </c>
      <c r="G880" s="10"/>
      <c r="H880" s="42">
        <v>39783</v>
      </c>
      <c r="I880" s="43">
        <v>8515</v>
      </c>
      <c r="J880" s="39"/>
      <c r="K880" s="40">
        <v>1000</v>
      </c>
      <c r="L880" s="41">
        <f>(K880)+(K880*J881)</f>
        <v>1229.7122724603641</v>
      </c>
    </row>
    <row r="881" spans="1:12" ht="15">
      <c r="A881" s="10"/>
      <c r="B881" s="37">
        <v>40148</v>
      </c>
      <c r="C881" s="38">
        <v>42.34</v>
      </c>
      <c r="D881" s="44">
        <f t="shared" ref="D881:D890" si="137">(C881-C880)/C880</f>
        <v>0.15336420593843647</v>
      </c>
      <c r="E881" s="40">
        <v>1000</v>
      </c>
      <c r="F881" s="41">
        <f t="shared" ref="F881:F889" si="138">(F880+E881)+(F880+E881)*D882</f>
        <v>2221.5150806658221</v>
      </c>
      <c r="G881" s="10"/>
      <c r="H881" s="42">
        <v>40148</v>
      </c>
      <c r="I881" s="43">
        <v>10471</v>
      </c>
      <c r="J881" s="44">
        <f t="shared" ref="J881:J890" si="139">(I881-I880)/I880</f>
        <v>0.22971227246036408</v>
      </c>
      <c r="K881" s="40">
        <v>1000</v>
      </c>
      <c r="L881" s="41">
        <f t="shared" ref="L881:L889" si="140">(L880+K881)+(L880+K881)*J882</f>
        <v>2446.9127803306319</v>
      </c>
    </row>
    <row r="882" spans="1:12" ht="15">
      <c r="A882" s="10"/>
      <c r="B882" s="37">
        <v>40513</v>
      </c>
      <c r="C882" s="38">
        <v>43.68</v>
      </c>
      <c r="D882" s="44">
        <f t="shared" si="137"/>
        <v>3.1648559282002747E-2</v>
      </c>
      <c r="E882" s="40">
        <v>1000</v>
      </c>
      <c r="F882" s="41">
        <f t="shared" si="138"/>
        <v>3664.7684147958948</v>
      </c>
      <c r="G882" s="10"/>
      <c r="H882" s="42">
        <v>40513</v>
      </c>
      <c r="I882" s="43">
        <v>11491</v>
      </c>
      <c r="J882" s="44">
        <f t="shared" si="139"/>
        <v>9.741189953204088E-2</v>
      </c>
      <c r="K882" s="40">
        <v>1000</v>
      </c>
      <c r="L882" s="41">
        <f t="shared" si="140"/>
        <v>3664.6883158384239</v>
      </c>
    </row>
    <row r="883" spans="1:12" ht="15">
      <c r="A883" s="10"/>
      <c r="B883" s="37">
        <v>40878</v>
      </c>
      <c r="C883" s="38">
        <v>49.69</v>
      </c>
      <c r="D883" s="44">
        <f t="shared" si="137"/>
        <v>0.13759157509157505</v>
      </c>
      <c r="E883" s="40">
        <v>1000</v>
      </c>
      <c r="F883" s="41">
        <f t="shared" si="138"/>
        <v>5460.8488365602179</v>
      </c>
      <c r="G883" s="10"/>
      <c r="H883" s="42">
        <v>40878</v>
      </c>
      <c r="I883" s="43">
        <v>12217</v>
      </c>
      <c r="J883" s="44">
        <f t="shared" si="139"/>
        <v>6.3179879906013398E-2</v>
      </c>
      <c r="K883" s="40">
        <v>1000</v>
      </c>
      <c r="L883" s="41">
        <f t="shared" si="140"/>
        <v>5022.8349672468257</v>
      </c>
    </row>
    <row r="884" spans="1:12" ht="15">
      <c r="A884" s="10"/>
      <c r="B884" s="37">
        <v>41244</v>
      </c>
      <c r="C884" s="38">
        <v>58.17</v>
      </c>
      <c r="D884" s="44">
        <f t="shared" si="137"/>
        <v>0.170658080096599</v>
      </c>
      <c r="E884" s="40">
        <v>1000</v>
      </c>
      <c r="F884" s="41">
        <f t="shared" si="138"/>
        <v>7631.5097741112695</v>
      </c>
      <c r="G884" s="10"/>
      <c r="H884" s="42">
        <v>41244</v>
      </c>
      <c r="I884" s="43">
        <v>13155</v>
      </c>
      <c r="J884" s="44">
        <f t="shared" si="139"/>
        <v>7.6778259801915369E-2</v>
      </c>
      <c r="K884" s="40">
        <v>1000</v>
      </c>
      <c r="L884" s="41">
        <f t="shared" si="140"/>
        <v>7213.2090390705998</v>
      </c>
    </row>
    <row r="885" spans="1:12" ht="15">
      <c r="A885" s="10"/>
      <c r="B885" s="37">
        <v>41609</v>
      </c>
      <c r="C885" s="38">
        <v>68.709999999999994</v>
      </c>
      <c r="D885" s="44">
        <f t="shared" si="137"/>
        <v>0.18119305483926409</v>
      </c>
      <c r="E885" s="40">
        <v>1000</v>
      </c>
      <c r="F885" s="41">
        <f t="shared" si="138"/>
        <v>9659.1003715822371</v>
      </c>
      <c r="G885" s="10"/>
      <c r="H885" s="42">
        <v>41609</v>
      </c>
      <c r="I885" s="43">
        <v>15755</v>
      </c>
      <c r="J885" s="44">
        <f t="shared" si="139"/>
        <v>0.1976434815659445</v>
      </c>
      <c r="K885" s="40">
        <v>1000</v>
      </c>
      <c r="L885" s="41">
        <f t="shared" si="140"/>
        <v>9411.1750417227249</v>
      </c>
    </row>
    <row r="886" spans="1:12" ht="15">
      <c r="A886" s="10"/>
      <c r="B886" s="37">
        <v>41974</v>
      </c>
      <c r="C886" s="38">
        <v>76.89</v>
      </c>
      <c r="D886" s="44">
        <f t="shared" si="137"/>
        <v>0.11905108426721012</v>
      </c>
      <c r="E886" s="40">
        <v>1000</v>
      </c>
      <c r="F886" s="41">
        <f t="shared" si="138"/>
        <v>7797.8202094095568</v>
      </c>
      <c r="G886" s="10"/>
      <c r="H886" s="42">
        <v>41974</v>
      </c>
      <c r="I886" s="43">
        <v>18053</v>
      </c>
      <c r="J886" s="44">
        <f t="shared" si="139"/>
        <v>0.14585845763249761</v>
      </c>
      <c r="K886" s="40">
        <v>1000</v>
      </c>
      <c r="L886" s="41">
        <f t="shared" si="140"/>
        <v>10049.007095885365</v>
      </c>
    </row>
    <row r="887" spans="1:12" ht="15">
      <c r="A887" s="10"/>
      <c r="B887" s="37">
        <v>42339</v>
      </c>
      <c r="C887" s="38">
        <v>56.25</v>
      </c>
      <c r="D887" s="44">
        <f t="shared" si="137"/>
        <v>-0.2684354272337105</v>
      </c>
      <c r="E887" s="40">
        <v>1000</v>
      </c>
      <c r="F887" s="41">
        <f t="shared" si="138"/>
        <v>10221.112012176258</v>
      </c>
      <c r="G887" s="10"/>
      <c r="H887" s="42">
        <v>42339</v>
      </c>
      <c r="I887" s="43">
        <v>17425</v>
      </c>
      <c r="J887" s="44">
        <f t="shared" si="139"/>
        <v>-3.4786462083864177E-2</v>
      </c>
      <c r="K887" s="40">
        <v>1000</v>
      </c>
      <c r="L887" s="41">
        <f t="shared" si="140"/>
        <v>12658.325891257362</v>
      </c>
    </row>
    <row r="888" spans="1:12" ht="15">
      <c r="A888" s="10"/>
      <c r="B888" s="37">
        <v>42705</v>
      </c>
      <c r="C888" s="38">
        <v>65.349999999999994</v>
      </c>
      <c r="D888" s="44">
        <f t="shared" si="137"/>
        <v>0.16177777777777769</v>
      </c>
      <c r="E888" s="40">
        <v>1000</v>
      </c>
      <c r="F888" s="41">
        <f t="shared" si="138"/>
        <v>16475.374102039968</v>
      </c>
      <c r="G888" s="10"/>
      <c r="H888" s="42">
        <v>42705</v>
      </c>
      <c r="I888" s="43">
        <v>19963</v>
      </c>
      <c r="J888" s="44">
        <f t="shared" si="139"/>
        <v>0.14565279770444764</v>
      </c>
      <c r="K888" s="40">
        <v>1000</v>
      </c>
      <c r="L888" s="41">
        <f t="shared" si="140"/>
        <v>16984.134745507828</v>
      </c>
    </row>
    <row r="889" spans="1:12" ht="15">
      <c r="A889" s="10"/>
      <c r="B889" s="37">
        <v>43070</v>
      </c>
      <c r="C889" s="38">
        <v>95.95</v>
      </c>
      <c r="D889" s="44">
        <f t="shared" si="137"/>
        <v>0.46824789594491217</v>
      </c>
      <c r="E889" s="40">
        <v>1000</v>
      </c>
      <c r="F889" s="45">
        <f t="shared" si="138"/>
        <v>16872.523781271313</v>
      </c>
      <c r="G889" s="10"/>
      <c r="H889" s="42">
        <v>43070</v>
      </c>
      <c r="I889" s="43">
        <v>24824</v>
      </c>
      <c r="J889" s="44">
        <f t="shared" si="139"/>
        <v>0.24350047588037871</v>
      </c>
      <c r="K889" s="40">
        <v>1000</v>
      </c>
      <c r="L889" s="46">
        <f t="shared" si="140"/>
        <v>16899.609700630885</v>
      </c>
    </row>
    <row r="890" spans="1:12" ht="15">
      <c r="A890" s="10"/>
      <c r="B890" s="37">
        <v>43435</v>
      </c>
      <c r="C890" s="38">
        <v>92.64</v>
      </c>
      <c r="D890" s="44">
        <f t="shared" si="137"/>
        <v>-3.4497133923918732E-2</v>
      </c>
      <c r="E890" s="47"/>
      <c r="F890" s="47"/>
      <c r="G890" s="10"/>
      <c r="H890" s="42">
        <v>43435</v>
      </c>
      <c r="I890" s="43">
        <v>23327</v>
      </c>
      <c r="J890" s="44">
        <f t="shared" si="139"/>
        <v>-6.0304543989687397E-2</v>
      </c>
      <c r="K890" s="48"/>
      <c r="L890" s="49"/>
    </row>
    <row r="891" spans="1:12" ht="15">
      <c r="A891" s="3"/>
      <c r="B891" s="3"/>
      <c r="C891" s="27"/>
      <c r="D891" s="3"/>
      <c r="E891" s="50">
        <f>SUM(E880:E890)</f>
        <v>10000</v>
      </c>
      <c r="F891" s="51"/>
      <c r="G891" s="3"/>
      <c r="H891" s="3"/>
      <c r="I891" s="3"/>
      <c r="J891" s="3"/>
      <c r="K891" s="50">
        <f>SUM(K880:K890)</f>
        <v>10000</v>
      </c>
      <c r="L891" s="52"/>
    </row>
    <row r="892" spans="1:12" ht="12.75">
      <c r="A892" s="3"/>
      <c r="B892" s="3"/>
      <c r="C892" s="27"/>
      <c r="D892" s="3"/>
      <c r="E892" s="3"/>
      <c r="F892" s="3"/>
      <c r="G892" s="3"/>
      <c r="H892" s="3"/>
      <c r="I892" s="3"/>
      <c r="J892" s="3"/>
      <c r="K892" s="3"/>
      <c r="L892" s="3"/>
    </row>
    <row r="893" spans="1:12" ht="12.75">
      <c r="A893" s="3"/>
      <c r="B893" s="4"/>
      <c r="C893" s="5"/>
      <c r="D893" s="4"/>
      <c r="E893" s="4"/>
      <c r="F893" s="4"/>
      <c r="G893" s="4"/>
      <c r="H893" s="4"/>
      <c r="I893" s="4"/>
      <c r="J893" s="4"/>
      <c r="K893" s="4"/>
      <c r="L893" s="4"/>
    </row>
    <row r="894" spans="1:12" ht="14.25">
      <c r="A894" s="6" t="s">
        <v>169</v>
      </c>
      <c r="B894" s="61" t="s">
        <v>170</v>
      </c>
      <c r="C894" s="62"/>
      <c r="D894" s="62"/>
      <c r="E894" s="62"/>
      <c r="F894" s="62"/>
      <c r="G894" s="62"/>
      <c r="H894" s="62"/>
      <c r="I894" s="62"/>
      <c r="J894" s="62"/>
      <c r="K894" s="62"/>
      <c r="L894" s="63"/>
    </row>
    <row r="895" spans="1:12" ht="12.75">
      <c r="A895" s="10"/>
      <c r="B895" s="64" t="s">
        <v>7</v>
      </c>
      <c r="C895" s="62"/>
      <c r="D895" s="62"/>
      <c r="E895" s="62"/>
      <c r="F895" s="62"/>
      <c r="G895" s="62"/>
      <c r="H895" s="62"/>
      <c r="I895" s="62"/>
      <c r="J895" s="62"/>
      <c r="K895" s="62"/>
      <c r="L895" s="63"/>
    </row>
    <row r="896" spans="1:12" ht="12.75">
      <c r="A896" s="10"/>
      <c r="B896" s="65" t="s">
        <v>171</v>
      </c>
      <c r="C896" s="62"/>
      <c r="D896" s="62"/>
      <c r="E896" s="62"/>
      <c r="F896" s="62"/>
      <c r="G896" s="62"/>
      <c r="H896" s="62"/>
      <c r="I896" s="62"/>
      <c r="J896" s="62"/>
      <c r="K896" s="62"/>
      <c r="L896" s="63"/>
    </row>
    <row r="897" spans="1:12" ht="12.75">
      <c r="A897" s="10"/>
      <c r="B897" s="53"/>
      <c r="C897" s="16">
        <v>2018</v>
      </c>
      <c r="D897" s="16">
        <v>2017</v>
      </c>
      <c r="E897" s="16">
        <v>2016</v>
      </c>
      <c r="F897" s="16">
        <v>2015</v>
      </c>
      <c r="G897" s="16">
        <v>2014</v>
      </c>
      <c r="H897" s="16">
        <v>2013</v>
      </c>
      <c r="I897" s="16">
        <v>2012</v>
      </c>
      <c r="J897" s="16">
        <v>2011</v>
      </c>
      <c r="K897" s="16">
        <v>2010</v>
      </c>
      <c r="L897" s="16">
        <v>2009</v>
      </c>
    </row>
    <row r="898" spans="1:12" ht="12.75">
      <c r="A898" s="10"/>
      <c r="B898" s="49" t="s">
        <v>39</v>
      </c>
      <c r="C898" s="30">
        <v>59434</v>
      </c>
      <c r="D898" s="30">
        <v>55137</v>
      </c>
      <c r="E898" s="30">
        <v>55632</v>
      </c>
      <c r="F898" s="30">
        <v>52465</v>
      </c>
      <c r="G898" s="30">
        <v>48813</v>
      </c>
      <c r="H898" s="30">
        <v>45041</v>
      </c>
      <c r="I898" s="30">
        <v>42278</v>
      </c>
      <c r="J898" s="30">
        <v>40893</v>
      </c>
      <c r="K898" s="30">
        <v>38063</v>
      </c>
      <c r="L898" s="30">
        <v>36149</v>
      </c>
    </row>
    <row r="899" spans="1:12" ht="12.75">
      <c r="A899" s="10"/>
      <c r="B899" s="49" t="s">
        <v>42</v>
      </c>
      <c r="C899" s="30">
        <v>14729</v>
      </c>
      <c r="D899" s="30">
        <v>13788</v>
      </c>
      <c r="E899" s="30">
        <v>14868</v>
      </c>
      <c r="F899" s="30">
        <v>13868</v>
      </c>
      <c r="G899" s="30">
        <v>12246</v>
      </c>
      <c r="H899" s="30">
        <v>9620</v>
      </c>
      <c r="I899" s="30">
        <v>9260</v>
      </c>
      <c r="J899" s="30">
        <v>8043</v>
      </c>
      <c r="K899" s="30">
        <v>6627</v>
      </c>
      <c r="L899" s="30">
        <v>5658</v>
      </c>
    </row>
    <row r="900" spans="1:12" ht="12.75">
      <c r="A900" s="10"/>
      <c r="B900" s="49" t="s">
        <v>43</v>
      </c>
      <c r="C900" s="30">
        <v>12598</v>
      </c>
      <c r="D900" s="30">
        <v>8980</v>
      </c>
      <c r="E900" s="30">
        <v>9391</v>
      </c>
      <c r="F900" s="30">
        <v>8382</v>
      </c>
      <c r="G900" s="30">
        <v>7501</v>
      </c>
      <c r="H900" s="30">
        <v>6136</v>
      </c>
      <c r="I900" s="30">
        <v>5682</v>
      </c>
      <c r="J900" s="30">
        <v>4807</v>
      </c>
      <c r="K900" s="30">
        <v>3963</v>
      </c>
      <c r="L900" s="30">
        <v>3307</v>
      </c>
    </row>
    <row r="901" spans="1:12" ht="12.75">
      <c r="A901" s="10"/>
      <c r="B901" s="49" t="s">
        <v>44</v>
      </c>
      <c r="C901" s="54">
        <v>8.4</v>
      </c>
      <c r="D901" s="54">
        <v>5.73</v>
      </c>
      <c r="E901" s="54">
        <v>5.76</v>
      </c>
      <c r="F901" s="54">
        <v>4.9000000000000004</v>
      </c>
      <c r="G901" s="54">
        <v>4.26</v>
      </c>
      <c r="H901" s="54">
        <v>3.38</v>
      </c>
      <c r="I901" s="54">
        <v>3.13</v>
      </c>
      <c r="J901" s="54">
        <v>2.52</v>
      </c>
      <c r="K901" s="54">
        <v>2.0299999999999998</v>
      </c>
      <c r="L901" s="54">
        <v>1.76</v>
      </c>
    </row>
    <row r="902" spans="1:12" ht="12.75">
      <c r="A902" s="10"/>
      <c r="B902" s="49" t="s">
        <v>45</v>
      </c>
      <c r="C902" s="54">
        <v>108.81</v>
      </c>
      <c r="D902" s="54">
        <v>104.99</v>
      </c>
      <c r="E902" s="54">
        <v>100.25</v>
      </c>
      <c r="F902" s="54">
        <v>99.71</v>
      </c>
      <c r="G902" s="54">
        <v>87.74</v>
      </c>
      <c r="H902" s="54">
        <v>70.3</v>
      </c>
      <c r="I902" s="54">
        <v>45.12</v>
      </c>
      <c r="J902" s="54">
        <v>33.42</v>
      </c>
      <c r="K902" s="54">
        <v>33.07</v>
      </c>
      <c r="L902" s="54">
        <v>28.11</v>
      </c>
    </row>
    <row r="903" spans="1:12" ht="12.75">
      <c r="A903" s="10"/>
      <c r="B903" s="49" t="s">
        <v>46</v>
      </c>
      <c r="C903" s="24">
        <f t="shared" ref="C903:L903" si="141">C902/C901</f>
        <v>12.953571428571429</v>
      </c>
      <c r="D903" s="24">
        <f t="shared" si="141"/>
        <v>18.322862129144848</v>
      </c>
      <c r="E903" s="24">
        <f t="shared" si="141"/>
        <v>17.404513888888889</v>
      </c>
      <c r="F903" s="24">
        <f t="shared" si="141"/>
        <v>20.348979591836731</v>
      </c>
      <c r="G903" s="24">
        <f t="shared" si="141"/>
        <v>20.5962441314554</v>
      </c>
      <c r="H903" s="24">
        <f t="shared" si="141"/>
        <v>20.798816568047336</v>
      </c>
      <c r="I903" s="24">
        <f t="shared" si="141"/>
        <v>14.415335463258785</v>
      </c>
      <c r="J903" s="24">
        <f t="shared" si="141"/>
        <v>13.261904761904763</v>
      </c>
      <c r="K903" s="24">
        <f t="shared" si="141"/>
        <v>16.290640394088673</v>
      </c>
      <c r="L903" s="24">
        <f t="shared" si="141"/>
        <v>15.971590909090908</v>
      </c>
    </row>
    <row r="904" spans="1:12" ht="12.75">
      <c r="A904" s="3"/>
      <c r="B904" s="3"/>
      <c r="C904" s="27"/>
      <c r="D904" s="3"/>
      <c r="E904" s="3"/>
      <c r="F904" s="3"/>
      <c r="G904" s="3"/>
      <c r="H904" s="3"/>
      <c r="I904" s="3"/>
      <c r="J904" s="3"/>
      <c r="K904" s="3"/>
      <c r="L904" s="3"/>
    </row>
    <row r="905" spans="1:12" ht="12.75">
      <c r="A905" s="3"/>
      <c r="B905" s="74" t="s">
        <v>48</v>
      </c>
      <c r="C905" s="69"/>
      <c r="D905" s="3"/>
      <c r="E905" s="3"/>
      <c r="F905" s="3"/>
      <c r="G905" s="3"/>
      <c r="H905" s="3"/>
      <c r="I905" s="3"/>
      <c r="J905" s="3"/>
      <c r="K905" s="3"/>
      <c r="L905" s="3"/>
    </row>
    <row r="906" spans="1:12" ht="12.75">
      <c r="A906" s="3"/>
      <c r="B906" s="17" t="s">
        <v>49</v>
      </c>
      <c r="C906" s="30">
        <v>100</v>
      </c>
      <c r="D906" s="3"/>
      <c r="E906" s="3"/>
      <c r="F906" s="3"/>
      <c r="G906" s="3"/>
      <c r="H906" s="3"/>
      <c r="I906" s="3"/>
      <c r="J906" s="3"/>
      <c r="K906" s="3"/>
      <c r="L906" s="3"/>
    </row>
    <row r="907" spans="1:12" ht="12.75">
      <c r="A907" s="3"/>
      <c r="B907" s="17" t="s">
        <v>50</v>
      </c>
      <c r="C907" s="30">
        <v>110</v>
      </c>
      <c r="D907" s="3"/>
      <c r="E907" s="3"/>
      <c r="F907" s="3"/>
      <c r="G907" s="3"/>
      <c r="H907" s="3"/>
      <c r="I907" s="3"/>
      <c r="J907" s="3"/>
      <c r="K907" s="3"/>
      <c r="L907" s="3"/>
    </row>
    <row r="908" spans="1:12" ht="12.75">
      <c r="A908" s="3"/>
      <c r="B908" s="3"/>
      <c r="C908" s="27"/>
      <c r="D908" s="3"/>
      <c r="E908" s="3"/>
      <c r="F908" s="3"/>
      <c r="G908" s="3"/>
      <c r="H908" s="3"/>
      <c r="I908" s="3"/>
      <c r="J908" s="3"/>
      <c r="K908" s="3"/>
      <c r="L908" s="3"/>
    </row>
    <row r="909" spans="1:12" ht="15">
      <c r="A909" s="3"/>
      <c r="B909" s="66" t="s">
        <v>51</v>
      </c>
      <c r="C909" s="62"/>
      <c r="D909" s="62"/>
      <c r="E909" s="62"/>
      <c r="F909" s="62"/>
      <c r="G909" s="62"/>
      <c r="H909" s="62"/>
      <c r="I909" s="62"/>
      <c r="J909" s="62"/>
      <c r="K909" s="62"/>
      <c r="L909" s="62"/>
    </row>
    <row r="910" spans="1:12" ht="18.75">
      <c r="A910" s="10"/>
      <c r="B910" s="70" t="s">
        <v>172</v>
      </c>
      <c r="C910" s="68"/>
      <c r="D910" s="68"/>
      <c r="E910" s="68"/>
      <c r="F910" s="69"/>
      <c r="G910" s="3"/>
      <c r="H910" s="4"/>
      <c r="I910" s="4"/>
      <c r="J910" s="4"/>
      <c r="K910" s="4"/>
      <c r="L910" s="4"/>
    </row>
    <row r="911" spans="1:12" ht="15">
      <c r="A911" s="10"/>
      <c r="B911" s="31" t="s">
        <v>53</v>
      </c>
      <c r="C911" s="32" t="s">
        <v>4</v>
      </c>
      <c r="D911" s="33" t="s">
        <v>54</v>
      </c>
      <c r="E911" s="34" t="s">
        <v>55</v>
      </c>
      <c r="F911" s="35" t="s">
        <v>56</v>
      </c>
      <c r="G911" s="10"/>
      <c r="H911" s="36" t="s">
        <v>53</v>
      </c>
      <c r="I911" s="32" t="s">
        <v>57</v>
      </c>
      <c r="J911" s="33" t="s">
        <v>54</v>
      </c>
      <c r="K911" s="35" t="s">
        <v>55</v>
      </c>
      <c r="L911" s="35" t="s">
        <v>56</v>
      </c>
    </row>
    <row r="912" spans="1:12" ht="15">
      <c r="A912" s="10"/>
      <c r="B912" s="37">
        <v>39783</v>
      </c>
      <c r="C912" s="38">
        <v>18.03</v>
      </c>
      <c r="D912" s="39"/>
      <c r="E912" s="40">
        <v>1000</v>
      </c>
      <c r="F912" s="41">
        <f>(E912)+(E912*D913)</f>
        <v>1559.0682196339433</v>
      </c>
      <c r="G912" s="10"/>
      <c r="H912" s="42">
        <v>39783</v>
      </c>
      <c r="I912" s="43">
        <v>8515</v>
      </c>
      <c r="J912" s="39"/>
      <c r="K912" s="40">
        <v>1000</v>
      </c>
      <c r="L912" s="41">
        <f>(K912)+(K912*J913)</f>
        <v>1229.7122724603641</v>
      </c>
    </row>
    <row r="913" spans="1:12" ht="15">
      <c r="A913" s="10"/>
      <c r="B913" s="37">
        <v>40148</v>
      </c>
      <c r="C913" s="38">
        <v>28.11</v>
      </c>
      <c r="D913" s="44">
        <f t="shared" ref="D913:D922" si="142">(C913-C912)/C912</f>
        <v>0.55906821963394326</v>
      </c>
      <c r="E913" s="40">
        <v>1000</v>
      </c>
      <c r="F913" s="41">
        <f t="shared" ref="F913:F921" si="143">(F912+E913)+(F912+E913)*D914</f>
        <v>3010.6149421307186</v>
      </c>
      <c r="G913" s="10"/>
      <c r="H913" s="42">
        <v>40148</v>
      </c>
      <c r="I913" s="43">
        <v>10471</v>
      </c>
      <c r="J913" s="44">
        <f t="shared" ref="J913:J922" si="144">(I913-I912)/I912</f>
        <v>0.22971227246036408</v>
      </c>
      <c r="K913" s="40">
        <v>1000</v>
      </c>
      <c r="L913" s="41">
        <f t="shared" ref="L913:L921" si="145">(L912+K913)+(L912+K913)*J914</f>
        <v>2446.9127803306319</v>
      </c>
    </row>
    <row r="914" spans="1:12" ht="15">
      <c r="A914" s="10"/>
      <c r="B914" s="37">
        <v>40513</v>
      </c>
      <c r="C914" s="38">
        <v>33.07</v>
      </c>
      <c r="D914" s="44">
        <f t="shared" si="142"/>
        <v>0.17644966204197798</v>
      </c>
      <c r="E914" s="40">
        <v>1000</v>
      </c>
      <c r="F914" s="41">
        <f t="shared" si="143"/>
        <v>4053.0617286364868</v>
      </c>
      <c r="G914" s="10"/>
      <c r="H914" s="42">
        <v>40513</v>
      </c>
      <c r="I914" s="43">
        <v>11491</v>
      </c>
      <c r="J914" s="44">
        <f t="shared" si="144"/>
        <v>9.741189953204088E-2</v>
      </c>
      <c r="K914" s="40">
        <v>1000</v>
      </c>
      <c r="L914" s="41">
        <f t="shared" si="145"/>
        <v>3664.6883158384239</v>
      </c>
    </row>
    <row r="915" spans="1:12" ht="15">
      <c r="A915" s="10"/>
      <c r="B915" s="37">
        <v>40878</v>
      </c>
      <c r="C915" s="38">
        <v>33.42</v>
      </c>
      <c r="D915" s="44">
        <f t="shared" si="142"/>
        <v>1.0583610523132791E-2</v>
      </c>
      <c r="E915" s="40">
        <v>1000</v>
      </c>
      <c r="F915" s="41">
        <f t="shared" si="143"/>
        <v>6822.0869298646994</v>
      </c>
      <c r="G915" s="10"/>
      <c r="H915" s="42">
        <v>40878</v>
      </c>
      <c r="I915" s="43">
        <v>12217</v>
      </c>
      <c r="J915" s="44">
        <f t="shared" si="144"/>
        <v>6.3179879906013398E-2</v>
      </c>
      <c r="K915" s="40">
        <v>1000</v>
      </c>
      <c r="L915" s="41">
        <f t="shared" si="145"/>
        <v>5022.8349672468257</v>
      </c>
    </row>
    <row r="916" spans="1:12" ht="15">
      <c r="A916" s="10"/>
      <c r="B916" s="37">
        <v>41244</v>
      </c>
      <c r="C916" s="38">
        <v>45.12</v>
      </c>
      <c r="D916" s="44">
        <f t="shared" si="142"/>
        <v>0.35008976660682212</v>
      </c>
      <c r="E916" s="40">
        <v>1000</v>
      </c>
      <c r="F916" s="41">
        <f t="shared" si="143"/>
        <v>12187.338456770576</v>
      </c>
      <c r="G916" s="10"/>
      <c r="H916" s="42">
        <v>41244</v>
      </c>
      <c r="I916" s="43">
        <v>13155</v>
      </c>
      <c r="J916" s="44">
        <f t="shared" si="144"/>
        <v>7.6778259801915369E-2</v>
      </c>
      <c r="K916" s="40">
        <v>1000</v>
      </c>
      <c r="L916" s="41">
        <f t="shared" si="145"/>
        <v>7213.2090390705998</v>
      </c>
    </row>
    <row r="917" spans="1:12" ht="15">
      <c r="A917" s="10"/>
      <c r="B917" s="37">
        <v>41609</v>
      </c>
      <c r="C917" s="38">
        <v>70.3</v>
      </c>
      <c r="D917" s="44">
        <f t="shared" si="142"/>
        <v>0.55806737588652489</v>
      </c>
      <c r="E917" s="40">
        <v>1000</v>
      </c>
      <c r="F917" s="41">
        <f t="shared" si="143"/>
        <v>16458.848879047659</v>
      </c>
      <c r="G917" s="10"/>
      <c r="H917" s="42">
        <v>41609</v>
      </c>
      <c r="I917" s="43">
        <v>15755</v>
      </c>
      <c r="J917" s="44">
        <f t="shared" si="144"/>
        <v>0.1976434815659445</v>
      </c>
      <c r="K917" s="40">
        <v>1000</v>
      </c>
      <c r="L917" s="41">
        <f t="shared" si="145"/>
        <v>9411.1750417227249</v>
      </c>
    </row>
    <row r="918" spans="1:12" ht="15">
      <c r="A918" s="10"/>
      <c r="B918" s="37">
        <v>41974</v>
      </c>
      <c r="C918" s="38">
        <v>87.74</v>
      </c>
      <c r="D918" s="44">
        <f t="shared" si="142"/>
        <v>0.24807965860597436</v>
      </c>
      <c r="E918" s="40">
        <v>1000</v>
      </c>
      <c r="F918" s="41">
        <f t="shared" si="143"/>
        <v>19840.686365737885</v>
      </c>
      <c r="G918" s="10"/>
      <c r="H918" s="42">
        <v>41974</v>
      </c>
      <c r="I918" s="43">
        <v>18053</v>
      </c>
      <c r="J918" s="44">
        <f t="shared" si="144"/>
        <v>0.14585845763249761</v>
      </c>
      <c r="K918" s="40">
        <v>1000</v>
      </c>
      <c r="L918" s="41">
        <f t="shared" si="145"/>
        <v>10049.007095885365</v>
      </c>
    </row>
    <row r="919" spans="1:12" ht="15">
      <c r="A919" s="10"/>
      <c r="B919" s="37">
        <v>42339</v>
      </c>
      <c r="C919" s="38">
        <v>99.71</v>
      </c>
      <c r="D919" s="44">
        <f t="shared" si="142"/>
        <v>0.13642580351037153</v>
      </c>
      <c r="E919" s="40">
        <v>1000</v>
      </c>
      <c r="F919" s="41">
        <f t="shared" si="143"/>
        <v>20953.553386473002</v>
      </c>
      <c r="G919" s="10"/>
      <c r="H919" s="42">
        <v>42339</v>
      </c>
      <c r="I919" s="43">
        <v>17425</v>
      </c>
      <c r="J919" s="44">
        <f t="shared" si="144"/>
        <v>-3.4786462083864177E-2</v>
      </c>
      <c r="K919" s="40">
        <v>1000</v>
      </c>
      <c r="L919" s="41">
        <f t="shared" si="145"/>
        <v>12658.325891257362</v>
      </c>
    </row>
    <row r="920" spans="1:12" ht="15">
      <c r="A920" s="10"/>
      <c r="B920" s="37">
        <v>42705</v>
      </c>
      <c r="C920" s="38">
        <v>100.25</v>
      </c>
      <c r="D920" s="44">
        <f t="shared" si="142"/>
        <v>5.4157055460837059E-3</v>
      </c>
      <c r="E920" s="40">
        <v>1000</v>
      </c>
      <c r="F920" s="41">
        <f t="shared" si="143"/>
        <v>22991.556808436912</v>
      </c>
      <c r="G920" s="10"/>
      <c r="H920" s="42">
        <v>42705</v>
      </c>
      <c r="I920" s="43">
        <v>19963</v>
      </c>
      <c r="J920" s="44">
        <f t="shared" si="144"/>
        <v>0.14565279770444764</v>
      </c>
      <c r="K920" s="40">
        <v>1000</v>
      </c>
      <c r="L920" s="41">
        <f t="shared" si="145"/>
        <v>16984.134745507828</v>
      </c>
    </row>
    <row r="921" spans="1:12" ht="15">
      <c r="A921" s="10"/>
      <c r="B921" s="37">
        <v>43070</v>
      </c>
      <c r="C921" s="38">
        <v>104.99</v>
      </c>
      <c r="D921" s="44">
        <f t="shared" si="142"/>
        <v>4.7281795511221893E-2</v>
      </c>
      <c r="E921" s="40">
        <v>1000</v>
      </c>
      <c r="F921" s="45">
        <f t="shared" si="143"/>
        <v>24864.475629355373</v>
      </c>
      <c r="G921" s="10"/>
      <c r="H921" s="42">
        <v>43070</v>
      </c>
      <c r="I921" s="43">
        <v>24824</v>
      </c>
      <c r="J921" s="44">
        <f t="shared" si="144"/>
        <v>0.24350047588037871</v>
      </c>
      <c r="K921" s="40">
        <v>1000</v>
      </c>
      <c r="L921" s="46">
        <f t="shared" si="145"/>
        <v>16899.609700630885</v>
      </c>
    </row>
    <row r="922" spans="1:12" ht="15">
      <c r="A922" s="10"/>
      <c r="B922" s="37">
        <v>43435</v>
      </c>
      <c r="C922" s="38">
        <v>108.81</v>
      </c>
      <c r="D922" s="44">
        <f t="shared" si="142"/>
        <v>3.6384417563577555E-2</v>
      </c>
      <c r="E922" s="47"/>
      <c r="F922" s="47"/>
      <c r="G922" s="10"/>
      <c r="H922" s="42">
        <v>43435</v>
      </c>
      <c r="I922" s="43">
        <v>23327</v>
      </c>
      <c r="J922" s="44">
        <f t="shared" si="144"/>
        <v>-6.0304543989687397E-2</v>
      </c>
      <c r="K922" s="48"/>
      <c r="L922" s="49"/>
    </row>
    <row r="923" spans="1:12" ht="15">
      <c r="A923" s="3"/>
      <c r="B923" s="3"/>
      <c r="C923" s="27"/>
      <c r="D923" s="3"/>
      <c r="E923" s="50">
        <f>SUM(E912:E922)</f>
        <v>10000</v>
      </c>
      <c r="F923" s="51"/>
      <c r="G923" s="3"/>
      <c r="H923" s="3"/>
      <c r="I923" s="3"/>
      <c r="J923" s="3"/>
      <c r="K923" s="50">
        <f>SUM(K912:K922)</f>
        <v>10000</v>
      </c>
      <c r="L923" s="52"/>
    </row>
    <row r="924" spans="1:12" ht="12.75">
      <c r="A924" s="3"/>
      <c r="B924" s="3"/>
      <c r="C924" s="27"/>
      <c r="D924" s="3"/>
      <c r="E924" s="3"/>
      <c r="F924" s="3"/>
      <c r="G924" s="3"/>
      <c r="H924" s="3"/>
      <c r="I924" s="3"/>
      <c r="J924" s="3"/>
      <c r="K924" s="3"/>
      <c r="L924" s="3"/>
    </row>
    <row r="925" spans="1:12" ht="12.75">
      <c r="A925" s="3"/>
      <c r="B925" s="4"/>
      <c r="C925" s="5"/>
      <c r="D925" s="4"/>
      <c r="E925" s="4"/>
      <c r="F925" s="4"/>
      <c r="G925" s="4"/>
      <c r="H925" s="4"/>
      <c r="I925" s="4"/>
      <c r="J925" s="4"/>
      <c r="K925" s="4"/>
      <c r="L925" s="4"/>
    </row>
    <row r="926" spans="1:12" ht="14.25">
      <c r="A926" s="6" t="s">
        <v>173</v>
      </c>
      <c r="B926" s="61" t="s">
        <v>174</v>
      </c>
      <c r="C926" s="62"/>
      <c r="D926" s="62"/>
      <c r="E926" s="62"/>
      <c r="F926" s="62"/>
      <c r="G926" s="62"/>
      <c r="H926" s="62"/>
      <c r="I926" s="62"/>
      <c r="J926" s="62"/>
      <c r="K926" s="62"/>
      <c r="L926" s="63"/>
    </row>
    <row r="927" spans="1:12" ht="12.75">
      <c r="A927" s="10"/>
      <c r="B927" s="64" t="s">
        <v>7</v>
      </c>
      <c r="C927" s="62"/>
      <c r="D927" s="62"/>
      <c r="E927" s="62"/>
      <c r="F927" s="62"/>
      <c r="G927" s="62"/>
      <c r="H927" s="62"/>
      <c r="I927" s="62"/>
      <c r="J927" s="62"/>
      <c r="K927" s="62"/>
      <c r="L927" s="63"/>
    </row>
    <row r="928" spans="1:12" ht="12.75">
      <c r="A928" s="10"/>
      <c r="B928" s="73" t="s">
        <v>175</v>
      </c>
      <c r="C928" s="68"/>
      <c r="D928" s="68"/>
      <c r="E928" s="68"/>
      <c r="F928" s="68"/>
      <c r="G928" s="68"/>
      <c r="H928" s="68"/>
      <c r="I928" s="68"/>
      <c r="J928" s="68"/>
      <c r="K928" s="68"/>
      <c r="L928" s="69"/>
    </row>
    <row r="929" spans="1:12" ht="12.75">
      <c r="A929" s="10"/>
      <c r="B929" s="15"/>
      <c r="C929" s="16">
        <v>2018</v>
      </c>
      <c r="D929" s="16">
        <v>2017</v>
      </c>
      <c r="E929" s="16">
        <v>2016</v>
      </c>
      <c r="F929" s="16">
        <v>2015</v>
      </c>
      <c r="G929" s="16">
        <v>2014</v>
      </c>
      <c r="H929" s="16">
        <v>2013</v>
      </c>
      <c r="I929" s="16">
        <v>2012</v>
      </c>
      <c r="J929" s="16">
        <v>2011</v>
      </c>
      <c r="K929" s="16">
        <v>2010</v>
      </c>
      <c r="L929" s="16">
        <v>2009</v>
      </c>
    </row>
    <row r="930" spans="1:12" ht="12.75">
      <c r="A930" s="10"/>
      <c r="B930" s="17" t="s">
        <v>39</v>
      </c>
      <c r="C930" s="19">
        <v>85977</v>
      </c>
      <c r="D930" s="19">
        <v>62484</v>
      </c>
      <c r="E930" s="19">
        <v>48158</v>
      </c>
      <c r="F930" s="19"/>
      <c r="G930" s="19"/>
      <c r="H930" s="19"/>
      <c r="I930" s="19"/>
      <c r="J930" s="19"/>
      <c r="K930" s="19"/>
      <c r="L930" s="19"/>
    </row>
    <row r="931" spans="1:12" ht="12.75">
      <c r="A931" s="10"/>
      <c r="B931" s="17" t="s">
        <v>42</v>
      </c>
      <c r="C931" s="19">
        <v>5493</v>
      </c>
      <c r="D931" s="19">
        <v>1193</v>
      </c>
      <c r="E931" s="19">
        <v>4413</v>
      </c>
      <c r="F931" s="19"/>
      <c r="G931" s="19"/>
      <c r="H931" s="19"/>
      <c r="I931" s="19"/>
      <c r="J931" s="19"/>
      <c r="K931" s="19"/>
      <c r="L931" s="19"/>
    </row>
    <row r="932" spans="1:12" ht="12.75">
      <c r="A932" s="10"/>
      <c r="B932" s="17" t="s">
        <v>43</v>
      </c>
      <c r="C932" s="19">
        <v>3844</v>
      </c>
      <c r="D932" s="19">
        <v>1460</v>
      </c>
      <c r="E932" s="19">
        <v>3978</v>
      </c>
      <c r="F932" s="19"/>
      <c r="G932" s="19"/>
      <c r="H932" s="19"/>
      <c r="I932" s="19"/>
      <c r="J932" s="19"/>
      <c r="K932" s="19"/>
      <c r="L932" s="19"/>
    </row>
    <row r="933" spans="1:12" ht="12.75">
      <c r="A933" s="10"/>
      <c r="B933" s="17" t="s">
        <v>44</v>
      </c>
      <c r="C933" s="21">
        <v>1.65</v>
      </c>
      <c r="D933" s="21">
        <v>0.91</v>
      </c>
      <c r="E933" s="21">
        <v>3.52</v>
      </c>
      <c r="F933" s="21"/>
      <c r="G933" s="21"/>
      <c r="H933" s="21"/>
      <c r="I933" s="21"/>
      <c r="J933" s="21"/>
      <c r="K933" s="21"/>
      <c r="L933" s="21"/>
    </row>
    <row r="934" spans="1:12" ht="12.75">
      <c r="A934" s="10"/>
      <c r="B934" s="17" t="s">
        <v>45</v>
      </c>
      <c r="C934" s="21">
        <v>53</v>
      </c>
      <c r="D934" s="21">
        <v>69</v>
      </c>
      <c r="E934" s="21">
        <v>54</v>
      </c>
      <c r="F934" s="21"/>
      <c r="G934" s="21"/>
      <c r="H934" s="21"/>
      <c r="I934" s="21"/>
      <c r="J934" s="21"/>
      <c r="K934" s="21"/>
      <c r="L934" s="21"/>
    </row>
    <row r="935" spans="1:12" ht="12.75">
      <c r="A935" s="10"/>
      <c r="B935" s="17" t="s">
        <v>46</v>
      </c>
      <c r="C935" s="24">
        <f t="shared" ref="C935:L935" si="146">C934/C933</f>
        <v>32.121212121212125</v>
      </c>
      <c r="D935" s="24">
        <f t="shared" si="146"/>
        <v>75.824175824175825</v>
      </c>
      <c r="E935" s="24">
        <f t="shared" si="146"/>
        <v>15.340909090909092</v>
      </c>
      <c r="F935" s="24" t="e">
        <f t="shared" si="146"/>
        <v>#DIV/0!</v>
      </c>
      <c r="G935" s="24" t="e">
        <f t="shared" si="146"/>
        <v>#DIV/0!</v>
      </c>
      <c r="H935" s="24" t="e">
        <f t="shared" si="146"/>
        <v>#DIV/0!</v>
      </c>
      <c r="I935" s="24" t="e">
        <f t="shared" si="146"/>
        <v>#DIV/0!</v>
      </c>
      <c r="J935" s="24" t="e">
        <f t="shared" si="146"/>
        <v>#DIV/0!</v>
      </c>
      <c r="K935" s="24" t="e">
        <f t="shared" si="146"/>
        <v>#DIV/0!</v>
      </c>
      <c r="L935" s="24" t="e">
        <f t="shared" si="146"/>
        <v>#DIV/0!</v>
      </c>
    </row>
    <row r="936" spans="1:12" ht="12.75">
      <c r="A936" s="3"/>
      <c r="B936" s="79" t="s">
        <v>176</v>
      </c>
      <c r="C936" s="76"/>
      <c r="D936" s="76"/>
      <c r="E936" s="76"/>
      <c r="F936" s="76"/>
      <c r="G936" s="76"/>
      <c r="H936" s="76"/>
      <c r="I936" s="76"/>
      <c r="J936" s="76"/>
      <c r="K936" s="76"/>
      <c r="L936" s="76"/>
    </row>
    <row r="937" spans="1:12" ht="12.75">
      <c r="A937" s="3"/>
      <c r="B937" s="3"/>
      <c r="C937" s="27"/>
      <c r="D937" s="3"/>
      <c r="E937" s="3"/>
      <c r="F937" s="3"/>
      <c r="G937" s="3"/>
      <c r="H937" s="3"/>
      <c r="I937" s="3"/>
      <c r="J937" s="3"/>
      <c r="K937" s="3"/>
      <c r="L937" s="3"/>
    </row>
    <row r="938" spans="1:12" ht="12.75">
      <c r="A938" s="3"/>
      <c r="B938" s="74" t="s">
        <v>48</v>
      </c>
      <c r="C938" s="69"/>
      <c r="D938" s="3"/>
      <c r="E938" s="3"/>
      <c r="F938" s="3"/>
      <c r="G938" s="3"/>
      <c r="H938" s="3"/>
      <c r="I938" s="3"/>
      <c r="J938" s="3"/>
      <c r="K938" s="3"/>
      <c r="L938" s="3"/>
    </row>
    <row r="939" spans="1:12" ht="12.75">
      <c r="A939" s="3"/>
      <c r="B939" s="17" t="s">
        <v>49</v>
      </c>
      <c r="C939" s="30">
        <v>40</v>
      </c>
      <c r="D939" s="3"/>
      <c r="E939" s="3"/>
      <c r="F939" s="3"/>
      <c r="G939" s="3"/>
      <c r="H939" s="3"/>
      <c r="I939" s="3"/>
      <c r="J939" s="3"/>
      <c r="K939" s="3"/>
      <c r="L939" s="3"/>
    </row>
    <row r="940" spans="1:12" ht="12.75">
      <c r="A940" s="3"/>
      <c r="B940" s="17" t="s">
        <v>50</v>
      </c>
      <c r="C940" s="30">
        <v>50</v>
      </c>
      <c r="D940" s="3"/>
      <c r="E940" s="3"/>
      <c r="F940" s="3"/>
      <c r="G940" s="3"/>
      <c r="H940" s="3"/>
      <c r="I940" s="3"/>
      <c r="J940" s="3"/>
      <c r="K940" s="3"/>
      <c r="L940" s="3"/>
    </row>
    <row r="941" spans="1:12" ht="12.75">
      <c r="A941" s="3"/>
      <c r="B941" s="3"/>
      <c r="C941" s="27"/>
      <c r="D941" s="3"/>
      <c r="E941" s="3"/>
      <c r="F941" s="3"/>
      <c r="G941" s="3"/>
      <c r="H941" s="3"/>
      <c r="I941" s="3"/>
      <c r="J941" s="3"/>
      <c r="K941" s="3"/>
      <c r="L941" s="3"/>
    </row>
    <row r="942" spans="1:12" ht="15">
      <c r="A942" s="3"/>
      <c r="B942" s="66" t="s">
        <v>51</v>
      </c>
      <c r="C942" s="62"/>
      <c r="D942" s="62"/>
      <c r="E942" s="62"/>
      <c r="F942" s="62"/>
      <c r="G942" s="62"/>
      <c r="H942" s="62"/>
      <c r="I942" s="62"/>
      <c r="J942" s="62"/>
      <c r="K942" s="62"/>
      <c r="L942" s="62"/>
    </row>
    <row r="943" spans="1:12" ht="18.75">
      <c r="A943" s="10"/>
      <c r="B943" s="70" t="s">
        <v>177</v>
      </c>
      <c r="C943" s="68"/>
      <c r="D943" s="68"/>
      <c r="E943" s="68"/>
      <c r="F943" s="69"/>
      <c r="G943" s="3"/>
      <c r="H943" s="4"/>
      <c r="I943" s="4"/>
      <c r="J943" s="4"/>
      <c r="K943" s="4"/>
      <c r="L943" s="4"/>
    </row>
    <row r="944" spans="1:12" ht="15">
      <c r="A944" s="10"/>
      <c r="B944" s="31" t="s">
        <v>53</v>
      </c>
      <c r="C944" s="32" t="s">
        <v>4</v>
      </c>
      <c r="D944" s="33" t="s">
        <v>54</v>
      </c>
      <c r="E944" s="34" t="s">
        <v>55</v>
      </c>
      <c r="F944" s="35" t="s">
        <v>56</v>
      </c>
      <c r="G944" s="10"/>
      <c r="H944" s="36" t="s">
        <v>53</v>
      </c>
      <c r="I944" s="32" t="s">
        <v>57</v>
      </c>
      <c r="J944" s="33" t="s">
        <v>54</v>
      </c>
      <c r="K944" s="35" t="s">
        <v>55</v>
      </c>
      <c r="L944" s="35" t="s">
        <v>56</v>
      </c>
    </row>
    <row r="945" spans="1:12" ht="15">
      <c r="A945" s="10"/>
      <c r="B945" s="37">
        <v>39783</v>
      </c>
      <c r="C945" s="38">
        <v>8.5</v>
      </c>
      <c r="D945" s="39"/>
      <c r="E945" s="40">
        <v>1000</v>
      </c>
      <c r="F945" s="41">
        <f>(E945)+(E945*D946)</f>
        <v>2470.588235294118</v>
      </c>
      <c r="G945" s="10"/>
      <c r="H945" s="42">
        <v>39783</v>
      </c>
      <c r="I945" s="43">
        <v>8515</v>
      </c>
      <c r="J945" s="39"/>
      <c r="K945" s="40">
        <v>1000</v>
      </c>
      <c r="L945" s="41">
        <f>(K945)+(K945*J946)</f>
        <v>1229.7122724603641</v>
      </c>
    </row>
    <row r="946" spans="1:12" ht="15">
      <c r="A946" s="10"/>
      <c r="B946" s="37">
        <v>40148</v>
      </c>
      <c r="C946" s="38">
        <v>21</v>
      </c>
      <c r="D946" s="44">
        <f t="shared" ref="D946:D955" si="147">(C946-C945)/C945</f>
        <v>1.4705882352941178</v>
      </c>
      <c r="E946" s="40">
        <v>1000</v>
      </c>
      <c r="F946" s="41">
        <f t="shared" ref="F946:F954" si="148">(F945+E946)+(F945+E946)*D947</f>
        <v>4296.9187675070034</v>
      </c>
      <c r="G946" s="10"/>
      <c r="H946" s="42">
        <v>40148</v>
      </c>
      <c r="I946" s="43">
        <v>10471</v>
      </c>
      <c r="J946" s="44">
        <f t="shared" ref="J946:J955" si="149">(I946-I945)/I945</f>
        <v>0.22971227246036408</v>
      </c>
      <c r="K946" s="40">
        <v>1000</v>
      </c>
      <c r="L946" s="41">
        <f t="shared" ref="L946:L954" si="150">(L945+K946)+(L945+K946)*J947</f>
        <v>2446.9127803306319</v>
      </c>
    </row>
    <row r="947" spans="1:12" ht="15">
      <c r="A947" s="10"/>
      <c r="B947" s="37">
        <v>40513</v>
      </c>
      <c r="C947" s="38">
        <v>26</v>
      </c>
      <c r="D947" s="44">
        <f t="shared" si="147"/>
        <v>0.23809523809523808</v>
      </c>
      <c r="E947" s="40">
        <v>1000</v>
      </c>
      <c r="F947" s="41">
        <f t="shared" si="148"/>
        <v>4482.0081878905412</v>
      </c>
      <c r="G947" s="10"/>
      <c r="H947" s="42">
        <v>40513</v>
      </c>
      <c r="I947" s="43">
        <v>11491</v>
      </c>
      <c r="J947" s="44">
        <f t="shared" si="149"/>
        <v>9.741189953204088E-2</v>
      </c>
      <c r="K947" s="40">
        <v>1000</v>
      </c>
      <c r="L947" s="41">
        <f t="shared" si="150"/>
        <v>3664.6883158384239</v>
      </c>
    </row>
    <row r="948" spans="1:12" ht="15">
      <c r="A948" s="10"/>
      <c r="B948" s="37">
        <v>40878</v>
      </c>
      <c r="C948" s="38">
        <v>22</v>
      </c>
      <c r="D948" s="44">
        <f t="shared" si="147"/>
        <v>-0.15384615384615385</v>
      </c>
      <c r="E948" s="40">
        <v>1000</v>
      </c>
      <c r="F948" s="41">
        <f t="shared" si="148"/>
        <v>6478.7369493251854</v>
      </c>
      <c r="G948" s="10"/>
      <c r="H948" s="42">
        <v>40878</v>
      </c>
      <c r="I948" s="43">
        <v>12217</v>
      </c>
      <c r="J948" s="44">
        <f t="shared" si="149"/>
        <v>6.3179879906013398E-2</v>
      </c>
      <c r="K948" s="40">
        <v>1000</v>
      </c>
      <c r="L948" s="41">
        <f t="shared" si="150"/>
        <v>5022.8349672468257</v>
      </c>
    </row>
    <row r="949" spans="1:12" ht="15">
      <c r="A949" s="10"/>
      <c r="B949" s="37">
        <v>41244</v>
      </c>
      <c r="C949" s="38">
        <v>26</v>
      </c>
      <c r="D949" s="44">
        <f t="shared" si="147"/>
        <v>0.18181818181818182</v>
      </c>
      <c r="E949" s="40">
        <v>1000</v>
      </c>
      <c r="F949" s="41">
        <f t="shared" si="148"/>
        <v>10930.461695167578</v>
      </c>
      <c r="G949" s="10"/>
      <c r="H949" s="42">
        <v>41244</v>
      </c>
      <c r="I949" s="43">
        <v>13155</v>
      </c>
      <c r="J949" s="44">
        <f t="shared" si="149"/>
        <v>7.6778259801915369E-2</v>
      </c>
      <c r="K949" s="40">
        <v>1000</v>
      </c>
      <c r="L949" s="41">
        <f t="shared" si="150"/>
        <v>7213.2090390705998</v>
      </c>
    </row>
    <row r="950" spans="1:12" ht="15">
      <c r="A950" s="10"/>
      <c r="B950" s="37">
        <v>41609</v>
      </c>
      <c r="C950" s="38">
        <v>38</v>
      </c>
      <c r="D950" s="44">
        <f t="shared" si="147"/>
        <v>0.46153846153846156</v>
      </c>
      <c r="E950" s="40">
        <v>1000</v>
      </c>
      <c r="F950" s="41">
        <f t="shared" si="148"/>
        <v>12558.380731755346</v>
      </c>
      <c r="G950" s="10"/>
      <c r="H950" s="42">
        <v>41609</v>
      </c>
      <c r="I950" s="43">
        <v>15755</v>
      </c>
      <c r="J950" s="44">
        <f t="shared" si="149"/>
        <v>0.1976434815659445</v>
      </c>
      <c r="K950" s="40">
        <v>1000</v>
      </c>
      <c r="L950" s="41">
        <f t="shared" si="150"/>
        <v>9411.1750417227249</v>
      </c>
    </row>
    <row r="951" spans="1:12" ht="15">
      <c r="A951" s="10"/>
      <c r="B951" s="37">
        <v>41974</v>
      </c>
      <c r="C951" s="38">
        <v>40</v>
      </c>
      <c r="D951" s="44">
        <f t="shared" si="147"/>
        <v>5.2631578947368418E-2</v>
      </c>
      <c r="E951" s="40">
        <v>1000</v>
      </c>
      <c r="F951" s="41">
        <f t="shared" si="148"/>
        <v>15931.097359812531</v>
      </c>
      <c r="G951" s="10"/>
      <c r="H951" s="42">
        <v>41974</v>
      </c>
      <c r="I951" s="43">
        <v>18053</v>
      </c>
      <c r="J951" s="44">
        <f t="shared" si="149"/>
        <v>0.14585845763249761</v>
      </c>
      <c r="K951" s="40">
        <v>1000</v>
      </c>
      <c r="L951" s="41">
        <f t="shared" si="150"/>
        <v>10049.007095885365</v>
      </c>
    </row>
    <row r="952" spans="1:12" ht="15">
      <c r="A952" s="10"/>
      <c r="B952" s="37">
        <v>42339</v>
      </c>
      <c r="C952" s="38">
        <v>47</v>
      </c>
      <c r="D952" s="44">
        <f t="shared" si="147"/>
        <v>0.17499999999999999</v>
      </c>
      <c r="E952" s="40">
        <v>1000</v>
      </c>
      <c r="F952" s="41">
        <f t="shared" si="148"/>
        <v>19452.750158082483</v>
      </c>
      <c r="G952" s="10"/>
      <c r="H952" s="42">
        <v>42339</v>
      </c>
      <c r="I952" s="43">
        <v>17425</v>
      </c>
      <c r="J952" s="44">
        <f t="shared" si="149"/>
        <v>-3.4786462083864177E-2</v>
      </c>
      <c r="K952" s="40">
        <v>1000</v>
      </c>
      <c r="L952" s="41">
        <f t="shared" si="150"/>
        <v>12658.325891257362</v>
      </c>
    </row>
    <row r="953" spans="1:12" ht="15">
      <c r="A953" s="10"/>
      <c r="B953" s="37">
        <v>42705</v>
      </c>
      <c r="C953" s="38">
        <v>54</v>
      </c>
      <c r="D953" s="44">
        <f t="shared" si="147"/>
        <v>0.14893617021276595</v>
      </c>
      <c r="E953" s="40">
        <v>1000</v>
      </c>
      <c r="F953" s="41">
        <f t="shared" si="148"/>
        <v>26134.069646438729</v>
      </c>
      <c r="G953" s="10"/>
      <c r="H953" s="42">
        <v>42705</v>
      </c>
      <c r="I953" s="43">
        <v>19963</v>
      </c>
      <c r="J953" s="44">
        <f t="shared" si="149"/>
        <v>0.14565279770444764</v>
      </c>
      <c r="K953" s="40">
        <v>1000</v>
      </c>
      <c r="L953" s="41">
        <f t="shared" si="150"/>
        <v>16984.134745507828</v>
      </c>
    </row>
    <row r="954" spans="1:12" ht="15">
      <c r="A954" s="10"/>
      <c r="B954" s="37">
        <v>43070</v>
      </c>
      <c r="C954" s="38">
        <v>69</v>
      </c>
      <c r="D954" s="44">
        <f t="shared" si="147"/>
        <v>0.27777777777777779</v>
      </c>
      <c r="E954" s="40">
        <v>1000</v>
      </c>
      <c r="F954" s="45">
        <f t="shared" si="148"/>
        <v>20842.111467554387</v>
      </c>
      <c r="G954" s="10"/>
      <c r="H954" s="42">
        <v>43070</v>
      </c>
      <c r="I954" s="43">
        <v>24824</v>
      </c>
      <c r="J954" s="44">
        <f t="shared" si="149"/>
        <v>0.24350047588037871</v>
      </c>
      <c r="K954" s="40">
        <v>1000</v>
      </c>
      <c r="L954" s="46">
        <f t="shared" si="150"/>
        <v>16899.609700630885</v>
      </c>
    </row>
    <row r="955" spans="1:12" ht="15">
      <c r="A955" s="10"/>
      <c r="B955" s="37">
        <v>43435</v>
      </c>
      <c r="C955" s="38">
        <v>53</v>
      </c>
      <c r="D955" s="44">
        <f t="shared" si="147"/>
        <v>-0.2318840579710145</v>
      </c>
      <c r="E955" s="47"/>
      <c r="F955" s="47"/>
      <c r="G955" s="10"/>
      <c r="H955" s="42">
        <v>43435</v>
      </c>
      <c r="I955" s="43">
        <v>23327</v>
      </c>
      <c r="J955" s="44">
        <f t="shared" si="149"/>
        <v>-6.0304543989687397E-2</v>
      </c>
      <c r="K955" s="48"/>
      <c r="L955" s="49"/>
    </row>
    <row r="956" spans="1:12" ht="15">
      <c r="A956" s="3"/>
      <c r="B956" s="3"/>
      <c r="C956" s="27"/>
      <c r="D956" s="3"/>
      <c r="E956" s="50">
        <f>SUM(E945:E955)</f>
        <v>10000</v>
      </c>
      <c r="F956" s="51"/>
      <c r="G956" s="3"/>
      <c r="H956" s="3"/>
      <c r="I956" s="3"/>
      <c r="J956" s="3"/>
      <c r="K956" s="50">
        <f>SUM(K945:K955)</f>
        <v>10000</v>
      </c>
      <c r="L956" s="52"/>
    </row>
    <row r="957" spans="1:12" ht="12.75">
      <c r="C957" s="26"/>
    </row>
    <row r="958" spans="1:12" ht="12.75">
      <c r="C958" s="26"/>
    </row>
    <row r="959" spans="1:12" ht="12.75">
      <c r="C959" s="26"/>
    </row>
    <row r="960" spans="1:12" ht="12.75">
      <c r="C960" s="26"/>
    </row>
    <row r="961" spans="3:3" ht="12.75">
      <c r="C961" s="26"/>
    </row>
    <row r="962" spans="3:3" ht="12.75">
      <c r="C962" s="26"/>
    </row>
    <row r="963" spans="3:3" ht="12.75">
      <c r="C963" s="26"/>
    </row>
    <row r="964" spans="3:3" ht="12.75">
      <c r="C964" s="26"/>
    </row>
    <row r="965" spans="3:3" ht="12.75">
      <c r="C965" s="26"/>
    </row>
    <row r="966" spans="3:3" ht="12.75">
      <c r="C966" s="26"/>
    </row>
    <row r="967" spans="3:3" ht="12.75">
      <c r="C967" s="26"/>
    </row>
    <row r="968" spans="3:3" ht="12.75">
      <c r="C968" s="26"/>
    </row>
    <row r="969" spans="3:3" ht="12.75">
      <c r="C969" s="26"/>
    </row>
    <row r="970" spans="3:3" ht="12.75">
      <c r="C970" s="26"/>
    </row>
    <row r="971" spans="3:3" ht="12.75">
      <c r="C971" s="26"/>
    </row>
    <row r="972" spans="3:3" ht="12.75">
      <c r="C972" s="26"/>
    </row>
    <row r="973" spans="3:3" ht="12.75">
      <c r="C973" s="26"/>
    </row>
    <row r="974" spans="3:3" ht="12.75">
      <c r="C974" s="26"/>
    </row>
    <row r="975" spans="3:3" ht="12.75">
      <c r="C975" s="26"/>
    </row>
    <row r="976" spans="3:3" ht="12.75">
      <c r="C976" s="26"/>
    </row>
    <row r="977" spans="3:3" ht="12.75">
      <c r="C977" s="26"/>
    </row>
    <row r="978" spans="3:3" ht="12.75">
      <c r="C978" s="26"/>
    </row>
    <row r="979" spans="3:3" ht="12.75">
      <c r="C979" s="26"/>
    </row>
    <row r="980" spans="3:3" ht="12.75">
      <c r="C980" s="26"/>
    </row>
    <row r="981" spans="3:3" ht="12.75">
      <c r="C981" s="26"/>
    </row>
    <row r="982" spans="3:3" ht="12.75">
      <c r="C982" s="26"/>
    </row>
    <row r="983" spans="3:3" ht="12.75">
      <c r="C983" s="26"/>
    </row>
    <row r="984" spans="3:3" ht="12.75">
      <c r="C984" s="26"/>
    </row>
    <row r="985" spans="3:3" ht="12.75">
      <c r="C985" s="26"/>
    </row>
    <row r="986" spans="3:3" ht="12.75">
      <c r="C986" s="26"/>
    </row>
    <row r="987" spans="3:3" ht="12.75">
      <c r="C987" s="26"/>
    </row>
    <row r="988" spans="3:3" ht="12.75">
      <c r="C988" s="26"/>
    </row>
    <row r="989" spans="3:3" ht="12.75">
      <c r="C989" s="26"/>
    </row>
    <row r="990" spans="3:3" ht="12.75">
      <c r="C990" s="26"/>
    </row>
    <row r="991" spans="3:3" ht="12.75">
      <c r="C991" s="26"/>
    </row>
    <row r="992" spans="3:3" ht="12.75">
      <c r="C992" s="26"/>
    </row>
    <row r="993" spans="3:3" ht="12.75">
      <c r="C993" s="26"/>
    </row>
    <row r="994" spans="3:3" ht="12.75">
      <c r="C994" s="26"/>
    </row>
    <row r="995" spans="3:3" ht="12.75">
      <c r="C995" s="26"/>
    </row>
    <row r="996" spans="3:3" ht="12.75">
      <c r="C996" s="26"/>
    </row>
    <row r="997" spans="3:3" ht="12.75">
      <c r="C997" s="26"/>
    </row>
    <row r="998" spans="3:3" ht="12.75">
      <c r="C998" s="26"/>
    </row>
    <row r="999" spans="3:3" ht="12.75">
      <c r="C999" s="26"/>
    </row>
    <row r="1000" spans="3:3" ht="12.75">
      <c r="C1000" s="26"/>
    </row>
    <row r="1001" spans="3:3" ht="12.75">
      <c r="C1001" s="26"/>
    </row>
    <row r="1002" spans="3:3" ht="12.75">
      <c r="C1002" s="26"/>
    </row>
    <row r="1003" spans="3:3" ht="12.75">
      <c r="C1003" s="26"/>
    </row>
    <row r="1004" spans="3:3" ht="12.75">
      <c r="C1004" s="26"/>
    </row>
    <row r="1005" spans="3:3" ht="12.75">
      <c r="C1005" s="26"/>
    </row>
    <row r="1006" spans="3:3" ht="12.75">
      <c r="C1006" s="26"/>
    </row>
    <row r="1007" spans="3:3" ht="12.75">
      <c r="C1007" s="26"/>
    </row>
    <row r="1008" spans="3:3" ht="12.75">
      <c r="C1008" s="26"/>
    </row>
    <row r="1009" spans="3:3" ht="12.75">
      <c r="C1009" s="26"/>
    </row>
    <row r="1010" spans="3:3" ht="12.75">
      <c r="C1010" s="26"/>
    </row>
    <row r="1011" spans="3:3" ht="12.75">
      <c r="C1011" s="26"/>
    </row>
    <row r="1012" spans="3:3" ht="12.75">
      <c r="C1012" s="26"/>
    </row>
    <row r="1013" spans="3:3" ht="12.75">
      <c r="C1013" s="26"/>
    </row>
    <row r="1014" spans="3:3" ht="12.75">
      <c r="C1014" s="26"/>
    </row>
    <row r="1015" spans="3:3" ht="12.75">
      <c r="C1015" s="26"/>
    </row>
    <row r="1016" spans="3:3" ht="12.75">
      <c r="C1016" s="26"/>
    </row>
    <row r="1017" spans="3:3" ht="12.75">
      <c r="C1017" s="26"/>
    </row>
    <row r="1018" spans="3:3" ht="12.75">
      <c r="C1018" s="26"/>
    </row>
    <row r="1019" spans="3:3" ht="12.75">
      <c r="C1019" s="26"/>
    </row>
    <row r="1020" spans="3:3" ht="12.75">
      <c r="C1020" s="26"/>
    </row>
    <row r="1021" spans="3:3" ht="12.75">
      <c r="C1021" s="26"/>
    </row>
    <row r="1022" spans="3:3" ht="12.75">
      <c r="C1022" s="26"/>
    </row>
    <row r="1023" spans="3:3" ht="12.75">
      <c r="C1023" s="26"/>
    </row>
    <row r="1024" spans="3:3" ht="12.75">
      <c r="C1024" s="26"/>
    </row>
    <row r="1025" spans="3:3" ht="12.75">
      <c r="C1025" s="26"/>
    </row>
    <row r="1026" spans="3:3" ht="12.75">
      <c r="C1026" s="26"/>
    </row>
    <row r="1027" spans="3:3" ht="12.75">
      <c r="C1027" s="26"/>
    </row>
    <row r="1028" spans="3:3" ht="12.75">
      <c r="C1028" s="26"/>
    </row>
    <row r="1029" spans="3:3" ht="12.75">
      <c r="C1029" s="26"/>
    </row>
    <row r="1030" spans="3:3" ht="12.75">
      <c r="C1030" s="26"/>
    </row>
    <row r="1031" spans="3:3" ht="12.75">
      <c r="C1031" s="26"/>
    </row>
    <row r="1032" spans="3:3" ht="12.75">
      <c r="C1032" s="26"/>
    </row>
    <row r="1033" spans="3:3" ht="12.75">
      <c r="C1033" s="26"/>
    </row>
    <row r="1034" spans="3:3" ht="12.75">
      <c r="C1034" s="26"/>
    </row>
    <row r="1035" spans="3:3" ht="12.75">
      <c r="C1035" s="26"/>
    </row>
    <row r="1036" spans="3:3" ht="12.75">
      <c r="C1036" s="26"/>
    </row>
    <row r="1037" spans="3:3" ht="12.75">
      <c r="C1037" s="26"/>
    </row>
    <row r="1038" spans="3:3" ht="12.75">
      <c r="C1038" s="26"/>
    </row>
    <row r="1039" spans="3:3" ht="12.75">
      <c r="C1039" s="26"/>
    </row>
    <row r="1040" spans="3:3" ht="12.75">
      <c r="C1040" s="26"/>
    </row>
    <row r="1041" spans="3:3" ht="12.75">
      <c r="C1041" s="26"/>
    </row>
    <row r="1042" spans="3:3" ht="12.75">
      <c r="C1042" s="26"/>
    </row>
    <row r="1043" spans="3:3" ht="12.75">
      <c r="C1043" s="26"/>
    </row>
    <row r="1044" spans="3:3" ht="12.75">
      <c r="C1044" s="26"/>
    </row>
    <row r="1045" spans="3:3" ht="12.75">
      <c r="C1045" s="26"/>
    </row>
    <row r="1046" spans="3:3" ht="12.75">
      <c r="C1046" s="26"/>
    </row>
    <row r="1047" spans="3:3" ht="12.75">
      <c r="C1047" s="26"/>
    </row>
    <row r="1048" spans="3:3" ht="12.75">
      <c r="C1048" s="26"/>
    </row>
    <row r="1049" spans="3:3" ht="12.75">
      <c r="C1049" s="26"/>
    </row>
    <row r="1050" spans="3:3" ht="12.75">
      <c r="C1050" s="26"/>
    </row>
    <row r="1051" spans="3:3" ht="12.75">
      <c r="C1051" s="26"/>
    </row>
    <row r="1052" spans="3:3" ht="12.75">
      <c r="C1052" s="26"/>
    </row>
    <row r="1053" spans="3:3" ht="12.75">
      <c r="C1053" s="26"/>
    </row>
    <row r="1054" spans="3:3" ht="12.75">
      <c r="C1054" s="26"/>
    </row>
    <row r="1055" spans="3:3" ht="12.75">
      <c r="C1055" s="26"/>
    </row>
    <row r="1056" spans="3:3" ht="12.75">
      <c r="C1056" s="26"/>
    </row>
    <row r="1057" spans="3:3" ht="12.75">
      <c r="C1057" s="26"/>
    </row>
    <row r="1058" spans="3:3" ht="12.75">
      <c r="C1058" s="26"/>
    </row>
    <row r="1059" spans="3:3" ht="12.75">
      <c r="C1059" s="26"/>
    </row>
    <row r="1060" spans="3:3" ht="12.75">
      <c r="C1060" s="26"/>
    </row>
    <row r="1061" spans="3:3" ht="12.75">
      <c r="C1061" s="26"/>
    </row>
    <row r="1062" spans="3:3" ht="12.75">
      <c r="C1062" s="26"/>
    </row>
    <row r="1063" spans="3:3" ht="12.75">
      <c r="C1063" s="26"/>
    </row>
    <row r="1064" spans="3:3" ht="12.75">
      <c r="C1064" s="26"/>
    </row>
    <row r="1065" spans="3:3" ht="12.75">
      <c r="C1065" s="26"/>
    </row>
    <row r="1066" spans="3:3" ht="12.75">
      <c r="C1066" s="26"/>
    </row>
    <row r="1067" spans="3:3" ht="12.75">
      <c r="C1067" s="26"/>
    </row>
    <row r="1068" spans="3:3" ht="12.75">
      <c r="C1068" s="26"/>
    </row>
    <row r="1069" spans="3:3" ht="12.75">
      <c r="C1069" s="26"/>
    </row>
    <row r="1070" spans="3:3" ht="12.75">
      <c r="C1070" s="26"/>
    </row>
    <row r="1071" spans="3:3" ht="12.75">
      <c r="C1071" s="26"/>
    </row>
    <row r="1072" spans="3:3" ht="12.75">
      <c r="C1072" s="26"/>
    </row>
    <row r="1073" spans="3:3" ht="12.75">
      <c r="C1073" s="26"/>
    </row>
    <row r="1074" spans="3:3" ht="12.75">
      <c r="C1074" s="26"/>
    </row>
    <row r="1075" spans="3:3" ht="12.75">
      <c r="C1075" s="26"/>
    </row>
    <row r="1076" spans="3:3" ht="12.75">
      <c r="C1076" s="26"/>
    </row>
    <row r="1077" spans="3:3" ht="12.75">
      <c r="C1077" s="26"/>
    </row>
    <row r="1078" spans="3:3" ht="12.75">
      <c r="C1078" s="26"/>
    </row>
    <row r="1079" spans="3:3" ht="12.75">
      <c r="C1079" s="26"/>
    </row>
    <row r="1080" spans="3:3" ht="12.75">
      <c r="C1080" s="26"/>
    </row>
    <row r="1081" spans="3:3" ht="12.75">
      <c r="C1081" s="26"/>
    </row>
    <row r="1082" spans="3:3" ht="12.75">
      <c r="C1082" s="26"/>
    </row>
    <row r="1083" spans="3:3" ht="12.75">
      <c r="C1083" s="26"/>
    </row>
    <row r="1084" spans="3:3" ht="12.75">
      <c r="C1084" s="26"/>
    </row>
    <row r="1085" spans="3:3" ht="12.75">
      <c r="C1085" s="26"/>
    </row>
    <row r="1086" spans="3:3" ht="12.75">
      <c r="C1086" s="26"/>
    </row>
    <row r="1087" spans="3:3" ht="12.75">
      <c r="C1087" s="26"/>
    </row>
    <row r="1088" spans="3:3" ht="12.75">
      <c r="C1088" s="26"/>
    </row>
    <row r="1089" spans="3:3" ht="12.75">
      <c r="C1089" s="26"/>
    </row>
    <row r="1090" spans="3:3" ht="12.75">
      <c r="C1090" s="26"/>
    </row>
    <row r="1091" spans="3:3" ht="12.75">
      <c r="C1091" s="26"/>
    </row>
    <row r="1092" spans="3:3" ht="12.75">
      <c r="C1092" s="26"/>
    </row>
    <row r="1093" spans="3:3" ht="12.75">
      <c r="C1093" s="26"/>
    </row>
    <row r="1094" spans="3:3" ht="12.75">
      <c r="C1094" s="26"/>
    </row>
    <row r="1095" spans="3:3" ht="12.75">
      <c r="C1095" s="26"/>
    </row>
    <row r="1096" spans="3:3" ht="12.75">
      <c r="C1096" s="26"/>
    </row>
    <row r="1097" spans="3:3" ht="12.75">
      <c r="C1097" s="26"/>
    </row>
    <row r="1098" spans="3:3" ht="12.75">
      <c r="C1098" s="26"/>
    </row>
    <row r="1099" spans="3:3" ht="12.75">
      <c r="C1099" s="26"/>
    </row>
    <row r="1100" spans="3:3" ht="12.75">
      <c r="C1100" s="26"/>
    </row>
    <row r="1101" spans="3:3" ht="12.75">
      <c r="C1101" s="26"/>
    </row>
    <row r="1102" spans="3:3" ht="12.75">
      <c r="C1102" s="26"/>
    </row>
    <row r="1103" spans="3:3" ht="12.75">
      <c r="C1103" s="26"/>
    </row>
    <row r="1104" spans="3:3" ht="12.75">
      <c r="C1104" s="26"/>
    </row>
    <row r="1105" spans="3:3" ht="12.75">
      <c r="C1105" s="26"/>
    </row>
    <row r="1106" spans="3:3" ht="12.75">
      <c r="C1106" s="26"/>
    </row>
    <row r="1107" spans="3:3" ht="12.75">
      <c r="C1107" s="26"/>
    </row>
    <row r="1108" spans="3:3" ht="12.75">
      <c r="C1108" s="26"/>
    </row>
    <row r="1109" spans="3:3" ht="12.75">
      <c r="C1109" s="26"/>
    </row>
    <row r="1110" spans="3:3" ht="12.75">
      <c r="C1110" s="26"/>
    </row>
    <row r="1111" spans="3:3" ht="12.75">
      <c r="C1111" s="26"/>
    </row>
    <row r="1112" spans="3:3" ht="12.75">
      <c r="C1112" s="26"/>
    </row>
    <row r="1113" spans="3:3" ht="12.75">
      <c r="C1113" s="26"/>
    </row>
    <row r="1114" spans="3:3" ht="12.75">
      <c r="C1114" s="26"/>
    </row>
    <row r="1115" spans="3:3" ht="12.75">
      <c r="C1115" s="26"/>
    </row>
    <row r="1116" spans="3:3" ht="12.75">
      <c r="C1116" s="26"/>
    </row>
    <row r="1117" spans="3:3" ht="12.75">
      <c r="C1117" s="26"/>
    </row>
  </sheetData>
  <mergeCells count="184">
    <mergeCell ref="B782:F782"/>
    <mergeCell ref="B766:L766"/>
    <mergeCell ref="B767:L767"/>
    <mergeCell ref="B777:C777"/>
    <mergeCell ref="B670:L670"/>
    <mergeCell ref="B671:L671"/>
    <mergeCell ref="B665:C665"/>
    <mergeCell ref="B331:C331"/>
    <mergeCell ref="B363:C363"/>
    <mergeCell ref="B446:L446"/>
    <mergeCell ref="B480:L480"/>
    <mergeCell ref="B768:L768"/>
    <mergeCell ref="B781:L781"/>
    <mergeCell ref="B681:C681"/>
    <mergeCell ref="B713:C713"/>
    <mergeCell ref="B686:F686"/>
    <mergeCell ref="B685:L685"/>
    <mergeCell ref="B672:L672"/>
    <mergeCell ref="B702:L702"/>
    <mergeCell ref="B734:L734"/>
    <mergeCell ref="B749:L749"/>
    <mergeCell ref="B750:F750"/>
    <mergeCell ref="B745:C745"/>
    <mergeCell ref="B735:L735"/>
    <mergeCell ref="B736:L736"/>
    <mergeCell ref="B703:L703"/>
    <mergeCell ref="B704:L704"/>
    <mergeCell ref="B717:L717"/>
    <mergeCell ref="B718:F718"/>
    <mergeCell ref="B846:F846"/>
    <mergeCell ref="B809:C809"/>
    <mergeCell ref="B841:C841"/>
    <mergeCell ref="B800:L800"/>
    <mergeCell ref="B878:F878"/>
    <mergeCell ref="B864:L864"/>
    <mergeCell ref="B877:L877"/>
    <mergeCell ref="B799:L799"/>
    <mergeCell ref="B798:L798"/>
    <mergeCell ref="B830:L830"/>
    <mergeCell ref="B873:C873"/>
    <mergeCell ref="B650:L650"/>
    <mergeCell ref="B651:F651"/>
    <mergeCell ref="B520:L520"/>
    <mergeCell ref="B554:C554"/>
    <mergeCell ref="B813:L813"/>
    <mergeCell ref="B814:F814"/>
    <mergeCell ref="B928:L928"/>
    <mergeCell ref="B927:L927"/>
    <mergeCell ref="B943:F943"/>
    <mergeCell ref="B942:L942"/>
    <mergeCell ref="B936:L936"/>
    <mergeCell ref="B926:L926"/>
    <mergeCell ref="B938:C938"/>
    <mergeCell ref="B894:L894"/>
    <mergeCell ref="B895:L895"/>
    <mergeCell ref="B910:F910"/>
    <mergeCell ref="B909:L909"/>
    <mergeCell ref="B896:L896"/>
    <mergeCell ref="B905:C905"/>
    <mergeCell ref="B863:L863"/>
    <mergeCell ref="B862:L862"/>
    <mergeCell ref="B831:L831"/>
    <mergeCell ref="B832:L832"/>
    <mergeCell ref="B845:L845"/>
    <mergeCell ref="B4:L4"/>
    <mergeCell ref="B17:L17"/>
    <mergeCell ref="B3:L3"/>
    <mergeCell ref="B2:L2"/>
    <mergeCell ref="B526:L526"/>
    <mergeCell ref="B527:F527"/>
    <mergeCell ref="B623:F623"/>
    <mergeCell ref="B640:L640"/>
    <mergeCell ref="B641:L641"/>
    <mergeCell ref="B639:L639"/>
    <mergeCell ref="B394:C394"/>
    <mergeCell ref="B288:L288"/>
    <mergeCell ref="B289:L289"/>
    <mergeCell ref="B303:L303"/>
    <mergeCell ref="B304:F304"/>
    <mergeCell ref="B352:L352"/>
    <mergeCell ref="B353:L353"/>
    <mergeCell ref="B354:L354"/>
    <mergeCell ref="B559:F559"/>
    <mergeCell ref="B558:L558"/>
    <mergeCell ref="B544:L544"/>
    <mergeCell ref="B545:L545"/>
    <mergeCell ref="B112:L112"/>
    <mergeCell ref="B272:F272"/>
    <mergeCell ref="B108:C108"/>
    <mergeCell ref="B80:L80"/>
    <mergeCell ref="B65:L65"/>
    <mergeCell ref="B81:F81"/>
    <mergeCell ref="B18:F18"/>
    <mergeCell ref="B13:C13"/>
    <mergeCell ref="B33:L33"/>
    <mergeCell ref="B34:L34"/>
    <mergeCell ref="B35:L35"/>
    <mergeCell ref="B66:L66"/>
    <mergeCell ref="B67:L67"/>
    <mergeCell ref="B50:F50"/>
    <mergeCell ref="B49:L49"/>
    <mergeCell ref="B43:L43"/>
    <mergeCell ref="B45:C45"/>
    <mergeCell ref="B99:L99"/>
    <mergeCell ref="B97:L97"/>
    <mergeCell ref="B98:L98"/>
    <mergeCell ref="B76:C76"/>
    <mergeCell ref="B608:L608"/>
    <mergeCell ref="B609:L609"/>
    <mergeCell ref="B622:L622"/>
    <mergeCell ref="B618:C618"/>
    <mergeCell ref="B607:L607"/>
    <mergeCell ref="B576:L576"/>
    <mergeCell ref="B575:L575"/>
    <mergeCell ref="B591:F591"/>
    <mergeCell ref="B577:L577"/>
    <mergeCell ref="B590:L590"/>
    <mergeCell ref="B586:C586"/>
    <mergeCell ref="B398:L398"/>
    <mergeCell ref="B399:F399"/>
    <mergeCell ref="B416:L416"/>
    <mergeCell ref="B415:L415"/>
    <mergeCell ref="B414:L414"/>
    <mergeCell ref="B429:L429"/>
    <mergeCell ref="B425:C425"/>
    <mergeCell ref="B430:F430"/>
    <mergeCell ref="B457:C457"/>
    <mergeCell ref="B543:L543"/>
    <mergeCell ref="B493:L493"/>
    <mergeCell ref="B494:F494"/>
    <mergeCell ref="B489:C489"/>
    <mergeCell ref="B522:C522"/>
    <mergeCell ref="B461:L461"/>
    <mergeCell ref="B462:F462"/>
    <mergeCell ref="B447:L447"/>
    <mergeCell ref="B448:L448"/>
    <mergeCell ref="B512:L512"/>
    <mergeCell ref="B511:L511"/>
    <mergeCell ref="B510:L510"/>
    <mergeCell ref="B478:L478"/>
    <mergeCell ref="B479:L479"/>
    <mergeCell ref="B113:F113"/>
    <mergeCell ref="B193:L193"/>
    <mergeCell ref="B194:L194"/>
    <mergeCell ref="B271:L271"/>
    <mergeCell ref="B256:L256"/>
    <mergeCell ref="B258:L258"/>
    <mergeCell ref="B240:F240"/>
    <mergeCell ref="B239:L239"/>
    <mergeCell ref="B226:L226"/>
    <mergeCell ref="B176:L176"/>
    <mergeCell ref="B177:F177"/>
    <mergeCell ref="B161:L161"/>
    <mergeCell ref="B145:L145"/>
    <mergeCell ref="B146:F146"/>
    <mergeCell ref="B139:L139"/>
    <mergeCell ref="B129:L129"/>
    <mergeCell ref="B130:L130"/>
    <mergeCell ref="B131:L131"/>
    <mergeCell ref="B141:C141"/>
    <mergeCell ref="B172:C172"/>
    <mergeCell ref="B207:L207"/>
    <mergeCell ref="B225:L225"/>
    <mergeCell ref="B208:F208"/>
    <mergeCell ref="B224:L224"/>
    <mergeCell ref="B192:L192"/>
    <mergeCell ref="B162:L162"/>
    <mergeCell ref="B163:L163"/>
    <mergeCell ref="B335:L335"/>
    <mergeCell ref="B385:L385"/>
    <mergeCell ref="B336:F336"/>
    <mergeCell ref="B368:F368"/>
    <mergeCell ref="B367:L367"/>
    <mergeCell ref="B383:L383"/>
    <mergeCell ref="B384:L384"/>
    <mergeCell ref="B322:L322"/>
    <mergeCell ref="B321:L321"/>
    <mergeCell ref="B203:C203"/>
    <mergeCell ref="B235:C235"/>
    <mergeCell ref="B267:C267"/>
    <mergeCell ref="B299:C299"/>
    <mergeCell ref="B290:L290"/>
    <mergeCell ref="B257:L257"/>
    <mergeCell ref="B320:L320"/>
  </mergeCells>
  <hyperlinks>
    <hyperlink ref="B4" r:id="rId1" xr:uid="{00000000-0004-0000-0000-000000000000}"/>
    <hyperlink ref="B35" r:id="rId2" xr:uid="{00000000-0004-0000-0000-000001000000}"/>
    <hyperlink ref="B67" r:id="rId3" xr:uid="{00000000-0004-0000-0000-000002000000}"/>
    <hyperlink ref="B99" r:id="rId4" xr:uid="{00000000-0004-0000-0000-000003000000}"/>
    <hyperlink ref="B131" r:id="rId5" xr:uid="{00000000-0004-0000-0000-000004000000}"/>
    <hyperlink ref="B163" r:id="rId6" xr:uid="{00000000-0004-0000-0000-000005000000}"/>
    <hyperlink ref="B194" r:id="rId7" xr:uid="{00000000-0004-0000-0000-000006000000}"/>
    <hyperlink ref="B226" r:id="rId8" xr:uid="{00000000-0004-0000-0000-000007000000}"/>
    <hyperlink ref="B258" r:id="rId9" xr:uid="{00000000-0004-0000-0000-000008000000}"/>
    <hyperlink ref="B290" r:id="rId10" xr:uid="{00000000-0004-0000-0000-000009000000}"/>
    <hyperlink ref="B322" r:id="rId11" xr:uid="{00000000-0004-0000-0000-00000A000000}"/>
    <hyperlink ref="B354" r:id="rId12" xr:uid="{00000000-0004-0000-0000-00000B000000}"/>
    <hyperlink ref="B385" r:id="rId13" xr:uid="{00000000-0004-0000-0000-00000C000000}"/>
    <hyperlink ref="B416" r:id="rId14" xr:uid="{00000000-0004-0000-0000-00000D000000}"/>
    <hyperlink ref="B448" r:id="rId15" xr:uid="{00000000-0004-0000-0000-00000E000000}"/>
    <hyperlink ref="B480" r:id="rId16" xr:uid="{00000000-0004-0000-0000-00000F000000}"/>
    <hyperlink ref="B512" r:id="rId17" xr:uid="{00000000-0004-0000-0000-000010000000}"/>
    <hyperlink ref="B545" r:id="rId18" xr:uid="{00000000-0004-0000-0000-000011000000}"/>
    <hyperlink ref="B577" r:id="rId19" xr:uid="{00000000-0004-0000-0000-000012000000}"/>
    <hyperlink ref="B609" r:id="rId20" xr:uid="{00000000-0004-0000-0000-000013000000}"/>
    <hyperlink ref="B641" r:id="rId21" xr:uid="{00000000-0004-0000-0000-000014000000}"/>
    <hyperlink ref="B672" r:id="rId22" xr:uid="{00000000-0004-0000-0000-000015000000}"/>
    <hyperlink ref="B704" r:id="rId23" xr:uid="{00000000-0004-0000-0000-000016000000}"/>
    <hyperlink ref="B736" r:id="rId24" xr:uid="{00000000-0004-0000-0000-000017000000}"/>
    <hyperlink ref="B768" r:id="rId25" xr:uid="{00000000-0004-0000-0000-000018000000}"/>
    <hyperlink ref="B800" r:id="rId26" xr:uid="{00000000-0004-0000-0000-000019000000}"/>
    <hyperlink ref="B832" r:id="rId27" xr:uid="{00000000-0004-0000-0000-00001A000000}"/>
    <hyperlink ref="B864" r:id="rId28" xr:uid="{00000000-0004-0000-0000-00001B000000}"/>
    <hyperlink ref="B896" r:id="rId29" xr:uid="{00000000-0004-0000-0000-00001C000000}"/>
    <hyperlink ref="B928" r:id="rId30" xr:uid="{00000000-0004-0000-0000-00001D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E988"/>
  <sheetViews>
    <sheetView tabSelected="1" workbookViewId="0">
      <selection activeCell="E16" sqref="E16"/>
    </sheetView>
  </sheetViews>
  <sheetFormatPr defaultColWidth="14.42578125" defaultRowHeight="15.75" customHeight="1"/>
  <cols>
    <col min="1" max="1" width="5.7109375" customWidth="1"/>
    <col min="2" max="2" width="18.7109375" customWidth="1"/>
    <col min="3" max="3" width="23.42578125" customWidth="1"/>
    <col min="4" max="4" width="23.5703125" customWidth="1"/>
    <col min="5" max="5" width="13" customWidth="1"/>
  </cols>
  <sheetData>
    <row r="1" spans="1:4" ht="15.75" customHeight="1">
      <c r="A1" s="1"/>
      <c r="B1" s="2"/>
      <c r="C1" s="81" t="s">
        <v>0</v>
      </c>
      <c r="D1" s="69"/>
    </row>
    <row r="2" spans="1:4" ht="15.75" customHeight="1">
      <c r="A2" s="7" t="s">
        <v>1</v>
      </c>
      <c r="B2" s="8" t="s">
        <v>4</v>
      </c>
      <c r="C2" s="9" t="s">
        <v>5</v>
      </c>
      <c r="D2" s="9" t="s">
        <v>6</v>
      </c>
    </row>
    <row r="3" spans="1:4" ht="15.75" customHeight="1">
      <c r="A3" s="11">
        <v>1</v>
      </c>
      <c r="B3" s="12" t="s">
        <v>8</v>
      </c>
      <c r="C3" s="13">
        <v>85</v>
      </c>
      <c r="D3" s="13">
        <v>90</v>
      </c>
    </row>
    <row r="4" spans="1:4" ht="15.75" customHeight="1">
      <c r="A4" s="1">
        <f t="shared" ref="A4:A32" si="0">A3+1</f>
        <v>2</v>
      </c>
      <c r="B4" s="12" t="s">
        <v>10</v>
      </c>
      <c r="C4" s="13">
        <v>160</v>
      </c>
      <c r="D4" s="13">
        <v>175</v>
      </c>
    </row>
    <row r="5" spans="1:4" ht="15.75" customHeight="1">
      <c r="A5" s="1">
        <f t="shared" si="0"/>
        <v>3</v>
      </c>
      <c r="B5" s="12" t="s">
        <v>11</v>
      </c>
      <c r="C5" s="13">
        <v>300</v>
      </c>
      <c r="D5" s="13">
        <v>325</v>
      </c>
    </row>
    <row r="6" spans="1:4" ht="15.75" customHeight="1">
      <c r="A6" s="1">
        <f t="shared" si="0"/>
        <v>4</v>
      </c>
      <c r="B6" s="12" t="s">
        <v>12</v>
      </c>
      <c r="C6" s="13">
        <v>125</v>
      </c>
      <c r="D6" s="13">
        <v>150</v>
      </c>
    </row>
    <row r="7" spans="1:4" ht="15.75" customHeight="1">
      <c r="A7" s="1">
        <f t="shared" si="0"/>
        <v>5</v>
      </c>
      <c r="B7" s="12" t="s">
        <v>13</v>
      </c>
      <c r="C7" s="13">
        <v>35</v>
      </c>
      <c r="D7" s="13">
        <v>40</v>
      </c>
    </row>
    <row r="8" spans="1:4" ht="15.75" customHeight="1">
      <c r="A8" s="1">
        <f t="shared" si="0"/>
        <v>6</v>
      </c>
      <c r="B8" s="12" t="s">
        <v>14</v>
      </c>
      <c r="C8" s="13">
        <v>95</v>
      </c>
      <c r="D8" s="13">
        <v>110</v>
      </c>
    </row>
    <row r="9" spans="1:4" ht="15.75" customHeight="1">
      <c r="A9" s="1">
        <f t="shared" si="0"/>
        <v>7</v>
      </c>
      <c r="B9" s="12" t="s">
        <v>15</v>
      </c>
      <c r="C9" s="13">
        <v>60</v>
      </c>
      <c r="D9" s="13">
        <v>70</v>
      </c>
    </row>
    <row r="10" spans="1:4" ht="15.75" customHeight="1">
      <c r="A10" s="1">
        <f t="shared" si="0"/>
        <v>8</v>
      </c>
      <c r="B10" s="12" t="s">
        <v>16</v>
      </c>
      <c r="C10" s="13">
        <v>175</v>
      </c>
      <c r="D10" s="13">
        <v>200</v>
      </c>
    </row>
    <row r="11" spans="1:4" ht="15.75" customHeight="1">
      <c r="A11" s="1">
        <f t="shared" si="0"/>
        <v>9</v>
      </c>
      <c r="B11" s="12" t="s">
        <v>17</v>
      </c>
      <c r="C11" s="13">
        <v>160</v>
      </c>
      <c r="D11" s="13">
        <v>185</v>
      </c>
    </row>
    <row r="12" spans="1:4" ht="15.75" customHeight="1">
      <c r="A12" s="1">
        <f t="shared" si="0"/>
        <v>10</v>
      </c>
      <c r="B12" s="12" t="s">
        <v>18</v>
      </c>
      <c r="C12" s="13">
        <v>85</v>
      </c>
      <c r="D12" s="13">
        <v>100</v>
      </c>
    </row>
    <row r="13" spans="1:4" ht="15.75" customHeight="1">
      <c r="A13" s="1">
        <f t="shared" si="0"/>
        <v>11</v>
      </c>
      <c r="B13" s="12" t="s">
        <v>19</v>
      </c>
      <c r="C13" s="13">
        <v>50</v>
      </c>
      <c r="D13" s="13">
        <v>60</v>
      </c>
    </row>
    <row r="14" spans="1:4" ht="15.75" customHeight="1">
      <c r="A14" s="1">
        <f t="shared" si="0"/>
        <v>12</v>
      </c>
      <c r="B14" s="12" t="s">
        <v>20</v>
      </c>
      <c r="C14" s="13">
        <v>100</v>
      </c>
      <c r="D14" s="13">
        <v>120</v>
      </c>
    </row>
    <row r="15" spans="1:4" ht="15.75" customHeight="1">
      <c r="A15" s="1">
        <f t="shared" si="0"/>
        <v>13</v>
      </c>
      <c r="B15" s="14" t="s">
        <v>21</v>
      </c>
      <c r="C15" s="13">
        <v>40</v>
      </c>
      <c r="D15" s="13">
        <v>45</v>
      </c>
    </row>
    <row r="16" spans="1:4" ht="12.75">
      <c r="A16" s="1">
        <f t="shared" si="0"/>
        <v>14</v>
      </c>
      <c r="B16" s="14" t="s">
        <v>22</v>
      </c>
      <c r="C16" s="13">
        <v>90</v>
      </c>
      <c r="D16" s="13">
        <v>100</v>
      </c>
    </row>
    <row r="17" spans="1:5" ht="12.75">
      <c r="A17" s="1">
        <f t="shared" si="0"/>
        <v>15</v>
      </c>
      <c r="B17" s="14" t="s">
        <v>23</v>
      </c>
      <c r="C17" s="13">
        <v>160</v>
      </c>
      <c r="D17" s="13">
        <v>175</v>
      </c>
    </row>
    <row r="18" spans="1:5" ht="12.75">
      <c r="A18" s="1">
        <f t="shared" si="0"/>
        <v>16</v>
      </c>
      <c r="B18" s="14" t="s">
        <v>24</v>
      </c>
      <c r="C18" s="13">
        <v>200</v>
      </c>
      <c r="D18" s="13">
        <v>225</v>
      </c>
    </row>
    <row r="19" spans="1:5" ht="12.75">
      <c r="A19" s="1">
        <f t="shared" si="0"/>
        <v>17</v>
      </c>
      <c r="B19" s="14" t="s">
        <v>25</v>
      </c>
      <c r="C19" s="13">
        <v>50</v>
      </c>
      <c r="D19" s="13">
        <v>60</v>
      </c>
    </row>
    <row r="20" spans="1:5" ht="12.75">
      <c r="A20" s="1">
        <f t="shared" si="0"/>
        <v>18</v>
      </c>
      <c r="B20" s="14" t="s">
        <v>26</v>
      </c>
      <c r="C20" s="13">
        <v>90</v>
      </c>
      <c r="D20" s="13">
        <v>100</v>
      </c>
    </row>
    <row r="21" spans="1:5" ht="12.75">
      <c r="A21" s="1">
        <f t="shared" si="0"/>
        <v>19</v>
      </c>
      <c r="B21" s="14" t="s">
        <v>27</v>
      </c>
      <c r="C21" s="13">
        <v>60</v>
      </c>
      <c r="D21" s="13">
        <v>70</v>
      </c>
    </row>
    <row r="22" spans="1:5" ht="12.75">
      <c r="A22" s="1">
        <f t="shared" si="0"/>
        <v>20</v>
      </c>
      <c r="B22" s="14" t="s">
        <v>28</v>
      </c>
      <c r="C22" s="13">
        <v>35</v>
      </c>
      <c r="D22" s="13">
        <v>40</v>
      </c>
    </row>
    <row r="23" spans="1:5" ht="12.75">
      <c r="A23" s="1">
        <f t="shared" si="0"/>
        <v>21</v>
      </c>
      <c r="B23" s="14" t="s">
        <v>29</v>
      </c>
      <c r="C23" s="13">
        <v>70</v>
      </c>
      <c r="D23" s="13">
        <v>80</v>
      </c>
    </row>
    <row r="24" spans="1:5" ht="12.75">
      <c r="A24" s="1">
        <f t="shared" si="0"/>
        <v>22</v>
      </c>
      <c r="B24" s="14" t="s">
        <v>30</v>
      </c>
      <c r="C24" s="13">
        <v>110</v>
      </c>
      <c r="D24" s="13">
        <v>120</v>
      </c>
    </row>
    <row r="25" spans="1:5" ht="12.75">
      <c r="A25" s="1">
        <f t="shared" si="0"/>
        <v>23</v>
      </c>
      <c r="B25" s="14" t="s">
        <v>31</v>
      </c>
      <c r="C25" s="13">
        <v>240</v>
      </c>
      <c r="D25" s="13">
        <v>260</v>
      </c>
    </row>
    <row r="26" spans="1:5" ht="12.75">
      <c r="A26" s="1">
        <f t="shared" si="0"/>
        <v>24</v>
      </c>
      <c r="B26" s="14" t="s">
        <v>32</v>
      </c>
      <c r="C26" s="13">
        <v>90</v>
      </c>
      <c r="D26" s="13">
        <v>100</v>
      </c>
    </row>
    <row r="27" spans="1:5" ht="12.75">
      <c r="A27" s="1">
        <f t="shared" si="0"/>
        <v>25</v>
      </c>
      <c r="B27" s="14" t="s">
        <v>33</v>
      </c>
      <c r="C27" s="13">
        <v>40</v>
      </c>
      <c r="D27" s="13">
        <v>45</v>
      </c>
    </row>
    <row r="28" spans="1:5" ht="12.75">
      <c r="A28" s="1">
        <f t="shared" si="0"/>
        <v>26</v>
      </c>
      <c r="B28" s="14" t="s">
        <v>34</v>
      </c>
      <c r="C28" s="13">
        <v>125</v>
      </c>
      <c r="D28" s="13">
        <v>140</v>
      </c>
    </row>
    <row r="29" spans="1:5" ht="12.75">
      <c r="A29" s="1">
        <f t="shared" si="0"/>
        <v>27</v>
      </c>
      <c r="B29" s="14" t="s">
        <v>35</v>
      </c>
      <c r="C29" s="13">
        <v>50</v>
      </c>
      <c r="D29" s="13">
        <v>60</v>
      </c>
    </row>
    <row r="30" spans="1:5" ht="12.75">
      <c r="A30" s="1">
        <f t="shared" si="0"/>
        <v>28</v>
      </c>
      <c r="B30" s="14" t="s">
        <v>36</v>
      </c>
      <c r="C30" s="13">
        <v>80</v>
      </c>
      <c r="D30" s="13">
        <v>90</v>
      </c>
    </row>
    <row r="31" spans="1:5" ht="12.75">
      <c r="A31" s="1">
        <f t="shared" si="0"/>
        <v>29</v>
      </c>
      <c r="B31" s="14" t="s">
        <v>37</v>
      </c>
      <c r="C31" s="13">
        <v>100</v>
      </c>
      <c r="D31" s="13">
        <v>110</v>
      </c>
    </row>
    <row r="32" spans="1:5" ht="12.75">
      <c r="A32" s="1">
        <f t="shared" si="0"/>
        <v>30</v>
      </c>
      <c r="B32" s="14" t="s">
        <v>38</v>
      </c>
      <c r="C32" s="13">
        <v>40</v>
      </c>
      <c r="D32" s="13">
        <v>50</v>
      </c>
      <c r="E32" s="18" t="s">
        <v>40</v>
      </c>
    </row>
    <row r="33" spans="1:5" ht="25.5">
      <c r="A33" s="1"/>
      <c r="B33" s="20" t="s">
        <v>41</v>
      </c>
      <c r="C33" s="22">
        <f t="shared" ref="C33:D33" si="1">SUM(C3:C32)</f>
        <v>3100</v>
      </c>
      <c r="D33" s="22">
        <f t="shared" si="1"/>
        <v>3495</v>
      </c>
      <c r="E33" s="23">
        <v>0.14748071991788</v>
      </c>
    </row>
    <row r="34" spans="1:5" ht="25.5">
      <c r="A34" s="1"/>
      <c r="B34" s="20" t="s">
        <v>47</v>
      </c>
      <c r="C34" s="25">
        <f>C33/E33</f>
        <v>21019.696687988351</v>
      </c>
      <c r="D34" s="25">
        <f>D33/E33</f>
        <v>23698.012878877191</v>
      </c>
    </row>
    <row r="35" spans="1:5" ht="12.75">
      <c r="A35" s="26"/>
      <c r="B35" s="28"/>
      <c r="C35" s="29"/>
      <c r="D35" s="29"/>
    </row>
    <row r="36" spans="1:5" ht="12.75">
      <c r="A36" s="26"/>
      <c r="B36" s="28"/>
      <c r="C36" s="29"/>
      <c r="D36" s="29"/>
    </row>
    <row r="37" spans="1:5" ht="12.75">
      <c r="A37" s="26"/>
      <c r="B37" s="28"/>
      <c r="C37" s="29"/>
      <c r="D37" s="29"/>
    </row>
    <row r="38" spans="1:5" ht="12.75">
      <c r="A38" s="26"/>
      <c r="B38" s="28"/>
      <c r="C38" s="29"/>
      <c r="D38" s="29"/>
    </row>
    <row r="39" spans="1:5" ht="12.75">
      <c r="A39" s="26"/>
      <c r="B39" s="28"/>
      <c r="C39" s="29"/>
      <c r="D39" s="29"/>
    </row>
    <row r="40" spans="1:5" ht="12.75">
      <c r="A40" s="26"/>
      <c r="B40" s="28"/>
      <c r="C40" s="29"/>
      <c r="D40" s="29"/>
    </row>
    <row r="41" spans="1:5" ht="12.75">
      <c r="A41" s="26"/>
      <c r="B41" s="28"/>
      <c r="C41" s="29"/>
      <c r="D41" s="29"/>
    </row>
    <row r="42" spans="1:5" ht="12.75">
      <c r="A42" s="26"/>
      <c r="B42" s="28"/>
      <c r="C42" s="29"/>
      <c r="D42" s="29"/>
    </row>
    <row r="43" spans="1:5" ht="12.75">
      <c r="A43" s="26"/>
      <c r="B43" s="28"/>
      <c r="C43" s="29"/>
      <c r="D43" s="29"/>
    </row>
    <row r="44" spans="1:5" ht="12.75">
      <c r="A44" s="26"/>
      <c r="B44" s="28"/>
      <c r="C44" s="29"/>
      <c r="D44" s="29"/>
    </row>
    <row r="45" spans="1:5" ht="12.75">
      <c r="A45" s="26"/>
      <c r="B45" s="28"/>
      <c r="C45" s="29"/>
      <c r="D45" s="29"/>
    </row>
    <row r="46" spans="1:5" ht="12.75">
      <c r="A46" s="26"/>
      <c r="B46" s="28"/>
      <c r="C46" s="29"/>
      <c r="D46" s="29"/>
    </row>
    <row r="47" spans="1:5" ht="12.75">
      <c r="A47" s="26"/>
      <c r="B47" s="28"/>
      <c r="C47" s="29"/>
      <c r="D47" s="29"/>
    </row>
    <row r="48" spans="1:5" ht="12.75">
      <c r="A48" s="26"/>
      <c r="B48" s="28"/>
      <c r="C48" s="29"/>
      <c r="D48" s="29"/>
    </row>
    <row r="49" spans="1:4" ht="12.75">
      <c r="A49" s="26"/>
      <c r="B49" s="28"/>
      <c r="C49" s="29"/>
      <c r="D49" s="29"/>
    </row>
    <row r="50" spans="1:4" ht="12.75">
      <c r="A50" s="26"/>
      <c r="B50" s="28"/>
      <c r="C50" s="29"/>
      <c r="D50" s="29"/>
    </row>
    <row r="51" spans="1:4" ht="12.75">
      <c r="A51" s="26"/>
      <c r="B51" s="28"/>
      <c r="C51" s="29"/>
      <c r="D51" s="29"/>
    </row>
    <row r="52" spans="1:4" ht="12.75">
      <c r="A52" s="26"/>
      <c r="B52" s="28"/>
      <c r="C52" s="29"/>
      <c r="D52" s="29"/>
    </row>
    <row r="53" spans="1:4" ht="12.75">
      <c r="A53" s="26"/>
      <c r="B53" s="28"/>
      <c r="C53" s="29"/>
      <c r="D53" s="29"/>
    </row>
    <row r="54" spans="1:4" ht="12.75">
      <c r="A54" s="26"/>
      <c r="B54" s="28"/>
      <c r="C54" s="29"/>
      <c r="D54" s="29"/>
    </row>
    <row r="55" spans="1:4" ht="12.75">
      <c r="A55" s="26"/>
      <c r="B55" s="28"/>
      <c r="C55" s="29"/>
      <c r="D55" s="29"/>
    </row>
    <row r="56" spans="1:4" ht="12.75">
      <c r="A56" s="26"/>
      <c r="B56" s="28"/>
      <c r="C56" s="29"/>
      <c r="D56" s="29"/>
    </row>
    <row r="57" spans="1:4" ht="12.75">
      <c r="A57" s="26"/>
      <c r="B57" s="28"/>
      <c r="C57" s="29"/>
      <c r="D57" s="29"/>
    </row>
    <row r="58" spans="1:4" ht="12.75">
      <c r="A58" s="26"/>
      <c r="B58" s="28"/>
      <c r="C58" s="29"/>
      <c r="D58" s="29"/>
    </row>
    <row r="59" spans="1:4" ht="12.75">
      <c r="A59" s="26"/>
      <c r="B59" s="28"/>
      <c r="C59" s="29"/>
      <c r="D59" s="29"/>
    </row>
    <row r="60" spans="1:4" ht="12.75">
      <c r="A60" s="26"/>
      <c r="B60" s="28"/>
      <c r="C60" s="29"/>
      <c r="D60" s="29"/>
    </row>
    <row r="61" spans="1:4" ht="12.75">
      <c r="A61" s="26"/>
      <c r="B61" s="28"/>
      <c r="C61" s="29"/>
      <c r="D61" s="29"/>
    </row>
    <row r="62" spans="1:4" ht="12.75">
      <c r="A62" s="26"/>
      <c r="B62" s="28"/>
      <c r="C62" s="29"/>
      <c r="D62" s="29"/>
    </row>
    <row r="63" spans="1:4" ht="12.75">
      <c r="A63" s="26"/>
      <c r="B63" s="28"/>
      <c r="C63" s="29"/>
      <c r="D63" s="29"/>
    </row>
    <row r="64" spans="1:4" ht="12.75">
      <c r="A64" s="26"/>
      <c r="B64" s="28"/>
      <c r="C64" s="29"/>
      <c r="D64" s="29"/>
    </row>
    <row r="65" spans="1:4" ht="12.75">
      <c r="A65" s="26"/>
      <c r="B65" s="28"/>
      <c r="C65" s="29"/>
      <c r="D65" s="29"/>
    </row>
    <row r="66" spans="1:4" ht="12.75">
      <c r="A66" s="26"/>
      <c r="B66" s="28"/>
      <c r="C66" s="29"/>
      <c r="D66" s="29"/>
    </row>
    <row r="67" spans="1:4" ht="12.75">
      <c r="A67" s="26"/>
      <c r="B67" s="28"/>
      <c r="C67" s="29"/>
      <c r="D67" s="29"/>
    </row>
    <row r="68" spans="1:4" ht="12.75">
      <c r="A68" s="26"/>
      <c r="B68" s="28"/>
      <c r="C68" s="29"/>
      <c r="D68" s="29"/>
    </row>
    <row r="69" spans="1:4" ht="12.75">
      <c r="A69" s="26"/>
      <c r="B69" s="28"/>
      <c r="C69" s="29"/>
      <c r="D69" s="29"/>
    </row>
    <row r="70" spans="1:4" ht="12.75">
      <c r="A70" s="26"/>
      <c r="B70" s="28"/>
      <c r="C70" s="29"/>
      <c r="D70" s="29"/>
    </row>
    <row r="71" spans="1:4" ht="12.75">
      <c r="A71" s="26"/>
      <c r="B71" s="28"/>
      <c r="C71" s="29"/>
      <c r="D71" s="29"/>
    </row>
    <row r="72" spans="1:4" ht="12.75">
      <c r="A72" s="26"/>
      <c r="B72" s="28"/>
      <c r="C72" s="29"/>
      <c r="D72" s="29"/>
    </row>
    <row r="73" spans="1:4" ht="12.75">
      <c r="A73" s="26"/>
      <c r="B73" s="28"/>
      <c r="C73" s="29"/>
      <c r="D73" s="29"/>
    </row>
    <row r="74" spans="1:4" ht="12.75">
      <c r="A74" s="26"/>
      <c r="B74" s="28"/>
      <c r="C74" s="29"/>
      <c r="D74" s="29"/>
    </row>
    <row r="75" spans="1:4" ht="12.75">
      <c r="A75" s="26"/>
      <c r="B75" s="28"/>
      <c r="C75" s="29"/>
      <c r="D75" s="29"/>
    </row>
    <row r="76" spans="1:4" ht="12.75">
      <c r="A76" s="26"/>
      <c r="B76" s="28"/>
      <c r="C76" s="29"/>
      <c r="D76" s="29"/>
    </row>
    <row r="77" spans="1:4" ht="12.75">
      <c r="A77" s="26"/>
      <c r="B77" s="28"/>
      <c r="C77" s="29"/>
      <c r="D77" s="29"/>
    </row>
    <row r="78" spans="1:4" ht="12.75">
      <c r="A78" s="26"/>
      <c r="B78" s="28"/>
      <c r="C78" s="29"/>
      <c r="D78" s="29"/>
    </row>
    <row r="79" spans="1:4" ht="12.75">
      <c r="A79" s="26"/>
      <c r="B79" s="28"/>
      <c r="C79" s="29"/>
      <c r="D79" s="29"/>
    </row>
    <row r="80" spans="1:4" ht="12.75">
      <c r="A80" s="26"/>
      <c r="B80" s="28"/>
      <c r="C80" s="29"/>
      <c r="D80" s="29"/>
    </row>
    <row r="81" spans="1:4" ht="12.75">
      <c r="A81" s="26"/>
      <c r="B81" s="28"/>
      <c r="C81" s="29"/>
      <c r="D81" s="29"/>
    </row>
    <row r="82" spans="1:4" ht="12.75">
      <c r="A82" s="26"/>
      <c r="B82" s="28"/>
      <c r="C82" s="29"/>
      <c r="D82" s="29"/>
    </row>
    <row r="83" spans="1:4" ht="12.75">
      <c r="A83" s="26"/>
      <c r="B83" s="28"/>
      <c r="C83" s="29"/>
      <c r="D83" s="29"/>
    </row>
    <row r="84" spans="1:4" ht="12.75">
      <c r="A84" s="26"/>
      <c r="B84" s="28"/>
      <c r="C84" s="29"/>
      <c r="D84" s="29"/>
    </row>
    <row r="85" spans="1:4" ht="12.75">
      <c r="A85" s="26"/>
      <c r="B85" s="28"/>
      <c r="C85" s="29"/>
      <c r="D85" s="29"/>
    </row>
    <row r="86" spans="1:4" ht="12.75">
      <c r="A86" s="26"/>
      <c r="B86" s="28"/>
      <c r="C86" s="29"/>
      <c r="D86" s="29"/>
    </row>
    <row r="87" spans="1:4" ht="12.75">
      <c r="A87" s="26"/>
      <c r="B87" s="28"/>
      <c r="C87" s="29"/>
      <c r="D87" s="29"/>
    </row>
    <row r="88" spans="1:4" ht="12.75">
      <c r="A88" s="26"/>
      <c r="B88" s="28"/>
      <c r="C88" s="29"/>
      <c r="D88" s="29"/>
    </row>
    <row r="89" spans="1:4" ht="12.75">
      <c r="A89" s="26"/>
      <c r="B89" s="28"/>
      <c r="C89" s="29"/>
      <c r="D89" s="29"/>
    </row>
    <row r="90" spans="1:4" ht="12.75">
      <c r="A90" s="26"/>
      <c r="B90" s="28"/>
      <c r="C90" s="29"/>
      <c r="D90" s="29"/>
    </row>
    <row r="91" spans="1:4" ht="12.75">
      <c r="A91" s="26"/>
      <c r="B91" s="28"/>
      <c r="C91" s="29"/>
      <c r="D91" s="29"/>
    </row>
    <row r="92" spans="1:4" ht="12.75">
      <c r="A92" s="26"/>
      <c r="B92" s="28"/>
      <c r="C92" s="29"/>
      <c r="D92" s="29"/>
    </row>
    <row r="93" spans="1:4" ht="12.75">
      <c r="A93" s="26"/>
      <c r="B93" s="28"/>
      <c r="C93" s="29"/>
      <c r="D93" s="29"/>
    </row>
    <row r="94" spans="1:4" ht="12.75">
      <c r="A94" s="26"/>
      <c r="B94" s="28"/>
      <c r="C94" s="29"/>
      <c r="D94" s="29"/>
    </row>
    <row r="95" spans="1:4" ht="12.75">
      <c r="A95" s="26"/>
      <c r="B95" s="28"/>
      <c r="C95" s="29"/>
      <c r="D95" s="29"/>
    </row>
    <row r="96" spans="1:4" ht="12.75">
      <c r="A96" s="26"/>
      <c r="B96" s="28"/>
      <c r="C96" s="29"/>
      <c r="D96" s="29"/>
    </row>
    <row r="97" spans="1:4" ht="12.75">
      <c r="A97" s="26"/>
      <c r="B97" s="28"/>
      <c r="C97" s="29"/>
      <c r="D97" s="29"/>
    </row>
    <row r="98" spans="1:4" ht="12.75">
      <c r="A98" s="26"/>
      <c r="B98" s="28"/>
      <c r="C98" s="29"/>
      <c r="D98" s="29"/>
    </row>
    <row r="99" spans="1:4" ht="12.75">
      <c r="A99" s="26"/>
      <c r="B99" s="28"/>
      <c r="C99" s="29"/>
      <c r="D99" s="29"/>
    </row>
    <row r="100" spans="1:4" ht="12.75">
      <c r="A100" s="26"/>
      <c r="B100" s="28"/>
      <c r="C100" s="29"/>
      <c r="D100" s="29"/>
    </row>
    <row r="101" spans="1:4" ht="12.75">
      <c r="A101" s="26"/>
      <c r="B101" s="28"/>
      <c r="C101" s="29"/>
      <c r="D101" s="29"/>
    </row>
    <row r="102" spans="1:4" ht="12.75">
      <c r="A102" s="26"/>
      <c r="B102" s="28"/>
      <c r="C102" s="29"/>
      <c r="D102" s="29"/>
    </row>
    <row r="103" spans="1:4" ht="12.75">
      <c r="A103" s="26"/>
      <c r="B103" s="28"/>
      <c r="C103" s="29"/>
      <c r="D103" s="29"/>
    </row>
    <row r="104" spans="1:4" ht="12.75">
      <c r="A104" s="26"/>
      <c r="B104" s="28"/>
      <c r="C104" s="29"/>
      <c r="D104" s="29"/>
    </row>
    <row r="105" spans="1:4" ht="12.75">
      <c r="A105" s="26"/>
      <c r="B105" s="28"/>
      <c r="C105" s="29"/>
      <c r="D105" s="29"/>
    </row>
    <row r="106" spans="1:4" ht="12.75">
      <c r="A106" s="26"/>
      <c r="B106" s="28"/>
      <c r="C106" s="29"/>
      <c r="D106" s="29"/>
    </row>
    <row r="107" spans="1:4" ht="12.75">
      <c r="A107" s="26"/>
      <c r="B107" s="28"/>
      <c r="C107" s="29"/>
      <c r="D107" s="29"/>
    </row>
    <row r="108" spans="1:4" ht="12.75">
      <c r="A108" s="26"/>
      <c r="B108" s="28"/>
      <c r="C108" s="29"/>
      <c r="D108" s="29"/>
    </row>
    <row r="109" spans="1:4" ht="12.75">
      <c r="A109" s="26"/>
      <c r="B109" s="28"/>
      <c r="C109" s="29"/>
      <c r="D109" s="29"/>
    </row>
    <row r="110" spans="1:4" ht="12.75">
      <c r="A110" s="26"/>
      <c r="B110" s="28"/>
      <c r="C110" s="29"/>
      <c r="D110" s="29"/>
    </row>
    <row r="111" spans="1:4" ht="12.75">
      <c r="A111" s="26"/>
      <c r="B111" s="28"/>
      <c r="C111" s="29"/>
      <c r="D111" s="29"/>
    </row>
    <row r="112" spans="1:4" ht="12.75">
      <c r="A112" s="26"/>
      <c r="B112" s="28"/>
      <c r="C112" s="29"/>
      <c r="D112" s="29"/>
    </row>
    <row r="113" spans="1:4" ht="12.75">
      <c r="A113" s="26"/>
      <c r="B113" s="28"/>
      <c r="C113" s="29"/>
      <c r="D113" s="29"/>
    </row>
    <row r="114" spans="1:4" ht="12.75">
      <c r="A114" s="26"/>
      <c r="B114" s="28"/>
      <c r="C114" s="29"/>
      <c r="D114" s="29"/>
    </row>
    <row r="115" spans="1:4" ht="12.75">
      <c r="A115" s="26"/>
      <c r="B115" s="28"/>
      <c r="C115" s="29"/>
      <c r="D115" s="29"/>
    </row>
    <row r="116" spans="1:4" ht="12.75">
      <c r="A116" s="26"/>
      <c r="B116" s="28"/>
      <c r="C116" s="29"/>
      <c r="D116" s="29"/>
    </row>
    <row r="117" spans="1:4" ht="12.75">
      <c r="A117" s="26"/>
      <c r="B117" s="28"/>
      <c r="C117" s="29"/>
      <c r="D117" s="29"/>
    </row>
    <row r="118" spans="1:4" ht="12.75">
      <c r="A118" s="26"/>
      <c r="B118" s="28"/>
      <c r="C118" s="29"/>
      <c r="D118" s="29"/>
    </row>
    <row r="119" spans="1:4" ht="12.75">
      <c r="A119" s="26"/>
      <c r="B119" s="28"/>
      <c r="C119" s="29"/>
      <c r="D119" s="29"/>
    </row>
    <row r="120" spans="1:4" ht="12.75">
      <c r="A120" s="26"/>
      <c r="B120" s="28"/>
      <c r="C120" s="29"/>
      <c r="D120" s="29"/>
    </row>
    <row r="121" spans="1:4" ht="12.75">
      <c r="A121" s="26"/>
      <c r="B121" s="28"/>
      <c r="C121" s="29"/>
      <c r="D121" s="29"/>
    </row>
    <row r="122" spans="1:4" ht="12.75">
      <c r="A122" s="26"/>
      <c r="B122" s="28"/>
      <c r="C122" s="29"/>
      <c r="D122" s="29"/>
    </row>
    <row r="123" spans="1:4" ht="12.75">
      <c r="A123" s="26"/>
      <c r="B123" s="28"/>
      <c r="C123" s="29"/>
      <c r="D123" s="29"/>
    </row>
    <row r="124" spans="1:4" ht="12.75">
      <c r="A124" s="26"/>
      <c r="B124" s="28"/>
      <c r="C124" s="29"/>
      <c r="D124" s="29"/>
    </row>
    <row r="125" spans="1:4" ht="12.75">
      <c r="A125" s="26"/>
      <c r="B125" s="28"/>
      <c r="C125" s="29"/>
      <c r="D125" s="29"/>
    </row>
    <row r="126" spans="1:4" ht="12.75">
      <c r="A126" s="26"/>
      <c r="B126" s="28"/>
      <c r="C126" s="29"/>
      <c r="D126" s="29"/>
    </row>
    <row r="127" spans="1:4" ht="12.75">
      <c r="A127" s="26"/>
      <c r="B127" s="28"/>
      <c r="C127" s="29"/>
      <c r="D127" s="29"/>
    </row>
    <row r="128" spans="1:4" ht="12.75">
      <c r="A128" s="26"/>
      <c r="B128" s="28"/>
      <c r="C128" s="29"/>
      <c r="D128" s="29"/>
    </row>
    <row r="129" spans="1:4" ht="12.75">
      <c r="A129" s="26"/>
      <c r="B129" s="28"/>
      <c r="C129" s="29"/>
      <c r="D129" s="29"/>
    </row>
    <row r="130" spans="1:4" ht="12.75">
      <c r="A130" s="26"/>
      <c r="B130" s="28"/>
      <c r="C130" s="29"/>
      <c r="D130" s="29"/>
    </row>
    <row r="131" spans="1:4" ht="12.75">
      <c r="A131" s="26"/>
      <c r="B131" s="28"/>
      <c r="C131" s="29"/>
      <c r="D131" s="29"/>
    </row>
    <row r="132" spans="1:4" ht="12.75">
      <c r="A132" s="26"/>
      <c r="B132" s="28"/>
      <c r="C132" s="29"/>
      <c r="D132" s="29"/>
    </row>
    <row r="133" spans="1:4" ht="12.75">
      <c r="A133" s="26"/>
      <c r="B133" s="28"/>
      <c r="C133" s="29"/>
      <c r="D133" s="29"/>
    </row>
    <row r="134" spans="1:4" ht="12.75">
      <c r="A134" s="26"/>
      <c r="B134" s="28"/>
      <c r="C134" s="29"/>
      <c r="D134" s="29"/>
    </row>
    <row r="135" spans="1:4" ht="12.75">
      <c r="A135" s="26"/>
      <c r="B135" s="28"/>
      <c r="C135" s="29"/>
      <c r="D135" s="29"/>
    </row>
    <row r="136" spans="1:4" ht="12.75">
      <c r="A136" s="26"/>
      <c r="B136" s="28"/>
      <c r="C136" s="29"/>
      <c r="D136" s="29"/>
    </row>
    <row r="137" spans="1:4" ht="12.75">
      <c r="A137" s="26"/>
      <c r="B137" s="28"/>
      <c r="C137" s="29"/>
      <c r="D137" s="29"/>
    </row>
    <row r="138" spans="1:4" ht="12.75">
      <c r="A138" s="26"/>
      <c r="B138" s="28"/>
      <c r="C138" s="29"/>
      <c r="D138" s="29"/>
    </row>
    <row r="139" spans="1:4" ht="12.75">
      <c r="A139" s="26"/>
      <c r="B139" s="28"/>
      <c r="C139" s="29"/>
      <c r="D139" s="29"/>
    </row>
    <row r="140" spans="1:4" ht="12.75">
      <c r="A140" s="26"/>
      <c r="B140" s="28"/>
      <c r="C140" s="29"/>
      <c r="D140" s="29"/>
    </row>
    <row r="141" spans="1:4" ht="12.75">
      <c r="A141" s="26"/>
      <c r="B141" s="28"/>
      <c r="C141" s="29"/>
      <c r="D141" s="29"/>
    </row>
    <row r="142" spans="1:4" ht="12.75">
      <c r="A142" s="26"/>
      <c r="B142" s="28"/>
      <c r="C142" s="29"/>
      <c r="D142" s="29"/>
    </row>
    <row r="143" spans="1:4" ht="12.75">
      <c r="A143" s="26"/>
      <c r="B143" s="28"/>
      <c r="C143" s="29"/>
      <c r="D143" s="29"/>
    </row>
    <row r="144" spans="1:4" ht="12.75">
      <c r="A144" s="26"/>
      <c r="B144" s="28"/>
      <c r="C144" s="29"/>
      <c r="D144" s="29"/>
    </row>
    <row r="145" spans="1:4" ht="12.75">
      <c r="A145" s="26"/>
      <c r="B145" s="28"/>
      <c r="C145" s="29"/>
      <c r="D145" s="29"/>
    </row>
    <row r="146" spans="1:4" ht="12.75">
      <c r="A146" s="26"/>
      <c r="B146" s="28"/>
      <c r="C146" s="29"/>
      <c r="D146" s="29"/>
    </row>
    <row r="147" spans="1:4" ht="12.75">
      <c r="A147" s="26"/>
      <c r="B147" s="28"/>
      <c r="C147" s="29"/>
      <c r="D147" s="29"/>
    </row>
    <row r="148" spans="1:4" ht="12.75">
      <c r="A148" s="26"/>
      <c r="B148" s="28"/>
      <c r="C148" s="29"/>
      <c r="D148" s="29"/>
    </row>
    <row r="149" spans="1:4" ht="12.75">
      <c r="A149" s="26"/>
      <c r="B149" s="28"/>
      <c r="C149" s="29"/>
      <c r="D149" s="29"/>
    </row>
    <row r="150" spans="1:4" ht="12.75">
      <c r="A150" s="26"/>
      <c r="B150" s="28"/>
      <c r="C150" s="29"/>
      <c r="D150" s="29"/>
    </row>
    <row r="151" spans="1:4" ht="12.75">
      <c r="A151" s="26"/>
      <c r="B151" s="28"/>
      <c r="C151" s="29"/>
      <c r="D151" s="29"/>
    </row>
    <row r="152" spans="1:4" ht="12.75">
      <c r="A152" s="26"/>
      <c r="B152" s="28"/>
      <c r="C152" s="29"/>
      <c r="D152" s="29"/>
    </row>
    <row r="153" spans="1:4" ht="12.75">
      <c r="A153" s="26"/>
      <c r="B153" s="28"/>
      <c r="C153" s="29"/>
      <c r="D153" s="29"/>
    </row>
    <row r="154" spans="1:4" ht="12.75">
      <c r="A154" s="26"/>
      <c r="B154" s="28"/>
      <c r="C154" s="29"/>
      <c r="D154" s="29"/>
    </row>
    <row r="155" spans="1:4" ht="12.75">
      <c r="A155" s="26"/>
      <c r="B155" s="28"/>
      <c r="C155" s="29"/>
      <c r="D155" s="29"/>
    </row>
    <row r="156" spans="1:4" ht="12.75">
      <c r="A156" s="26"/>
      <c r="B156" s="28"/>
      <c r="C156" s="29"/>
      <c r="D156" s="29"/>
    </row>
    <row r="157" spans="1:4" ht="12.75">
      <c r="A157" s="26"/>
      <c r="B157" s="28"/>
      <c r="C157" s="29"/>
      <c r="D157" s="29"/>
    </row>
    <row r="158" spans="1:4" ht="12.75">
      <c r="A158" s="26"/>
      <c r="B158" s="28"/>
      <c r="C158" s="29"/>
      <c r="D158" s="29"/>
    </row>
    <row r="159" spans="1:4" ht="12.75">
      <c r="A159" s="26"/>
      <c r="B159" s="28"/>
      <c r="C159" s="29"/>
      <c r="D159" s="29"/>
    </row>
    <row r="160" spans="1:4" ht="12.75">
      <c r="A160" s="26"/>
      <c r="B160" s="28"/>
      <c r="C160" s="29"/>
      <c r="D160" s="29"/>
    </row>
    <row r="161" spans="1:4" ht="12.75">
      <c r="A161" s="26"/>
      <c r="B161" s="28"/>
      <c r="C161" s="29"/>
      <c r="D161" s="29"/>
    </row>
    <row r="162" spans="1:4" ht="12.75">
      <c r="A162" s="26"/>
      <c r="B162" s="28"/>
      <c r="C162" s="29"/>
      <c r="D162" s="29"/>
    </row>
    <row r="163" spans="1:4" ht="12.75">
      <c r="A163" s="26"/>
      <c r="B163" s="28"/>
      <c r="C163" s="29"/>
      <c r="D163" s="29"/>
    </row>
    <row r="164" spans="1:4" ht="12.75">
      <c r="A164" s="26"/>
      <c r="B164" s="28"/>
      <c r="C164" s="29"/>
      <c r="D164" s="29"/>
    </row>
    <row r="165" spans="1:4" ht="12.75">
      <c r="A165" s="26"/>
      <c r="B165" s="28"/>
      <c r="C165" s="29"/>
      <c r="D165" s="29"/>
    </row>
    <row r="166" spans="1:4" ht="12.75">
      <c r="A166" s="26"/>
      <c r="B166" s="28"/>
      <c r="C166" s="29"/>
      <c r="D166" s="29"/>
    </row>
    <row r="167" spans="1:4" ht="12.75">
      <c r="A167" s="26"/>
      <c r="B167" s="28"/>
      <c r="C167" s="29"/>
      <c r="D167" s="29"/>
    </row>
    <row r="168" spans="1:4" ht="12.75">
      <c r="A168" s="26"/>
      <c r="B168" s="28"/>
      <c r="C168" s="29"/>
      <c r="D168" s="29"/>
    </row>
    <row r="169" spans="1:4" ht="12.75">
      <c r="A169" s="26"/>
      <c r="B169" s="28"/>
      <c r="C169" s="29"/>
      <c r="D169" s="29"/>
    </row>
    <row r="170" spans="1:4" ht="12.75">
      <c r="A170" s="26"/>
      <c r="B170" s="28"/>
      <c r="C170" s="29"/>
      <c r="D170" s="29"/>
    </row>
    <row r="171" spans="1:4" ht="12.75">
      <c r="A171" s="26"/>
      <c r="B171" s="28"/>
      <c r="C171" s="29"/>
      <c r="D171" s="29"/>
    </row>
    <row r="172" spans="1:4" ht="12.75">
      <c r="A172" s="26"/>
      <c r="B172" s="28"/>
      <c r="C172" s="29"/>
      <c r="D172" s="29"/>
    </row>
    <row r="173" spans="1:4" ht="12.75">
      <c r="A173" s="26"/>
      <c r="B173" s="28"/>
      <c r="C173" s="29"/>
      <c r="D173" s="29"/>
    </row>
    <row r="174" spans="1:4" ht="12.75">
      <c r="A174" s="26"/>
      <c r="B174" s="28"/>
      <c r="C174" s="29"/>
      <c r="D174" s="29"/>
    </row>
    <row r="175" spans="1:4" ht="12.75">
      <c r="A175" s="26"/>
      <c r="B175" s="28"/>
      <c r="C175" s="29"/>
      <c r="D175" s="29"/>
    </row>
    <row r="176" spans="1:4" ht="12.75">
      <c r="A176" s="26"/>
      <c r="B176" s="28"/>
      <c r="C176" s="29"/>
      <c r="D176" s="29"/>
    </row>
    <row r="177" spans="1:4" ht="12.75">
      <c r="A177" s="26"/>
      <c r="B177" s="28"/>
      <c r="C177" s="29"/>
      <c r="D177" s="29"/>
    </row>
    <row r="178" spans="1:4" ht="12.75">
      <c r="A178" s="26"/>
      <c r="B178" s="28"/>
      <c r="C178" s="29"/>
      <c r="D178" s="29"/>
    </row>
    <row r="179" spans="1:4" ht="12.75">
      <c r="A179" s="26"/>
      <c r="B179" s="28"/>
      <c r="C179" s="29"/>
      <c r="D179" s="29"/>
    </row>
    <row r="180" spans="1:4" ht="12.75">
      <c r="A180" s="26"/>
      <c r="B180" s="28"/>
      <c r="C180" s="29"/>
      <c r="D180" s="29"/>
    </row>
    <row r="181" spans="1:4" ht="12.75">
      <c r="A181" s="26"/>
      <c r="B181" s="28"/>
      <c r="C181" s="29"/>
      <c r="D181" s="29"/>
    </row>
    <row r="182" spans="1:4" ht="12.75">
      <c r="A182" s="26"/>
      <c r="B182" s="28"/>
      <c r="C182" s="29"/>
      <c r="D182" s="29"/>
    </row>
    <row r="183" spans="1:4" ht="12.75">
      <c r="A183" s="26"/>
      <c r="B183" s="28"/>
      <c r="C183" s="29"/>
      <c r="D183" s="29"/>
    </row>
    <row r="184" spans="1:4" ht="12.75">
      <c r="A184" s="26"/>
      <c r="B184" s="28"/>
      <c r="C184" s="29"/>
      <c r="D184" s="29"/>
    </row>
    <row r="185" spans="1:4" ht="12.75">
      <c r="A185" s="26"/>
      <c r="B185" s="28"/>
      <c r="C185" s="29"/>
      <c r="D185" s="29"/>
    </row>
    <row r="186" spans="1:4" ht="12.75">
      <c r="A186" s="26"/>
      <c r="B186" s="28"/>
      <c r="C186" s="29"/>
      <c r="D186" s="29"/>
    </row>
    <row r="187" spans="1:4" ht="12.75">
      <c r="A187" s="26"/>
      <c r="B187" s="28"/>
      <c r="C187" s="29"/>
      <c r="D187" s="29"/>
    </row>
    <row r="188" spans="1:4" ht="12.75">
      <c r="A188" s="26"/>
      <c r="B188" s="28"/>
      <c r="C188" s="29"/>
      <c r="D188" s="29"/>
    </row>
    <row r="189" spans="1:4" ht="12.75">
      <c r="A189" s="26"/>
      <c r="B189" s="28"/>
      <c r="C189" s="29"/>
      <c r="D189" s="29"/>
    </row>
    <row r="190" spans="1:4" ht="12.75">
      <c r="A190" s="26"/>
      <c r="B190" s="28"/>
      <c r="C190" s="29"/>
      <c r="D190" s="29"/>
    </row>
    <row r="191" spans="1:4" ht="12.75">
      <c r="A191" s="26"/>
      <c r="B191" s="28"/>
      <c r="C191" s="29"/>
      <c r="D191" s="29"/>
    </row>
    <row r="192" spans="1:4" ht="12.75">
      <c r="A192" s="26"/>
      <c r="B192" s="28"/>
      <c r="C192" s="29"/>
      <c r="D192" s="29"/>
    </row>
    <row r="193" spans="1:4" ht="12.75">
      <c r="A193" s="26"/>
      <c r="B193" s="28"/>
      <c r="C193" s="29"/>
      <c r="D193" s="29"/>
    </row>
    <row r="194" spans="1:4" ht="12.75">
      <c r="A194" s="26"/>
      <c r="B194" s="28"/>
      <c r="C194" s="29"/>
      <c r="D194" s="29"/>
    </row>
    <row r="195" spans="1:4" ht="12.75">
      <c r="A195" s="26"/>
      <c r="B195" s="28"/>
      <c r="C195" s="29"/>
      <c r="D195" s="29"/>
    </row>
    <row r="196" spans="1:4" ht="12.75">
      <c r="A196" s="26"/>
      <c r="B196" s="28"/>
      <c r="C196" s="29"/>
      <c r="D196" s="29"/>
    </row>
    <row r="197" spans="1:4" ht="12.75">
      <c r="A197" s="26"/>
      <c r="B197" s="28"/>
      <c r="C197" s="29"/>
      <c r="D197" s="29"/>
    </row>
    <row r="198" spans="1:4" ht="12.75">
      <c r="A198" s="26"/>
      <c r="B198" s="28"/>
      <c r="C198" s="29"/>
      <c r="D198" s="29"/>
    </row>
    <row r="199" spans="1:4" ht="12.75">
      <c r="A199" s="26"/>
      <c r="B199" s="28"/>
      <c r="C199" s="29"/>
      <c r="D199" s="29"/>
    </row>
    <row r="200" spans="1:4" ht="12.75">
      <c r="A200" s="26"/>
      <c r="B200" s="28"/>
      <c r="C200" s="29"/>
      <c r="D200" s="29"/>
    </row>
    <row r="201" spans="1:4" ht="12.75">
      <c r="A201" s="26"/>
      <c r="B201" s="28"/>
      <c r="C201" s="29"/>
      <c r="D201" s="29"/>
    </row>
    <row r="202" spans="1:4" ht="12.75">
      <c r="A202" s="26"/>
      <c r="B202" s="28"/>
      <c r="C202" s="29"/>
      <c r="D202" s="29"/>
    </row>
    <row r="203" spans="1:4" ht="12.75">
      <c r="A203" s="26"/>
      <c r="B203" s="28"/>
      <c r="C203" s="29"/>
      <c r="D203" s="29"/>
    </row>
    <row r="204" spans="1:4" ht="12.75">
      <c r="A204" s="26"/>
      <c r="B204" s="28"/>
      <c r="C204" s="29"/>
      <c r="D204" s="29"/>
    </row>
    <row r="205" spans="1:4" ht="12.75">
      <c r="A205" s="26"/>
      <c r="B205" s="28"/>
      <c r="C205" s="29"/>
      <c r="D205" s="29"/>
    </row>
    <row r="206" spans="1:4" ht="12.75">
      <c r="A206" s="26"/>
      <c r="B206" s="28"/>
      <c r="C206" s="29"/>
      <c r="D206" s="29"/>
    </row>
    <row r="207" spans="1:4" ht="12.75">
      <c r="A207" s="26"/>
      <c r="B207" s="28"/>
      <c r="C207" s="29"/>
      <c r="D207" s="29"/>
    </row>
    <row r="208" spans="1:4" ht="12.75">
      <c r="A208" s="26"/>
      <c r="B208" s="28"/>
      <c r="C208" s="29"/>
      <c r="D208" s="29"/>
    </row>
    <row r="209" spans="1:4" ht="12.75">
      <c r="A209" s="26"/>
      <c r="B209" s="28"/>
      <c r="C209" s="29"/>
      <c r="D209" s="29"/>
    </row>
    <row r="210" spans="1:4" ht="12.75">
      <c r="A210" s="26"/>
      <c r="B210" s="28"/>
      <c r="C210" s="29"/>
      <c r="D210" s="29"/>
    </row>
    <row r="211" spans="1:4" ht="12.75">
      <c r="A211" s="26"/>
      <c r="B211" s="28"/>
      <c r="C211" s="29"/>
      <c r="D211" s="29"/>
    </row>
    <row r="212" spans="1:4" ht="12.75">
      <c r="A212" s="26"/>
      <c r="B212" s="28"/>
      <c r="C212" s="29"/>
      <c r="D212" s="29"/>
    </row>
    <row r="213" spans="1:4" ht="12.75">
      <c r="A213" s="26"/>
      <c r="B213" s="28"/>
      <c r="C213" s="29"/>
      <c r="D213" s="29"/>
    </row>
    <row r="214" spans="1:4" ht="12.75">
      <c r="A214" s="26"/>
      <c r="B214" s="28"/>
      <c r="C214" s="29"/>
      <c r="D214" s="29"/>
    </row>
    <row r="215" spans="1:4" ht="12.75">
      <c r="A215" s="26"/>
      <c r="B215" s="28"/>
      <c r="C215" s="29"/>
      <c r="D215" s="29"/>
    </row>
    <row r="216" spans="1:4" ht="12.75">
      <c r="A216" s="26"/>
      <c r="B216" s="28"/>
      <c r="C216" s="29"/>
      <c r="D216" s="29"/>
    </row>
    <row r="217" spans="1:4" ht="12.75">
      <c r="A217" s="26"/>
      <c r="B217" s="28"/>
      <c r="C217" s="29"/>
      <c r="D217" s="29"/>
    </row>
    <row r="218" spans="1:4" ht="12.75">
      <c r="A218" s="26"/>
      <c r="B218" s="28"/>
      <c r="C218" s="29"/>
      <c r="D218" s="29"/>
    </row>
    <row r="219" spans="1:4" ht="12.75">
      <c r="A219" s="26"/>
      <c r="B219" s="28"/>
      <c r="C219" s="29"/>
      <c r="D219" s="29"/>
    </row>
    <row r="220" spans="1:4" ht="12.75">
      <c r="A220" s="26"/>
      <c r="B220" s="28"/>
      <c r="C220" s="29"/>
      <c r="D220" s="29"/>
    </row>
    <row r="221" spans="1:4" ht="12.75">
      <c r="A221" s="26"/>
      <c r="B221" s="28"/>
      <c r="C221" s="29"/>
      <c r="D221" s="29"/>
    </row>
    <row r="222" spans="1:4" ht="12.75">
      <c r="A222" s="26"/>
      <c r="B222" s="28"/>
      <c r="C222" s="29"/>
      <c r="D222" s="29"/>
    </row>
    <row r="223" spans="1:4" ht="12.75">
      <c r="A223" s="26"/>
      <c r="B223" s="28"/>
      <c r="C223" s="29"/>
      <c r="D223" s="29"/>
    </row>
    <row r="224" spans="1:4" ht="12.75">
      <c r="A224" s="26"/>
      <c r="B224" s="28"/>
      <c r="C224" s="29"/>
      <c r="D224" s="29"/>
    </row>
    <row r="225" spans="1:4" ht="12.75">
      <c r="A225" s="26"/>
      <c r="B225" s="28"/>
      <c r="C225" s="29"/>
      <c r="D225" s="29"/>
    </row>
    <row r="226" spans="1:4" ht="12.75">
      <c r="A226" s="26"/>
      <c r="B226" s="28"/>
      <c r="C226" s="29"/>
      <c r="D226" s="29"/>
    </row>
    <row r="227" spans="1:4" ht="12.75">
      <c r="A227" s="26"/>
      <c r="B227" s="28"/>
      <c r="C227" s="29"/>
      <c r="D227" s="29"/>
    </row>
    <row r="228" spans="1:4" ht="12.75">
      <c r="A228" s="26"/>
      <c r="B228" s="28"/>
      <c r="C228" s="29"/>
      <c r="D228" s="29"/>
    </row>
    <row r="229" spans="1:4" ht="12.75">
      <c r="A229" s="26"/>
      <c r="B229" s="28"/>
      <c r="C229" s="29"/>
      <c r="D229" s="29"/>
    </row>
    <row r="230" spans="1:4" ht="12.75">
      <c r="A230" s="26"/>
      <c r="B230" s="28"/>
      <c r="C230" s="29"/>
      <c r="D230" s="29"/>
    </row>
    <row r="231" spans="1:4" ht="12.75">
      <c r="A231" s="26"/>
      <c r="B231" s="28"/>
      <c r="C231" s="29"/>
      <c r="D231" s="29"/>
    </row>
    <row r="232" spans="1:4" ht="12.75">
      <c r="A232" s="26"/>
      <c r="B232" s="28"/>
      <c r="C232" s="29"/>
      <c r="D232" s="29"/>
    </row>
    <row r="233" spans="1:4" ht="12.75">
      <c r="A233" s="26"/>
      <c r="B233" s="28"/>
      <c r="C233" s="29"/>
      <c r="D233" s="29"/>
    </row>
    <row r="234" spans="1:4" ht="12.75">
      <c r="A234" s="26"/>
      <c r="B234" s="28"/>
      <c r="C234" s="29"/>
      <c r="D234" s="29"/>
    </row>
    <row r="235" spans="1:4" ht="12.75">
      <c r="A235" s="26"/>
      <c r="B235" s="28"/>
      <c r="C235" s="29"/>
      <c r="D235" s="29"/>
    </row>
    <row r="236" spans="1:4" ht="12.75">
      <c r="A236" s="26"/>
      <c r="B236" s="28"/>
      <c r="C236" s="29"/>
      <c r="D236" s="29"/>
    </row>
    <row r="237" spans="1:4" ht="12.75">
      <c r="A237" s="26"/>
      <c r="B237" s="28"/>
      <c r="C237" s="29"/>
      <c r="D237" s="29"/>
    </row>
    <row r="238" spans="1:4" ht="12.75">
      <c r="A238" s="26"/>
      <c r="B238" s="28"/>
      <c r="C238" s="29"/>
      <c r="D238" s="29"/>
    </row>
    <row r="239" spans="1:4" ht="12.75">
      <c r="A239" s="26"/>
      <c r="B239" s="28"/>
      <c r="C239" s="29"/>
      <c r="D239" s="29"/>
    </row>
    <row r="240" spans="1:4" ht="12.75">
      <c r="A240" s="26"/>
      <c r="B240" s="28"/>
      <c r="C240" s="29"/>
      <c r="D240" s="29"/>
    </row>
    <row r="241" spans="1:4" ht="12.75">
      <c r="A241" s="26"/>
      <c r="B241" s="28"/>
      <c r="C241" s="29"/>
      <c r="D241" s="29"/>
    </row>
    <row r="242" spans="1:4" ht="12.75">
      <c r="A242" s="26"/>
      <c r="B242" s="28"/>
      <c r="C242" s="29"/>
      <c r="D242" s="29"/>
    </row>
    <row r="243" spans="1:4" ht="12.75">
      <c r="A243" s="26"/>
      <c r="B243" s="28"/>
      <c r="C243" s="29"/>
      <c r="D243" s="29"/>
    </row>
    <row r="244" spans="1:4" ht="12.75">
      <c r="A244" s="26"/>
      <c r="B244" s="28"/>
      <c r="C244" s="29"/>
      <c r="D244" s="29"/>
    </row>
    <row r="245" spans="1:4" ht="12.75">
      <c r="A245" s="26"/>
      <c r="B245" s="28"/>
      <c r="C245" s="29"/>
      <c r="D245" s="29"/>
    </row>
    <row r="246" spans="1:4" ht="12.75">
      <c r="A246" s="26"/>
      <c r="B246" s="28"/>
      <c r="C246" s="29"/>
      <c r="D246" s="29"/>
    </row>
    <row r="247" spans="1:4" ht="12.75">
      <c r="A247" s="26"/>
      <c r="B247" s="28"/>
      <c r="C247" s="29"/>
      <c r="D247" s="29"/>
    </row>
    <row r="248" spans="1:4" ht="12.75">
      <c r="A248" s="26"/>
      <c r="B248" s="28"/>
      <c r="C248" s="29"/>
      <c r="D248" s="29"/>
    </row>
    <row r="249" spans="1:4" ht="12.75">
      <c r="A249" s="26"/>
      <c r="B249" s="28"/>
      <c r="C249" s="29"/>
      <c r="D249" s="29"/>
    </row>
    <row r="250" spans="1:4" ht="12.75">
      <c r="A250" s="26"/>
      <c r="B250" s="28"/>
      <c r="C250" s="29"/>
      <c r="D250" s="29"/>
    </row>
    <row r="251" spans="1:4" ht="12.75">
      <c r="A251" s="26"/>
      <c r="B251" s="28"/>
      <c r="C251" s="29"/>
      <c r="D251" s="29"/>
    </row>
    <row r="252" spans="1:4" ht="12.75">
      <c r="A252" s="26"/>
      <c r="B252" s="28"/>
      <c r="C252" s="29"/>
      <c r="D252" s="29"/>
    </row>
    <row r="253" spans="1:4" ht="12.75">
      <c r="A253" s="26"/>
      <c r="B253" s="28"/>
      <c r="C253" s="29"/>
      <c r="D253" s="29"/>
    </row>
    <row r="254" spans="1:4" ht="12.75">
      <c r="A254" s="26"/>
      <c r="B254" s="28"/>
      <c r="C254" s="29"/>
      <c r="D254" s="29"/>
    </row>
    <row r="255" spans="1:4" ht="12.75">
      <c r="A255" s="26"/>
      <c r="B255" s="28"/>
      <c r="C255" s="29"/>
      <c r="D255" s="29"/>
    </row>
    <row r="256" spans="1:4" ht="12.75">
      <c r="A256" s="26"/>
      <c r="B256" s="28"/>
      <c r="C256" s="29"/>
      <c r="D256" s="29"/>
    </row>
    <row r="257" spans="1:4" ht="12.75">
      <c r="A257" s="26"/>
      <c r="B257" s="28"/>
      <c r="C257" s="29"/>
      <c r="D257" s="29"/>
    </row>
    <row r="258" spans="1:4" ht="12.75">
      <c r="A258" s="26"/>
      <c r="B258" s="28"/>
      <c r="C258" s="29"/>
      <c r="D258" s="29"/>
    </row>
    <row r="259" spans="1:4" ht="12.75">
      <c r="A259" s="26"/>
      <c r="B259" s="28"/>
      <c r="C259" s="29"/>
      <c r="D259" s="29"/>
    </row>
    <row r="260" spans="1:4" ht="12.75">
      <c r="A260" s="26"/>
      <c r="B260" s="28"/>
      <c r="C260" s="29"/>
      <c r="D260" s="29"/>
    </row>
    <row r="261" spans="1:4" ht="12.75">
      <c r="A261" s="26"/>
      <c r="B261" s="28"/>
      <c r="C261" s="29"/>
      <c r="D261" s="29"/>
    </row>
    <row r="262" spans="1:4" ht="12.75">
      <c r="A262" s="26"/>
      <c r="B262" s="28"/>
      <c r="C262" s="29"/>
      <c r="D262" s="29"/>
    </row>
    <row r="263" spans="1:4" ht="12.75">
      <c r="A263" s="26"/>
      <c r="B263" s="28"/>
      <c r="C263" s="29"/>
      <c r="D263" s="29"/>
    </row>
    <row r="264" spans="1:4" ht="12.75">
      <c r="A264" s="26"/>
      <c r="B264" s="28"/>
      <c r="C264" s="29"/>
      <c r="D264" s="29"/>
    </row>
    <row r="265" spans="1:4" ht="12.75">
      <c r="A265" s="26"/>
      <c r="B265" s="28"/>
      <c r="C265" s="29"/>
      <c r="D265" s="29"/>
    </row>
    <row r="266" spans="1:4" ht="12.75">
      <c r="A266" s="26"/>
      <c r="B266" s="28"/>
      <c r="C266" s="29"/>
      <c r="D266" s="29"/>
    </row>
    <row r="267" spans="1:4" ht="12.75">
      <c r="A267" s="26"/>
      <c r="B267" s="28"/>
      <c r="C267" s="29"/>
      <c r="D267" s="29"/>
    </row>
    <row r="268" spans="1:4" ht="12.75">
      <c r="A268" s="26"/>
      <c r="B268" s="28"/>
      <c r="C268" s="29"/>
      <c r="D268" s="29"/>
    </row>
    <row r="269" spans="1:4" ht="12.75">
      <c r="A269" s="26"/>
      <c r="B269" s="28"/>
      <c r="C269" s="29"/>
      <c r="D269" s="29"/>
    </row>
    <row r="270" spans="1:4" ht="12.75">
      <c r="A270" s="26"/>
      <c r="B270" s="28"/>
      <c r="C270" s="29"/>
      <c r="D270" s="29"/>
    </row>
    <row r="271" spans="1:4" ht="12.75">
      <c r="A271" s="26"/>
      <c r="B271" s="28"/>
      <c r="C271" s="29"/>
      <c r="D271" s="29"/>
    </row>
    <row r="272" spans="1:4" ht="12.75">
      <c r="A272" s="26"/>
      <c r="B272" s="28"/>
      <c r="C272" s="29"/>
      <c r="D272" s="29"/>
    </row>
    <row r="273" spans="1:4" ht="12.75">
      <c r="A273" s="26"/>
      <c r="B273" s="28"/>
      <c r="C273" s="29"/>
      <c r="D273" s="29"/>
    </row>
    <row r="274" spans="1:4" ht="12.75">
      <c r="A274" s="26"/>
      <c r="B274" s="28"/>
      <c r="C274" s="29"/>
      <c r="D274" s="29"/>
    </row>
    <row r="275" spans="1:4" ht="12.75">
      <c r="A275" s="26"/>
      <c r="B275" s="28"/>
      <c r="C275" s="29"/>
      <c r="D275" s="29"/>
    </row>
    <row r="276" spans="1:4" ht="12.75">
      <c r="A276" s="26"/>
      <c r="B276" s="28"/>
      <c r="C276" s="29"/>
      <c r="D276" s="29"/>
    </row>
    <row r="277" spans="1:4" ht="12.75">
      <c r="A277" s="26"/>
      <c r="B277" s="28"/>
      <c r="C277" s="29"/>
      <c r="D277" s="29"/>
    </row>
    <row r="278" spans="1:4" ht="12.75">
      <c r="A278" s="26"/>
      <c r="B278" s="28"/>
      <c r="C278" s="29"/>
      <c r="D278" s="29"/>
    </row>
    <row r="279" spans="1:4" ht="12.75">
      <c r="A279" s="26"/>
      <c r="B279" s="28"/>
      <c r="C279" s="29"/>
      <c r="D279" s="29"/>
    </row>
    <row r="280" spans="1:4" ht="12.75">
      <c r="A280" s="26"/>
      <c r="B280" s="28"/>
      <c r="C280" s="29"/>
      <c r="D280" s="29"/>
    </row>
    <row r="281" spans="1:4" ht="12.75">
      <c r="A281" s="26"/>
      <c r="B281" s="28"/>
      <c r="C281" s="29"/>
      <c r="D281" s="29"/>
    </row>
    <row r="282" spans="1:4" ht="12.75">
      <c r="A282" s="26"/>
      <c r="B282" s="28"/>
      <c r="C282" s="29"/>
      <c r="D282" s="29"/>
    </row>
    <row r="283" spans="1:4" ht="12.75">
      <c r="A283" s="26"/>
      <c r="B283" s="28"/>
      <c r="C283" s="29"/>
      <c r="D283" s="29"/>
    </row>
    <row r="284" spans="1:4" ht="12.75">
      <c r="A284" s="26"/>
      <c r="B284" s="28"/>
      <c r="C284" s="29"/>
      <c r="D284" s="29"/>
    </row>
    <row r="285" spans="1:4" ht="12.75">
      <c r="A285" s="26"/>
      <c r="B285" s="28"/>
      <c r="C285" s="29"/>
      <c r="D285" s="29"/>
    </row>
    <row r="286" spans="1:4" ht="12.75">
      <c r="A286" s="26"/>
      <c r="B286" s="28"/>
      <c r="C286" s="29"/>
      <c r="D286" s="29"/>
    </row>
    <row r="287" spans="1:4" ht="12.75">
      <c r="A287" s="26"/>
      <c r="B287" s="28"/>
      <c r="C287" s="29"/>
      <c r="D287" s="29"/>
    </row>
    <row r="288" spans="1:4" ht="12.75">
      <c r="A288" s="26"/>
      <c r="B288" s="28"/>
      <c r="C288" s="29"/>
      <c r="D288" s="29"/>
    </row>
    <row r="289" spans="1:4" ht="12.75">
      <c r="A289" s="26"/>
      <c r="B289" s="28"/>
      <c r="C289" s="29"/>
      <c r="D289" s="29"/>
    </row>
    <row r="290" spans="1:4" ht="12.75">
      <c r="A290" s="26"/>
      <c r="B290" s="28"/>
      <c r="C290" s="29"/>
      <c r="D290" s="29"/>
    </row>
    <row r="291" spans="1:4" ht="12.75">
      <c r="A291" s="26"/>
      <c r="B291" s="28"/>
      <c r="C291" s="29"/>
      <c r="D291" s="29"/>
    </row>
    <row r="292" spans="1:4" ht="12.75">
      <c r="A292" s="26"/>
      <c r="B292" s="28"/>
      <c r="C292" s="29"/>
      <c r="D292" s="29"/>
    </row>
    <row r="293" spans="1:4" ht="12.75">
      <c r="A293" s="26"/>
      <c r="B293" s="28"/>
      <c r="C293" s="29"/>
      <c r="D293" s="29"/>
    </row>
    <row r="294" spans="1:4" ht="12.75">
      <c r="A294" s="26"/>
      <c r="B294" s="28"/>
      <c r="C294" s="29"/>
      <c r="D294" s="29"/>
    </row>
    <row r="295" spans="1:4" ht="12.75">
      <c r="A295" s="26"/>
      <c r="B295" s="28"/>
      <c r="C295" s="29"/>
      <c r="D295" s="29"/>
    </row>
    <row r="296" spans="1:4" ht="12.75">
      <c r="A296" s="26"/>
      <c r="B296" s="28"/>
      <c r="C296" s="29"/>
      <c r="D296" s="29"/>
    </row>
    <row r="297" spans="1:4" ht="12.75">
      <c r="A297" s="26"/>
      <c r="B297" s="28"/>
      <c r="C297" s="29"/>
      <c r="D297" s="29"/>
    </row>
    <row r="298" spans="1:4" ht="12.75">
      <c r="A298" s="26"/>
      <c r="B298" s="28"/>
      <c r="C298" s="29"/>
      <c r="D298" s="29"/>
    </row>
    <row r="299" spans="1:4" ht="12.75">
      <c r="A299" s="26"/>
      <c r="B299" s="28"/>
      <c r="C299" s="29"/>
      <c r="D299" s="29"/>
    </row>
    <row r="300" spans="1:4" ht="12.75">
      <c r="A300" s="26"/>
      <c r="B300" s="28"/>
      <c r="C300" s="29"/>
      <c r="D300" s="29"/>
    </row>
    <row r="301" spans="1:4" ht="12.75">
      <c r="A301" s="26"/>
      <c r="B301" s="28"/>
      <c r="C301" s="29"/>
      <c r="D301" s="29"/>
    </row>
    <row r="302" spans="1:4" ht="12.75">
      <c r="A302" s="26"/>
      <c r="B302" s="28"/>
      <c r="C302" s="29"/>
      <c r="D302" s="29"/>
    </row>
    <row r="303" spans="1:4" ht="12.75">
      <c r="A303" s="26"/>
      <c r="B303" s="28"/>
      <c r="C303" s="29"/>
      <c r="D303" s="29"/>
    </row>
    <row r="304" spans="1:4" ht="12.75">
      <c r="A304" s="26"/>
      <c r="B304" s="28"/>
      <c r="C304" s="29"/>
      <c r="D304" s="29"/>
    </row>
    <row r="305" spans="1:4" ht="12.75">
      <c r="A305" s="26"/>
      <c r="B305" s="28"/>
      <c r="C305" s="29"/>
      <c r="D305" s="29"/>
    </row>
    <row r="306" spans="1:4" ht="12.75">
      <c r="A306" s="26"/>
      <c r="B306" s="28"/>
      <c r="C306" s="29"/>
      <c r="D306" s="29"/>
    </row>
    <row r="307" spans="1:4" ht="12.75">
      <c r="A307" s="26"/>
      <c r="B307" s="28"/>
      <c r="C307" s="29"/>
      <c r="D307" s="29"/>
    </row>
    <row r="308" spans="1:4" ht="12.75">
      <c r="A308" s="26"/>
      <c r="B308" s="28"/>
      <c r="C308" s="29"/>
      <c r="D308" s="29"/>
    </row>
    <row r="309" spans="1:4" ht="12.75">
      <c r="A309" s="26"/>
      <c r="B309" s="28"/>
      <c r="C309" s="29"/>
      <c r="D309" s="29"/>
    </row>
    <row r="310" spans="1:4" ht="12.75">
      <c r="A310" s="26"/>
      <c r="B310" s="28"/>
      <c r="C310" s="29"/>
      <c r="D310" s="29"/>
    </row>
    <row r="311" spans="1:4" ht="12.75">
      <c r="A311" s="26"/>
      <c r="B311" s="28"/>
      <c r="C311" s="29"/>
      <c r="D311" s="29"/>
    </row>
    <row r="312" spans="1:4" ht="12.75">
      <c r="A312" s="26"/>
      <c r="B312" s="28"/>
      <c r="C312" s="29"/>
      <c r="D312" s="29"/>
    </row>
    <row r="313" spans="1:4" ht="12.75">
      <c r="A313" s="26"/>
      <c r="B313" s="28"/>
      <c r="C313" s="29"/>
      <c r="D313" s="29"/>
    </row>
    <row r="314" spans="1:4" ht="12.75">
      <c r="A314" s="26"/>
      <c r="B314" s="28"/>
      <c r="C314" s="29"/>
      <c r="D314" s="29"/>
    </row>
    <row r="315" spans="1:4" ht="12.75">
      <c r="A315" s="26"/>
      <c r="B315" s="28"/>
      <c r="C315" s="29"/>
      <c r="D315" s="29"/>
    </row>
    <row r="316" spans="1:4" ht="12.75">
      <c r="A316" s="26"/>
      <c r="B316" s="28"/>
      <c r="C316" s="29"/>
      <c r="D316" s="29"/>
    </row>
    <row r="317" spans="1:4" ht="12.75">
      <c r="A317" s="26"/>
      <c r="B317" s="28"/>
      <c r="C317" s="29"/>
      <c r="D317" s="29"/>
    </row>
    <row r="318" spans="1:4" ht="12.75">
      <c r="A318" s="26"/>
      <c r="B318" s="28"/>
      <c r="C318" s="29"/>
      <c r="D318" s="29"/>
    </row>
    <row r="319" spans="1:4" ht="12.75">
      <c r="A319" s="26"/>
      <c r="B319" s="28"/>
      <c r="C319" s="29"/>
      <c r="D319" s="29"/>
    </row>
    <row r="320" spans="1:4" ht="12.75">
      <c r="A320" s="26"/>
      <c r="B320" s="28"/>
      <c r="C320" s="29"/>
      <c r="D320" s="29"/>
    </row>
    <row r="321" spans="1:4" ht="12.75">
      <c r="A321" s="26"/>
      <c r="B321" s="28"/>
      <c r="C321" s="29"/>
      <c r="D321" s="29"/>
    </row>
    <row r="322" spans="1:4" ht="12.75">
      <c r="A322" s="26"/>
      <c r="B322" s="28"/>
      <c r="C322" s="29"/>
      <c r="D322" s="29"/>
    </row>
    <row r="323" spans="1:4" ht="12.75">
      <c r="A323" s="26"/>
      <c r="B323" s="28"/>
      <c r="C323" s="29"/>
      <c r="D323" s="29"/>
    </row>
    <row r="324" spans="1:4" ht="12.75">
      <c r="A324" s="26"/>
      <c r="B324" s="28"/>
      <c r="C324" s="29"/>
      <c r="D324" s="29"/>
    </row>
    <row r="325" spans="1:4" ht="12.75">
      <c r="A325" s="26"/>
      <c r="B325" s="28"/>
      <c r="C325" s="29"/>
      <c r="D325" s="29"/>
    </row>
    <row r="326" spans="1:4" ht="12.75">
      <c r="A326" s="26"/>
      <c r="B326" s="28"/>
      <c r="C326" s="29"/>
      <c r="D326" s="29"/>
    </row>
    <row r="327" spans="1:4" ht="12.75">
      <c r="A327" s="26"/>
      <c r="B327" s="28"/>
      <c r="C327" s="29"/>
      <c r="D327" s="29"/>
    </row>
    <row r="328" spans="1:4" ht="12.75">
      <c r="A328" s="26"/>
      <c r="B328" s="28"/>
      <c r="C328" s="29"/>
      <c r="D328" s="29"/>
    </row>
    <row r="329" spans="1:4" ht="12.75">
      <c r="A329" s="26"/>
      <c r="B329" s="28"/>
      <c r="C329" s="29"/>
      <c r="D329" s="29"/>
    </row>
    <row r="330" spans="1:4" ht="12.75">
      <c r="A330" s="26"/>
      <c r="B330" s="28"/>
      <c r="C330" s="29"/>
      <c r="D330" s="29"/>
    </row>
    <row r="331" spans="1:4" ht="12.75">
      <c r="A331" s="26"/>
      <c r="B331" s="28"/>
      <c r="C331" s="29"/>
      <c r="D331" s="29"/>
    </row>
    <row r="332" spans="1:4" ht="12.75">
      <c r="A332" s="26"/>
      <c r="B332" s="28"/>
      <c r="C332" s="29"/>
      <c r="D332" s="29"/>
    </row>
    <row r="333" spans="1:4" ht="12.75">
      <c r="A333" s="26"/>
      <c r="B333" s="28"/>
      <c r="C333" s="29"/>
      <c r="D333" s="29"/>
    </row>
    <row r="334" spans="1:4" ht="12.75">
      <c r="A334" s="26"/>
      <c r="B334" s="28"/>
      <c r="C334" s="29"/>
      <c r="D334" s="29"/>
    </row>
    <row r="335" spans="1:4" ht="12.75">
      <c r="A335" s="26"/>
      <c r="B335" s="28"/>
      <c r="C335" s="29"/>
      <c r="D335" s="29"/>
    </row>
    <row r="336" spans="1:4" ht="12.75">
      <c r="A336" s="26"/>
      <c r="B336" s="28"/>
      <c r="C336" s="29"/>
      <c r="D336" s="29"/>
    </row>
    <row r="337" spans="1:4" ht="12.75">
      <c r="A337" s="26"/>
      <c r="B337" s="28"/>
      <c r="C337" s="29"/>
      <c r="D337" s="29"/>
    </row>
    <row r="338" spans="1:4" ht="12.75">
      <c r="A338" s="26"/>
      <c r="B338" s="28"/>
      <c r="C338" s="29"/>
      <c r="D338" s="29"/>
    </row>
    <row r="339" spans="1:4" ht="12.75">
      <c r="A339" s="26"/>
      <c r="B339" s="28"/>
      <c r="C339" s="29"/>
      <c r="D339" s="29"/>
    </row>
    <row r="340" spans="1:4" ht="12.75">
      <c r="A340" s="26"/>
      <c r="B340" s="28"/>
      <c r="C340" s="29"/>
      <c r="D340" s="29"/>
    </row>
    <row r="341" spans="1:4" ht="12.75">
      <c r="A341" s="26"/>
      <c r="B341" s="28"/>
      <c r="C341" s="29"/>
      <c r="D341" s="29"/>
    </row>
    <row r="342" spans="1:4" ht="12.75">
      <c r="A342" s="26"/>
      <c r="B342" s="28"/>
      <c r="C342" s="29"/>
      <c r="D342" s="29"/>
    </row>
    <row r="343" spans="1:4" ht="12.75">
      <c r="A343" s="26"/>
      <c r="B343" s="28"/>
      <c r="C343" s="29"/>
      <c r="D343" s="29"/>
    </row>
    <row r="344" spans="1:4" ht="12.75">
      <c r="A344" s="26"/>
      <c r="B344" s="28"/>
      <c r="C344" s="29"/>
      <c r="D344" s="29"/>
    </row>
    <row r="345" spans="1:4" ht="12.75">
      <c r="A345" s="26"/>
      <c r="B345" s="28"/>
      <c r="C345" s="29"/>
      <c r="D345" s="29"/>
    </row>
    <row r="346" spans="1:4" ht="12.75">
      <c r="A346" s="26"/>
      <c r="B346" s="28"/>
      <c r="C346" s="29"/>
      <c r="D346" s="29"/>
    </row>
    <row r="347" spans="1:4" ht="12.75">
      <c r="A347" s="26"/>
      <c r="B347" s="28"/>
      <c r="C347" s="29"/>
      <c r="D347" s="29"/>
    </row>
    <row r="348" spans="1:4" ht="12.75">
      <c r="A348" s="26"/>
      <c r="B348" s="28"/>
      <c r="C348" s="29"/>
      <c r="D348" s="29"/>
    </row>
    <row r="349" spans="1:4" ht="12.75">
      <c r="A349" s="26"/>
      <c r="B349" s="28"/>
      <c r="C349" s="29"/>
      <c r="D349" s="29"/>
    </row>
    <row r="350" spans="1:4" ht="12.75">
      <c r="A350" s="26"/>
      <c r="B350" s="28"/>
      <c r="C350" s="29"/>
      <c r="D350" s="29"/>
    </row>
    <row r="351" spans="1:4" ht="12.75">
      <c r="A351" s="26"/>
      <c r="B351" s="28"/>
      <c r="C351" s="29"/>
      <c r="D351" s="29"/>
    </row>
    <row r="352" spans="1:4" ht="12.75">
      <c r="A352" s="26"/>
      <c r="B352" s="28"/>
      <c r="C352" s="29"/>
      <c r="D352" s="29"/>
    </row>
    <row r="353" spans="1:4" ht="12.75">
      <c r="A353" s="26"/>
      <c r="B353" s="28"/>
      <c r="C353" s="29"/>
      <c r="D353" s="29"/>
    </row>
    <row r="354" spans="1:4" ht="12.75">
      <c r="A354" s="26"/>
      <c r="B354" s="28"/>
      <c r="C354" s="29"/>
      <c r="D354" s="29"/>
    </row>
    <row r="355" spans="1:4" ht="12.75">
      <c r="A355" s="26"/>
      <c r="B355" s="28"/>
      <c r="C355" s="29"/>
      <c r="D355" s="29"/>
    </row>
    <row r="356" spans="1:4" ht="12.75">
      <c r="A356" s="26"/>
      <c r="B356" s="28"/>
      <c r="C356" s="29"/>
      <c r="D356" s="29"/>
    </row>
    <row r="357" spans="1:4" ht="12.75">
      <c r="A357" s="26"/>
      <c r="B357" s="28"/>
      <c r="C357" s="29"/>
      <c r="D357" s="29"/>
    </row>
    <row r="358" spans="1:4" ht="12.75">
      <c r="A358" s="26"/>
      <c r="B358" s="28"/>
      <c r="C358" s="29"/>
      <c r="D358" s="29"/>
    </row>
    <row r="359" spans="1:4" ht="12.75">
      <c r="A359" s="26"/>
      <c r="B359" s="28"/>
      <c r="C359" s="29"/>
      <c r="D359" s="29"/>
    </row>
    <row r="360" spans="1:4" ht="12.75">
      <c r="A360" s="26"/>
      <c r="B360" s="28"/>
      <c r="C360" s="29"/>
      <c r="D360" s="29"/>
    </row>
    <row r="361" spans="1:4" ht="12.75">
      <c r="A361" s="26"/>
      <c r="B361" s="28"/>
      <c r="C361" s="29"/>
      <c r="D361" s="29"/>
    </row>
    <row r="362" spans="1:4" ht="12.75">
      <c r="A362" s="26"/>
      <c r="B362" s="28"/>
      <c r="C362" s="29"/>
      <c r="D362" s="29"/>
    </row>
    <row r="363" spans="1:4" ht="12.75">
      <c r="A363" s="26"/>
      <c r="B363" s="28"/>
      <c r="C363" s="29"/>
      <c r="D363" s="29"/>
    </row>
    <row r="364" spans="1:4" ht="12.75">
      <c r="A364" s="26"/>
      <c r="B364" s="28"/>
      <c r="C364" s="29"/>
      <c r="D364" s="29"/>
    </row>
    <row r="365" spans="1:4" ht="12.75">
      <c r="A365" s="26"/>
      <c r="B365" s="28"/>
      <c r="C365" s="29"/>
      <c r="D365" s="29"/>
    </row>
    <row r="366" spans="1:4" ht="12.75">
      <c r="A366" s="26"/>
      <c r="B366" s="28"/>
      <c r="C366" s="29"/>
      <c r="D366" s="29"/>
    </row>
    <row r="367" spans="1:4" ht="12.75">
      <c r="A367" s="26"/>
      <c r="B367" s="28"/>
      <c r="C367" s="29"/>
      <c r="D367" s="29"/>
    </row>
    <row r="368" spans="1:4" ht="12.75">
      <c r="A368" s="26"/>
      <c r="B368" s="28"/>
      <c r="C368" s="29"/>
      <c r="D368" s="29"/>
    </row>
    <row r="369" spans="1:4" ht="12.75">
      <c r="A369" s="26"/>
      <c r="B369" s="28"/>
      <c r="C369" s="29"/>
      <c r="D369" s="29"/>
    </row>
    <row r="370" spans="1:4" ht="12.75">
      <c r="A370" s="26"/>
      <c r="B370" s="28"/>
      <c r="C370" s="29"/>
      <c r="D370" s="29"/>
    </row>
    <row r="371" spans="1:4" ht="12.75">
      <c r="A371" s="26"/>
      <c r="B371" s="28"/>
      <c r="C371" s="29"/>
      <c r="D371" s="29"/>
    </row>
    <row r="372" spans="1:4" ht="12.75">
      <c r="A372" s="26"/>
      <c r="B372" s="28"/>
      <c r="C372" s="29"/>
      <c r="D372" s="29"/>
    </row>
    <row r="373" spans="1:4" ht="12.75">
      <c r="A373" s="26"/>
      <c r="B373" s="28"/>
      <c r="C373" s="29"/>
      <c r="D373" s="29"/>
    </row>
    <row r="374" spans="1:4" ht="12.75">
      <c r="A374" s="26"/>
      <c r="B374" s="28"/>
      <c r="C374" s="29"/>
      <c r="D374" s="29"/>
    </row>
    <row r="375" spans="1:4" ht="12.75">
      <c r="A375" s="26"/>
      <c r="B375" s="28"/>
      <c r="C375" s="29"/>
      <c r="D375" s="29"/>
    </row>
    <row r="376" spans="1:4" ht="12.75">
      <c r="A376" s="26"/>
      <c r="B376" s="28"/>
      <c r="C376" s="29"/>
      <c r="D376" s="29"/>
    </row>
    <row r="377" spans="1:4" ht="12.75">
      <c r="A377" s="26"/>
      <c r="B377" s="28"/>
      <c r="C377" s="29"/>
      <c r="D377" s="29"/>
    </row>
    <row r="378" spans="1:4" ht="12.75">
      <c r="A378" s="26"/>
      <c r="B378" s="28"/>
      <c r="C378" s="29"/>
      <c r="D378" s="29"/>
    </row>
    <row r="379" spans="1:4" ht="12.75">
      <c r="A379" s="26"/>
      <c r="B379" s="28"/>
      <c r="C379" s="29"/>
      <c r="D379" s="29"/>
    </row>
    <row r="380" spans="1:4" ht="12.75">
      <c r="A380" s="26"/>
      <c r="B380" s="28"/>
      <c r="C380" s="29"/>
      <c r="D380" s="29"/>
    </row>
    <row r="381" spans="1:4" ht="12.75">
      <c r="A381" s="26"/>
      <c r="B381" s="28"/>
      <c r="C381" s="29"/>
      <c r="D381" s="29"/>
    </row>
    <row r="382" spans="1:4" ht="12.75">
      <c r="A382" s="26"/>
      <c r="B382" s="28"/>
      <c r="C382" s="29"/>
      <c r="D382" s="29"/>
    </row>
    <row r="383" spans="1:4" ht="12.75">
      <c r="A383" s="26"/>
      <c r="B383" s="28"/>
      <c r="C383" s="29"/>
      <c r="D383" s="29"/>
    </row>
    <row r="384" spans="1:4" ht="12.75">
      <c r="A384" s="26"/>
      <c r="B384" s="28"/>
      <c r="C384" s="29"/>
      <c r="D384" s="29"/>
    </row>
    <row r="385" spans="1:4" ht="12.75">
      <c r="A385" s="26"/>
      <c r="B385" s="28"/>
      <c r="C385" s="29"/>
      <c r="D385" s="29"/>
    </row>
    <row r="386" spans="1:4" ht="12.75">
      <c r="A386" s="26"/>
      <c r="B386" s="28"/>
      <c r="C386" s="29"/>
      <c r="D386" s="29"/>
    </row>
    <row r="387" spans="1:4" ht="12.75">
      <c r="A387" s="26"/>
      <c r="B387" s="28"/>
      <c r="C387" s="29"/>
      <c r="D387" s="29"/>
    </row>
    <row r="388" spans="1:4" ht="12.75">
      <c r="A388" s="26"/>
      <c r="B388" s="28"/>
      <c r="C388" s="29"/>
      <c r="D388" s="29"/>
    </row>
    <row r="389" spans="1:4" ht="12.75">
      <c r="A389" s="26"/>
      <c r="B389" s="28"/>
      <c r="C389" s="29"/>
      <c r="D389" s="29"/>
    </row>
    <row r="390" spans="1:4" ht="12.75">
      <c r="A390" s="26"/>
      <c r="B390" s="28"/>
      <c r="C390" s="29"/>
      <c r="D390" s="29"/>
    </row>
    <row r="391" spans="1:4" ht="12.75">
      <c r="A391" s="26"/>
      <c r="B391" s="28"/>
      <c r="C391" s="29"/>
      <c r="D391" s="29"/>
    </row>
    <row r="392" spans="1:4" ht="12.75">
      <c r="A392" s="26"/>
      <c r="B392" s="28"/>
      <c r="C392" s="29"/>
      <c r="D392" s="29"/>
    </row>
    <row r="393" spans="1:4" ht="12.75">
      <c r="A393" s="26"/>
      <c r="B393" s="28"/>
      <c r="C393" s="29"/>
      <c r="D393" s="29"/>
    </row>
    <row r="394" spans="1:4" ht="12.75">
      <c r="A394" s="26"/>
      <c r="B394" s="28"/>
      <c r="C394" s="29"/>
      <c r="D394" s="29"/>
    </row>
    <row r="395" spans="1:4" ht="12.75">
      <c r="A395" s="26"/>
      <c r="B395" s="28"/>
      <c r="C395" s="29"/>
      <c r="D395" s="29"/>
    </row>
    <row r="396" spans="1:4" ht="12.75">
      <c r="A396" s="26"/>
      <c r="B396" s="28"/>
      <c r="C396" s="29"/>
      <c r="D396" s="29"/>
    </row>
    <row r="397" spans="1:4" ht="12.75">
      <c r="A397" s="26"/>
      <c r="B397" s="28"/>
      <c r="C397" s="29"/>
      <c r="D397" s="29"/>
    </row>
    <row r="398" spans="1:4" ht="12.75">
      <c r="A398" s="26"/>
      <c r="B398" s="28"/>
      <c r="C398" s="29"/>
      <c r="D398" s="29"/>
    </row>
    <row r="399" spans="1:4" ht="12.75">
      <c r="A399" s="26"/>
      <c r="B399" s="28"/>
      <c r="C399" s="29"/>
      <c r="D399" s="29"/>
    </row>
    <row r="400" spans="1:4" ht="12.75">
      <c r="A400" s="26"/>
      <c r="B400" s="28"/>
      <c r="C400" s="29"/>
      <c r="D400" s="29"/>
    </row>
    <row r="401" spans="1:4" ht="12.75">
      <c r="A401" s="26"/>
      <c r="B401" s="28"/>
      <c r="C401" s="29"/>
      <c r="D401" s="29"/>
    </row>
    <row r="402" spans="1:4" ht="12.75">
      <c r="A402" s="26"/>
      <c r="B402" s="28"/>
      <c r="C402" s="29"/>
      <c r="D402" s="29"/>
    </row>
    <row r="403" spans="1:4" ht="12.75">
      <c r="A403" s="26"/>
      <c r="B403" s="28"/>
      <c r="C403" s="29"/>
      <c r="D403" s="29"/>
    </row>
    <row r="404" spans="1:4" ht="12.75">
      <c r="A404" s="26"/>
      <c r="B404" s="28"/>
      <c r="C404" s="29"/>
      <c r="D404" s="29"/>
    </row>
    <row r="405" spans="1:4" ht="12.75">
      <c r="A405" s="26"/>
      <c r="B405" s="28"/>
      <c r="C405" s="29"/>
      <c r="D405" s="29"/>
    </row>
    <row r="406" spans="1:4" ht="12.75">
      <c r="A406" s="26"/>
      <c r="B406" s="28"/>
      <c r="C406" s="29"/>
      <c r="D406" s="29"/>
    </row>
    <row r="407" spans="1:4" ht="12.75">
      <c r="A407" s="26"/>
      <c r="B407" s="28"/>
      <c r="C407" s="29"/>
      <c r="D407" s="29"/>
    </row>
    <row r="408" spans="1:4" ht="12.75">
      <c r="A408" s="26"/>
      <c r="B408" s="28"/>
      <c r="C408" s="29"/>
      <c r="D408" s="29"/>
    </row>
    <row r="409" spans="1:4" ht="12.75">
      <c r="A409" s="26"/>
      <c r="B409" s="28"/>
      <c r="C409" s="29"/>
      <c r="D409" s="29"/>
    </row>
    <row r="410" spans="1:4" ht="12.75">
      <c r="A410" s="26"/>
      <c r="B410" s="28"/>
      <c r="C410" s="29"/>
      <c r="D410" s="29"/>
    </row>
    <row r="411" spans="1:4" ht="12.75">
      <c r="A411" s="26"/>
      <c r="B411" s="28"/>
      <c r="C411" s="29"/>
      <c r="D411" s="29"/>
    </row>
    <row r="412" spans="1:4" ht="12.75">
      <c r="A412" s="26"/>
      <c r="B412" s="28"/>
      <c r="C412" s="29"/>
      <c r="D412" s="29"/>
    </row>
    <row r="413" spans="1:4" ht="12.75">
      <c r="A413" s="26"/>
      <c r="B413" s="28"/>
      <c r="C413" s="29"/>
      <c r="D413" s="29"/>
    </row>
    <row r="414" spans="1:4" ht="12.75">
      <c r="A414" s="26"/>
      <c r="B414" s="28"/>
      <c r="C414" s="29"/>
      <c r="D414" s="29"/>
    </row>
    <row r="415" spans="1:4" ht="12.75">
      <c r="A415" s="26"/>
      <c r="B415" s="28"/>
      <c r="C415" s="29"/>
      <c r="D415" s="29"/>
    </row>
    <row r="416" spans="1:4" ht="12.75">
      <c r="A416" s="26"/>
      <c r="B416" s="28"/>
      <c r="C416" s="29"/>
      <c r="D416" s="29"/>
    </row>
    <row r="417" spans="1:4" ht="12.75">
      <c r="A417" s="26"/>
      <c r="B417" s="28"/>
      <c r="C417" s="29"/>
      <c r="D417" s="29"/>
    </row>
    <row r="418" spans="1:4" ht="12.75">
      <c r="A418" s="26"/>
      <c r="B418" s="28"/>
      <c r="C418" s="29"/>
      <c r="D418" s="29"/>
    </row>
    <row r="419" spans="1:4" ht="12.75">
      <c r="A419" s="26"/>
      <c r="B419" s="28"/>
      <c r="C419" s="29"/>
      <c r="D419" s="29"/>
    </row>
    <row r="420" spans="1:4" ht="12.75">
      <c r="A420" s="26"/>
      <c r="B420" s="28"/>
      <c r="C420" s="29"/>
      <c r="D420" s="29"/>
    </row>
    <row r="421" spans="1:4" ht="12.75">
      <c r="A421" s="26"/>
      <c r="B421" s="28"/>
      <c r="C421" s="29"/>
      <c r="D421" s="29"/>
    </row>
    <row r="422" spans="1:4" ht="12.75">
      <c r="A422" s="26"/>
      <c r="B422" s="28"/>
      <c r="C422" s="29"/>
      <c r="D422" s="29"/>
    </row>
    <row r="423" spans="1:4" ht="12.75">
      <c r="A423" s="26"/>
      <c r="B423" s="28"/>
      <c r="C423" s="29"/>
      <c r="D423" s="29"/>
    </row>
    <row r="424" spans="1:4" ht="12.75">
      <c r="A424" s="26"/>
      <c r="B424" s="28"/>
      <c r="C424" s="29"/>
      <c r="D424" s="29"/>
    </row>
    <row r="425" spans="1:4" ht="12.75">
      <c r="A425" s="26"/>
      <c r="B425" s="28"/>
      <c r="C425" s="29"/>
      <c r="D425" s="29"/>
    </row>
    <row r="426" spans="1:4" ht="12.75">
      <c r="A426" s="26"/>
      <c r="B426" s="28"/>
      <c r="C426" s="29"/>
      <c r="D426" s="29"/>
    </row>
    <row r="427" spans="1:4" ht="12.75">
      <c r="A427" s="26"/>
      <c r="B427" s="28"/>
      <c r="C427" s="29"/>
      <c r="D427" s="29"/>
    </row>
    <row r="428" spans="1:4" ht="12.75">
      <c r="A428" s="26"/>
      <c r="B428" s="28"/>
      <c r="C428" s="29"/>
      <c r="D428" s="29"/>
    </row>
    <row r="429" spans="1:4" ht="12.75">
      <c r="A429" s="26"/>
      <c r="B429" s="28"/>
      <c r="C429" s="29"/>
      <c r="D429" s="29"/>
    </row>
    <row r="430" spans="1:4" ht="12.75">
      <c r="A430" s="26"/>
      <c r="B430" s="28"/>
      <c r="C430" s="29"/>
      <c r="D430" s="29"/>
    </row>
    <row r="431" spans="1:4" ht="12.75">
      <c r="A431" s="26"/>
      <c r="B431" s="28"/>
      <c r="C431" s="29"/>
      <c r="D431" s="29"/>
    </row>
    <row r="432" spans="1:4" ht="12.75">
      <c r="A432" s="26"/>
      <c r="B432" s="28"/>
      <c r="C432" s="29"/>
      <c r="D432" s="29"/>
    </row>
    <row r="433" spans="1:4" ht="12.75">
      <c r="A433" s="26"/>
      <c r="B433" s="28"/>
      <c r="C433" s="29"/>
      <c r="D433" s="29"/>
    </row>
    <row r="434" spans="1:4" ht="12.75">
      <c r="A434" s="26"/>
      <c r="B434" s="28"/>
      <c r="C434" s="29"/>
      <c r="D434" s="29"/>
    </row>
    <row r="435" spans="1:4" ht="12.75">
      <c r="A435" s="26"/>
      <c r="B435" s="28"/>
      <c r="C435" s="29"/>
      <c r="D435" s="29"/>
    </row>
    <row r="436" spans="1:4" ht="12.75">
      <c r="A436" s="26"/>
      <c r="B436" s="28"/>
      <c r="C436" s="29"/>
      <c r="D436" s="29"/>
    </row>
    <row r="437" spans="1:4" ht="12.75">
      <c r="A437" s="26"/>
      <c r="B437" s="28"/>
      <c r="C437" s="29"/>
      <c r="D437" s="29"/>
    </row>
    <row r="438" spans="1:4" ht="12.75">
      <c r="A438" s="26"/>
      <c r="B438" s="28"/>
      <c r="C438" s="29"/>
      <c r="D438" s="29"/>
    </row>
    <row r="439" spans="1:4" ht="12.75">
      <c r="A439" s="26"/>
      <c r="B439" s="28"/>
      <c r="C439" s="29"/>
      <c r="D439" s="29"/>
    </row>
    <row r="440" spans="1:4" ht="12.75">
      <c r="A440" s="26"/>
      <c r="B440" s="28"/>
      <c r="C440" s="29"/>
      <c r="D440" s="29"/>
    </row>
    <row r="441" spans="1:4" ht="12.75">
      <c r="A441" s="26"/>
      <c r="B441" s="28"/>
      <c r="C441" s="29"/>
      <c r="D441" s="29"/>
    </row>
    <row r="442" spans="1:4" ht="12.75">
      <c r="A442" s="26"/>
      <c r="B442" s="28"/>
      <c r="C442" s="29"/>
      <c r="D442" s="29"/>
    </row>
    <row r="443" spans="1:4" ht="12.75">
      <c r="A443" s="26"/>
      <c r="B443" s="28"/>
      <c r="C443" s="29"/>
      <c r="D443" s="29"/>
    </row>
    <row r="444" spans="1:4" ht="12.75">
      <c r="A444" s="26"/>
      <c r="B444" s="28"/>
      <c r="C444" s="29"/>
      <c r="D444" s="29"/>
    </row>
    <row r="445" spans="1:4" ht="12.75">
      <c r="A445" s="26"/>
      <c r="B445" s="28"/>
      <c r="C445" s="29"/>
      <c r="D445" s="29"/>
    </row>
    <row r="446" spans="1:4" ht="12.75">
      <c r="A446" s="26"/>
      <c r="B446" s="28"/>
      <c r="C446" s="29"/>
      <c r="D446" s="29"/>
    </row>
    <row r="447" spans="1:4" ht="12.75">
      <c r="A447" s="26"/>
      <c r="B447" s="28"/>
      <c r="C447" s="29"/>
      <c r="D447" s="29"/>
    </row>
    <row r="448" spans="1:4" ht="12.75">
      <c r="A448" s="26"/>
      <c r="B448" s="28"/>
      <c r="C448" s="29"/>
      <c r="D448" s="29"/>
    </row>
    <row r="449" spans="1:4" ht="12.75">
      <c r="A449" s="26"/>
      <c r="B449" s="28"/>
      <c r="C449" s="29"/>
      <c r="D449" s="29"/>
    </row>
    <row r="450" spans="1:4" ht="12.75">
      <c r="A450" s="26"/>
      <c r="B450" s="28"/>
      <c r="C450" s="29"/>
      <c r="D450" s="29"/>
    </row>
    <row r="451" spans="1:4" ht="12.75">
      <c r="A451" s="26"/>
      <c r="B451" s="28"/>
      <c r="C451" s="29"/>
      <c r="D451" s="29"/>
    </row>
    <row r="452" spans="1:4" ht="12.75">
      <c r="A452" s="26"/>
      <c r="B452" s="28"/>
      <c r="C452" s="29"/>
      <c r="D452" s="29"/>
    </row>
    <row r="453" spans="1:4" ht="12.75">
      <c r="A453" s="26"/>
      <c r="B453" s="28"/>
      <c r="C453" s="29"/>
      <c r="D453" s="29"/>
    </row>
    <row r="454" spans="1:4" ht="12.75">
      <c r="A454" s="26"/>
      <c r="B454" s="28"/>
      <c r="C454" s="29"/>
      <c r="D454" s="29"/>
    </row>
    <row r="455" spans="1:4" ht="12.75">
      <c r="A455" s="26"/>
      <c r="B455" s="28"/>
      <c r="C455" s="29"/>
      <c r="D455" s="29"/>
    </row>
    <row r="456" spans="1:4" ht="12.75">
      <c r="A456" s="26"/>
      <c r="B456" s="28"/>
      <c r="C456" s="29"/>
      <c r="D456" s="29"/>
    </row>
    <row r="457" spans="1:4" ht="12.75">
      <c r="A457" s="26"/>
      <c r="B457" s="28"/>
      <c r="C457" s="29"/>
      <c r="D457" s="29"/>
    </row>
    <row r="458" spans="1:4" ht="12.75">
      <c r="A458" s="26"/>
      <c r="B458" s="28"/>
      <c r="C458" s="29"/>
      <c r="D458" s="29"/>
    </row>
    <row r="459" spans="1:4" ht="12.75">
      <c r="A459" s="26"/>
      <c r="B459" s="28"/>
      <c r="C459" s="29"/>
      <c r="D459" s="29"/>
    </row>
    <row r="460" spans="1:4" ht="12.75">
      <c r="A460" s="26"/>
      <c r="B460" s="28"/>
      <c r="C460" s="29"/>
      <c r="D460" s="29"/>
    </row>
    <row r="461" spans="1:4" ht="12.75">
      <c r="A461" s="26"/>
      <c r="B461" s="28"/>
      <c r="C461" s="29"/>
      <c r="D461" s="29"/>
    </row>
    <row r="462" spans="1:4" ht="12.75">
      <c r="A462" s="26"/>
      <c r="B462" s="28"/>
      <c r="C462" s="29"/>
      <c r="D462" s="29"/>
    </row>
    <row r="463" spans="1:4" ht="12.75">
      <c r="A463" s="26"/>
      <c r="B463" s="28"/>
      <c r="C463" s="29"/>
      <c r="D463" s="29"/>
    </row>
    <row r="464" spans="1:4" ht="12.75">
      <c r="A464" s="26"/>
      <c r="B464" s="28"/>
      <c r="C464" s="29"/>
      <c r="D464" s="29"/>
    </row>
    <row r="465" spans="1:4" ht="12.75">
      <c r="A465" s="26"/>
      <c r="B465" s="28"/>
      <c r="C465" s="29"/>
      <c r="D465" s="29"/>
    </row>
    <row r="466" spans="1:4" ht="12.75">
      <c r="A466" s="26"/>
      <c r="B466" s="28"/>
      <c r="C466" s="29"/>
      <c r="D466" s="29"/>
    </row>
    <row r="467" spans="1:4" ht="12.75">
      <c r="A467" s="26"/>
      <c r="B467" s="28"/>
      <c r="C467" s="29"/>
      <c r="D467" s="29"/>
    </row>
    <row r="468" spans="1:4" ht="12.75">
      <c r="A468" s="26"/>
      <c r="B468" s="28"/>
      <c r="C468" s="29"/>
      <c r="D468" s="29"/>
    </row>
    <row r="469" spans="1:4" ht="12.75">
      <c r="A469" s="26"/>
      <c r="B469" s="28"/>
      <c r="C469" s="29"/>
      <c r="D469" s="29"/>
    </row>
    <row r="470" spans="1:4" ht="12.75">
      <c r="A470" s="26"/>
      <c r="B470" s="28"/>
      <c r="C470" s="29"/>
      <c r="D470" s="29"/>
    </row>
    <row r="471" spans="1:4" ht="12.75">
      <c r="A471" s="26"/>
      <c r="B471" s="28"/>
      <c r="C471" s="29"/>
      <c r="D471" s="29"/>
    </row>
    <row r="472" spans="1:4" ht="12.75">
      <c r="A472" s="26"/>
      <c r="B472" s="28"/>
      <c r="C472" s="29"/>
      <c r="D472" s="29"/>
    </row>
    <row r="473" spans="1:4" ht="12.75">
      <c r="A473" s="26"/>
      <c r="B473" s="28"/>
      <c r="C473" s="29"/>
      <c r="D473" s="29"/>
    </row>
    <row r="474" spans="1:4" ht="12.75">
      <c r="A474" s="26"/>
      <c r="B474" s="28"/>
      <c r="C474" s="29"/>
      <c r="D474" s="29"/>
    </row>
    <row r="475" spans="1:4" ht="12.75">
      <c r="A475" s="26"/>
      <c r="B475" s="28"/>
      <c r="C475" s="29"/>
      <c r="D475" s="29"/>
    </row>
    <row r="476" spans="1:4" ht="12.75">
      <c r="A476" s="26"/>
      <c r="B476" s="28"/>
      <c r="C476" s="29"/>
      <c r="D476" s="29"/>
    </row>
    <row r="477" spans="1:4" ht="12.75">
      <c r="A477" s="26"/>
      <c r="B477" s="28"/>
      <c r="C477" s="29"/>
      <c r="D477" s="29"/>
    </row>
    <row r="478" spans="1:4" ht="12.75">
      <c r="A478" s="26"/>
      <c r="B478" s="28"/>
      <c r="C478" s="29"/>
      <c r="D478" s="29"/>
    </row>
    <row r="479" spans="1:4" ht="12.75">
      <c r="A479" s="26"/>
      <c r="B479" s="28"/>
      <c r="C479" s="29"/>
      <c r="D479" s="29"/>
    </row>
    <row r="480" spans="1:4" ht="12.75">
      <c r="A480" s="26"/>
      <c r="B480" s="28"/>
      <c r="C480" s="29"/>
      <c r="D480" s="29"/>
    </row>
    <row r="481" spans="1:4" ht="12.75">
      <c r="A481" s="26"/>
      <c r="B481" s="28"/>
      <c r="C481" s="29"/>
      <c r="D481" s="29"/>
    </row>
    <row r="482" spans="1:4" ht="12.75">
      <c r="A482" s="26"/>
      <c r="B482" s="28"/>
      <c r="C482" s="29"/>
      <c r="D482" s="29"/>
    </row>
    <row r="483" spans="1:4" ht="12.75">
      <c r="A483" s="26"/>
      <c r="B483" s="28"/>
      <c r="C483" s="29"/>
      <c r="D483" s="29"/>
    </row>
    <row r="484" spans="1:4" ht="12.75">
      <c r="A484" s="26"/>
      <c r="B484" s="28"/>
      <c r="C484" s="29"/>
      <c r="D484" s="29"/>
    </row>
    <row r="485" spans="1:4" ht="12.75">
      <c r="A485" s="26"/>
      <c r="B485" s="28"/>
      <c r="C485" s="29"/>
      <c r="D485" s="29"/>
    </row>
    <row r="486" spans="1:4" ht="12.75">
      <c r="A486" s="26"/>
      <c r="B486" s="28"/>
      <c r="C486" s="29"/>
      <c r="D486" s="29"/>
    </row>
    <row r="487" spans="1:4" ht="12.75">
      <c r="A487" s="26"/>
      <c r="B487" s="28"/>
      <c r="C487" s="29"/>
      <c r="D487" s="29"/>
    </row>
    <row r="488" spans="1:4" ht="12.75">
      <c r="A488" s="26"/>
      <c r="B488" s="28"/>
      <c r="C488" s="29"/>
      <c r="D488" s="29"/>
    </row>
    <row r="489" spans="1:4" ht="12.75">
      <c r="A489" s="26"/>
      <c r="B489" s="28"/>
      <c r="C489" s="29"/>
      <c r="D489" s="29"/>
    </row>
    <row r="490" spans="1:4" ht="12.75">
      <c r="A490" s="26"/>
      <c r="B490" s="28"/>
      <c r="C490" s="29"/>
      <c r="D490" s="29"/>
    </row>
    <row r="491" spans="1:4" ht="12.75">
      <c r="A491" s="26"/>
      <c r="B491" s="28"/>
      <c r="C491" s="29"/>
      <c r="D491" s="29"/>
    </row>
    <row r="492" spans="1:4" ht="12.75">
      <c r="A492" s="26"/>
      <c r="B492" s="28"/>
      <c r="C492" s="29"/>
      <c r="D492" s="29"/>
    </row>
    <row r="493" spans="1:4" ht="12.75">
      <c r="A493" s="26"/>
      <c r="B493" s="28"/>
      <c r="C493" s="29"/>
      <c r="D493" s="29"/>
    </row>
    <row r="494" spans="1:4" ht="12.75">
      <c r="A494" s="26"/>
      <c r="B494" s="28"/>
      <c r="C494" s="29"/>
      <c r="D494" s="29"/>
    </row>
    <row r="495" spans="1:4" ht="12.75">
      <c r="A495" s="26"/>
      <c r="B495" s="28"/>
      <c r="C495" s="29"/>
      <c r="D495" s="29"/>
    </row>
    <row r="496" spans="1:4" ht="12.75">
      <c r="A496" s="26"/>
      <c r="B496" s="28"/>
      <c r="C496" s="29"/>
      <c r="D496" s="29"/>
    </row>
    <row r="497" spans="1:4" ht="12.75">
      <c r="A497" s="26"/>
      <c r="B497" s="28"/>
      <c r="C497" s="29"/>
      <c r="D497" s="29"/>
    </row>
    <row r="498" spans="1:4" ht="12.75">
      <c r="A498" s="26"/>
      <c r="B498" s="28"/>
      <c r="C498" s="29"/>
      <c r="D498" s="29"/>
    </row>
    <row r="499" spans="1:4" ht="12.75">
      <c r="A499" s="26"/>
      <c r="B499" s="28"/>
      <c r="C499" s="29"/>
      <c r="D499" s="29"/>
    </row>
    <row r="500" spans="1:4" ht="12.75">
      <c r="A500" s="26"/>
      <c r="B500" s="28"/>
      <c r="C500" s="29"/>
      <c r="D500" s="29"/>
    </row>
    <row r="501" spans="1:4" ht="12.75">
      <c r="A501" s="26"/>
      <c r="B501" s="28"/>
      <c r="C501" s="29"/>
      <c r="D501" s="29"/>
    </row>
    <row r="502" spans="1:4" ht="12.75">
      <c r="A502" s="26"/>
      <c r="B502" s="28"/>
      <c r="C502" s="29"/>
      <c r="D502" s="29"/>
    </row>
    <row r="503" spans="1:4" ht="12.75">
      <c r="A503" s="26"/>
      <c r="B503" s="28"/>
      <c r="C503" s="29"/>
      <c r="D503" s="29"/>
    </row>
    <row r="504" spans="1:4" ht="12.75">
      <c r="A504" s="26"/>
      <c r="B504" s="28"/>
      <c r="C504" s="29"/>
      <c r="D504" s="29"/>
    </row>
    <row r="505" spans="1:4" ht="12.75">
      <c r="A505" s="26"/>
      <c r="B505" s="28"/>
      <c r="C505" s="29"/>
      <c r="D505" s="29"/>
    </row>
    <row r="506" spans="1:4" ht="12.75">
      <c r="A506" s="26"/>
      <c r="B506" s="28"/>
      <c r="C506" s="29"/>
      <c r="D506" s="29"/>
    </row>
    <row r="507" spans="1:4" ht="12.75">
      <c r="A507" s="26"/>
      <c r="B507" s="28"/>
      <c r="C507" s="29"/>
      <c r="D507" s="29"/>
    </row>
    <row r="508" spans="1:4" ht="12.75">
      <c r="A508" s="26"/>
      <c r="B508" s="28"/>
      <c r="C508" s="29"/>
      <c r="D508" s="29"/>
    </row>
    <row r="509" spans="1:4" ht="12.75">
      <c r="A509" s="26"/>
      <c r="B509" s="28"/>
      <c r="C509" s="29"/>
      <c r="D509" s="29"/>
    </row>
    <row r="510" spans="1:4" ht="12.75">
      <c r="A510" s="26"/>
      <c r="B510" s="28"/>
      <c r="C510" s="29"/>
      <c r="D510" s="29"/>
    </row>
    <row r="511" spans="1:4" ht="12.75">
      <c r="A511" s="26"/>
      <c r="B511" s="28"/>
      <c r="C511" s="29"/>
      <c r="D511" s="29"/>
    </row>
    <row r="512" spans="1:4" ht="12.75">
      <c r="A512" s="26"/>
      <c r="B512" s="28"/>
      <c r="C512" s="29"/>
      <c r="D512" s="29"/>
    </row>
    <row r="513" spans="1:4" ht="12.75">
      <c r="A513" s="26"/>
      <c r="B513" s="28"/>
      <c r="C513" s="29"/>
      <c r="D513" s="29"/>
    </row>
    <row r="514" spans="1:4" ht="12.75">
      <c r="A514" s="26"/>
      <c r="B514" s="28"/>
      <c r="C514" s="29"/>
      <c r="D514" s="29"/>
    </row>
    <row r="515" spans="1:4" ht="12.75">
      <c r="A515" s="26"/>
      <c r="B515" s="28"/>
      <c r="C515" s="29"/>
      <c r="D515" s="29"/>
    </row>
    <row r="516" spans="1:4" ht="12.75">
      <c r="A516" s="26"/>
      <c r="B516" s="28"/>
      <c r="C516" s="29"/>
      <c r="D516" s="29"/>
    </row>
    <row r="517" spans="1:4" ht="12.75">
      <c r="A517" s="26"/>
      <c r="B517" s="28"/>
      <c r="C517" s="29"/>
      <c r="D517" s="29"/>
    </row>
    <row r="518" spans="1:4" ht="12.75">
      <c r="A518" s="26"/>
      <c r="B518" s="28"/>
      <c r="C518" s="29"/>
      <c r="D518" s="29"/>
    </row>
    <row r="519" spans="1:4" ht="12.75">
      <c r="A519" s="26"/>
      <c r="B519" s="28"/>
      <c r="C519" s="29"/>
      <c r="D519" s="29"/>
    </row>
    <row r="520" spans="1:4" ht="12.75">
      <c r="A520" s="26"/>
      <c r="B520" s="28"/>
      <c r="C520" s="29"/>
      <c r="D520" s="29"/>
    </row>
    <row r="521" spans="1:4" ht="12.75">
      <c r="A521" s="26"/>
      <c r="B521" s="28"/>
      <c r="C521" s="29"/>
      <c r="D521" s="29"/>
    </row>
    <row r="522" spans="1:4" ht="12.75">
      <c r="A522" s="26"/>
      <c r="B522" s="28"/>
      <c r="C522" s="29"/>
      <c r="D522" s="29"/>
    </row>
    <row r="523" spans="1:4" ht="12.75">
      <c r="A523" s="26"/>
      <c r="B523" s="28"/>
      <c r="C523" s="29"/>
      <c r="D523" s="29"/>
    </row>
    <row r="524" spans="1:4" ht="12.75">
      <c r="A524" s="26"/>
      <c r="B524" s="28"/>
      <c r="C524" s="29"/>
      <c r="D524" s="29"/>
    </row>
    <row r="525" spans="1:4" ht="12.75">
      <c r="A525" s="26"/>
      <c r="B525" s="28"/>
      <c r="C525" s="29"/>
      <c r="D525" s="29"/>
    </row>
    <row r="526" spans="1:4" ht="12.75">
      <c r="A526" s="26"/>
      <c r="B526" s="28"/>
      <c r="C526" s="29"/>
      <c r="D526" s="29"/>
    </row>
    <row r="527" spans="1:4" ht="12.75">
      <c r="A527" s="26"/>
      <c r="B527" s="28"/>
      <c r="C527" s="29"/>
      <c r="D527" s="29"/>
    </row>
    <row r="528" spans="1:4" ht="12.75">
      <c r="A528" s="26"/>
      <c r="B528" s="28"/>
      <c r="C528" s="29"/>
      <c r="D528" s="29"/>
    </row>
    <row r="529" spans="1:4" ht="12.75">
      <c r="A529" s="26"/>
      <c r="B529" s="28"/>
      <c r="C529" s="29"/>
      <c r="D529" s="29"/>
    </row>
    <row r="530" spans="1:4" ht="12.75">
      <c r="A530" s="26"/>
      <c r="B530" s="28"/>
      <c r="C530" s="29"/>
      <c r="D530" s="29"/>
    </row>
    <row r="531" spans="1:4" ht="12.75">
      <c r="A531" s="26"/>
      <c r="B531" s="28"/>
      <c r="C531" s="29"/>
      <c r="D531" s="29"/>
    </row>
    <row r="532" spans="1:4" ht="12.75">
      <c r="A532" s="26"/>
      <c r="B532" s="28"/>
      <c r="C532" s="29"/>
      <c r="D532" s="29"/>
    </row>
    <row r="533" spans="1:4" ht="12.75">
      <c r="A533" s="26"/>
      <c r="B533" s="28"/>
      <c r="C533" s="29"/>
      <c r="D533" s="29"/>
    </row>
    <row r="534" spans="1:4" ht="12.75">
      <c r="A534" s="26"/>
      <c r="B534" s="28"/>
      <c r="C534" s="29"/>
      <c r="D534" s="29"/>
    </row>
    <row r="535" spans="1:4" ht="12.75">
      <c r="A535" s="26"/>
      <c r="B535" s="28"/>
      <c r="C535" s="29"/>
      <c r="D535" s="29"/>
    </row>
    <row r="536" spans="1:4" ht="12.75">
      <c r="A536" s="26"/>
      <c r="B536" s="28"/>
      <c r="C536" s="29"/>
      <c r="D536" s="29"/>
    </row>
    <row r="537" spans="1:4" ht="12.75">
      <c r="A537" s="26"/>
      <c r="B537" s="28"/>
      <c r="C537" s="29"/>
      <c r="D537" s="29"/>
    </row>
    <row r="538" spans="1:4" ht="12.75">
      <c r="A538" s="26"/>
      <c r="B538" s="28"/>
      <c r="C538" s="29"/>
      <c r="D538" s="29"/>
    </row>
    <row r="539" spans="1:4" ht="12.75">
      <c r="A539" s="26"/>
      <c r="B539" s="28"/>
      <c r="C539" s="29"/>
      <c r="D539" s="29"/>
    </row>
    <row r="540" spans="1:4" ht="12.75">
      <c r="A540" s="26"/>
      <c r="B540" s="28"/>
      <c r="C540" s="29"/>
      <c r="D540" s="29"/>
    </row>
    <row r="541" spans="1:4" ht="12.75">
      <c r="A541" s="26"/>
      <c r="B541" s="28"/>
      <c r="C541" s="29"/>
      <c r="D541" s="29"/>
    </row>
    <row r="542" spans="1:4" ht="12.75">
      <c r="A542" s="26"/>
      <c r="B542" s="28"/>
      <c r="C542" s="29"/>
      <c r="D542" s="29"/>
    </row>
    <row r="543" spans="1:4" ht="12.75">
      <c r="A543" s="26"/>
      <c r="B543" s="28"/>
      <c r="C543" s="29"/>
      <c r="D543" s="29"/>
    </row>
    <row r="544" spans="1:4" ht="12.75">
      <c r="A544" s="26"/>
      <c r="B544" s="28"/>
      <c r="C544" s="29"/>
      <c r="D544" s="29"/>
    </row>
    <row r="545" spans="1:4" ht="12.75">
      <c r="A545" s="26"/>
      <c r="B545" s="28"/>
      <c r="C545" s="29"/>
      <c r="D545" s="29"/>
    </row>
    <row r="546" spans="1:4" ht="12.75">
      <c r="A546" s="26"/>
      <c r="B546" s="28"/>
      <c r="C546" s="29"/>
      <c r="D546" s="29"/>
    </row>
    <row r="547" spans="1:4" ht="12.75">
      <c r="A547" s="26"/>
      <c r="B547" s="28"/>
      <c r="C547" s="29"/>
      <c r="D547" s="29"/>
    </row>
    <row r="548" spans="1:4" ht="12.75">
      <c r="A548" s="26"/>
      <c r="B548" s="28"/>
      <c r="C548" s="29"/>
      <c r="D548" s="29"/>
    </row>
    <row r="549" spans="1:4" ht="12.75">
      <c r="A549" s="26"/>
      <c r="B549" s="28"/>
      <c r="C549" s="29"/>
      <c r="D549" s="29"/>
    </row>
    <row r="550" spans="1:4" ht="12.75">
      <c r="A550" s="26"/>
      <c r="B550" s="28"/>
      <c r="C550" s="29"/>
      <c r="D550" s="29"/>
    </row>
    <row r="551" spans="1:4" ht="12.75">
      <c r="A551" s="26"/>
      <c r="B551" s="28"/>
      <c r="C551" s="29"/>
      <c r="D551" s="29"/>
    </row>
    <row r="552" spans="1:4" ht="12.75">
      <c r="A552" s="26"/>
      <c r="B552" s="28"/>
      <c r="C552" s="29"/>
      <c r="D552" s="29"/>
    </row>
    <row r="553" spans="1:4" ht="12.75">
      <c r="A553" s="26"/>
      <c r="B553" s="28"/>
      <c r="C553" s="29"/>
      <c r="D553" s="29"/>
    </row>
    <row r="554" spans="1:4" ht="12.75">
      <c r="A554" s="26"/>
      <c r="B554" s="28"/>
      <c r="C554" s="29"/>
      <c r="D554" s="29"/>
    </row>
    <row r="555" spans="1:4" ht="12.75">
      <c r="A555" s="26"/>
      <c r="B555" s="28"/>
      <c r="C555" s="29"/>
      <c r="D555" s="29"/>
    </row>
    <row r="556" spans="1:4" ht="12.75">
      <c r="A556" s="26"/>
      <c r="B556" s="28"/>
      <c r="C556" s="29"/>
      <c r="D556" s="29"/>
    </row>
    <row r="557" spans="1:4" ht="12.75">
      <c r="A557" s="26"/>
      <c r="B557" s="28"/>
      <c r="C557" s="29"/>
      <c r="D557" s="29"/>
    </row>
    <row r="558" spans="1:4" ht="12.75">
      <c r="A558" s="26"/>
      <c r="B558" s="28"/>
      <c r="C558" s="29"/>
      <c r="D558" s="29"/>
    </row>
    <row r="559" spans="1:4" ht="12.75">
      <c r="A559" s="26"/>
      <c r="B559" s="28"/>
      <c r="C559" s="29"/>
      <c r="D559" s="29"/>
    </row>
    <row r="560" spans="1:4" ht="12.75">
      <c r="A560" s="26"/>
      <c r="B560" s="28"/>
      <c r="C560" s="29"/>
      <c r="D560" s="29"/>
    </row>
    <row r="561" spans="1:4" ht="12.75">
      <c r="A561" s="26"/>
      <c r="B561" s="28"/>
      <c r="C561" s="29"/>
      <c r="D561" s="29"/>
    </row>
    <row r="562" spans="1:4" ht="12.75">
      <c r="A562" s="26"/>
      <c r="B562" s="28"/>
      <c r="C562" s="29"/>
      <c r="D562" s="29"/>
    </row>
    <row r="563" spans="1:4" ht="12.75">
      <c r="A563" s="26"/>
      <c r="B563" s="28"/>
      <c r="C563" s="29"/>
      <c r="D563" s="29"/>
    </row>
    <row r="564" spans="1:4" ht="12.75">
      <c r="A564" s="26"/>
      <c r="B564" s="28"/>
      <c r="C564" s="29"/>
      <c r="D564" s="29"/>
    </row>
    <row r="565" spans="1:4" ht="12.75">
      <c r="A565" s="26"/>
      <c r="B565" s="28"/>
      <c r="C565" s="29"/>
      <c r="D565" s="29"/>
    </row>
    <row r="566" spans="1:4" ht="12.75">
      <c r="A566" s="26"/>
      <c r="B566" s="28"/>
      <c r="C566" s="29"/>
      <c r="D566" s="29"/>
    </row>
    <row r="567" spans="1:4" ht="12.75">
      <c r="A567" s="26"/>
      <c r="B567" s="28"/>
      <c r="C567" s="29"/>
      <c r="D567" s="29"/>
    </row>
    <row r="568" spans="1:4" ht="12.75">
      <c r="A568" s="26"/>
      <c r="B568" s="28"/>
      <c r="C568" s="29"/>
      <c r="D568" s="29"/>
    </row>
    <row r="569" spans="1:4" ht="12.75">
      <c r="A569" s="26"/>
      <c r="B569" s="28"/>
      <c r="C569" s="29"/>
      <c r="D569" s="29"/>
    </row>
    <row r="570" spans="1:4" ht="12.75">
      <c r="A570" s="26"/>
      <c r="B570" s="28"/>
      <c r="C570" s="29"/>
      <c r="D570" s="29"/>
    </row>
    <row r="571" spans="1:4" ht="12.75">
      <c r="A571" s="26"/>
      <c r="B571" s="28"/>
      <c r="C571" s="29"/>
      <c r="D571" s="29"/>
    </row>
    <row r="572" spans="1:4" ht="12.75">
      <c r="A572" s="26"/>
      <c r="B572" s="28"/>
      <c r="C572" s="29"/>
      <c r="D572" s="29"/>
    </row>
    <row r="573" spans="1:4" ht="12.75">
      <c r="A573" s="26"/>
      <c r="B573" s="28"/>
      <c r="C573" s="29"/>
      <c r="D573" s="29"/>
    </row>
    <row r="574" spans="1:4" ht="12.75">
      <c r="A574" s="26"/>
      <c r="B574" s="28"/>
      <c r="C574" s="29"/>
      <c r="D574" s="29"/>
    </row>
    <row r="575" spans="1:4" ht="12.75">
      <c r="A575" s="26"/>
      <c r="B575" s="28"/>
      <c r="C575" s="29"/>
      <c r="D575" s="29"/>
    </row>
    <row r="576" spans="1:4" ht="12.75">
      <c r="A576" s="26"/>
      <c r="B576" s="28"/>
      <c r="C576" s="29"/>
      <c r="D576" s="29"/>
    </row>
    <row r="577" spans="1:4" ht="12.75">
      <c r="A577" s="26"/>
      <c r="B577" s="28"/>
      <c r="C577" s="29"/>
      <c r="D577" s="29"/>
    </row>
    <row r="578" spans="1:4" ht="12.75">
      <c r="A578" s="26"/>
      <c r="B578" s="28"/>
      <c r="C578" s="29"/>
      <c r="D578" s="29"/>
    </row>
    <row r="579" spans="1:4" ht="12.75">
      <c r="A579" s="26"/>
      <c r="B579" s="28"/>
      <c r="C579" s="29"/>
      <c r="D579" s="29"/>
    </row>
    <row r="580" spans="1:4" ht="12.75">
      <c r="A580" s="26"/>
      <c r="B580" s="28"/>
      <c r="C580" s="29"/>
      <c r="D580" s="29"/>
    </row>
    <row r="581" spans="1:4" ht="12.75">
      <c r="A581" s="26"/>
      <c r="B581" s="28"/>
      <c r="C581" s="29"/>
      <c r="D581" s="29"/>
    </row>
    <row r="582" spans="1:4" ht="12.75">
      <c r="A582" s="26"/>
      <c r="B582" s="28"/>
      <c r="C582" s="29"/>
      <c r="D582" s="29"/>
    </row>
    <row r="583" spans="1:4" ht="12.75">
      <c r="A583" s="26"/>
      <c r="B583" s="28"/>
      <c r="C583" s="29"/>
      <c r="D583" s="29"/>
    </row>
    <row r="584" spans="1:4" ht="12.75">
      <c r="A584" s="26"/>
      <c r="B584" s="28"/>
      <c r="C584" s="29"/>
      <c r="D584" s="29"/>
    </row>
    <row r="585" spans="1:4" ht="12.75">
      <c r="A585" s="26"/>
      <c r="B585" s="28"/>
      <c r="C585" s="29"/>
      <c r="D585" s="29"/>
    </row>
    <row r="586" spans="1:4" ht="12.75">
      <c r="A586" s="26"/>
      <c r="B586" s="28"/>
      <c r="C586" s="29"/>
      <c r="D586" s="29"/>
    </row>
    <row r="587" spans="1:4" ht="12.75">
      <c r="A587" s="26"/>
      <c r="B587" s="28"/>
      <c r="C587" s="29"/>
      <c r="D587" s="29"/>
    </row>
    <row r="588" spans="1:4" ht="12.75">
      <c r="A588" s="26"/>
      <c r="B588" s="28"/>
      <c r="C588" s="29"/>
      <c r="D588" s="29"/>
    </row>
    <row r="589" spans="1:4" ht="12.75">
      <c r="A589" s="26"/>
      <c r="B589" s="28"/>
      <c r="C589" s="29"/>
      <c r="D589" s="29"/>
    </row>
    <row r="590" spans="1:4" ht="12.75">
      <c r="A590" s="26"/>
      <c r="B590" s="28"/>
      <c r="C590" s="29"/>
      <c r="D590" s="29"/>
    </row>
    <row r="591" spans="1:4" ht="12.75">
      <c r="A591" s="26"/>
      <c r="B591" s="28"/>
      <c r="C591" s="29"/>
      <c r="D591" s="29"/>
    </row>
    <row r="592" spans="1:4" ht="12.75">
      <c r="A592" s="26"/>
      <c r="B592" s="28"/>
      <c r="C592" s="29"/>
      <c r="D592" s="29"/>
    </row>
    <row r="593" spans="1:4" ht="12.75">
      <c r="A593" s="26"/>
      <c r="B593" s="28"/>
      <c r="C593" s="29"/>
      <c r="D593" s="29"/>
    </row>
    <row r="594" spans="1:4" ht="12.75">
      <c r="A594" s="26"/>
      <c r="B594" s="28"/>
      <c r="C594" s="29"/>
      <c r="D594" s="29"/>
    </row>
    <row r="595" spans="1:4" ht="12.75">
      <c r="A595" s="26"/>
      <c r="B595" s="28"/>
      <c r="C595" s="29"/>
      <c r="D595" s="29"/>
    </row>
    <row r="596" spans="1:4" ht="12.75">
      <c r="A596" s="26"/>
      <c r="B596" s="28"/>
      <c r="C596" s="29"/>
      <c r="D596" s="29"/>
    </row>
    <row r="597" spans="1:4" ht="12.75">
      <c r="A597" s="26"/>
      <c r="B597" s="28"/>
      <c r="C597" s="29"/>
      <c r="D597" s="29"/>
    </row>
    <row r="598" spans="1:4" ht="12.75">
      <c r="A598" s="26"/>
      <c r="B598" s="28"/>
      <c r="C598" s="29"/>
      <c r="D598" s="29"/>
    </row>
    <row r="599" spans="1:4" ht="12.75">
      <c r="A599" s="26"/>
      <c r="B599" s="28"/>
      <c r="C599" s="29"/>
      <c r="D599" s="29"/>
    </row>
    <row r="600" spans="1:4" ht="12.75">
      <c r="A600" s="26"/>
      <c r="B600" s="28"/>
      <c r="C600" s="29"/>
      <c r="D600" s="29"/>
    </row>
    <row r="601" spans="1:4" ht="12.75">
      <c r="A601" s="26"/>
      <c r="B601" s="28"/>
      <c r="C601" s="29"/>
      <c r="D601" s="29"/>
    </row>
    <row r="602" spans="1:4" ht="12.75">
      <c r="A602" s="26"/>
      <c r="B602" s="28"/>
      <c r="C602" s="29"/>
      <c r="D602" s="29"/>
    </row>
    <row r="603" spans="1:4" ht="12.75">
      <c r="A603" s="26"/>
      <c r="B603" s="28"/>
      <c r="C603" s="29"/>
      <c r="D603" s="29"/>
    </row>
    <row r="604" spans="1:4" ht="12.75">
      <c r="A604" s="26"/>
      <c r="B604" s="28"/>
      <c r="C604" s="29"/>
      <c r="D604" s="29"/>
    </row>
    <row r="605" spans="1:4" ht="12.75">
      <c r="A605" s="26"/>
      <c r="B605" s="28"/>
      <c r="C605" s="29"/>
      <c r="D605" s="29"/>
    </row>
    <row r="606" spans="1:4" ht="12.75">
      <c r="A606" s="26"/>
      <c r="B606" s="28"/>
      <c r="C606" s="29"/>
      <c r="D606" s="29"/>
    </row>
    <row r="607" spans="1:4" ht="12.75">
      <c r="A607" s="26"/>
      <c r="B607" s="28"/>
      <c r="C607" s="29"/>
      <c r="D607" s="29"/>
    </row>
    <row r="608" spans="1:4" ht="12.75">
      <c r="A608" s="26"/>
      <c r="B608" s="28"/>
      <c r="C608" s="29"/>
      <c r="D608" s="29"/>
    </row>
    <row r="609" spans="1:4" ht="12.75">
      <c r="A609" s="26"/>
      <c r="B609" s="28"/>
      <c r="C609" s="29"/>
      <c r="D609" s="29"/>
    </row>
    <row r="610" spans="1:4" ht="12.75">
      <c r="A610" s="26"/>
      <c r="B610" s="28"/>
      <c r="C610" s="29"/>
      <c r="D610" s="29"/>
    </row>
    <row r="611" spans="1:4" ht="12.75">
      <c r="A611" s="26"/>
      <c r="B611" s="28"/>
      <c r="C611" s="29"/>
      <c r="D611" s="29"/>
    </row>
    <row r="612" spans="1:4" ht="12.75">
      <c r="A612" s="26"/>
      <c r="B612" s="28"/>
      <c r="C612" s="29"/>
      <c r="D612" s="29"/>
    </row>
    <row r="613" spans="1:4" ht="12.75">
      <c r="A613" s="26"/>
      <c r="B613" s="28"/>
      <c r="C613" s="29"/>
      <c r="D613" s="29"/>
    </row>
    <row r="614" spans="1:4" ht="12.75">
      <c r="A614" s="26"/>
      <c r="B614" s="28"/>
      <c r="C614" s="29"/>
      <c r="D614" s="29"/>
    </row>
    <row r="615" spans="1:4" ht="12.75">
      <c r="A615" s="26"/>
      <c r="B615" s="28"/>
      <c r="C615" s="29"/>
      <c r="D615" s="29"/>
    </row>
    <row r="616" spans="1:4" ht="12.75">
      <c r="A616" s="26"/>
      <c r="B616" s="28"/>
      <c r="C616" s="29"/>
      <c r="D616" s="29"/>
    </row>
    <row r="617" spans="1:4" ht="12.75">
      <c r="A617" s="26"/>
      <c r="B617" s="28"/>
      <c r="C617" s="29"/>
      <c r="D617" s="29"/>
    </row>
    <row r="618" spans="1:4" ht="12.75">
      <c r="A618" s="26"/>
      <c r="B618" s="28"/>
      <c r="C618" s="29"/>
      <c r="D618" s="29"/>
    </row>
    <row r="619" spans="1:4" ht="12.75">
      <c r="A619" s="26"/>
      <c r="B619" s="28"/>
      <c r="C619" s="29"/>
      <c r="D619" s="29"/>
    </row>
    <row r="620" spans="1:4" ht="12.75">
      <c r="A620" s="26"/>
      <c r="B620" s="28"/>
      <c r="C620" s="29"/>
      <c r="D620" s="29"/>
    </row>
    <row r="621" spans="1:4" ht="12.75">
      <c r="A621" s="26"/>
      <c r="B621" s="28"/>
      <c r="C621" s="29"/>
      <c r="D621" s="29"/>
    </row>
    <row r="622" spans="1:4" ht="12.75">
      <c r="A622" s="26"/>
      <c r="B622" s="28"/>
      <c r="C622" s="29"/>
      <c r="D622" s="29"/>
    </row>
    <row r="623" spans="1:4" ht="12.75">
      <c r="A623" s="26"/>
      <c r="B623" s="28"/>
      <c r="C623" s="29"/>
      <c r="D623" s="29"/>
    </row>
    <row r="624" spans="1:4" ht="12.75">
      <c r="A624" s="26"/>
      <c r="B624" s="28"/>
      <c r="C624" s="29"/>
      <c r="D624" s="29"/>
    </row>
    <row r="625" spans="1:4" ht="12.75">
      <c r="A625" s="26"/>
      <c r="B625" s="28"/>
      <c r="C625" s="29"/>
      <c r="D625" s="29"/>
    </row>
    <row r="626" spans="1:4" ht="12.75">
      <c r="A626" s="26"/>
      <c r="B626" s="28"/>
      <c r="C626" s="29"/>
      <c r="D626" s="29"/>
    </row>
    <row r="627" spans="1:4" ht="12.75">
      <c r="A627" s="26"/>
      <c r="B627" s="28"/>
      <c r="C627" s="29"/>
      <c r="D627" s="29"/>
    </row>
    <row r="628" spans="1:4" ht="12.75">
      <c r="A628" s="26"/>
      <c r="B628" s="28"/>
      <c r="C628" s="29"/>
      <c r="D628" s="29"/>
    </row>
    <row r="629" spans="1:4" ht="12.75">
      <c r="A629" s="26"/>
      <c r="B629" s="28"/>
      <c r="C629" s="29"/>
      <c r="D629" s="29"/>
    </row>
    <row r="630" spans="1:4" ht="12.75">
      <c r="A630" s="26"/>
      <c r="B630" s="28"/>
      <c r="C630" s="29"/>
      <c r="D630" s="29"/>
    </row>
    <row r="631" spans="1:4" ht="12.75">
      <c r="A631" s="26"/>
      <c r="B631" s="28"/>
      <c r="C631" s="29"/>
      <c r="D631" s="29"/>
    </row>
    <row r="632" spans="1:4" ht="12.75">
      <c r="A632" s="26"/>
      <c r="B632" s="28"/>
      <c r="C632" s="29"/>
      <c r="D632" s="29"/>
    </row>
    <row r="633" spans="1:4" ht="12.75">
      <c r="A633" s="26"/>
      <c r="B633" s="28"/>
      <c r="C633" s="29"/>
      <c r="D633" s="29"/>
    </row>
    <row r="634" spans="1:4" ht="12.75">
      <c r="A634" s="26"/>
      <c r="B634" s="28"/>
      <c r="C634" s="29"/>
      <c r="D634" s="29"/>
    </row>
    <row r="635" spans="1:4" ht="12.75">
      <c r="A635" s="26"/>
      <c r="B635" s="28"/>
      <c r="C635" s="29"/>
      <c r="D635" s="29"/>
    </row>
    <row r="636" spans="1:4" ht="12.75">
      <c r="A636" s="26"/>
      <c r="B636" s="28"/>
      <c r="C636" s="29"/>
      <c r="D636" s="29"/>
    </row>
    <row r="637" spans="1:4" ht="12.75">
      <c r="A637" s="26"/>
      <c r="B637" s="28"/>
      <c r="C637" s="29"/>
      <c r="D637" s="29"/>
    </row>
    <row r="638" spans="1:4" ht="12.75">
      <c r="A638" s="26"/>
      <c r="B638" s="28"/>
      <c r="C638" s="29"/>
      <c r="D638" s="29"/>
    </row>
    <row r="639" spans="1:4" ht="12.75">
      <c r="A639" s="26"/>
      <c r="B639" s="28"/>
      <c r="C639" s="29"/>
      <c r="D639" s="29"/>
    </row>
    <row r="640" spans="1:4" ht="12.75">
      <c r="A640" s="26"/>
      <c r="B640" s="28"/>
      <c r="C640" s="29"/>
      <c r="D640" s="29"/>
    </row>
    <row r="641" spans="1:4" ht="12.75">
      <c r="A641" s="26"/>
      <c r="B641" s="28"/>
      <c r="C641" s="29"/>
      <c r="D641" s="29"/>
    </row>
    <row r="642" spans="1:4" ht="12.75">
      <c r="A642" s="26"/>
      <c r="B642" s="28"/>
      <c r="C642" s="29"/>
      <c r="D642" s="29"/>
    </row>
    <row r="643" spans="1:4" ht="12.75">
      <c r="A643" s="26"/>
      <c r="B643" s="28"/>
      <c r="C643" s="29"/>
      <c r="D643" s="29"/>
    </row>
    <row r="644" spans="1:4" ht="12.75">
      <c r="A644" s="26"/>
      <c r="B644" s="28"/>
      <c r="C644" s="29"/>
      <c r="D644" s="29"/>
    </row>
    <row r="645" spans="1:4" ht="12.75">
      <c r="A645" s="26"/>
      <c r="B645" s="28"/>
      <c r="C645" s="29"/>
      <c r="D645" s="29"/>
    </row>
    <row r="646" spans="1:4" ht="12.75">
      <c r="A646" s="26"/>
      <c r="B646" s="28"/>
      <c r="C646" s="29"/>
      <c r="D646" s="29"/>
    </row>
    <row r="647" spans="1:4" ht="12.75">
      <c r="A647" s="26"/>
      <c r="B647" s="28"/>
      <c r="C647" s="29"/>
      <c r="D647" s="29"/>
    </row>
    <row r="648" spans="1:4" ht="12.75">
      <c r="A648" s="26"/>
      <c r="B648" s="28"/>
      <c r="C648" s="29"/>
      <c r="D648" s="29"/>
    </row>
    <row r="649" spans="1:4" ht="12.75">
      <c r="A649" s="26"/>
      <c r="B649" s="28"/>
      <c r="C649" s="29"/>
      <c r="D649" s="29"/>
    </row>
    <row r="650" spans="1:4" ht="12.75">
      <c r="A650" s="26"/>
      <c r="B650" s="28"/>
      <c r="C650" s="29"/>
      <c r="D650" s="29"/>
    </row>
    <row r="651" spans="1:4" ht="12.75">
      <c r="A651" s="26"/>
      <c r="B651" s="28"/>
      <c r="C651" s="29"/>
      <c r="D651" s="29"/>
    </row>
    <row r="652" spans="1:4" ht="12.75">
      <c r="A652" s="26"/>
      <c r="B652" s="28"/>
      <c r="C652" s="29"/>
      <c r="D652" s="29"/>
    </row>
    <row r="653" spans="1:4" ht="12.75">
      <c r="A653" s="26"/>
      <c r="B653" s="28"/>
      <c r="C653" s="29"/>
      <c r="D653" s="29"/>
    </row>
    <row r="654" spans="1:4" ht="12.75">
      <c r="A654" s="26"/>
      <c r="B654" s="28"/>
      <c r="C654" s="29"/>
      <c r="D654" s="29"/>
    </row>
    <row r="655" spans="1:4" ht="12.75">
      <c r="A655" s="26"/>
      <c r="B655" s="28"/>
      <c r="C655" s="29"/>
      <c r="D655" s="29"/>
    </row>
    <row r="656" spans="1:4" ht="12.75">
      <c r="A656" s="26"/>
      <c r="B656" s="28"/>
      <c r="C656" s="29"/>
      <c r="D656" s="29"/>
    </row>
    <row r="657" spans="1:4" ht="12.75">
      <c r="A657" s="26"/>
      <c r="B657" s="28"/>
      <c r="C657" s="29"/>
      <c r="D657" s="29"/>
    </row>
    <row r="658" spans="1:4" ht="12.75">
      <c r="A658" s="26"/>
      <c r="B658" s="28"/>
      <c r="C658" s="29"/>
      <c r="D658" s="29"/>
    </row>
    <row r="659" spans="1:4" ht="12.75">
      <c r="A659" s="26"/>
      <c r="B659" s="28"/>
      <c r="C659" s="29"/>
      <c r="D659" s="29"/>
    </row>
    <row r="660" spans="1:4" ht="12.75">
      <c r="A660" s="26"/>
      <c r="B660" s="28"/>
      <c r="C660" s="29"/>
      <c r="D660" s="29"/>
    </row>
    <row r="661" spans="1:4" ht="12.75">
      <c r="A661" s="26"/>
      <c r="B661" s="28"/>
      <c r="C661" s="29"/>
      <c r="D661" s="29"/>
    </row>
    <row r="662" spans="1:4" ht="12.75">
      <c r="A662" s="26"/>
      <c r="B662" s="28"/>
      <c r="C662" s="29"/>
      <c r="D662" s="29"/>
    </row>
    <row r="663" spans="1:4" ht="12.75">
      <c r="A663" s="26"/>
      <c r="B663" s="28"/>
      <c r="C663" s="29"/>
      <c r="D663" s="29"/>
    </row>
    <row r="664" spans="1:4" ht="12.75">
      <c r="A664" s="26"/>
      <c r="B664" s="28"/>
      <c r="C664" s="29"/>
      <c r="D664" s="29"/>
    </row>
    <row r="665" spans="1:4" ht="12.75">
      <c r="A665" s="26"/>
      <c r="B665" s="28"/>
      <c r="C665" s="29"/>
      <c r="D665" s="29"/>
    </row>
    <row r="666" spans="1:4" ht="12.75">
      <c r="A666" s="26"/>
      <c r="B666" s="28"/>
      <c r="C666" s="29"/>
      <c r="D666" s="29"/>
    </row>
    <row r="667" spans="1:4" ht="12.75">
      <c r="A667" s="26"/>
      <c r="B667" s="28"/>
      <c r="C667" s="29"/>
      <c r="D667" s="29"/>
    </row>
    <row r="668" spans="1:4" ht="12.75">
      <c r="A668" s="26"/>
      <c r="B668" s="28"/>
      <c r="C668" s="29"/>
      <c r="D668" s="29"/>
    </row>
    <row r="669" spans="1:4" ht="12.75">
      <c r="A669" s="26"/>
      <c r="B669" s="28"/>
      <c r="C669" s="29"/>
      <c r="D669" s="29"/>
    </row>
    <row r="670" spans="1:4" ht="12.75">
      <c r="A670" s="26"/>
      <c r="B670" s="28"/>
      <c r="C670" s="29"/>
      <c r="D670" s="29"/>
    </row>
    <row r="671" spans="1:4" ht="12.75">
      <c r="A671" s="26"/>
      <c r="B671" s="28"/>
      <c r="C671" s="29"/>
      <c r="D671" s="29"/>
    </row>
    <row r="672" spans="1:4" ht="12.75">
      <c r="A672" s="26"/>
      <c r="B672" s="28"/>
      <c r="C672" s="29"/>
      <c r="D672" s="29"/>
    </row>
    <row r="673" spans="1:4" ht="12.75">
      <c r="A673" s="26"/>
      <c r="B673" s="28"/>
      <c r="C673" s="29"/>
      <c r="D673" s="29"/>
    </row>
    <row r="674" spans="1:4" ht="12.75">
      <c r="A674" s="26"/>
      <c r="B674" s="28"/>
      <c r="C674" s="29"/>
      <c r="D674" s="29"/>
    </row>
    <row r="675" spans="1:4" ht="12.75">
      <c r="A675" s="26"/>
      <c r="B675" s="28"/>
      <c r="C675" s="29"/>
      <c r="D675" s="29"/>
    </row>
    <row r="676" spans="1:4" ht="12.75">
      <c r="A676" s="26"/>
      <c r="B676" s="28"/>
      <c r="C676" s="29"/>
      <c r="D676" s="29"/>
    </row>
    <row r="677" spans="1:4" ht="12.75">
      <c r="A677" s="26"/>
      <c r="B677" s="28"/>
      <c r="C677" s="29"/>
      <c r="D677" s="29"/>
    </row>
    <row r="678" spans="1:4" ht="12.75">
      <c r="A678" s="26"/>
      <c r="B678" s="28"/>
      <c r="C678" s="29"/>
      <c r="D678" s="29"/>
    </row>
    <row r="679" spans="1:4" ht="12.75">
      <c r="A679" s="26"/>
      <c r="B679" s="28"/>
      <c r="C679" s="29"/>
      <c r="D679" s="29"/>
    </row>
    <row r="680" spans="1:4" ht="12.75">
      <c r="A680" s="26"/>
      <c r="B680" s="28"/>
      <c r="C680" s="29"/>
      <c r="D680" s="29"/>
    </row>
    <row r="681" spans="1:4" ht="12.75">
      <c r="A681" s="26"/>
      <c r="B681" s="28"/>
      <c r="C681" s="29"/>
      <c r="D681" s="29"/>
    </row>
    <row r="682" spans="1:4" ht="12.75">
      <c r="A682" s="26"/>
      <c r="B682" s="28"/>
      <c r="C682" s="29"/>
      <c r="D682" s="29"/>
    </row>
    <row r="683" spans="1:4" ht="12.75">
      <c r="A683" s="26"/>
      <c r="B683" s="28"/>
      <c r="C683" s="29"/>
      <c r="D683" s="29"/>
    </row>
    <row r="684" spans="1:4" ht="12.75">
      <c r="A684" s="26"/>
      <c r="B684" s="28"/>
      <c r="C684" s="29"/>
      <c r="D684" s="29"/>
    </row>
    <row r="685" spans="1:4" ht="12.75">
      <c r="A685" s="26"/>
      <c r="B685" s="28"/>
      <c r="C685" s="29"/>
      <c r="D685" s="29"/>
    </row>
    <row r="686" spans="1:4" ht="12.75">
      <c r="A686" s="26"/>
      <c r="B686" s="28"/>
      <c r="C686" s="29"/>
      <c r="D686" s="29"/>
    </row>
    <row r="687" spans="1:4" ht="12.75">
      <c r="A687" s="26"/>
      <c r="B687" s="28"/>
      <c r="C687" s="29"/>
      <c r="D687" s="29"/>
    </row>
    <row r="688" spans="1:4" ht="12.75">
      <c r="A688" s="26"/>
      <c r="B688" s="28"/>
      <c r="C688" s="29"/>
      <c r="D688" s="29"/>
    </row>
    <row r="689" spans="1:4" ht="12.75">
      <c r="A689" s="26"/>
      <c r="B689" s="28"/>
      <c r="C689" s="29"/>
      <c r="D689" s="29"/>
    </row>
    <row r="690" spans="1:4" ht="12.75">
      <c r="A690" s="26"/>
      <c r="B690" s="28"/>
      <c r="C690" s="29"/>
      <c r="D690" s="29"/>
    </row>
    <row r="691" spans="1:4" ht="12.75">
      <c r="A691" s="26"/>
      <c r="B691" s="28"/>
      <c r="C691" s="29"/>
      <c r="D691" s="29"/>
    </row>
    <row r="692" spans="1:4" ht="12.75">
      <c r="A692" s="26"/>
      <c r="B692" s="28"/>
      <c r="C692" s="29"/>
      <c r="D692" s="29"/>
    </row>
    <row r="693" spans="1:4" ht="12.75">
      <c r="A693" s="26"/>
      <c r="B693" s="28"/>
      <c r="C693" s="29"/>
      <c r="D693" s="29"/>
    </row>
    <row r="694" spans="1:4" ht="12.75">
      <c r="A694" s="26"/>
      <c r="B694" s="28"/>
      <c r="C694" s="29"/>
      <c r="D694" s="29"/>
    </row>
    <row r="695" spans="1:4" ht="12.75">
      <c r="A695" s="26"/>
      <c r="B695" s="28"/>
      <c r="C695" s="29"/>
      <c r="D695" s="29"/>
    </row>
    <row r="696" spans="1:4" ht="12.75">
      <c r="A696" s="26"/>
      <c r="B696" s="28"/>
      <c r="C696" s="29"/>
      <c r="D696" s="29"/>
    </row>
    <row r="697" spans="1:4" ht="12.75">
      <c r="A697" s="26"/>
      <c r="B697" s="28"/>
      <c r="C697" s="29"/>
      <c r="D697" s="29"/>
    </row>
    <row r="698" spans="1:4" ht="12.75">
      <c r="A698" s="26"/>
      <c r="B698" s="28"/>
      <c r="C698" s="29"/>
      <c r="D698" s="29"/>
    </row>
    <row r="699" spans="1:4" ht="12.75">
      <c r="A699" s="26"/>
      <c r="B699" s="28"/>
      <c r="C699" s="29"/>
      <c r="D699" s="29"/>
    </row>
    <row r="700" spans="1:4" ht="12.75">
      <c r="A700" s="26"/>
      <c r="B700" s="28"/>
      <c r="C700" s="29"/>
      <c r="D700" s="29"/>
    </row>
    <row r="701" spans="1:4" ht="12.75">
      <c r="A701" s="26"/>
      <c r="B701" s="28"/>
      <c r="C701" s="29"/>
      <c r="D701" s="29"/>
    </row>
    <row r="702" spans="1:4" ht="12.75">
      <c r="A702" s="26"/>
      <c r="B702" s="28"/>
      <c r="C702" s="29"/>
      <c r="D702" s="29"/>
    </row>
    <row r="703" spans="1:4" ht="12.75">
      <c r="A703" s="26"/>
      <c r="B703" s="28"/>
      <c r="C703" s="29"/>
      <c r="D703" s="29"/>
    </row>
    <row r="704" spans="1:4" ht="12.75">
      <c r="A704" s="26"/>
      <c r="B704" s="28"/>
      <c r="C704" s="29"/>
      <c r="D704" s="29"/>
    </row>
    <row r="705" spans="1:4" ht="12.75">
      <c r="A705" s="26"/>
      <c r="B705" s="28"/>
      <c r="C705" s="29"/>
      <c r="D705" s="29"/>
    </row>
    <row r="706" spans="1:4" ht="12.75">
      <c r="A706" s="26"/>
      <c r="B706" s="28"/>
      <c r="C706" s="29"/>
      <c r="D706" s="29"/>
    </row>
    <row r="707" spans="1:4" ht="12.75">
      <c r="A707" s="26"/>
      <c r="B707" s="28"/>
      <c r="C707" s="29"/>
      <c r="D707" s="29"/>
    </row>
    <row r="708" spans="1:4" ht="12.75">
      <c r="A708" s="26"/>
      <c r="B708" s="28"/>
      <c r="C708" s="29"/>
      <c r="D708" s="29"/>
    </row>
    <row r="709" spans="1:4" ht="12.75">
      <c r="A709" s="26"/>
      <c r="B709" s="28"/>
      <c r="C709" s="29"/>
      <c r="D709" s="29"/>
    </row>
    <row r="710" spans="1:4" ht="12.75">
      <c r="A710" s="26"/>
      <c r="B710" s="28"/>
      <c r="C710" s="29"/>
      <c r="D710" s="29"/>
    </row>
    <row r="711" spans="1:4" ht="12.75">
      <c r="A711" s="26"/>
      <c r="B711" s="28"/>
      <c r="C711" s="29"/>
      <c r="D711" s="29"/>
    </row>
    <row r="712" spans="1:4" ht="12.75">
      <c r="A712" s="26"/>
      <c r="B712" s="28"/>
      <c r="C712" s="29"/>
      <c r="D712" s="29"/>
    </row>
    <row r="713" spans="1:4" ht="12.75">
      <c r="A713" s="26"/>
      <c r="B713" s="28"/>
      <c r="C713" s="29"/>
      <c r="D713" s="29"/>
    </row>
    <row r="714" spans="1:4" ht="12.75">
      <c r="A714" s="26"/>
      <c r="B714" s="28"/>
      <c r="C714" s="29"/>
      <c r="D714" s="29"/>
    </row>
    <row r="715" spans="1:4" ht="12.75">
      <c r="A715" s="26"/>
      <c r="B715" s="28"/>
      <c r="C715" s="29"/>
      <c r="D715" s="29"/>
    </row>
    <row r="716" spans="1:4" ht="12.75">
      <c r="A716" s="26"/>
      <c r="B716" s="28"/>
      <c r="C716" s="29"/>
      <c r="D716" s="29"/>
    </row>
    <row r="717" spans="1:4" ht="12.75">
      <c r="A717" s="26"/>
      <c r="B717" s="28"/>
      <c r="C717" s="29"/>
      <c r="D717" s="29"/>
    </row>
    <row r="718" spans="1:4" ht="12.75">
      <c r="A718" s="26"/>
      <c r="B718" s="28"/>
      <c r="C718" s="29"/>
      <c r="D718" s="29"/>
    </row>
    <row r="719" spans="1:4" ht="12.75">
      <c r="A719" s="26"/>
      <c r="B719" s="28"/>
      <c r="C719" s="29"/>
      <c r="D719" s="29"/>
    </row>
    <row r="720" spans="1:4" ht="12.75">
      <c r="A720" s="26"/>
      <c r="B720" s="28"/>
      <c r="C720" s="29"/>
      <c r="D720" s="29"/>
    </row>
    <row r="721" spans="1:4" ht="12.75">
      <c r="A721" s="26"/>
      <c r="B721" s="28"/>
      <c r="C721" s="29"/>
      <c r="D721" s="29"/>
    </row>
    <row r="722" spans="1:4" ht="12.75">
      <c r="A722" s="26"/>
      <c r="B722" s="28"/>
      <c r="C722" s="29"/>
      <c r="D722" s="29"/>
    </row>
    <row r="723" spans="1:4" ht="12.75">
      <c r="A723" s="26"/>
      <c r="B723" s="28"/>
      <c r="C723" s="29"/>
      <c r="D723" s="29"/>
    </row>
    <row r="724" spans="1:4" ht="12.75">
      <c r="A724" s="26"/>
      <c r="B724" s="28"/>
      <c r="C724" s="29"/>
      <c r="D724" s="29"/>
    </row>
    <row r="725" spans="1:4" ht="12.75">
      <c r="A725" s="26"/>
      <c r="B725" s="28"/>
      <c r="C725" s="29"/>
      <c r="D725" s="29"/>
    </row>
    <row r="726" spans="1:4" ht="12.75">
      <c r="A726" s="26"/>
      <c r="B726" s="28"/>
      <c r="C726" s="29"/>
      <c r="D726" s="29"/>
    </row>
    <row r="727" spans="1:4" ht="12.75">
      <c r="A727" s="26"/>
      <c r="B727" s="28"/>
      <c r="C727" s="29"/>
      <c r="D727" s="29"/>
    </row>
    <row r="728" spans="1:4" ht="12.75">
      <c r="A728" s="26"/>
      <c r="B728" s="28"/>
      <c r="C728" s="29"/>
      <c r="D728" s="29"/>
    </row>
    <row r="729" spans="1:4" ht="12.75">
      <c r="A729" s="26"/>
      <c r="B729" s="28"/>
      <c r="C729" s="29"/>
      <c r="D729" s="29"/>
    </row>
    <row r="730" spans="1:4" ht="12.75">
      <c r="A730" s="26"/>
      <c r="B730" s="28"/>
      <c r="C730" s="29"/>
      <c r="D730" s="29"/>
    </row>
    <row r="731" spans="1:4" ht="12.75">
      <c r="A731" s="26"/>
      <c r="B731" s="28"/>
      <c r="C731" s="29"/>
      <c r="D731" s="29"/>
    </row>
    <row r="732" spans="1:4" ht="12.75">
      <c r="A732" s="26"/>
      <c r="B732" s="28"/>
      <c r="C732" s="29"/>
      <c r="D732" s="29"/>
    </row>
    <row r="733" spans="1:4" ht="12.75">
      <c r="A733" s="26"/>
      <c r="B733" s="28"/>
      <c r="C733" s="29"/>
      <c r="D733" s="29"/>
    </row>
    <row r="734" spans="1:4" ht="12.75">
      <c r="A734" s="26"/>
      <c r="B734" s="28"/>
      <c r="C734" s="29"/>
      <c r="D734" s="29"/>
    </row>
    <row r="735" spans="1:4" ht="12.75">
      <c r="A735" s="26"/>
      <c r="B735" s="28"/>
      <c r="C735" s="29"/>
      <c r="D735" s="29"/>
    </row>
    <row r="736" spans="1:4" ht="12.75">
      <c r="A736" s="26"/>
      <c r="B736" s="28"/>
      <c r="C736" s="29"/>
      <c r="D736" s="29"/>
    </row>
    <row r="737" spans="1:4" ht="12.75">
      <c r="A737" s="26"/>
      <c r="B737" s="28"/>
      <c r="C737" s="29"/>
      <c r="D737" s="29"/>
    </row>
    <row r="738" spans="1:4" ht="12.75">
      <c r="A738" s="26"/>
      <c r="B738" s="28"/>
      <c r="C738" s="29"/>
      <c r="D738" s="29"/>
    </row>
    <row r="739" spans="1:4" ht="12.75">
      <c r="A739" s="26"/>
      <c r="B739" s="28"/>
      <c r="C739" s="29"/>
      <c r="D739" s="29"/>
    </row>
    <row r="740" spans="1:4" ht="12.75">
      <c r="A740" s="26"/>
      <c r="B740" s="28"/>
      <c r="C740" s="29"/>
      <c r="D740" s="29"/>
    </row>
    <row r="741" spans="1:4" ht="12.75">
      <c r="A741" s="26"/>
      <c r="B741" s="28"/>
      <c r="C741" s="29"/>
      <c r="D741" s="29"/>
    </row>
    <row r="742" spans="1:4" ht="12.75">
      <c r="A742" s="26"/>
      <c r="B742" s="28"/>
      <c r="C742" s="29"/>
      <c r="D742" s="29"/>
    </row>
    <row r="743" spans="1:4" ht="12.75">
      <c r="A743" s="26"/>
      <c r="B743" s="28"/>
      <c r="C743" s="29"/>
      <c r="D743" s="29"/>
    </row>
    <row r="744" spans="1:4" ht="12.75">
      <c r="A744" s="26"/>
      <c r="B744" s="28"/>
      <c r="C744" s="29"/>
      <c r="D744" s="29"/>
    </row>
    <row r="745" spans="1:4" ht="12.75">
      <c r="A745" s="26"/>
      <c r="B745" s="28"/>
      <c r="C745" s="29"/>
      <c r="D745" s="29"/>
    </row>
    <row r="746" spans="1:4" ht="12.75">
      <c r="A746" s="26"/>
      <c r="B746" s="28"/>
      <c r="C746" s="29"/>
      <c r="D746" s="29"/>
    </row>
    <row r="747" spans="1:4" ht="12.75">
      <c r="A747" s="26"/>
      <c r="B747" s="28"/>
      <c r="C747" s="29"/>
      <c r="D747" s="29"/>
    </row>
    <row r="748" spans="1:4" ht="12.75">
      <c r="A748" s="26"/>
      <c r="B748" s="28"/>
      <c r="C748" s="29"/>
      <c r="D748" s="29"/>
    </row>
    <row r="749" spans="1:4" ht="12.75">
      <c r="A749" s="26"/>
      <c r="B749" s="28"/>
      <c r="C749" s="29"/>
      <c r="D749" s="29"/>
    </row>
    <row r="750" spans="1:4" ht="12.75">
      <c r="A750" s="26"/>
      <c r="B750" s="28"/>
      <c r="C750" s="29"/>
      <c r="D750" s="29"/>
    </row>
    <row r="751" spans="1:4" ht="12.75">
      <c r="A751" s="26"/>
      <c r="B751" s="28"/>
      <c r="C751" s="29"/>
      <c r="D751" s="29"/>
    </row>
    <row r="752" spans="1:4" ht="12.75">
      <c r="A752" s="26"/>
      <c r="B752" s="28"/>
      <c r="C752" s="29"/>
      <c r="D752" s="29"/>
    </row>
    <row r="753" spans="1:4" ht="12.75">
      <c r="A753" s="26"/>
      <c r="B753" s="28"/>
      <c r="C753" s="29"/>
      <c r="D753" s="29"/>
    </row>
    <row r="754" spans="1:4" ht="12.75">
      <c r="A754" s="26"/>
      <c r="B754" s="28"/>
      <c r="C754" s="29"/>
      <c r="D754" s="29"/>
    </row>
    <row r="755" spans="1:4" ht="12.75">
      <c r="A755" s="26"/>
      <c r="B755" s="28"/>
      <c r="C755" s="29"/>
      <c r="D755" s="29"/>
    </row>
    <row r="756" spans="1:4" ht="12.75">
      <c r="A756" s="26"/>
      <c r="B756" s="28"/>
      <c r="C756" s="29"/>
      <c r="D756" s="29"/>
    </row>
    <row r="757" spans="1:4" ht="12.75">
      <c r="A757" s="26"/>
      <c r="B757" s="28"/>
      <c r="C757" s="29"/>
      <c r="D757" s="29"/>
    </row>
    <row r="758" spans="1:4" ht="12.75">
      <c r="A758" s="26"/>
      <c r="B758" s="28"/>
      <c r="C758" s="29"/>
      <c r="D758" s="29"/>
    </row>
    <row r="759" spans="1:4" ht="12.75">
      <c r="A759" s="26"/>
      <c r="B759" s="28"/>
      <c r="C759" s="29"/>
      <c r="D759" s="29"/>
    </row>
    <row r="760" spans="1:4" ht="12.75">
      <c r="A760" s="26"/>
      <c r="B760" s="28"/>
      <c r="C760" s="29"/>
      <c r="D760" s="29"/>
    </row>
    <row r="761" spans="1:4" ht="12.75">
      <c r="A761" s="26"/>
      <c r="B761" s="28"/>
      <c r="C761" s="29"/>
      <c r="D761" s="29"/>
    </row>
    <row r="762" spans="1:4" ht="12.75">
      <c r="A762" s="26"/>
      <c r="B762" s="28"/>
      <c r="C762" s="29"/>
      <c r="D762" s="29"/>
    </row>
    <row r="763" spans="1:4" ht="12.75">
      <c r="A763" s="26"/>
      <c r="B763" s="28"/>
      <c r="C763" s="29"/>
      <c r="D763" s="29"/>
    </row>
    <row r="764" spans="1:4" ht="12.75">
      <c r="A764" s="26"/>
      <c r="B764" s="28"/>
      <c r="C764" s="29"/>
      <c r="D764" s="29"/>
    </row>
    <row r="765" spans="1:4" ht="12.75">
      <c r="A765" s="26"/>
      <c r="B765" s="28"/>
      <c r="C765" s="29"/>
      <c r="D765" s="29"/>
    </row>
    <row r="766" spans="1:4" ht="12.75">
      <c r="A766" s="26"/>
      <c r="B766" s="28"/>
      <c r="C766" s="29"/>
      <c r="D766" s="29"/>
    </row>
    <row r="767" spans="1:4" ht="12.75">
      <c r="A767" s="26"/>
      <c r="B767" s="28"/>
      <c r="C767" s="29"/>
      <c r="D767" s="29"/>
    </row>
    <row r="768" spans="1:4" ht="12.75">
      <c r="A768" s="26"/>
      <c r="B768" s="28"/>
      <c r="C768" s="29"/>
      <c r="D768" s="29"/>
    </row>
    <row r="769" spans="1:4" ht="12.75">
      <c r="A769" s="26"/>
      <c r="B769" s="28"/>
      <c r="C769" s="29"/>
      <c r="D769" s="29"/>
    </row>
    <row r="770" spans="1:4" ht="12.75">
      <c r="A770" s="26"/>
      <c r="B770" s="28"/>
      <c r="C770" s="29"/>
      <c r="D770" s="29"/>
    </row>
    <row r="771" spans="1:4" ht="12.75">
      <c r="A771" s="26"/>
      <c r="B771" s="28"/>
      <c r="C771" s="29"/>
      <c r="D771" s="29"/>
    </row>
    <row r="772" spans="1:4" ht="12.75">
      <c r="A772" s="26"/>
      <c r="B772" s="28"/>
      <c r="C772" s="29"/>
      <c r="D772" s="29"/>
    </row>
    <row r="773" spans="1:4" ht="12.75">
      <c r="A773" s="26"/>
      <c r="B773" s="28"/>
      <c r="C773" s="29"/>
      <c r="D773" s="29"/>
    </row>
    <row r="774" spans="1:4" ht="12.75">
      <c r="A774" s="26"/>
      <c r="B774" s="28"/>
      <c r="C774" s="29"/>
      <c r="D774" s="29"/>
    </row>
    <row r="775" spans="1:4" ht="12.75">
      <c r="A775" s="26"/>
      <c r="B775" s="28"/>
      <c r="C775" s="29"/>
      <c r="D775" s="29"/>
    </row>
    <row r="776" spans="1:4" ht="12.75">
      <c r="A776" s="26"/>
      <c r="B776" s="28"/>
      <c r="C776" s="29"/>
      <c r="D776" s="29"/>
    </row>
    <row r="777" spans="1:4" ht="12.75">
      <c r="A777" s="26"/>
      <c r="B777" s="28"/>
      <c r="C777" s="29"/>
      <c r="D777" s="29"/>
    </row>
    <row r="778" spans="1:4" ht="12.75">
      <c r="A778" s="26"/>
      <c r="B778" s="28"/>
      <c r="C778" s="29"/>
      <c r="D778" s="29"/>
    </row>
    <row r="779" spans="1:4" ht="12.75">
      <c r="A779" s="26"/>
      <c r="B779" s="28"/>
      <c r="C779" s="29"/>
      <c r="D779" s="29"/>
    </row>
    <row r="780" spans="1:4" ht="12.75">
      <c r="A780" s="26"/>
      <c r="B780" s="28"/>
      <c r="C780" s="29"/>
      <c r="D780" s="29"/>
    </row>
    <row r="781" spans="1:4" ht="12.75">
      <c r="A781" s="26"/>
      <c r="B781" s="28"/>
      <c r="C781" s="29"/>
      <c r="D781" s="29"/>
    </row>
    <row r="782" spans="1:4" ht="12.75">
      <c r="A782" s="26"/>
      <c r="B782" s="28"/>
      <c r="C782" s="29"/>
      <c r="D782" s="29"/>
    </row>
    <row r="783" spans="1:4" ht="12.75">
      <c r="A783" s="26"/>
      <c r="B783" s="28"/>
      <c r="C783" s="29"/>
      <c r="D783" s="29"/>
    </row>
    <row r="784" spans="1:4" ht="12.75">
      <c r="A784" s="26"/>
      <c r="B784" s="28"/>
      <c r="C784" s="29"/>
      <c r="D784" s="29"/>
    </row>
    <row r="785" spans="1:4" ht="12.75">
      <c r="A785" s="26"/>
      <c r="B785" s="28"/>
      <c r="C785" s="29"/>
      <c r="D785" s="29"/>
    </row>
    <row r="786" spans="1:4" ht="12.75">
      <c r="A786" s="26"/>
      <c r="B786" s="28"/>
      <c r="C786" s="29"/>
      <c r="D786" s="29"/>
    </row>
    <row r="787" spans="1:4" ht="12.75">
      <c r="A787" s="26"/>
      <c r="B787" s="28"/>
      <c r="C787" s="29"/>
      <c r="D787" s="29"/>
    </row>
    <row r="788" spans="1:4" ht="12.75">
      <c r="A788" s="26"/>
      <c r="B788" s="28"/>
      <c r="C788" s="29"/>
      <c r="D788" s="29"/>
    </row>
    <row r="789" spans="1:4" ht="12.75">
      <c r="A789" s="26"/>
      <c r="B789" s="28"/>
      <c r="C789" s="29"/>
      <c r="D789" s="29"/>
    </row>
    <row r="790" spans="1:4" ht="12.75">
      <c r="A790" s="26"/>
      <c r="B790" s="28"/>
      <c r="C790" s="29"/>
      <c r="D790" s="29"/>
    </row>
    <row r="791" spans="1:4" ht="12.75">
      <c r="A791" s="26"/>
      <c r="B791" s="28"/>
      <c r="C791" s="29"/>
      <c r="D791" s="29"/>
    </row>
    <row r="792" spans="1:4" ht="12.75">
      <c r="A792" s="26"/>
      <c r="B792" s="28"/>
      <c r="C792" s="29"/>
      <c r="D792" s="29"/>
    </row>
    <row r="793" spans="1:4" ht="12.75">
      <c r="A793" s="26"/>
      <c r="B793" s="28"/>
      <c r="C793" s="29"/>
      <c r="D793" s="29"/>
    </row>
    <row r="794" spans="1:4" ht="12.75">
      <c r="A794" s="26"/>
      <c r="B794" s="28"/>
      <c r="C794" s="29"/>
      <c r="D794" s="29"/>
    </row>
    <row r="795" spans="1:4" ht="12.75">
      <c r="A795" s="26"/>
      <c r="B795" s="28"/>
      <c r="C795" s="29"/>
      <c r="D795" s="29"/>
    </row>
    <row r="796" spans="1:4" ht="12.75">
      <c r="A796" s="26"/>
      <c r="B796" s="28"/>
      <c r="C796" s="29"/>
      <c r="D796" s="29"/>
    </row>
    <row r="797" spans="1:4" ht="12.75">
      <c r="A797" s="26"/>
      <c r="B797" s="28"/>
      <c r="C797" s="29"/>
      <c r="D797" s="29"/>
    </row>
    <row r="798" spans="1:4" ht="12.75">
      <c r="A798" s="26"/>
      <c r="B798" s="28"/>
      <c r="C798" s="29"/>
      <c r="D798" s="29"/>
    </row>
    <row r="799" spans="1:4" ht="12.75">
      <c r="A799" s="26"/>
      <c r="B799" s="28"/>
      <c r="C799" s="29"/>
      <c r="D799" s="29"/>
    </row>
    <row r="800" spans="1:4" ht="12.75">
      <c r="A800" s="26"/>
      <c r="B800" s="28"/>
      <c r="C800" s="29"/>
      <c r="D800" s="29"/>
    </row>
    <row r="801" spans="1:4" ht="12.75">
      <c r="A801" s="26"/>
      <c r="B801" s="28"/>
      <c r="C801" s="29"/>
      <c r="D801" s="29"/>
    </row>
    <row r="802" spans="1:4" ht="12.75">
      <c r="A802" s="26"/>
      <c r="B802" s="28"/>
      <c r="C802" s="29"/>
      <c r="D802" s="29"/>
    </row>
    <row r="803" spans="1:4" ht="12.75">
      <c r="A803" s="26"/>
      <c r="B803" s="28"/>
      <c r="C803" s="29"/>
      <c r="D803" s="29"/>
    </row>
    <row r="804" spans="1:4" ht="12.75">
      <c r="A804" s="26"/>
      <c r="B804" s="28"/>
      <c r="C804" s="29"/>
      <c r="D804" s="29"/>
    </row>
    <row r="805" spans="1:4" ht="12.75">
      <c r="A805" s="26"/>
      <c r="B805" s="28"/>
      <c r="C805" s="29"/>
      <c r="D805" s="29"/>
    </row>
    <row r="806" spans="1:4" ht="12.75">
      <c r="A806" s="26"/>
      <c r="B806" s="28"/>
      <c r="C806" s="29"/>
      <c r="D806" s="29"/>
    </row>
    <row r="807" spans="1:4" ht="12.75">
      <c r="A807" s="26"/>
      <c r="B807" s="28"/>
      <c r="C807" s="29"/>
      <c r="D807" s="29"/>
    </row>
    <row r="808" spans="1:4" ht="12.75">
      <c r="A808" s="26"/>
      <c r="B808" s="28"/>
      <c r="C808" s="29"/>
      <c r="D808" s="29"/>
    </row>
    <row r="809" spans="1:4" ht="12.75">
      <c r="A809" s="26"/>
      <c r="B809" s="28"/>
      <c r="C809" s="29"/>
      <c r="D809" s="29"/>
    </row>
    <row r="810" spans="1:4" ht="12.75">
      <c r="A810" s="26"/>
      <c r="B810" s="28"/>
      <c r="C810" s="29"/>
      <c r="D810" s="29"/>
    </row>
    <row r="811" spans="1:4" ht="12.75">
      <c r="A811" s="26"/>
      <c r="B811" s="28"/>
      <c r="C811" s="29"/>
      <c r="D811" s="29"/>
    </row>
    <row r="812" spans="1:4" ht="12.75">
      <c r="A812" s="26"/>
      <c r="B812" s="28"/>
      <c r="C812" s="29"/>
      <c r="D812" s="29"/>
    </row>
    <row r="813" spans="1:4" ht="12.75">
      <c r="A813" s="26"/>
      <c r="B813" s="28"/>
      <c r="C813" s="29"/>
      <c r="D813" s="29"/>
    </row>
    <row r="814" spans="1:4" ht="12.75">
      <c r="A814" s="26"/>
      <c r="B814" s="28"/>
      <c r="C814" s="29"/>
      <c r="D814" s="29"/>
    </row>
    <row r="815" spans="1:4" ht="12.75">
      <c r="A815" s="26"/>
      <c r="B815" s="28"/>
      <c r="C815" s="29"/>
      <c r="D815" s="29"/>
    </row>
    <row r="816" spans="1:4" ht="12.75">
      <c r="A816" s="26"/>
      <c r="B816" s="28"/>
      <c r="C816" s="29"/>
      <c r="D816" s="29"/>
    </row>
    <row r="817" spans="1:4" ht="12.75">
      <c r="A817" s="26"/>
      <c r="B817" s="28"/>
      <c r="C817" s="29"/>
      <c r="D817" s="29"/>
    </row>
    <row r="818" spans="1:4" ht="12.75">
      <c r="A818" s="26"/>
      <c r="B818" s="28"/>
      <c r="C818" s="29"/>
      <c r="D818" s="29"/>
    </row>
    <row r="819" spans="1:4" ht="12.75">
      <c r="A819" s="26"/>
      <c r="B819" s="28"/>
      <c r="C819" s="29"/>
      <c r="D819" s="29"/>
    </row>
    <row r="820" spans="1:4" ht="12.75">
      <c r="A820" s="26"/>
      <c r="B820" s="28"/>
      <c r="C820" s="29"/>
      <c r="D820" s="29"/>
    </row>
    <row r="821" spans="1:4" ht="12.75">
      <c r="A821" s="26"/>
      <c r="B821" s="28"/>
      <c r="C821" s="29"/>
      <c r="D821" s="29"/>
    </row>
    <row r="822" spans="1:4" ht="12.75">
      <c r="A822" s="26"/>
      <c r="B822" s="28"/>
      <c r="C822" s="29"/>
      <c r="D822" s="29"/>
    </row>
    <row r="823" spans="1:4" ht="12.75">
      <c r="A823" s="26"/>
      <c r="B823" s="28"/>
      <c r="C823" s="29"/>
      <c r="D823" s="29"/>
    </row>
    <row r="824" spans="1:4" ht="12.75">
      <c r="A824" s="26"/>
      <c r="B824" s="28"/>
      <c r="C824" s="29"/>
      <c r="D824" s="29"/>
    </row>
    <row r="825" spans="1:4" ht="12.75">
      <c r="A825" s="26"/>
      <c r="B825" s="28"/>
      <c r="C825" s="29"/>
      <c r="D825" s="29"/>
    </row>
    <row r="826" spans="1:4" ht="12.75">
      <c r="A826" s="26"/>
      <c r="B826" s="28"/>
      <c r="C826" s="29"/>
      <c r="D826" s="29"/>
    </row>
    <row r="827" spans="1:4" ht="12.75">
      <c r="A827" s="26"/>
      <c r="B827" s="28"/>
      <c r="C827" s="29"/>
      <c r="D827" s="29"/>
    </row>
    <row r="828" spans="1:4" ht="12.75">
      <c r="A828" s="26"/>
      <c r="B828" s="28"/>
      <c r="C828" s="29"/>
      <c r="D828" s="29"/>
    </row>
    <row r="829" spans="1:4" ht="12.75">
      <c r="A829" s="26"/>
      <c r="B829" s="28"/>
      <c r="C829" s="29"/>
      <c r="D829" s="29"/>
    </row>
    <row r="830" spans="1:4" ht="12.75">
      <c r="A830" s="26"/>
      <c r="B830" s="28"/>
      <c r="C830" s="29"/>
      <c r="D830" s="29"/>
    </row>
    <row r="831" spans="1:4" ht="12.75">
      <c r="A831" s="26"/>
      <c r="B831" s="28"/>
      <c r="C831" s="29"/>
      <c r="D831" s="29"/>
    </row>
    <row r="832" spans="1:4" ht="12.75">
      <c r="A832" s="26"/>
      <c r="B832" s="28"/>
      <c r="C832" s="29"/>
      <c r="D832" s="29"/>
    </row>
    <row r="833" spans="1:4" ht="12.75">
      <c r="A833" s="26"/>
      <c r="B833" s="28"/>
      <c r="C833" s="29"/>
      <c r="D833" s="29"/>
    </row>
    <row r="834" spans="1:4" ht="12.75">
      <c r="A834" s="26"/>
      <c r="B834" s="28"/>
      <c r="C834" s="29"/>
      <c r="D834" s="29"/>
    </row>
    <row r="835" spans="1:4" ht="12.75">
      <c r="A835" s="26"/>
      <c r="B835" s="28"/>
      <c r="C835" s="29"/>
      <c r="D835" s="29"/>
    </row>
    <row r="836" spans="1:4" ht="12.75">
      <c r="A836" s="26"/>
      <c r="B836" s="28"/>
      <c r="C836" s="29"/>
      <c r="D836" s="29"/>
    </row>
    <row r="837" spans="1:4" ht="12.75">
      <c r="A837" s="26"/>
      <c r="B837" s="28"/>
      <c r="C837" s="29"/>
      <c r="D837" s="29"/>
    </row>
    <row r="838" spans="1:4" ht="12.75">
      <c r="A838" s="26"/>
      <c r="B838" s="28"/>
      <c r="C838" s="29"/>
      <c r="D838" s="29"/>
    </row>
    <row r="839" spans="1:4" ht="12.75">
      <c r="A839" s="26"/>
      <c r="B839" s="28"/>
      <c r="C839" s="29"/>
      <c r="D839" s="29"/>
    </row>
    <row r="840" spans="1:4" ht="12.75">
      <c r="A840" s="26"/>
      <c r="B840" s="28"/>
      <c r="C840" s="29"/>
      <c r="D840" s="29"/>
    </row>
    <row r="841" spans="1:4" ht="12.75">
      <c r="A841" s="26"/>
      <c r="B841" s="28"/>
      <c r="C841" s="29"/>
      <c r="D841" s="29"/>
    </row>
    <row r="842" spans="1:4" ht="12.75">
      <c r="A842" s="26"/>
      <c r="B842" s="28"/>
      <c r="C842" s="29"/>
      <c r="D842" s="29"/>
    </row>
    <row r="843" spans="1:4" ht="12.75">
      <c r="A843" s="26"/>
      <c r="B843" s="28"/>
      <c r="C843" s="29"/>
      <c r="D843" s="29"/>
    </row>
    <row r="844" spans="1:4" ht="12.75">
      <c r="A844" s="26"/>
      <c r="B844" s="28"/>
      <c r="C844" s="29"/>
      <c r="D844" s="29"/>
    </row>
    <row r="845" spans="1:4" ht="12.75">
      <c r="A845" s="26"/>
      <c r="B845" s="28"/>
      <c r="C845" s="29"/>
      <c r="D845" s="29"/>
    </row>
    <row r="846" spans="1:4" ht="12.75">
      <c r="A846" s="26"/>
      <c r="B846" s="28"/>
      <c r="C846" s="29"/>
      <c r="D846" s="29"/>
    </row>
    <row r="847" spans="1:4" ht="12.75">
      <c r="A847" s="26"/>
      <c r="B847" s="28"/>
      <c r="C847" s="29"/>
      <c r="D847" s="29"/>
    </row>
    <row r="848" spans="1:4" ht="12.75">
      <c r="A848" s="26"/>
      <c r="B848" s="28"/>
      <c r="C848" s="29"/>
      <c r="D848" s="29"/>
    </row>
    <row r="849" spans="1:4" ht="12.75">
      <c r="A849" s="26"/>
      <c r="B849" s="28"/>
      <c r="C849" s="29"/>
      <c r="D849" s="29"/>
    </row>
    <row r="850" spans="1:4" ht="12.75">
      <c r="A850" s="26"/>
      <c r="B850" s="28"/>
      <c r="C850" s="29"/>
      <c r="D850" s="29"/>
    </row>
    <row r="851" spans="1:4" ht="12.75">
      <c r="A851" s="26"/>
      <c r="B851" s="28"/>
      <c r="C851" s="29"/>
      <c r="D851" s="29"/>
    </row>
    <row r="852" spans="1:4" ht="12.75">
      <c r="A852" s="26"/>
      <c r="B852" s="28"/>
      <c r="C852" s="29"/>
      <c r="D852" s="29"/>
    </row>
    <row r="853" spans="1:4" ht="12.75">
      <c r="A853" s="26"/>
      <c r="B853" s="28"/>
      <c r="C853" s="29"/>
      <c r="D853" s="29"/>
    </row>
    <row r="854" spans="1:4" ht="12.75">
      <c r="A854" s="26"/>
      <c r="B854" s="28"/>
      <c r="C854" s="29"/>
      <c r="D854" s="29"/>
    </row>
    <row r="855" spans="1:4" ht="12.75">
      <c r="A855" s="26"/>
      <c r="B855" s="28"/>
      <c r="C855" s="29"/>
      <c r="D855" s="29"/>
    </row>
    <row r="856" spans="1:4" ht="12.75">
      <c r="A856" s="26"/>
      <c r="B856" s="28"/>
      <c r="C856" s="29"/>
      <c r="D856" s="29"/>
    </row>
    <row r="857" spans="1:4" ht="12.75">
      <c r="A857" s="26"/>
      <c r="B857" s="28"/>
      <c r="C857" s="29"/>
      <c r="D857" s="29"/>
    </row>
    <row r="858" spans="1:4" ht="12.75">
      <c r="A858" s="26"/>
      <c r="B858" s="28"/>
      <c r="C858" s="29"/>
      <c r="D858" s="29"/>
    </row>
    <row r="859" spans="1:4" ht="12.75">
      <c r="A859" s="26"/>
      <c r="B859" s="28"/>
      <c r="C859" s="29"/>
      <c r="D859" s="29"/>
    </row>
    <row r="860" spans="1:4" ht="12.75">
      <c r="A860" s="26"/>
      <c r="B860" s="28"/>
      <c r="C860" s="29"/>
      <c r="D860" s="29"/>
    </row>
    <row r="861" spans="1:4" ht="12.75">
      <c r="A861" s="26"/>
      <c r="B861" s="28"/>
      <c r="C861" s="29"/>
      <c r="D861" s="29"/>
    </row>
    <row r="862" spans="1:4" ht="12.75">
      <c r="A862" s="26"/>
      <c r="B862" s="28"/>
      <c r="C862" s="29"/>
      <c r="D862" s="29"/>
    </row>
    <row r="863" spans="1:4" ht="12.75">
      <c r="A863" s="26"/>
      <c r="B863" s="28"/>
      <c r="C863" s="29"/>
      <c r="D863" s="29"/>
    </row>
    <row r="864" spans="1:4" ht="12.75">
      <c r="A864" s="26"/>
      <c r="B864" s="28"/>
      <c r="C864" s="29"/>
      <c r="D864" s="29"/>
    </row>
    <row r="865" spans="1:4" ht="12.75">
      <c r="A865" s="26"/>
      <c r="B865" s="28"/>
      <c r="C865" s="29"/>
      <c r="D865" s="29"/>
    </row>
    <row r="866" spans="1:4" ht="12.75">
      <c r="A866" s="26"/>
      <c r="B866" s="28"/>
      <c r="C866" s="29"/>
      <c r="D866" s="29"/>
    </row>
    <row r="867" spans="1:4" ht="12.75">
      <c r="A867" s="26"/>
      <c r="B867" s="28"/>
      <c r="C867" s="29"/>
      <c r="D867" s="29"/>
    </row>
    <row r="868" spans="1:4" ht="12.75">
      <c r="A868" s="26"/>
      <c r="B868" s="28"/>
      <c r="C868" s="29"/>
      <c r="D868" s="29"/>
    </row>
    <row r="869" spans="1:4" ht="12.75">
      <c r="A869" s="26"/>
      <c r="B869" s="28"/>
      <c r="C869" s="29"/>
      <c r="D869" s="29"/>
    </row>
    <row r="870" spans="1:4" ht="12.75">
      <c r="A870" s="26"/>
      <c r="B870" s="28"/>
      <c r="C870" s="29"/>
      <c r="D870" s="29"/>
    </row>
    <row r="871" spans="1:4" ht="12.75">
      <c r="A871" s="26"/>
      <c r="B871" s="28"/>
      <c r="C871" s="29"/>
      <c r="D871" s="29"/>
    </row>
    <row r="872" spans="1:4" ht="12.75">
      <c r="A872" s="26"/>
      <c r="B872" s="28"/>
      <c r="C872" s="29"/>
      <c r="D872" s="29"/>
    </row>
    <row r="873" spans="1:4" ht="12.75">
      <c r="A873" s="26"/>
      <c r="B873" s="28"/>
      <c r="C873" s="29"/>
      <c r="D873" s="29"/>
    </row>
    <row r="874" spans="1:4" ht="12.75">
      <c r="A874" s="26"/>
      <c r="B874" s="28"/>
      <c r="C874" s="29"/>
      <c r="D874" s="29"/>
    </row>
    <row r="875" spans="1:4" ht="12.75">
      <c r="A875" s="26"/>
      <c r="B875" s="28"/>
      <c r="C875" s="29"/>
      <c r="D875" s="29"/>
    </row>
    <row r="876" spans="1:4" ht="12.75">
      <c r="A876" s="26"/>
      <c r="B876" s="28"/>
      <c r="C876" s="29"/>
      <c r="D876" s="29"/>
    </row>
    <row r="877" spans="1:4" ht="12.75">
      <c r="A877" s="26"/>
      <c r="B877" s="28"/>
      <c r="C877" s="29"/>
      <c r="D877" s="29"/>
    </row>
    <row r="878" spans="1:4" ht="12.75">
      <c r="A878" s="26"/>
      <c r="B878" s="28"/>
      <c r="C878" s="29"/>
      <c r="D878" s="29"/>
    </row>
    <row r="879" spans="1:4" ht="12.75">
      <c r="A879" s="26"/>
      <c r="B879" s="28"/>
      <c r="C879" s="29"/>
      <c r="D879" s="29"/>
    </row>
    <row r="880" spans="1:4" ht="12.75">
      <c r="A880" s="26"/>
      <c r="B880" s="28"/>
      <c r="C880" s="29"/>
      <c r="D880" s="29"/>
    </row>
    <row r="881" spans="1:4" ht="12.75">
      <c r="A881" s="26"/>
      <c r="B881" s="28"/>
      <c r="C881" s="29"/>
      <c r="D881" s="29"/>
    </row>
    <row r="882" spans="1:4" ht="12.75">
      <c r="A882" s="26"/>
      <c r="B882" s="28"/>
      <c r="C882" s="29"/>
      <c r="D882" s="29"/>
    </row>
    <row r="883" spans="1:4" ht="12.75">
      <c r="A883" s="26"/>
      <c r="B883" s="28"/>
      <c r="C883" s="29"/>
      <c r="D883" s="29"/>
    </row>
    <row r="884" spans="1:4" ht="12.75">
      <c r="A884" s="26"/>
      <c r="B884" s="28"/>
      <c r="C884" s="29"/>
      <c r="D884" s="29"/>
    </row>
    <row r="885" spans="1:4" ht="12.75">
      <c r="A885" s="26"/>
      <c r="B885" s="28"/>
      <c r="C885" s="29"/>
      <c r="D885" s="29"/>
    </row>
    <row r="886" spans="1:4" ht="12.75">
      <c r="A886" s="26"/>
      <c r="B886" s="28"/>
      <c r="C886" s="29"/>
      <c r="D886" s="29"/>
    </row>
    <row r="887" spans="1:4" ht="12.75">
      <c r="A887" s="26"/>
      <c r="B887" s="28"/>
      <c r="C887" s="29"/>
      <c r="D887" s="29"/>
    </row>
    <row r="888" spans="1:4" ht="12.75">
      <c r="A888" s="26"/>
      <c r="B888" s="28"/>
      <c r="C888" s="29"/>
      <c r="D888" s="29"/>
    </row>
    <row r="889" spans="1:4" ht="12.75">
      <c r="A889" s="26"/>
      <c r="B889" s="28"/>
      <c r="C889" s="29"/>
      <c r="D889" s="29"/>
    </row>
    <row r="890" spans="1:4" ht="12.75">
      <c r="A890" s="26"/>
      <c r="B890" s="28"/>
      <c r="C890" s="29"/>
      <c r="D890" s="29"/>
    </row>
    <row r="891" spans="1:4" ht="12.75">
      <c r="A891" s="26"/>
      <c r="B891" s="28"/>
      <c r="C891" s="29"/>
      <c r="D891" s="29"/>
    </row>
    <row r="892" spans="1:4" ht="12.75">
      <c r="A892" s="26"/>
      <c r="B892" s="28"/>
      <c r="C892" s="29"/>
      <c r="D892" s="29"/>
    </row>
    <row r="893" spans="1:4" ht="12.75">
      <c r="A893" s="26"/>
      <c r="B893" s="28"/>
      <c r="C893" s="29"/>
      <c r="D893" s="29"/>
    </row>
    <row r="894" spans="1:4" ht="12.75">
      <c r="A894" s="26"/>
      <c r="B894" s="28"/>
      <c r="C894" s="29"/>
      <c r="D894" s="29"/>
    </row>
    <row r="895" spans="1:4" ht="12.75">
      <c r="A895" s="26"/>
      <c r="B895" s="28"/>
      <c r="C895" s="29"/>
      <c r="D895" s="29"/>
    </row>
    <row r="896" spans="1:4" ht="12.75">
      <c r="A896" s="26"/>
      <c r="B896" s="28"/>
      <c r="C896" s="29"/>
      <c r="D896" s="29"/>
    </row>
    <row r="897" spans="1:4" ht="12.75">
      <c r="A897" s="26"/>
      <c r="B897" s="28"/>
      <c r="C897" s="29"/>
      <c r="D897" s="29"/>
    </row>
    <row r="898" spans="1:4" ht="12.75">
      <c r="A898" s="26"/>
      <c r="B898" s="28"/>
      <c r="C898" s="29"/>
      <c r="D898" s="29"/>
    </row>
    <row r="899" spans="1:4" ht="12.75">
      <c r="A899" s="26"/>
      <c r="B899" s="28"/>
      <c r="C899" s="29"/>
      <c r="D899" s="29"/>
    </row>
    <row r="900" spans="1:4" ht="12.75">
      <c r="A900" s="26"/>
      <c r="B900" s="28"/>
      <c r="C900" s="29"/>
      <c r="D900" s="29"/>
    </row>
    <row r="901" spans="1:4" ht="12.75">
      <c r="A901" s="26"/>
      <c r="B901" s="28"/>
      <c r="C901" s="29"/>
      <c r="D901" s="29"/>
    </row>
    <row r="902" spans="1:4" ht="12.75">
      <c r="A902" s="26"/>
      <c r="B902" s="28"/>
      <c r="C902" s="29"/>
      <c r="D902" s="29"/>
    </row>
    <row r="903" spans="1:4" ht="12.75">
      <c r="A903" s="26"/>
      <c r="B903" s="28"/>
      <c r="C903" s="29"/>
      <c r="D903" s="29"/>
    </row>
    <row r="904" spans="1:4" ht="12.75">
      <c r="A904" s="26"/>
      <c r="B904" s="28"/>
      <c r="C904" s="29"/>
      <c r="D904" s="29"/>
    </row>
    <row r="905" spans="1:4" ht="12.75">
      <c r="A905" s="26"/>
      <c r="B905" s="28"/>
      <c r="C905" s="29"/>
      <c r="D905" s="29"/>
    </row>
    <row r="906" spans="1:4" ht="12.75">
      <c r="A906" s="26"/>
      <c r="B906" s="28"/>
      <c r="C906" s="29"/>
      <c r="D906" s="29"/>
    </row>
    <row r="907" spans="1:4" ht="12.75">
      <c r="A907" s="26"/>
      <c r="B907" s="28"/>
      <c r="C907" s="29"/>
      <c r="D907" s="29"/>
    </row>
    <row r="908" spans="1:4" ht="12.75">
      <c r="A908" s="26"/>
      <c r="B908" s="28"/>
      <c r="C908" s="29"/>
      <c r="D908" s="29"/>
    </row>
    <row r="909" spans="1:4" ht="12.75">
      <c r="A909" s="26"/>
      <c r="B909" s="28"/>
      <c r="C909" s="29"/>
      <c r="D909" s="29"/>
    </row>
    <row r="910" spans="1:4" ht="12.75">
      <c r="A910" s="26"/>
      <c r="B910" s="28"/>
      <c r="C910" s="29"/>
      <c r="D910" s="29"/>
    </row>
    <row r="911" spans="1:4" ht="12.75">
      <c r="A911" s="26"/>
      <c r="B911" s="28"/>
      <c r="C911" s="29"/>
      <c r="D911" s="29"/>
    </row>
    <row r="912" spans="1:4" ht="12.75">
      <c r="A912" s="26"/>
      <c r="B912" s="28"/>
      <c r="C912" s="29"/>
      <c r="D912" s="29"/>
    </row>
    <row r="913" spans="1:4" ht="12.75">
      <c r="A913" s="26"/>
      <c r="B913" s="28"/>
      <c r="C913" s="29"/>
      <c r="D913" s="29"/>
    </row>
    <row r="914" spans="1:4" ht="12.75">
      <c r="A914" s="26"/>
      <c r="B914" s="28"/>
      <c r="C914" s="29"/>
      <c r="D914" s="29"/>
    </row>
    <row r="915" spans="1:4" ht="12.75">
      <c r="A915" s="26"/>
      <c r="B915" s="28"/>
      <c r="C915" s="29"/>
      <c r="D915" s="29"/>
    </row>
    <row r="916" spans="1:4" ht="12.75">
      <c r="A916" s="26"/>
      <c r="B916" s="28"/>
      <c r="C916" s="29"/>
      <c r="D916" s="29"/>
    </row>
    <row r="917" spans="1:4" ht="12.75">
      <c r="A917" s="26"/>
      <c r="B917" s="28"/>
      <c r="C917" s="29"/>
      <c r="D917" s="29"/>
    </row>
    <row r="918" spans="1:4" ht="12.75">
      <c r="A918" s="26"/>
      <c r="B918" s="28"/>
      <c r="C918" s="29"/>
      <c r="D918" s="29"/>
    </row>
    <row r="919" spans="1:4" ht="12.75">
      <c r="A919" s="26"/>
      <c r="B919" s="28"/>
      <c r="C919" s="29"/>
      <c r="D919" s="29"/>
    </row>
    <row r="920" spans="1:4" ht="12.75">
      <c r="A920" s="26"/>
      <c r="B920" s="28"/>
      <c r="C920" s="29"/>
      <c r="D920" s="29"/>
    </row>
    <row r="921" spans="1:4" ht="12.75">
      <c r="A921" s="26"/>
      <c r="B921" s="28"/>
      <c r="C921" s="29"/>
      <c r="D921" s="29"/>
    </row>
    <row r="922" spans="1:4" ht="12.75">
      <c r="A922" s="26"/>
      <c r="B922" s="28"/>
      <c r="C922" s="29"/>
      <c r="D922" s="29"/>
    </row>
    <row r="923" spans="1:4" ht="12.75">
      <c r="A923" s="26"/>
      <c r="B923" s="28"/>
      <c r="C923" s="29"/>
      <c r="D923" s="29"/>
    </row>
    <row r="924" spans="1:4" ht="12.75">
      <c r="A924" s="26"/>
      <c r="B924" s="28"/>
      <c r="C924" s="29"/>
      <c r="D924" s="29"/>
    </row>
    <row r="925" spans="1:4" ht="12.75">
      <c r="A925" s="26"/>
      <c r="B925" s="28"/>
      <c r="C925" s="29"/>
      <c r="D925" s="29"/>
    </row>
    <row r="926" spans="1:4" ht="12.75">
      <c r="A926" s="26"/>
      <c r="B926" s="28"/>
      <c r="C926" s="29"/>
      <c r="D926" s="29"/>
    </row>
    <row r="927" spans="1:4" ht="12.75">
      <c r="A927" s="26"/>
      <c r="B927" s="28"/>
      <c r="C927" s="29"/>
      <c r="D927" s="29"/>
    </row>
    <row r="928" spans="1:4" ht="12.75">
      <c r="A928" s="26"/>
      <c r="B928" s="28"/>
      <c r="C928" s="29"/>
      <c r="D928" s="29"/>
    </row>
    <row r="929" spans="1:4" ht="12.75">
      <c r="A929" s="26"/>
      <c r="B929" s="28"/>
      <c r="C929" s="29"/>
      <c r="D929" s="29"/>
    </row>
    <row r="930" spans="1:4" ht="12.75">
      <c r="A930" s="26"/>
      <c r="B930" s="28"/>
      <c r="C930" s="29"/>
      <c r="D930" s="29"/>
    </row>
    <row r="931" spans="1:4" ht="12.75">
      <c r="A931" s="26"/>
      <c r="B931" s="28"/>
      <c r="C931" s="29"/>
      <c r="D931" s="29"/>
    </row>
    <row r="932" spans="1:4" ht="12.75">
      <c r="A932" s="26"/>
      <c r="B932" s="28"/>
      <c r="C932" s="29"/>
      <c r="D932" s="29"/>
    </row>
    <row r="933" spans="1:4" ht="12.75">
      <c r="A933" s="26"/>
      <c r="B933" s="28"/>
      <c r="C933" s="29"/>
      <c r="D933" s="29"/>
    </row>
    <row r="934" spans="1:4" ht="12.75">
      <c r="A934" s="26"/>
      <c r="B934" s="28"/>
      <c r="C934" s="29"/>
      <c r="D934" s="29"/>
    </row>
    <row r="935" spans="1:4" ht="12.75">
      <c r="A935" s="26"/>
      <c r="B935" s="28"/>
      <c r="C935" s="29"/>
      <c r="D935" s="29"/>
    </row>
    <row r="936" spans="1:4" ht="12.75">
      <c r="A936" s="26"/>
      <c r="B936" s="28"/>
      <c r="C936" s="29"/>
      <c r="D936" s="29"/>
    </row>
    <row r="937" spans="1:4" ht="12.75">
      <c r="A937" s="26"/>
      <c r="B937" s="28"/>
      <c r="C937" s="29"/>
      <c r="D937" s="29"/>
    </row>
    <row r="938" spans="1:4" ht="12.75">
      <c r="A938" s="26"/>
      <c r="B938" s="28"/>
      <c r="C938" s="29"/>
      <c r="D938" s="29"/>
    </row>
    <row r="939" spans="1:4" ht="12.75">
      <c r="A939" s="26"/>
      <c r="B939" s="28"/>
      <c r="C939" s="29"/>
      <c r="D939" s="29"/>
    </row>
    <row r="940" spans="1:4" ht="12.75">
      <c r="A940" s="26"/>
      <c r="B940" s="28"/>
      <c r="C940" s="29"/>
      <c r="D940" s="29"/>
    </row>
    <row r="941" spans="1:4" ht="12.75">
      <c r="A941" s="26"/>
      <c r="B941" s="28"/>
      <c r="C941" s="29"/>
      <c r="D941" s="29"/>
    </row>
    <row r="942" spans="1:4" ht="12.75">
      <c r="A942" s="26"/>
      <c r="B942" s="28"/>
      <c r="C942" s="29"/>
      <c r="D942" s="29"/>
    </row>
    <row r="943" spans="1:4" ht="12.75">
      <c r="A943" s="26"/>
      <c r="B943" s="28"/>
      <c r="C943" s="29"/>
      <c r="D943" s="29"/>
    </row>
    <row r="944" spans="1:4" ht="12.75">
      <c r="A944" s="26"/>
      <c r="B944" s="28"/>
      <c r="C944" s="29"/>
      <c r="D944" s="29"/>
    </row>
    <row r="945" spans="1:4" ht="12.75">
      <c r="A945" s="26"/>
      <c r="B945" s="28"/>
      <c r="C945" s="29"/>
      <c r="D945" s="29"/>
    </row>
    <row r="946" spans="1:4" ht="12.75">
      <c r="A946" s="26"/>
      <c r="B946" s="28"/>
      <c r="C946" s="29"/>
      <c r="D946" s="29"/>
    </row>
    <row r="947" spans="1:4" ht="12.75">
      <c r="A947" s="26"/>
      <c r="B947" s="28"/>
      <c r="C947" s="29"/>
      <c r="D947" s="29"/>
    </row>
    <row r="948" spans="1:4" ht="12.75">
      <c r="A948" s="26"/>
      <c r="B948" s="28"/>
      <c r="C948" s="29"/>
      <c r="D948" s="29"/>
    </row>
    <row r="949" spans="1:4" ht="12.75">
      <c r="A949" s="26"/>
      <c r="B949" s="28"/>
      <c r="C949" s="29"/>
      <c r="D949" s="29"/>
    </row>
    <row r="950" spans="1:4" ht="12.75">
      <c r="A950" s="26"/>
      <c r="B950" s="28"/>
      <c r="C950" s="29"/>
      <c r="D950" s="29"/>
    </row>
    <row r="951" spans="1:4" ht="12.75">
      <c r="A951" s="26"/>
      <c r="B951" s="28"/>
      <c r="C951" s="29"/>
      <c r="D951" s="29"/>
    </row>
    <row r="952" spans="1:4" ht="12.75">
      <c r="A952" s="26"/>
      <c r="B952" s="28"/>
      <c r="C952" s="29"/>
      <c r="D952" s="29"/>
    </row>
    <row r="953" spans="1:4" ht="12.75">
      <c r="A953" s="26"/>
      <c r="B953" s="28"/>
      <c r="C953" s="29"/>
      <c r="D953" s="29"/>
    </row>
    <row r="954" spans="1:4" ht="12.75">
      <c r="A954" s="26"/>
      <c r="B954" s="28"/>
      <c r="C954" s="29"/>
      <c r="D954" s="29"/>
    </row>
    <row r="955" spans="1:4" ht="12.75">
      <c r="A955" s="26"/>
      <c r="B955" s="28"/>
      <c r="C955" s="29"/>
      <c r="D955" s="29"/>
    </row>
    <row r="956" spans="1:4" ht="12.75">
      <c r="A956" s="26"/>
      <c r="B956" s="28"/>
      <c r="C956" s="29"/>
      <c r="D956" s="29"/>
    </row>
    <row r="957" spans="1:4" ht="12.75">
      <c r="A957" s="26"/>
      <c r="B957" s="28"/>
      <c r="C957" s="29"/>
      <c r="D957" s="29"/>
    </row>
    <row r="958" spans="1:4" ht="12.75">
      <c r="A958" s="26"/>
      <c r="B958" s="28"/>
      <c r="C958" s="29"/>
      <c r="D958" s="29"/>
    </row>
    <row r="959" spans="1:4" ht="12.75">
      <c r="A959" s="26"/>
      <c r="B959" s="28"/>
      <c r="C959" s="29"/>
      <c r="D959" s="29"/>
    </row>
    <row r="960" spans="1:4" ht="12.75">
      <c r="A960" s="26"/>
      <c r="B960" s="28"/>
      <c r="C960" s="29"/>
      <c r="D960" s="29"/>
    </row>
    <row r="961" spans="1:4" ht="12.75">
      <c r="A961" s="26"/>
      <c r="B961" s="28"/>
      <c r="C961" s="29"/>
      <c r="D961" s="29"/>
    </row>
    <row r="962" spans="1:4" ht="12.75">
      <c r="A962" s="26"/>
      <c r="B962" s="28"/>
      <c r="C962" s="29"/>
      <c r="D962" s="29"/>
    </row>
    <row r="963" spans="1:4" ht="12.75">
      <c r="A963" s="26"/>
      <c r="B963" s="28"/>
      <c r="C963" s="29"/>
      <c r="D963" s="29"/>
    </row>
    <row r="964" spans="1:4" ht="12.75">
      <c r="A964" s="26"/>
      <c r="B964" s="28"/>
      <c r="C964" s="29"/>
      <c r="D964" s="29"/>
    </row>
    <row r="965" spans="1:4" ht="12.75">
      <c r="A965" s="26"/>
      <c r="B965" s="28"/>
      <c r="C965" s="29"/>
      <c r="D965" s="29"/>
    </row>
    <row r="966" spans="1:4" ht="12.75">
      <c r="A966" s="26"/>
      <c r="B966" s="28"/>
      <c r="C966" s="29"/>
      <c r="D966" s="29"/>
    </row>
    <row r="967" spans="1:4" ht="12.75">
      <c r="A967" s="26"/>
      <c r="B967" s="28"/>
      <c r="C967" s="29"/>
      <c r="D967" s="29"/>
    </row>
    <row r="968" spans="1:4" ht="12.75">
      <c r="A968" s="26"/>
      <c r="B968" s="28"/>
      <c r="C968" s="29"/>
      <c r="D968" s="29"/>
    </row>
    <row r="969" spans="1:4" ht="12.75">
      <c r="A969" s="26"/>
      <c r="B969" s="28"/>
      <c r="C969" s="29"/>
      <c r="D969" s="29"/>
    </row>
    <row r="970" spans="1:4" ht="12.75">
      <c r="A970" s="26"/>
      <c r="B970" s="28"/>
      <c r="C970" s="29"/>
      <c r="D970" s="29"/>
    </row>
    <row r="971" spans="1:4" ht="12.75">
      <c r="A971" s="26"/>
      <c r="B971" s="28"/>
      <c r="C971" s="29"/>
      <c r="D971" s="29"/>
    </row>
    <row r="972" spans="1:4" ht="12.75">
      <c r="A972" s="26"/>
      <c r="B972" s="28"/>
      <c r="C972" s="29"/>
      <c r="D972" s="29"/>
    </row>
    <row r="973" spans="1:4" ht="12.75">
      <c r="A973" s="26"/>
      <c r="B973" s="28"/>
      <c r="C973" s="29"/>
      <c r="D973" s="29"/>
    </row>
    <row r="974" spans="1:4" ht="12.75">
      <c r="A974" s="26"/>
      <c r="B974" s="28"/>
      <c r="C974" s="29"/>
      <c r="D974" s="29"/>
    </row>
    <row r="975" spans="1:4" ht="12.75">
      <c r="A975" s="26"/>
      <c r="B975" s="28"/>
      <c r="C975" s="29"/>
      <c r="D975" s="29"/>
    </row>
    <row r="976" spans="1:4" ht="12.75">
      <c r="A976" s="26"/>
      <c r="B976" s="28"/>
      <c r="C976" s="29"/>
      <c r="D976" s="29"/>
    </row>
    <row r="977" spans="1:4" ht="12.75">
      <c r="A977" s="26"/>
      <c r="B977" s="28"/>
      <c r="C977" s="29"/>
      <c r="D977" s="29"/>
    </row>
    <row r="978" spans="1:4" ht="12.75">
      <c r="A978" s="26"/>
      <c r="B978" s="28"/>
      <c r="C978" s="29"/>
      <c r="D978" s="29"/>
    </row>
    <row r="979" spans="1:4" ht="12.75">
      <c r="A979" s="26"/>
      <c r="B979" s="28"/>
      <c r="C979" s="29"/>
      <c r="D979" s="29"/>
    </row>
    <row r="980" spans="1:4" ht="12.75">
      <c r="A980" s="26"/>
      <c r="B980" s="28"/>
      <c r="C980" s="29"/>
      <c r="D980" s="29"/>
    </row>
    <row r="981" spans="1:4" ht="12.75">
      <c r="A981" s="26"/>
      <c r="B981" s="28"/>
      <c r="C981" s="29"/>
      <c r="D981" s="29"/>
    </row>
    <row r="982" spans="1:4" ht="12.75">
      <c r="A982" s="26"/>
      <c r="B982" s="28"/>
      <c r="C982" s="29"/>
      <c r="D982" s="29"/>
    </row>
    <row r="983" spans="1:4" ht="12.75">
      <c r="A983" s="26"/>
      <c r="B983" s="28"/>
      <c r="C983" s="29"/>
      <c r="D983" s="29"/>
    </row>
    <row r="984" spans="1:4" ht="12.75">
      <c r="A984" s="26"/>
      <c r="B984" s="28"/>
      <c r="C984" s="29"/>
      <c r="D984" s="29"/>
    </row>
    <row r="985" spans="1:4" ht="12.75">
      <c r="A985" s="26"/>
      <c r="B985" s="28"/>
      <c r="C985" s="29"/>
      <c r="D985" s="29"/>
    </row>
    <row r="986" spans="1:4" ht="12.75">
      <c r="A986" s="26"/>
      <c r="B986" s="28"/>
      <c r="C986" s="29"/>
      <c r="D986" s="29"/>
    </row>
    <row r="987" spans="1:4" ht="12.75">
      <c r="A987" s="26"/>
      <c r="B987" s="28"/>
      <c r="C987" s="29"/>
      <c r="D987" s="29"/>
    </row>
    <row r="988" spans="1:4" ht="12.75">
      <c r="A988" s="26"/>
      <c r="B988" s="28"/>
      <c r="C988" s="29"/>
      <c r="D988" s="29"/>
    </row>
  </sheetData>
  <mergeCells count="1">
    <mergeCell ref="C1:D1"/>
  </mergeCells>
  <hyperlinks>
    <hyperlink ref="A2" r:id="rId1" xr:uid="{00000000-0004-0000-0100-000000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Inv-Simulation</vt:lpstr>
      <vt:lpstr>Fair-Value-Calc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Marta Kwiczor</dc:creator>
  <cp:lastModifiedBy>Marta Kwiczor</cp:lastModifiedBy>
  <dcterms:created xsi:type="dcterms:W3CDTF">2019-07-08T03:53:44Z</dcterms:created>
  <dcterms:modified xsi:type="dcterms:W3CDTF">2019-07-08T03:53:44Z</dcterms:modified>
</cp:coreProperties>
</file>