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B20DA275-14A0-4AF5-B8CF-61234F7A847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isk-Free-Rate" sheetId="1" r:id="rId1"/>
    <sheet name="Indices" sheetId="2" r:id="rId2"/>
    <sheet name="All-stocks" sheetId="3" r:id="rId3"/>
    <sheet name="All-Stocks-10-yr-return" sheetId="4" r:id="rId4"/>
    <sheet name="64-Vanaspati-oil" sheetId="5" r:id="rId5"/>
    <sheet name="63-Tyres" sheetId="6" r:id="rId6"/>
    <sheet name="62-Transport" sheetId="7" r:id="rId7"/>
    <sheet name="61-Trading" sheetId="8" r:id="rId8"/>
    <sheet name="60-Textiles" sheetId="9" r:id="rId9"/>
    <sheet name="59-Telecom" sheetId="10" r:id="rId10"/>
    <sheet name="58-Sugar" sheetId="11" r:id="rId11"/>
    <sheet name="57-Steel" sheetId="12" r:id="rId12"/>
    <sheet name="56-Shipping" sheetId="13" r:id="rId13"/>
    <sheet name="55-Retail" sheetId="14" r:id="rId14"/>
    <sheet name="54-Refineries" sheetId="15" r:id="rId15"/>
    <sheet name="53-Pumps" sheetId="16" r:id="rId16"/>
    <sheet name="52-Printing-Edu" sheetId="17" r:id="rId17"/>
    <sheet name="51-Power" sheetId="18" r:id="rId18"/>
    <sheet name="50-Plastics" sheetId="19" r:id="rId19"/>
    <sheet name="49-Tea" sheetId="20" r:id="rId20"/>
    <sheet name="48-Pharma" sheetId="21" r:id="rId21"/>
    <sheet name="47-Petrochemicals" sheetId="22" r:id="rId22"/>
    <sheet name="46-Pesticides" sheetId="23" r:id="rId23"/>
    <sheet name="45-Personal-Goods" sheetId="24" r:id="rId24"/>
    <sheet name="44-Paper" sheetId="25" r:id="rId25"/>
    <sheet name="43-Paints" sheetId="26" r:id="rId26"/>
    <sheet name="42-Packaging" sheetId="27" r:id="rId27"/>
    <sheet name="41-Oil-Drilling" sheetId="28" r:id="rId28"/>
    <sheet name="40-Misc" sheetId="29" r:id="rId29"/>
    <sheet name="39-Minerals" sheetId="30" r:id="rId30"/>
    <sheet name="38-Metals-Non-Ferrous" sheetId="31" r:id="rId31"/>
    <sheet name="37-Media" sheetId="32" r:id="rId32"/>
    <sheet name="36-Machine-Tools" sheetId="33" r:id="rId33"/>
    <sheet name="35-Lubricants" sheetId="34" r:id="rId34"/>
    <sheet name="34-Leather" sheetId="35" r:id="rId35"/>
    <sheet name="33-Infrastructure" sheetId="36" r:id="rId36"/>
    <sheet name="32-Hotels" sheetId="37" r:id="rId37"/>
    <sheet name="31-Hospitals" sheetId="38" r:id="rId38"/>
    <sheet name="30-Glass" sheetId="39" r:id="rId39"/>
    <sheet name="29-Food" sheetId="40" r:id="rId40"/>
    <sheet name="28-Financial" sheetId="41" r:id="rId41"/>
    <sheet name="27-Fertlisers" sheetId="42" r:id="rId42"/>
    <sheet name="26-Fasteners" sheetId="43" r:id="rId43"/>
    <sheet name="25-Engines" sheetId="44" r:id="rId44"/>
    <sheet name="24-Engineering" sheetId="45" r:id="rId45"/>
    <sheet name="23-Electrical-Equip" sheetId="46" r:id="rId46"/>
    <sheet name="22-Dyes" sheetId="47" r:id="rId47"/>
    <sheet name="21-Diversified" sheetId="48" r:id="rId48"/>
    <sheet name="20-Diamonds" sheetId="49" r:id="rId49"/>
    <sheet name="19-Courier" sheetId="50" r:id="rId50"/>
    <sheet name="18-Consumer-Appliances" sheetId="51" r:id="rId51"/>
    <sheet name="17-Construction-RealEstate" sheetId="52" r:id="rId52"/>
    <sheet name="16-Computers-Tech" sheetId="53" r:id="rId53"/>
    <sheet name="15-Compressors" sheetId="54" r:id="rId54"/>
    <sheet name="14-Cigarettes" sheetId="55" r:id="rId55"/>
    <sheet name="13-Chemicals" sheetId="56" r:id="rId56"/>
    <sheet name="12-Ceramics" sheetId="57" r:id="rId57"/>
    <sheet name="11-Cement" sheetId="58" r:id="rId58"/>
    <sheet name="10-Castings-Forgings" sheetId="59" r:id="rId59"/>
    <sheet name="09-Cables" sheetId="60" r:id="rId60"/>
    <sheet name="08-Breweries" sheetId="61" r:id="rId61"/>
    <sheet name="07-Bearings" sheetId="62" r:id="rId62"/>
    <sheet name="06-Govt-Bank" sheetId="63" r:id="rId63"/>
    <sheet name="05-Banks-Non-Govt" sheetId="64" r:id="rId64"/>
    <sheet name="04-Auto-Anci" sheetId="65" r:id="rId65"/>
    <sheet name="03-Auto-Mfg" sheetId="66" r:id="rId66"/>
    <sheet name="02-Aluminum" sheetId="67" r:id="rId67"/>
    <sheet name="01-Abrasives" sheetId="68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68" l="1"/>
  <c r="D31" i="68"/>
  <c r="I30" i="68"/>
  <c r="C30" i="68"/>
  <c r="I29" i="68"/>
  <c r="C29" i="68"/>
  <c r="I28" i="68"/>
  <c r="C28" i="68"/>
  <c r="I27" i="68"/>
  <c r="C27" i="68"/>
  <c r="I26" i="68"/>
  <c r="C26" i="68"/>
  <c r="I25" i="68"/>
  <c r="C25" i="68"/>
  <c r="I24" i="68"/>
  <c r="C24" i="68"/>
  <c r="I23" i="68"/>
  <c r="C23" i="68"/>
  <c r="I22" i="68"/>
  <c r="C22" i="68"/>
  <c r="I21" i="68"/>
  <c r="C21" i="68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K20" i="68"/>
  <c r="K21" i="68" s="1"/>
  <c r="K22" i="68" s="1"/>
  <c r="K23" i="68" s="1"/>
  <c r="K24" i="68" s="1"/>
  <c r="K25" i="68" s="1"/>
  <c r="K26" i="68" s="1"/>
  <c r="K27" i="68" s="1"/>
  <c r="K28" i="68" s="1"/>
  <c r="K29" i="68" s="1"/>
  <c r="J15" i="68"/>
  <c r="D15" i="68"/>
  <c r="I14" i="68"/>
  <c r="C14" i="68"/>
  <c r="I13" i="68"/>
  <c r="C13" i="68"/>
  <c r="I12" i="68"/>
  <c r="C12" i="68"/>
  <c r="I11" i="68"/>
  <c r="C11" i="68"/>
  <c r="I10" i="68"/>
  <c r="C10" i="68"/>
  <c r="I9" i="68"/>
  <c r="C9" i="68"/>
  <c r="I8" i="68"/>
  <c r="C8" i="68"/>
  <c r="I7" i="68"/>
  <c r="C7" i="68"/>
  <c r="I6" i="68"/>
  <c r="C6" i="68"/>
  <c r="I5" i="68"/>
  <c r="C5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K4" i="68"/>
  <c r="K5" i="68" s="1"/>
  <c r="K6" i="68" s="1"/>
  <c r="K7" i="68" s="1"/>
  <c r="K8" i="68" s="1"/>
  <c r="K9" i="68" s="1"/>
  <c r="K10" i="68" s="1"/>
  <c r="K11" i="68" s="1"/>
  <c r="K12" i="68" s="1"/>
  <c r="K13" i="68" s="1"/>
  <c r="J31" i="67"/>
  <c r="D31" i="67"/>
  <c r="I30" i="67"/>
  <c r="C30" i="67"/>
  <c r="I29" i="67"/>
  <c r="C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K20" i="67" s="1"/>
  <c r="K21" i="67" s="1"/>
  <c r="K22" i="67" s="1"/>
  <c r="K23" i="67" s="1"/>
  <c r="K24" i="67" s="1"/>
  <c r="K25" i="67" s="1"/>
  <c r="K26" i="67" s="1"/>
  <c r="K27" i="67" s="1"/>
  <c r="K28" i="67" s="1"/>
  <c r="K29" i="67" s="1"/>
  <c r="C21" i="67"/>
  <c r="E20" i="67"/>
  <c r="E21" i="67" s="1"/>
  <c r="E22" i="67" s="1"/>
  <c r="E23" i="67" s="1"/>
  <c r="E24" i="67" s="1"/>
  <c r="E25" i="67" s="1"/>
  <c r="E26" i="67" s="1"/>
  <c r="E27" i="67" s="1"/>
  <c r="E28" i="67" s="1"/>
  <c r="E29" i="67" s="1"/>
  <c r="J15" i="67"/>
  <c r="D15" i="67"/>
  <c r="I14" i="67"/>
  <c r="C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C6" i="67"/>
  <c r="I5" i="67"/>
  <c r="K4" i="67" s="1"/>
  <c r="K5" i="67" s="1"/>
  <c r="K6" i="67" s="1"/>
  <c r="K7" i="67" s="1"/>
  <c r="K8" i="67" s="1"/>
  <c r="K9" i="67" s="1"/>
  <c r="K10" i="67" s="1"/>
  <c r="K11" i="67" s="1"/>
  <c r="K12" i="67" s="1"/>
  <c r="K13" i="67" s="1"/>
  <c r="C5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J155" i="66"/>
  <c r="D155" i="66"/>
  <c r="I154" i="66"/>
  <c r="C154" i="66"/>
  <c r="I153" i="66"/>
  <c r="C153" i="66"/>
  <c r="I152" i="66"/>
  <c r="C152" i="66"/>
  <c r="I151" i="66"/>
  <c r="C151" i="66"/>
  <c r="I150" i="66"/>
  <c r="C150" i="66"/>
  <c r="I149" i="66"/>
  <c r="C149" i="66"/>
  <c r="I148" i="66"/>
  <c r="C148" i="66"/>
  <c r="I147" i="66"/>
  <c r="C147" i="66"/>
  <c r="I146" i="66"/>
  <c r="C146" i="66"/>
  <c r="I145" i="66"/>
  <c r="K144" i="66" s="1"/>
  <c r="K145" i="66" s="1"/>
  <c r="K146" i="66" s="1"/>
  <c r="K147" i="66" s="1"/>
  <c r="K148" i="66" s="1"/>
  <c r="K149" i="66" s="1"/>
  <c r="K150" i="66" s="1"/>
  <c r="K151" i="66" s="1"/>
  <c r="K152" i="66" s="1"/>
  <c r="K153" i="66" s="1"/>
  <c r="C145" i="66"/>
  <c r="E144" i="66"/>
  <c r="E145" i="66" s="1"/>
  <c r="E146" i="66" s="1"/>
  <c r="E147" i="66" s="1"/>
  <c r="E148" i="66" s="1"/>
  <c r="E149" i="66" s="1"/>
  <c r="E150" i="66" s="1"/>
  <c r="E151" i="66" s="1"/>
  <c r="E152" i="66" s="1"/>
  <c r="E153" i="66" s="1"/>
  <c r="J140" i="66"/>
  <c r="D140" i="66"/>
  <c r="I139" i="66"/>
  <c r="C139" i="66"/>
  <c r="I138" i="66"/>
  <c r="C138" i="66"/>
  <c r="I137" i="66"/>
  <c r="C137" i="66"/>
  <c r="I136" i="66"/>
  <c r="C136" i="66"/>
  <c r="I135" i="66"/>
  <c r="C135" i="66"/>
  <c r="I134" i="66"/>
  <c r="C134" i="66"/>
  <c r="I133" i="66"/>
  <c r="C133" i="66"/>
  <c r="I132" i="66"/>
  <c r="C132" i="66"/>
  <c r="I131" i="66"/>
  <c r="C131" i="66"/>
  <c r="I130" i="66"/>
  <c r="K129" i="66" s="1"/>
  <c r="K130" i="66" s="1"/>
  <c r="K131" i="66" s="1"/>
  <c r="K132" i="66" s="1"/>
  <c r="K133" i="66" s="1"/>
  <c r="K134" i="66" s="1"/>
  <c r="K135" i="66" s="1"/>
  <c r="K136" i="66" s="1"/>
  <c r="K137" i="66" s="1"/>
  <c r="K138" i="66" s="1"/>
  <c r="C130" i="66"/>
  <c r="E129" i="66" s="1"/>
  <c r="E130" i="66" s="1"/>
  <c r="E131" i="66" s="1"/>
  <c r="E132" i="66" s="1"/>
  <c r="E133" i="66" s="1"/>
  <c r="E134" i="66" s="1"/>
  <c r="E135" i="66" s="1"/>
  <c r="E136" i="66" s="1"/>
  <c r="E137" i="66" s="1"/>
  <c r="E138" i="66" s="1"/>
  <c r="J124" i="66"/>
  <c r="D124" i="66"/>
  <c r="I123" i="66"/>
  <c r="C123" i="66"/>
  <c r="I122" i="66"/>
  <c r="C122" i="66"/>
  <c r="I121" i="66"/>
  <c r="C121" i="66"/>
  <c r="I120" i="66"/>
  <c r="C120" i="66"/>
  <c r="I119" i="66"/>
  <c r="C119" i="66"/>
  <c r="I118" i="66"/>
  <c r="C118" i="66"/>
  <c r="I117" i="66"/>
  <c r="C117" i="66"/>
  <c r="I116" i="66"/>
  <c r="C116" i="66"/>
  <c r="I115" i="66"/>
  <c r="C115" i="66"/>
  <c r="I114" i="66"/>
  <c r="K113" i="66" s="1"/>
  <c r="C114" i="66"/>
  <c r="E113" i="66" s="1"/>
  <c r="J108" i="66"/>
  <c r="D108" i="66"/>
  <c r="I107" i="66"/>
  <c r="C107" i="66"/>
  <c r="I106" i="66"/>
  <c r="C106" i="66"/>
  <c r="I105" i="66"/>
  <c r="C105" i="66"/>
  <c r="I104" i="66"/>
  <c r="C104" i="66"/>
  <c r="I103" i="66"/>
  <c r="C103" i="66"/>
  <c r="I102" i="66"/>
  <c r="C102" i="66"/>
  <c r="I101" i="66"/>
  <c r="C101" i="66"/>
  <c r="I100" i="66"/>
  <c r="C100" i="66"/>
  <c r="I99" i="66"/>
  <c r="C99" i="66"/>
  <c r="I98" i="66"/>
  <c r="K97" i="66" s="1"/>
  <c r="K98" i="66" s="1"/>
  <c r="K99" i="66" s="1"/>
  <c r="K100" i="66" s="1"/>
  <c r="K101" i="66" s="1"/>
  <c r="K102" i="66" s="1"/>
  <c r="K103" i="66" s="1"/>
  <c r="K104" i="66" s="1"/>
  <c r="K105" i="66" s="1"/>
  <c r="K106" i="66" s="1"/>
  <c r="C98" i="66"/>
  <c r="E97" i="66"/>
  <c r="E98" i="66" s="1"/>
  <c r="E99" i="66" s="1"/>
  <c r="E100" i="66" s="1"/>
  <c r="E101" i="66" s="1"/>
  <c r="E102" i="66" s="1"/>
  <c r="E103" i="66" s="1"/>
  <c r="E104" i="66" s="1"/>
  <c r="E105" i="66" s="1"/>
  <c r="E106" i="66" s="1"/>
  <c r="J93" i="66"/>
  <c r="D93" i="66"/>
  <c r="I92" i="66"/>
  <c r="C92" i="66"/>
  <c r="I91" i="66"/>
  <c r="C91" i="66"/>
  <c r="I90" i="66"/>
  <c r="C90" i="66"/>
  <c r="I89" i="66"/>
  <c r="C89" i="66"/>
  <c r="I88" i="66"/>
  <c r="C88" i="66"/>
  <c r="I87" i="66"/>
  <c r="C87" i="66"/>
  <c r="I86" i="66"/>
  <c r="C86" i="66"/>
  <c r="I85" i="66"/>
  <c r="C85" i="66"/>
  <c r="I84" i="66"/>
  <c r="C84" i="66"/>
  <c r="I83" i="66"/>
  <c r="K82" i="66" s="1"/>
  <c r="K83" i="66" s="1"/>
  <c r="K84" i="66" s="1"/>
  <c r="K85" i="66" s="1"/>
  <c r="K86" i="66" s="1"/>
  <c r="K87" i="66" s="1"/>
  <c r="K88" i="66" s="1"/>
  <c r="K89" i="66" s="1"/>
  <c r="K90" i="66" s="1"/>
  <c r="K91" i="66" s="1"/>
  <c r="C83" i="66"/>
  <c r="E82" i="66" s="1"/>
  <c r="E83" i="66" s="1"/>
  <c r="E84" i="66" s="1"/>
  <c r="E85" i="66" s="1"/>
  <c r="E86" i="66" s="1"/>
  <c r="E87" i="66" s="1"/>
  <c r="E88" i="66" s="1"/>
  <c r="E89" i="66" s="1"/>
  <c r="E90" i="66" s="1"/>
  <c r="E91" i="66" s="1"/>
  <c r="J78" i="66"/>
  <c r="D78" i="66"/>
  <c r="I77" i="66"/>
  <c r="C77" i="66"/>
  <c r="I76" i="66"/>
  <c r="C76" i="66"/>
  <c r="I75" i="66"/>
  <c r="C75" i="66"/>
  <c r="I74" i="66"/>
  <c r="C74" i="66"/>
  <c r="I73" i="66"/>
  <c r="C73" i="66"/>
  <c r="I72" i="66"/>
  <c r="C72" i="66"/>
  <c r="I71" i="66"/>
  <c r="E71" i="66"/>
  <c r="E72" i="66" s="1"/>
  <c r="E73" i="66" s="1"/>
  <c r="E74" i="66" s="1"/>
  <c r="E75" i="66" s="1"/>
  <c r="E76" i="66" s="1"/>
  <c r="C71" i="66"/>
  <c r="I70" i="66"/>
  <c r="E70" i="66"/>
  <c r="C70" i="66"/>
  <c r="I69" i="66"/>
  <c r="E69" i="66"/>
  <c r="C69" i="66"/>
  <c r="I68" i="66"/>
  <c r="K67" i="66" s="1"/>
  <c r="K68" i="66" s="1"/>
  <c r="K69" i="66" s="1"/>
  <c r="K70" i="66" s="1"/>
  <c r="K71" i="66" s="1"/>
  <c r="K72" i="66" s="1"/>
  <c r="K73" i="66" s="1"/>
  <c r="K74" i="66" s="1"/>
  <c r="K75" i="66" s="1"/>
  <c r="K76" i="66" s="1"/>
  <c r="E68" i="66"/>
  <c r="C68" i="66"/>
  <c r="E67" i="66"/>
  <c r="J62" i="66"/>
  <c r="D62" i="66"/>
  <c r="I61" i="66"/>
  <c r="C61" i="66"/>
  <c r="I60" i="66"/>
  <c r="C60" i="66"/>
  <c r="I59" i="66"/>
  <c r="C59" i="66"/>
  <c r="I58" i="66"/>
  <c r="C58" i="66"/>
  <c r="I57" i="66"/>
  <c r="C57" i="66"/>
  <c r="I56" i="66"/>
  <c r="C56" i="66"/>
  <c r="I55" i="66"/>
  <c r="C55" i="66"/>
  <c r="I54" i="66"/>
  <c r="C54" i="66"/>
  <c r="I53" i="66"/>
  <c r="C53" i="66"/>
  <c r="K52" i="66"/>
  <c r="K53" i="66" s="1"/>
  <c r="K54" i="66" s="1"/>
  <c r="K55" i="66" s="1"/>
  <c r="K56" i="66" s="1"/>
  <c r="K57" i="66" s="1"/>
  <c r="K58" i="66" s="1"/>
  <c r="K59" i="66" s="1"/>
  <c r="K60" i="66" s="1"/>
  <c r="I52" i="66"/>
  <c r="C52" i="66"/>
  <c r="E51" i="66" s="1"/>
  <c r="E52" i="66" s="1"/>
  <c r="E53" i="66" s="1"/>
  <c r="E54" i="66" s="1"/>
  <c r="E55" i="66" s="1"/>
  <c r="E56" i="66" s="1"/>
  <c r="E57" i="66" s="1"/>
  <c r="E58" i="66" s="1"/>
  <c r="E59" i="66" s="1"/>
  <c r="E60" i="66" s="1"/>
  <c r="K51" i="66"/>
  <c r="J46" i="66"/>
  <c r="D46" i="66"/>
  <c r="I45" i="66"/>
  <c r="C45" i="66"/>
  <c r="I44" i="66"/>
  <c r="C44" i="66"/>
  <c r="I43" i="66"/>
  <c r="C43" i="66"/>
  <c r="I42" i="66"/>
  <c r="C42" i="66"/>
  <c r="I41" i="66"/>
  <c r="C41" i="66"/>
  <c r="I40" i="66"/>
  <c r="C40" i="66"/>
  <c r="I39" i="66"/>
  <c r="E39" i="66"/>
  <c r="E40" i="66" s="1"/>
  <c r="E41" i="66" s="1"/>
  <c r="E42" i="66" s="1"/>
  <c r="E43" i="66" s="1"/>
  <c r="E44" i="66" s="1"/>
  <c r="C39" i="66"/>
  <c r="I38" i="66"/>
  <c r="E38" i="66"/>
  <c r="C38" i="66"/>
  <c r="I37" i="66"/>
  <c r="E37" i="66"/>
  <c r="C37" i="66"/>
  <c r="I36" i="66"/>
  <c r="K35" i="66" s="1"/>
  <c r="K36" i="66" s="1"/>
  <c r="K37" i="66" s="1"/>
  <c r="K38" i="66" s="1"/>
  <c r="K39" i="66" s="1"/>
  <c r="K40" i="66" s="1"/>
  <c r="K41" i="66" s="1"/>
  <c r="K42" i="66" s="1"/>
  <c r="K43" i="66" s="1"/>
  <c r="K44" i="66" s="1"/>
  <c r="E36" i="66"/>
  <c r="C36" i="66"/>
  <c r="E35" i="66"/>
  <c r="J30" i="66"/>
  <c r="D30" i="66"/>
  <c r="I29" i="66"/>
  <c r="C29" i="66"/>
  <c r="I28" i="66"/>
  <c r="C28" i="66"/>
  <c r="I27" i="66"/>
  <c r="C27" i="66"/>
  <c r="I26" i="66"/>
  <c r="C26" i="66"/>
  <c r="I25" i="66"/>
  <c r="C25" i="66"/>
  <c r="I24" i="66"/>
  <c r="C24" i="66"/>
  <c r="I23" i="66"/>
  <c r="C23" i="66"/>
  <c r="I22" i="66"/>
  <c r="C22" i="66"/>
  <c r="I21" i="66"/>
  <c r="C21" i="66"/>
  <c r="K20" i="66"/>
  <c r="K21" i="66" s="1"/>
  <c r="K22" i="66" s="1"/>
  <c r="K23" i="66" s="1"/>
  <c r="K24" i="66" s="1"/>
  <c r="K25" i="66" s="1"/>
  <c r="K26" i="66" s="1"/>
  <c r="K27" i="66" s="1"/>
  <c r="K28" i="66" s="1"/>
  <c r="I20" i="66"/>
  <c r="C20" i="66"/>
  <c r="E19" i="66" s="1"/>
  <c r="E20" i="66" s="1"/>
  <c r="E21" i="66" s="1"/>
  <c r="E22" i="66" s="1"/>
  <c r="E23" i="66" s="1"/>
  <c r="E24" i="66" s="1"/>
  <c r="E25" i="66" s="1"/>
  <c r="E26" i="66" s="1"/>
  <c r="E27" i="66" s="1"/>
  <c r="E28" i="66" s="1"/>
  <c r="K19" i="66"/>
  <c r="J14" i="66"/>
  <c r="D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C5" i="66"/>
  <c r="I4" i="66"/>
  <c r="K3" i="66" s="1"/>
  <c r="K4" i="66" s="1"/>
  <c r="K5" i="66" s="1"/>
  <c r="K6" i="66" s="1"/>
  <c r="K7" i="66" s="1"/>
  <c r="K8" i="66" s="1"/>
  <c r="K9" i="66" s="1"/>
  <c r="K10" i="66" s="1"/>
  <c r="C4" i="66"/>
  <c r="E3" i="66"/>
  <c r="E4" i="66" s="1"/>
  <c r="E5" i="66" s="1"/>
  <c r="E6" i="66" s="1"/>
  <c r="E7" i="66" s="1"/>
  <c r="E8" i="66" s="1"/>
  <c r="E9" i="66" s="1"/>
  <c r="E10" i="66" s="1"/>
  <c r="E11" i="66" s="1"/>
  <c r="E12" i="66" s="1"/>
  <c r="J173" i="65"/>
  <c r="D173" i="65"/>
  <c r="I172" i="65"/>
  <c r="C172" i="65"/>
  <c r="I171" i="65"/>
  <c r="C171" i="65"/>
  <c r="I170" i="65"/>
  <c r="C170" i="65"/>
  <c r="I169" i="65"/>
  <c r="C169" i="65"/>
  <c r="I168" i="65"/>
  <c r="C168" i="65"/>
  <c r="K167" i="65"/>
  <c r="K168" i="65" s="1"/>
  <c r="K169" i="65" s="1"/>
  <c r="K170" i="65" s="1"/>
  <c r="K171" i="65" s="1"/>
  <c r="I167" i="65"/>
  <c r="C167" i="65"/>
  <c r="I166" i="65"/>
  <c r="C166" i="65"/>
  <c r="I165" i="65"/>
  <c r="C165" i="65"/>
  <c r="I164" i="65"/>
  <c r="C164" i="65"/>
  <c r="K163" i="65"/>
  <c r="K164" i="65" s="1"/>
  <c r="K165" i="65" s="1"/>
  <c r="K166" i="65" s="1"/>
  <c r="I163" i="65"/>
  <c r="C163" i="65"/>
  <c r="E162" i="65" s="1"/>
  <c r="K162" i="65"/>
  <c r="J157" i="65"/>
  <c r="D157" i="65"/>
  <c r="I156" i="65"/>
  <c r="C156" i="65"/>
  <c r="I155" i="65"/>
  <c r="C155" i="65"/>
  <c r="I154" i="65"/>
  <c r="C154" i="65"/>
  <c r="I153" i="65"/>
  <c r="C153" i="65"/>
  <c r="I152" i="65"/>
  <c r="C152" i="65"/>
  <c r="I151" i="65"/>
  <c r="C151" i="65"/>
  <c r="I150" i="65"/>
  <c r="C150" i="65"/>
  <c r="I149" i="65"/>
  <c r="C149" i="65"/>
  <c r="I148" i="65"/>
  <c r="C148" i="65"/>
  <c r="I147" i="65"/>
  <c r="K146" i="65" s="1"/>
  <c r="K147" i="65" s="1"/>
  <c r="K148" i="65" s="1"/>
  <c r="K149" i="65" s="1"/>
  <c r="C147" i="65"/>
  <c r="E146" i="65"/>
  <c r="E147" i="65" s="1"/>
  <c r="J141" i="65"/>
  <c r="D141" i="65"/>
  <c r="I140" i="65"/>
  <c r="C140" i="65"/>
  <c r="I139" i="65"/>
  <c r="C139" i="65"/>
  <c r="I138" i="65"/>
  <c r="C138" i="65"/>
  <c r="I137" i="65"/>
  <c r="C137" i="65"/>
  <c r="I136" i="65"/>
  <c r="C136" i="65"/>
  <c r="I135" i="65"/>
  <c r="C135" i="65"/>
  <c r="I134" i="65"/>
  <c r="C134" i="65"/>
  <c r="I133" i="65"/>
  <c r="C133" i="65"/>
  <c r="I132" i="65"/>
  <c r="C132" i="65"/>
  <c r="K131" i="65"/>
  <c r="K132" i="65" s="1"/>
  <c r="I131" i="65"/>
  <c r="C131" i="65"/>
  <c r="K130" i="65"/>
  <c r="E130" i="65"/>
  <c r="E131" i="65" s="1"/>
  <c r="E132" i="65" s="1"/>
  <c r="E133" i="65" s="1"/>
  <c r="E134" i="65" s="1"/>
  <c r="E135" i="65" s="1"/>
  <c r="E136" i="65" s="1"/>
  <c r="E137" i="65" s="1"/>
  <c r="E138" i="65" s="1"/>
  <c r="E139" i="65" s="1"/>
  <c r="J125" i="65"/>
  <c r="D125" i="65"/>
  <c r="I124" i="65"/>
  <c r="C124" i="65"/>
  <c r="I123" i="65"/>
  <c r="C123" i="65"/>
  <c r="I122" i="65"/>
  <c r="C122" i="65"/>
  <c r="I121" i="65"/>
  <c r="C121" i="65"/>
  <c r="I120" i="65"/>
  <c r="C120" i="65"/>
  <c r="I119" i="65"/>
  <c r="C119" i="65"/>
  <c r="I118" i="65"/>
  <c r="C118" i="65"/>
  <c r="I117" i="65"/>
  <c r="C117" i="65"/>
  <c r="I116" i="65"/>
  <c r="C116" i="65"/>
  <c r="I115" i="65"/>
  <c r="C115" i="65"/>
  <c r="E114" i="65" s="1"/>
  <c r="K114" i="65"/>
  <c r="K115" i="65" s="1"/>
  <c r="K116" i="65" s="1"/>
  <c r="J109" i="65"/>
  <c r="D109" i="65"/>
  <c r="I108" i="65"/>
  <c r="C108" i="65"/>
  <c r="I107" i="65"/>
  <c r="C107" i="65"/>
  <c r="I106" i="65"/>
  <c r="E106" i="65"/>
  <c r="E107" i="65" s="1"/>
  <c r="C106" i="65"/>
  <c r="I105" i="65"/>
  <c r="C105" i="65"/>
  <c r="I104" i="65"/>
  <c r="C104" i="65"/>
  <c r="I103" i="65"/>
  <c r="C103" i="65"/>
  <c r="I102" i="65"/>
  <c r="C102" i="65"/>
  <c r="I101" i="65"/>
  <c r="C101" i="65"/>
  <c r="I100" i="65"/>
  <c r="E100" i="65"/>
  <c r="E101" i="65" s="1"/>
  <c r="E102" i="65" s="1"/>
  <c r="E103" i="65" s="1"/>
  <c r="E104" i="65" s="1"/>
  <c r="E105" i="65" s="1"/>
  <c r="C100" i="65"/>
  <c r="I99" i="65"/>
  <c r="K98" i="65" s="1"/>
  <c r="K99" i="65" s="1"/>
  <c r="K100" i="65" s="1"/>
  <c r="K101" i="65" s="1"/>
  <c r="K102" i="65" s="1"/>
  <c r="K103" i="65" s="1"/>
  <c r="K104" i="65" s="1"/>
  <c r="K105" i="65" s="1"/>
  <c r="K106" i="65" s="1"/>
  <c r="K107" i="65" s="1"/>
  <c r="E99" i="65"/>
  <c r="C99" i="65"/>
  <c r="E98" i="65"/>
  <c r="J93" i="65"/>
  <c r="D93" i="65"/>
  <c r="I92" i="65"/>
  <c r="C92" i="65"/>
  <c r="I91" i="65"/>
  <c r="C91" i="65"/>
  <c r="I90" i="65"/>
  <c r="C90" i="65"/>
  <c r="I89" i="65"/>
  <c r="C89" i="65"/>
  <c r="I88" i="65"/>
  <c r="C88" i="65"/>
  <c r="I87" i="65"/>
  <c r="C87" i="65"/>
  <c r="I86" i="65"/>
  <c r="C86" i="65"/>
  <c r="I85" i="65"/>
  <c r="C85" i="65"/>
  <c r="I84" i="65"/>
  <c r="C84" i="65"/>
  <c r="K83" i="65"/>
  <c r="K84" i="65" s="1"/>
  <c r="K85" i="65" s="1"/>
  <c r="K86" i="65" s="1"/>
  <c r="K87" i="65" s="1"/>
  <c r="K88" i="65" s="1"/>
  <c r="K89" i="65" s="1"/>
  <c r="K90" i="65" s="1"/>
  <c r="K91" i="65" s="1"/>
  <c r="I83" i="65"/>
  <c r="C83" i="65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K82" i="65"/>
  <c r="J77" i="65"/>
  <c r="D77" i="65"/>
  <c r="I76" i="65"/>
  <c r="C76" i="65"/>
  <c r="I75" i="65"/>
  <c r="C75" i="65"/>
  <c r="I74" i="65"/>
  <c r="C74" i="65"/>
  <c r="I73" i="65"/>
  <c r="C73" i="65"/>
  <c r="I72" i="65"/>
  <c r="C72" i="65"/>
  <c r="I71" i="65"/>
  <c r="C71" i="65"/>
  <c r="I70" i="65"/>
  <c r="C70" i="65"/>
  <c r="I69" i="65"/>
  <c r="C69" i="65"/>
  <c r="I68" i="65"/>
  <c r="E68" i="65"/>
  <c r="E69" i="65" s="1"/>
  <c r="E70" i="65" s="1"/>
  <c r="E71" i="65" s="1"/>
  <c r="E72" i="65" s="1"/>
  <c r="E73" i="65" s="1"/>
  <c r="E74" i="65" s="1"/>
  <c r="E75" i="65" s="1"/>
  <c r="C68" i="65"/>
  <c r="I67" i="65"/>
  <c r="K66" i="65" s="1"/>
  <c r="K67" i="65" s="1"/>
  <c r="K68" i="65" s="1"/>
  <c r="K69" i="65" s="1"/>
  <c r="K70" i="65" s="1"/>
  <c r="K71" i="65" s="1"/>
  <c r="K72" i="65" s="1"/>
  <c r="K73" i="65" s="1"/>
  <c r="K74" i="65" s="1"/>
  <c r="K75" i="65" s="1"/>
  <c r="E67" i="65"/>
  <c r="C67" i="65"/>
  <c r="E66" i="65"/>
  <c r="J61" i="65"/>
  <c r="D61" i="65"/>
  <c r="I60" i="65"/>
  <c r="C60" i="65"/>
  <c r="I59" i="65"/>
  <c r="C59" i="65"/>
  <c r="I58" i="65"/>
  <c r="C58" i="65"/>
  <c r="I57" i="65"/>
  <c r="C57" i="65"/>
  <c r="I56" i="65"/>
  <c r="C56" i="65"/>
  <c r="I55" i="65"/>
  <c r="C55" i="65"/>
  <c r="I54" i="65"/>
  <c r="C54" i="65"/>
  <c r="I53" i="65"/>
  <c r="C53" i="65"/>
  <c r="I52" i="65"/>
  <c r="C52" i="65"/>
  <c r="K51" i="65"/>
  <c r="K52" i="65" s="1"/>
  <c r="K53" i="65" s="1"/>
  <c r="K54" i="65" s="1"/>
  <c r="K55" i="65" s="1"/>
  <c r="K56" i="65" s="1"/>
  <c r="K57" i="65" s="1"/>
  <c r="K58" i="65" s="1"/>
  <c r="K59" i="65" s="1"/>
  <c r="I51" i="65"/>
  <c r="C51" i="65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K50" i="65"/>
  <c r="J45" i="65"/>
  <c r="D45" i="65"/>
  <c r="I44" i="65"/>
  <c r="C44" i="65"/>
  <c r="I43" i="65"/>
  <c r="C43" i="65"/>
  <c r="I42" i="65"/>
  <c r="C42" i="65"/>
  <c r="I41" i="65"/>
  <c r="C41" i="65"/>
  <c r="I40" i="65"/>
  <c r="C40" i="65"/>
  <c r="I39" i="65"/>
  <c r="C39" i="65"/>
  <c r="I38" i="65"/>
  <c r="C38" i="65"/>
  <c r="I37" i="65"/>
  <c r="C37" i="65"/>
  <c r="I36" i="65"/>
  <c r="E36" i="65"/>
  <c r="E37" i="65" s="1"/>
  <c r="E38" i="65" s="1"/>
  <c r="E39" i="65" s="1"/>
  <c r="E40" i="65" s="1"/>
  <c r="E41" i="65" s="1"/>
  <c r="E42" i="65" s="1"/>
  <c r="E43" i="65" s="1"/>
  <c r="C36" i="65"/>
  <c r="I35" i="65"/>
  <c r="K34" i="65" s="1"/>
  <c r="K35" i="65" s="1"/>
  <c r="K36" i="65" s="1"/>
  <c r="K37" i="65" s="1"/>
  <c r="K38" i="65" s="1"/>
  <c r="K39" i="65" s="1"/>
  <c r="K40" i="65" s="1"/>
  <c r="K41" i="65" s="1"/>
  <c r="K42" i="65" s="1"/>
  <c r="K43" i="65" s="1"/>
  <c r="E35" i="65"/>
  <c r="C35" i="65"/>
  <c r="E34" i="65"/>
  <c r="J29" i="65"/>
  <c r="D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C20" i="65"/>
  <c r="K19" i="65"/>
  <c r="K20" i="65" s="1"/>
  <c r="K21" i="65" s="1"/>
  <c r="K22" i="65" s="1"/>
  <c r="K23" i="65" s="1"/>
  <c r="K24" i="65" s="1"/>
  <c r="K25" i="65" s="1"/>
  <c r="K26" i="65" s="1"/>
  <c r="K27" i="65" s="1"/>
  <c r="I19" i="65"/>
  <c r="C19" i="65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K18" i="65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E7" i="65"/>
  <c r="E8" i="65" s="1"/>
  <c r="E9" i="65" s="1"/>
  <c r="E10" i="65" s="1"/>
  <c r="E11" i="65" s="1"/>
  <c r="E12" i="65" s="1"/>
  <c r="C7" i="65"/>
  <c r="I6" i="65"/>
  <c r="C6" i="65"/>
  <c r="I5" i="65"/>
  <c r="E5" i="65"/>
  <c r="E6" i="65" s="1"/>
  <c r="C5" i="65"/>
  <c r="I4" i="65"/>
  <c r="K3" i="65" s="1"/>
  <c r="K4" i="65" s="1"/>
  <c r="K5" i="65" s="1"/>
  <c r="K6" i="65" s="1"/>
  <c r="K7" i="65" s="1"/>
  <c r="K8" i="65" s="1"/>
  <c r="K9" i="65" s="1"/>
  <c r="K10" i="65" s="1"/>
  <c r="K11" i="65" s="1"/>
  <c r="K12" i="65" s="1"/>
  <c r="E4" i="65"/>
  <c r="C4" i="65"/>
  <c r="E3" i="65"/>
  <c r="J107" i="64"/>
  <c r="D107" i="64"/>
  <c r="I106" i="64"/>
  <c r="C106" i="64"/>
  <c r="I105" i="64"/>
  <c r="C105" i="64"/>
  <c r="I104" i="64"/>
  <c r="C104" i="64"/>
  <c r="I103" i="64"/>
  <c r="C103" i="64"/>
  <c r="I102" i="64"/>
  <c r="C102" i="64"/>
  <c r="K101" i="64"/>
  <c r="K102" i="64" s="1"/>
  <c r="K103" i="64" s="1"/>
  <c r="K104" i="64" s="1"/>
  <c r="K105" i="64" s="1"/>
  <c r="I101" i="64"/>
  <c r="C101" i="64"/>
  <c r="I100" i="64"/>
  <c r="C100" i="64"/>
  <c r="I99" i="64"/>
  <c r="C99" i="64"/>
  <c r="I98" i="64"/>
  <c r="C98" i="64"/>
  <c r="K97" i="64"/>
  <c r="K98" i="64" s="1"/>
  <c r="K99" i="64" s="1"/>
  <c r="K100" i="64" s="1"/>
  <c r="I97" i="64"/>
  <c r="C97" i="64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K96" i="64"/>
  <c r="J91" i="64"/>
  <c r="D91" i="64"/>
  <c r="I90" i="64"/>
  <c r="C90" i="64"/>
  <c r="I89" i="64"/>
  <c r="C89" i="64"/>
  <c r="I88" i="64"/>
  <c r="C88" i="64"/>
  <c r="I87" i="64"/>
  <c r="C87" i="64"/>
  <c r="I86" i="64"/>
  <c r="C86" i="64"/>
  <c r="I85" i="64"/>
  <c r="C85" i="64"/>
  <c r="I84" i="64"/>
  <c r="C84" i="64"/>
  <c r="I83" i="64"/>
  <c r="C83" i="64"/>
  <c r="I82" i="64"/>
  <c r="C82" i="64"/>
  <c r="I81" i="64"/>
  <c r="K80" i="64" s="1"/>
  <c r="K81" i="64" s="1"/>
  <c r="K82" i="64" s="1"/>
  <c r="K83" i="64" s="1"/>
  <c r="K84" i="64" s="1"/>
  <c r="K85" i="64" s="1"/>
  <c r="K86" i="64" s="1"/>
  <c r="K87" i="64" s="1"/>
  <c r="K88" i="64" s="1"/>
  <c r="K89" i="64" s="1"/>
  <c r="C81" i="64"/>
  <c r="E80" i="64"/>
  <c r="E81" i="64" s="1"/>
  <c r="E82" i="64" s="1"/>
  <c r="E83" i="64" s="1"/>
  <c r="E84" i="64" s="1"/>
  <c r="E85" i="64" s="1"/>
  <c r="E86" i="64" s="1"/>
  <c r="E87" i="64" s="1"/>
  <c r="E88" i="64" s="1"/>
  <c r="E89" i="64" s="1"/>
  <c r="J75" i="64"/>
  <c r="D75" i="64"/>
  <c r="I74" i="64"/>
  <c r="C74" i="64"/>
  <c r="I73" i="64"/>
  <c r="C73" i="64"/>
  <c r="I72" i="64"/>
  <c r="C72" i="64"/>
  <c r="I71" i="64"/>
  <c r="C71" i="64"/>
  <c r="I70" i="64"/>
  <c r="C70" i="64"/>
  <c r="I69" i="64"/>
  <c r="C69" i="64"/>
  <c r="I68" i="64"/>
  <c r="C68" i="64"/>
  <c r="I67" i="64"/>
  <c r="C67" i="64"/>
  <c r="I66" i="64"/>
  <c r="C66" i="64"/>
  <c r="K65" i="64"/>
  <c r="K66" i="64" s="1"/>
  <c r="K67" i="64" s="1"/>
  <c r="K68" i="64" s="1"/>
  <c r="K69" i="64" s="1"/>
  <c r="K70" i="64" s="1"/>
  <c r="K71" i="64" s="1"/>
  <c r="K72" i="64" s="1"/>
  <c r="K73" i="64" s="1"/>
  <c r="I65" i="64"/>
  <c r="C65" i="64"/>
  <c r="E64" i="64" s="1"/>
  <c r="E65" i="64" s="1"/>
  <c r="K64" i="64"/>
  <c r="J60" i="64"/>
  <c r="D60" i="64"/>
  <c r="I59" i="64"/>
  <c r="C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I52" i="64"/>
  <c r="C52" i="64"/>
  <c r="I51" i="64"/>
  <c r="C51" i="64"/>
  <c r="I50" i="64"/>
  <c r="K49" i="64" s="1"/>
  <c r="K50" i="64" s="1"/>
  <c r="K51" i="64" s="1"/>
  <c r="K52" i="64" s="1"/>
  <c r="K53" i="64" s="1"/>
  <c r="K54" i="64" s="1"/>
  <c r="K55" i="64" s="1"/>
  <c r="K56" i="64" s="1"/>
  <c r="C50" i="64"/>
  <c r="E49" i="64"/>
  <c r="E50" i="64" s="1"/>
  <c r="E51" i="64" s="1"/>
  <c r="E52" i="64" s="1"/>
  <c r="E53" i="64" s="1"/>
  <c r="E54" i="64" s="1"/>
  <c r="E55" i="64" s="1"/>
  <c r="E56" i="64" s="1"/>
  <c r="E57" i="64" s="1"/>
  <c r="E58" i="64" s="1"/>
  <c r="J44" i="64"/>
  <c r="D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C37" i="64"/>
  <c r="I36" i="64"/>
  <c r="C36" i="64"/>
  <c r="I35" i="64"/>
  <c r="C35" i="64"/>
  <c r="K34" i="64"/>
  <c r="K35" i="64" s="1"/>
  <c r="K36" i="64" s="1"/>
  <c r="K37" i="64" s="1"/>
  <c r="K38" i="64" s="1"/>
  <c r="K39" i="64" s="1"/>
  <c r="K40" i="64" s="1"/>
  <c r="K41" i="64" s="1"/>
  <c r="K42" i="64" s="1"/>
  <c r="I34" i="64"/>
  <c r="C34" i="64"/>
  <c r="K33" i="64"/>
  <c r="E33" i="64"/>
  <c r="E34" i="64" s="1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I19" i="64"/>
  <c r="K18" i="64" s="1"/>
  <c r="C19" i="64"/>
  <c r="E18" i="64"/>
  <c r="E19" i="64" s="1"/>
  <c r="E20" i="64" s="1"/>
  <c r="E21" i="64" s="1"/>
  <c r="E22" i="64" s="1"/>
  <c r="E23" i="64" s="1"/>
  <c r="E24" i="64" s="1"/>
  <c r="E25" i="64" s="1"/>
  <c r="E26" i="64" s="1"/>
  <c r="E27" i="64" s="1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C7" i="64"/>
  <c r="I6" i="64"/>
  <c r="C6" i="64"/>
  <c r="I5" i="64"/>
  <c r="C5" i="64"/>
  <c r="I4" i="64"/>
  <c r="C4" i="64"/>
  <c r="E3" i="64" s="1"/>
  <c r="E4" i="64" s="1"/>
  <c r="E5" i="64" s="1"/>
  <c r="E6" i="64" s="1"/>
  <c r="E7" i="64" s="1"/>
  <c r="E8" i="64" s="1"/>
  <c r="E9" i="64" s="1"/>
  <c r="E10" i="64" s="1"/>
  <c r="E11" i="64" s="1"/>
  <c r="K3" i="64"/>
  <c r="K4" i="64" s="1"/>
  <c r="J105" i="63"/>
  <c r="D105" i="63"/>
  <c r="I104" i="63"/>
  <c r="C104" i="63"/>
  <c r="I103" i="63"/>
  <c r="C103" i="63"/>
  <c r="I102" i="63"/>
  <c r="C102" i="63"/>
  <c r="I101" i="63"/>
  <c r="C101" i="63"/>
  <c r="I100" i="63"/>
  <c r="C100" i="63"/>
  <c r="I99" i="63"/>
  <c r="C99" i="63"/>
  <c r="I98" i="63"/>
  <c r="C98" i="63"/>
  <c r="I97" i="63"/>
  <c r="C97" i="63"/>
  <c r="I96" i="63"/>
  <c r="E96" i="63"/>
  <c r="E97" i="63" s="1"/>
  <c r="C96" i="63"/>
  <c r="I95" i="63"/>
  <c r="K94" i="63" s="1"/>
  <c r="K95" i="63" s="1"/>
  <c r="C95" i="63"/>
  <c r="E94" i="63" s="1"/>
  <c r="E95" i="63" s="1"/>
  <c r="J89" i="63"/>
  <c r="D89" i="63"/>
  <c r="I88" i="63"/>
  <c r="C88" i="63"/>
  <c r="I87" i="63"/>
  <c r="C87" i="63"/>
  <c r="I86" i="63"/>
  <c r="C86" i="63"/>
  <c r="I85" i="63"/>
  <c r="C85" i="63"/>
  <c r="I84" i="63"/>
  <c r="C84" i="63"/>
  <c r="I83" i="63"/>
  <c r="C83" i="63"/>
  <c r="I82" i="63"/>
  <c r="C82" i="63"/>
  <c r="I81" i="63"/>
  <c r="C81" i="63"/>
  <c r="I80" i="63"/>
  <c r="C80" i="63"/>
  <c r="I79" i="63"/>
  <c r="E79" i="63"/>
  <c r="E80" i="63" s="1"/>
  <c r="E81" i="63" s="1"/>
  <c r="C79" i="63"/>
  <c r="K78" i="63"/>
  <c r="K79" i="63" s="1"/>
  <c r="K80" i="63" s="1"/>
  <c r="K81" i="63" s="1"/>
  <c r="K82" i="63" s="1"/>
  <c r="K83" i="63" s="1"/>
  <c r="K84" i="63" s="1"/>
  <c r="K85" i="63" s="1"/>
  <c r="K86" i="63" s="1"/>
  <c r="K87" i="63" s="1"/>
  <c r="E78" i="63"/>
  <c r="J74" i="63"/>
  <c r="D74" i="63"/>
  <c r="I73" i="63"/>
  <c r="C73" i="63"/>
  <c r="I72" i="63"/>
  <c r="C72" i="63"/>
  <c r="I71" i="63"/>
  <c r="C71" i="63"/>
  <c r="I70" i="63"/>
  <c r="C70" i="63"/>
  <c r="I69" i="63"/>
  <c r="C69" i="63"/>
  <c r="I68" i="63"/>
  <c r="C68" i="63"/>
  <c r="K67" i="63"/>
  <c r="K68" i="63" s="1"/>
  <c r="K69" i="63" s="1"/>
  <c r="K70" i="63" s="1"/>
  <c r="K71" i="63" s="1"/>
  <c r="K72" i="63" s="1"/>
  <c r="I67" i="63"/>
  <c r="C67" i="63"/>
  <c r="I66" i="63"/>
  <c r="C66" i="63"/>
  <c r="I65" i="63"/>
  <c r="C65" i="63"/>
  <c r="I64" i="63"/>
  <c r="C64" i="63"/>
  <c r="E63" i="63" s="1"/>
  <c r="E64" i="63" s="1"/>
  <c r="E65" i="63" s="1"/>
  <c r="E66" i="63" s="1"/>
  <c r="E67" i="63" s="1"/>
  <c r="E68" i="63" s="1"/>
  <c r="E69" i="63" s="1"/>
  <c r="E70" i="63" s="1"/>
  <c r="E71" i="63" s="1"/>
  <c r="E72" i="63" s="1"/>
  <c r="K63" i="63"/>
  <c r="K64" i="63" s="1"/>
  <c r="K65" i="63" s="1"/>
  <c r="K66" i="63" s="1"/>
  <c r="J59" i="63"/>
  <c r="D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C52" i="63"/>
  <c r="I51" i="63"/>
  <c r="E51" i="63"/>
  <c r="E52" i="63" s="1"/>
  <c r="E53" i="63" s="1"/>
  <c r="E54" i="63" s="1"/>
  <c r="E55" i="63" s="1"/>
  <c r="E56" i="63" s="1"/>
  <c r="E57" i="63" s="1"/>
  <c r="C51" i="63"/>
  <c r="I50" i="63"/>
  <c r="E50" i="63"/>
  <c r="C50" i="63"/>
  <c r="I49" i="63"/>
  <c r="E49" i="63"/>
  <c r="C49" i="63"/>
  <c r="K48" i="63"/>
  <c r="K49" i="63" s="1"/>
  <c r="K50" i="63" s="1"/>
  <c r="K51" i="63" s="1"/>
  <c r="K52" i="63" s="1"/>
  <c r="K53" i="63" s="1"/>
  <c r="K54" i="63" s="1"/>
  <c r="K55" i="63" s="1"/>
  <c r="K56" i="63" s="1"/>
  <c r="K57" i="63" s="1"/>
  <c r="E48" i="63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I37" i="63"/>
  <c r="C37" i="63"/>
  <c r="K36" i="63"/>
  <c r="K37" i="63" s="1"/>
  <c r="K38" i="63" s="1"/>
  <c r="K39" i="63" s="1"/>
  <c r="K40" i="63" s="1"/>
  <c r="K41" i="63" s="1"/>
  <c r="K42" i="63" s="1"/>
  <c r="I36" i="63"/>
  <c r="C36" i="63"/>
  <c r="K35" i="63"/>
  <c r="I35" i="63"/>
  <c r="C35" i="63"/>
  <c r="K34" i="63"/>
  <c r="I34" i="63"/>
  <c r="C34" i="63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K33" i="63"/>
  <c r="J29" i="63"/>
  <c r="D29" i="63"/>
  <c r="I28" i="63"/>
  <c r="C28" i="63"/>
  <c r="I27" i="63"/>
  <c r="C27" i="63"/>
  <c r="I26" i="63"/>
  <c r="C26" i="63"/>
  <c r="I25" i="63"/>
  <c r="C25" i="63"/>
  <c r="I24" i="63"/>
  <c r="E24" i="63"/>
  <c r="E25" i="63" s="1"/>
  <c r="E26" i="63" s="1"/>
  <c r="E27" i="63" s="1"/>
  <c r="C24" i="63"/>
  <c r="I23" i="63"/>
  <c r="C23" i="63"/>
  <c r="I22" i="63"/>
  <c r="C22" i="63"/>
  <c r="I21" i="63"/>
  <c r="C21" i="63"/>
  <c r="I20" i="63"/>
  <c r="E20" i="63"/>
  <c r="E21" i="63" s="1"/>
  <c r="E22" i="63" s="1"/>
  <c r="E23" i="63" s="1"/>
  <c r="C20" i="63"/>
  <c r="I19" i="63"/>
  <c r="E19" i="63"/>
  <c r="C19" i="63"/>
  <c r="K18" i="63"/>
  <c r="K19" i="63" s="1"/>
  <c r="K20" i="63" s="1"/>
  <c r="K21" i="63" s="1"/>
  <c r="K22" i="63" s="1"/>
  <c r="K23" i="63" s="1"/>
  <c r="K24" i="63" s="1"/>
  <c r="K25" i="63" s="1"/>
  <c r="K26" i="63" s="1"/>
  <c r="E18" i="63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K5" i="63"/>
  <c r="K6" i="63" s="1"/>
  <c r="K7" i="63" s="1"/>
  <c r="K8" i="63" s="1"/>
  <c r="K9" i="63" s="1"/>
  <c r="K10" i="63" s="1"/>
  <c r="K11" i="63" s="1"/>
  <c r="K12" i="63" s="1"/>
  <c r="I5" i="63"/>
  <c r="C5" i="63"/>
  <c r="K4" i="63"/>
  <c r="I4" i="63"/>
  <c r="C4" i="63"/>
  <c r="E3" i="63" s="1"/>
  <c r="E4" i="63" s="1"/>
  <c r="E5" i="63" s="1"/>
  <c r="E6" i="63" s="1"/>
  <c r="E7" i="63" s="1"/>
  <c r="E8" i="63" s="1"/>
  <c r="E9" i="63" s="1"/>
  <c r="E10" i="63" s="1"/>
  <c r="E11" i="63" s="1"/>
  <c r="E12" i="63" s="1"/>
  <c r="K3" i="63"/>
  <c r="J62" i="62"/>
  <c r="D62" i="62"/>
  <c r="I61" i="62"/>
  <c r="C61" i="62"/>
  <c r="I60" i="62"/>
  <c r="C60" i="62"/>
  <c r="I59" i="62"/>
  <c r="C59" i="62"/>
  <c r="I58" i="62"/>
  <c r="C58" i="62"/>
  <c r="I57" i="62"/>
  <c r="C57" i="62"/>
  <c r="I56" i="62"/>
  <c r="E56" i="62"/>
  <c r="E57" i="62" s="1"/>
  <c r="E58" i="62" s="1"/>
  <c r="E59" i="62" s="1"/>
  <c r="E60" i="62" s="1"/>
  <c r="C56" i="62"/>
  <c r="I55" i="62"/>
  <c r="C55" i="62"/>
  <c r="I54" i="62"/>
  <c r="C54" i="62"/>
  <c r="I53" i="62"/>
  <c r="C53" i="62"/>
  <c r="I52" i="62"/>
  <c r="E52" i="62"/>
  <c r="E53" i="62" s="1"/>
  <c r="E54" i="62" s="1"/>
  <c r="E55" i="62" s="1"/>
  <c r="C52" i="62"/>
  <c r="K51" i="62"/>
  <c r="K52" i="62" s="1"/>
  <c r="K53" i="62" s="1"/>
  <c r="K54" i="62" s="1"/>
  <c r="K55" i="62" s="1"/>
  <c r="K56" i="62" s="1"/>
  <c r="K57" i="62" s="1"/>
  <c r="K58" i="62" s="1"/>
  <c r="K59" i="62" s="1"/>
  <c r="E51" i="62"/>
  <c r="J46" i="62"/>
  <c r="D46" i="62"/>
  <c r="I45" i="62"/>
  <c r="C45" i="62"/>
  <c r="I44" i="62"/>
  <c r="C44" i="62"/>
  <c r="I43" i="62"/>
  <c r="C43" i="62"/>
  <c r="I42" i="62"/>
  <c r="C42" i="62"/>
  <c r="I41" i="62"/>
  <c r="C41" i="62"/>
  <c r="I40" i="62"/>
  <c r="C40" i="62"/>
  <c r="I39" i="62"/>
  <c r="C39" i="62"/>
  <c r="I38" i="62"/>
  <c r="C38" i="62"/>
  <c r="I37" i="62"/>
  <c r="C37" i="62"/>
  <c r="K36" i="62"/>
  <c r="K37" i="62" s="1"/>
  <c r="K38" i="62" s="1"/>
  <c r="K39" i="62" s="1"/>
  <c r="K40" i="62" s="1"/>
  <c r="K41" i="62" s="1"/>
  <c r="K42" i="62" s="1"/>
  <c r="K43" i="62" s="1"/>
  <c r="K44" i="62" s="1"/>
  <c r="I36" i="62"/>
  <c r="C36" i="62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K35" i="62"/>
  <c r="J30" i="62"/>
  <c r="D30" i="62"/>
  <c r="I29" i="62"/>
  <c r="C29" i="62"/>
  <c r="I28" i="62"/>
  <c r="C28" i="62"/>
  <c r="I27" i="62"/>
  <c r="C27" i="62"/>
  <c r="I26" i="62"/>
  <c r="C26" i="62"/>
  <c r="I25" i="62"/>
  <c r="C25" i="62"/>
  <c r="I24" i="62"/>
  <c r="C24" i="62"/>
  <c r="I23" i="62"/>
  <c r="E23" i="62"/>
  <c r="E24" i="62" s="1"/>
  <c r="E25" i="62" s="1"/>
  <c r="E26" i="62" s="1"/>
  <c r="E27" i="62" s="1"/>
  <c r="E28" i="62" s="1"/>
  <c r="C23" i="62"/>
  <c r="I22" i="62"/>
  <c r="E22" i="62"/>
  <c r="C22" i="62"/>
  <c r="I21" i="62"/>
  <c r="E21" i="62"/>
  <c r="C21" i="62"/>
  <c r="I20" i="62"/>
  <c r="E20" i="62"/>
  <c r="C20" i="62"/>
  <c r="K19" i="62"/>
  <c r="K20" i="62" s="1"/>
  <c r="K21" i="62" s="1"/>
  <c r="K22" i="62" s="1"/>
  <c r="K23" i="62" s="1"/>
  <c r="K24" i="62" s="1"/>
  <c r="K25" i="62" s="1"/>
  <c r="K26" i="62" s="1"/>
  <c r="K27" i="62" s="1"/>
  <c r="K28" i="62" s="1"/>
  <c r="E19" i="62"/>
  <c r="J14" i="62"/>
  <c r="D14" i="62"/>
  <c r="I13" i="62"/>
  <c r="C13" i="62"/>
  <c r="I12" i="62"/>
  <c r="C12" i="62"/>
  <c r="I11" i="62"/>
  <c r="C11" i="62"/>
  <c r="I10" i="62"/>
  <c r="C10" i="62"/>
  <c r="I9" i="62"/>
  <c r="C9" i="62"/>
  <c r="I8" i="62"/>
  <c r="C8" i="62"/>
  <c r="K7" i="62"/>
  <c r="K8" i="62" s="1"/>
  <c r="K9" i="62" s="1"/>
  <c r="K10" i="62" s="1"/>
  <c r="K11" i="62" s="1"/>
  <c r="K12" i="62" s="1"/>
  <c r="I7" i="62"/>
  <c r="C7" i="62"/>
  <c r="I6" i="62"/>
  <c r="C6" i="62"/>
  <c r="I5" i="62"/>
  <c r="C5" i="62"/>
  <c r="I4" i="62"/>
  <c r="E4" i="62"/>
  <c r="E5" i="62" s="1"/>
  <c r="E6" i="62" s="1"/>
  <c r="E7" i="62" s="1"/>
  <c r="E8" i="62" s="1"/>
  <c r="E9" i="62" s="1"/>
  <c r="E10" i="62" s="1"/>
  <c r="E11" i="62" s="1"/>
  <c r="E12" i="62" s="1"/>
  <c r="C4" i="62"/>
  <c r="K3" i="62"/>
  <c r="K4" i="62" s="1"/>
  <c r="K5" i="62" s="1"/>
  <c r="K6" i="62" s="1"/>
  <c r="E3" i="62"/>
  <c r="J45" i="61"/>
  <c r="D45" i="61"/>
  <c r="I44" i="61"/>
  <c r="C44" i="61"/>
  <c r="I43" i="61"/>
  <c r="E43" i="61"/>
  <c r="C43" i="61"/>
  <c r="I42" i="61"/>
  <c r="C42" i="61"/>
  <c r="I41" i="61"/>
  <c r="C41" i="61"/>
  <c r="I40" i="61"/>
  <c r="C40" i="61"/>
  <c r="I39" i="61"/>
  <c r="E39" i="61"/>
  <c r="E40" i="61" s="1"/>
  <c r="E41" i="61" s="1"/>
  <c r="E42" i="61" s="1"/>
  <c r="C39" i="61"/>
  <c r="I38" i="61"/>
  <c r="C38" i="61"/>
  <c r="I37" i="61"/>
  <c r="C37" i="61"/>
  <c r="I36" i="61"/>
  <c r="C36" i="61"/>
  <c r="I35" i="61"/>
  <c r="E35" i="61"/>
  <c r="E36" i="61" s="1"/>
  <c r="E37" i="61" s="1"/>
  <c r="E38" i="61" s="1"/>
  <c r="C35" i="61"/>
  <c r="K34" i="61"/>
  <c r="K35" i="61" s="1"/>
  <c r="K36" i="61" s="1"/>
  <c r="K37" i="61" s="1"/>
  <c r="K38" i="61" s="1"/>
  <c r="K39" i="61" s="1"/>
  <c r="K40" i="61" s="1"/>
  <c r="K41" i="61" s="1"/>
  <c r="K42" i="61" s="1"/>
  <c r="K43" i="61" s="1"/>
  <c r="E34" i="61"/>
  <c r="J30" i="61"/>
  <c r="D30" i="61"/>
  <c r="I29" i="61"/>
  <c r="C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C21" i="61"/>
  <c r="K20" i="61"/>
  <c r="K21" i="61" s="1"/>
  <c r="K22" i="61" s="1"/>
  <c r="K23" i="61" s="1"/>
  <c r="K24" i="61" s="1"/>
  <c r="K25" i="61" s="1"/>
  <c r="K26" i="61" s="1"/>
  <c r="K27" i="61" s="1"/>
  <c r="K28" i="61" s="1"/>
  <c r="I20" i="61"/>
  <c r="C20" i="6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K19" i="6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E7" i="61"/>
  <c r="E8" i="61" s="1"/>
  <c r="E9" i="61" s="1"/>
  <c r="E10" i="61" s="1"/>
  <c r="E11" i="61" s="1"/>
  <c r="E12" i="61" s="1"/>
  <c r="C7" i="61"/>
  <c r="I6" i="61"/>
  <c r="E6" i="61"/>
  <c r="C6" i="61"/>
  <c r="I5" i="61"/>
  <c r="E5" i="61"/>
  <c r="C5" i="61"/>
  <c r="I4" i="61"/>
  <c r="E4" i="61"/>
  <c r="C4" i="61"/>
  <c r="K3" i="61"/>
  <c r="K4" i="61" s="1"/>
  <c r="K5" i="61" s="1"/>
  <c r="K6" i="61" s="1"/>
  <c r="K7" i="61" s="1"/>
  <c r="K8" i="61" s="1"/>
  <c r="K9" i="61" s="1"/>
  <c r="K10" i="61" s="1"/>
  <c r="K11" i="61" s="1"/>
  <c r="K12" i="61" s="1"/>
  <c r="E3" i="61"/>
  <c r="J59" i="60"/>
  <c r="D59" i="60"/>
  <c r="I58" i="60"/>
  <c r="C58" i="60"/>
  <c r="I57" i="60"/>
  <c r="C57" i="60"/>
  <c r="I56" i="60"/>
  <c r="C56" i="60"/>
  <c r="I55" i="60"/>
  <c r="C55" i="60"/>
  <c r="I54" i="60"/>
  <c r="C54" i="60"/>
  <c r="I53" i="60"/>
  <c r="C53" i="60"/>
  <c r="K52" i="60"/>
  <c r="K53" i="60" s="1"/>
  <c r="K54" i="60" s="1"/>
  <c r="K55" i="60" s="1"/>
  <c r="K56" i="60" s="1"/>
  <c r="K57" i="60" s="1"/>
  <c r="I52" i="60"/>
  <c r="C52" i="60"/>
  <c r="I51" i="60"/>
  <c r="C51" i="60"/>
  <c r="I50" i="60"/>
  <c r="C50" i="60"/>
  <c r="I49" i="60"/>
  <c r="E49" i="60"/>
  <c r="E50" i="60" s="1"/>
  <c r="E51" i="60" s="1"/>
  <c r="E52" i="60" s="1"/>
  <c r="E53" i="60" s="1"/>
  <c r="E54" i="60" s="1"/>
  <c r="E55" i="60" s="1"/>
  <c r="E56" i="60" s="1"/>
  <c r="E57" i="60" s="1"/>
  <c r="C49" i="60"/>
  <c r="K48" i="60"/>
  <c r="K49" i="60" s="1"/>
  <c r="K50" i="60" s="1"/>
  <c r="K51" i="60" s="1"/>
  <c r="E48" i="60"/>
  <c r="J44" i="60"/>
  <c r="D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I37" i="60"/>
  <c r="C37" i="60"/>
  <c r="I36" i="60"/>
  <c r="C36" i="60"/>
  <c r="I35" i="60"/>
  <c r="C35" i="60"/>
  <c r="I34" i="60"/>
  <c r="E34" i="60"/>
  <c r="E35" i="60" s="1"/>
  <c r="E36" i="60" s="1"/>
  <c r="E37" i="60" s="1"/>
  <c r="E38" i="60" s="1"/>
  <c r="E39" i="60" s="1"/>
  <c r="E40" i="60" s="1"/>
  <c r="E41" i="60" s="1"/>
  <c r="E42" i="60" s="1"/>
  <c r="C34" i="60"/>
  <c r="E33" i="60" s="1"/>
  <c r="K33" i="60"/>
  <c r="K34" i="60" s="1"/>
  <c r="K35" i="60" s="1"/>
  <c r="K36" i="60" s="1"/>
  <c r="K37" i="60" s="1"/>
  <c r="K38" i="60" s="1"/>
  <c r="K39" i="60" s="1"/>
  <c r="K40" i="60" s="1"/>
  <c r="K41" i="60" s="1"/>
  <c r="K42" i="60" s="1"/>
  <c r="J29" i="60"/>
  <c r="D29" i="60"/>
  <c r="I28" i="60"/>
  <c r="C28" i="60"/>
  <c r="I27" i="60"/>
  <c r="C27" i="60"/>
  <c r="I26" i="60"/>
  <c r="C26" i="60"/>
  <c r="I25" i="60"/>
  <c r="C25" i="60"/>
  <c r="K24" i="60"/>
  <c r="K25" i="60" s="1"/>
  <c r="K26" i="60" s="1"/>
  <c r="K27" i="60" s="1"/>
  <c r="I24" i="60"/>
  <c r="C24" i="60"/>
  <c r="I23" i="60"/>
  <c r="C23" i="60"/>
  <c r="I22" i="60"/>
  <c r="C22" i="60"/>
  <c r="I21" i="60"/>
  <c r="C21" i="60"/>
  <c r="K20" i="60"/>
  <c r="K21" i="60" s="1"/>
  <c r="K22" i="60" s="1"/>
  <c r="K23" i="60" s="1"/>
  <c r="I20" i="60"/>
  <c r="C20" i="60"/>
  <c r="I19" i="60"/>
  <c r="E19" i="60"/>
  <c r="E20" i="60" s="1"/>
  <c r="E21" i="60" s="1"/>
  <c r="E22" i="60" s="1"/>
  <c r="E23" i="60" s="1"/>
  <c r="E24" i="60" s="1"/>
  <c r="E25" i="60" s="1"/>
  <c r="E26" i="60" s="1"/>
  <c r="E27" i="60" s="1"/>
  <c r="C19" i="60"/>
  <c r="K18" i="60"/>
  <c r="K19" i="60" s="1"/>
  <c r="E18" i="60"/>
  <c r="J14" i="60"/>
  <c r="D14" i="60"/>
  <c r="I13" i="60"/>
  <c r="C13" i="60"/>
  <c r="I12" i="60"/>
  <c r="C12" i="60"/>
  <c r="I11" i="60"/>
  <c r="C11" i="60"/>
  <c r="I10" i="60"/>
  <c r="C10" i="60"/>
  <c r="I9" i="60"/>
  <c r="C9" i="60"/>
  <c r="I8" i="60"/>
  <c r="C8" i="60"/>
  <c r="I7" i="60"/>
  <c r="C7" i="60"/>
  <c r="I6" i="60"/>
  <c r="E6" i="60"/>
  <c r="E7" i="60" s="1"/>
  <c r="E8" i="60" s="1"/>
  <c r="E9" i="60" s="1"/>
  <c r="E10" i="60" s="1"/>
  <c r="E11" i="60" s="1"/>
  <c r="E12" i="60" s="1"/>
  <c r="C6" i="60"/>
  <c r="I5" i="60"/>
  <c r="E5" i="60"/>
  <c r="C5" i="60"/>
  <c r="I4" i="60"/>
  <c r="E4" i="60"/>
  <c r="C4" i="60"/>
  <c r="K3" i="60"/>
  <c r="K4" i="60" s="1"/>
  <c r="K5" i="60" s="1"/>
  <c r="K6" i="60" s="1"/>
  <c r="K7" i="60" s="1"/>
  <c r="K8" i="60" s="1"/>
  <c r="K9" i="60" s="1"/>
  <c r="K10" i="60" s="1"/>
  <c r="K11" i="60" s="1"/>
  <c r="K12" i="60" s="1"/>
  <c r="E3" i="60"/>
  <c r="J77" i="59"/>
  <c r="D77" i="59"/>
  <c r="I76" i="59"/>
  <c r="C76" i="59"/>
  <c r="I75" i="59"/>
  <c r="C75" i="59"/>
  <c r="I74" i="59"/>
  <c r="C74" i="59"/>
  <c r="I73" i="59"/>
  <c r="C73" i="59"/>
  <c r="I72" i="59"/>
  <c r="C72" i="59"/>
  <c r="I71" i="59"/>
  <c r="C71" i="59"/>
  <c r="I70" i="59"/>
  <c r="C70" i="59"/>
  <c r="I69" i="59"/>
  <c r="C69" i="59"/>
  <c r="I68" i="59"/>
  <c r="C68" i="59"/>
  <c r="I67" i="59"/>
  <c r="E67" i="59"/>
  <c r="E68" i="59" s="1"/>
  <c r="E69" i="59" s="1"/>
  <c r="E70" i="59" s="1"/>
  <c r="E71" i="59" s="1"/>
  <c r="E72" i="59" s="1"/>
  <c r="E73" i="59" s="1"/>
  <c r="E74" i="59" s="1"/>
  <c r="E75" i="59" s="1"/>
  <c r="C67" i="59"/>
  <c r="K66" i="59"/>
  <c r="K67" i="59" s="1"/>
  <c r="K68" i="59" s="1"/>
  <c r="K69" i="59" s="1"/>
  <c r="K70" i="59" s="1"/>
  <c r="K71" i="59" s="1"/>
  <c r="K72" i="59" s="1"/>
  <c r="K73" i="59" s="1"/>
  <c r="K74" i="59" s="1"/>
  <c r="K75" i="59" s="1"/>
  <c r="E66" i="59"/>
  <c r="J61" i="59"/>
  <c r="D61" i="59"/>
  <c r="I60" i="59"/>
  <c r="C60" i="59"/>
  <c r="I59" i="59"/>
  <c r="C59" i="59"/>
  <c r="I58" i="59"/>
  <c r="C58" i="59"/>
  <c r="I57" i="59"/>
  <c r="C57" i="59"/>
  <c r="I56" i="59"/>
  <c r="C56" i="59"/>
  <c r="I55" i="59"/>
  <c r="C55" i="59"/>
  <c r="I54" i="59"/>
  <c r="E54" i="59"/>
  <c r="E55" i="59" s="1"/>
  <c r="E56" i="59" s="1"/>
  <c r="E57" i="59" s="1"/>
  <c r="E58" i="59" s="1"/>
  <c r="E59" i="59" s="1"/>
  <c r="C54" i="59"/>
  <c r="I53" i="59"/>
  <c r="C53" i="59"/>
  <c r="I52" i="59"/>
  <c r="C52" i="59"/>
  <c r="I51" i="59"/>
  <c r="C51" i="59"/>
  <c r="E50" i="59" s="1"/>
  <c r="E51" i="59" s="1"/>
  <c r="E52" i="59" s="1"/>
  <c r="E53" i="59" s="1"/>
  <c r="K50" i="59"/>
  <c r="K51" i="59" s="1"/>
  <c r="K52" i="59" s="1"/>
  <c r="K53" i="59" s="1"/>
  <c r="K54" i="59" s="1"/>
  <c r="K55" i="59" s="1"/>
  <c r="K56" i="59" s="1"/>
  <c r="K57" i="59" s="1"/>
  <c r="K58" i="59" s="1"/>
  <c r="K59" i="59" s="1"/>
  <c r="J45" i="59"/>
  <c r="D45" i="59"/>
  <c r="I44" i="59"/>
  <c r="C44" i="59"/>
  <c r="I43" i="59"/>
  <c r="C43" i="59"/>
  <c r="I42" i="59"/>
  <c r="C42" i="59"/>
  <c r="I41" i="59"/>
  <c r="C41" i="59"/>
  <c r="I40" i="59"/>
  <c r="C40" i="59"/>
  <c r="I39" i="59"/>
  <c r="C39" i="59"/>
  <c r="I38" i="59"/>
  <c r="C38" i="59"/>
  <c r="I37" i="59"/>
  <c r="C37" i="59"/>
  <c r="I36" i="59"/>
  <c r="C36" i="59"/>
  <c r="I35" i="59"/>
  <c r="E35" i="59"/>
  <c r="E36" i="59" s="1"/>
  <c r="E37" i="59" s="1"/>
  <c r="E38" i="59" s="1"/>
  <c r="E39" i="59" s="1"/>
  <c r="E40" i="59" s="1"/>
  <c r="E41" i="59" s="1"/>
  <c r="E42" i="59" s="1"/>
  <c r="E43" i="59" s="1"/>
  <c r="C35" i="59"/>
  <c r="K34" i="59"/>
  <c r="K35" i="59" s="1"/>
  <c r="K36" i="59" s="1"/>
  <c r="K37" i="59" s="1"/>
  <c r="K38" i="59" s="1"/>
  <c r="K39" i="59" s="1"/>
  <c r="K40" i="59" s="1"/>
  <c r="K41" i="59" s="1"/>
  <c r="K42" i="59" s="1"/>
  <c r="K43" i="59" s="1"/>
  <c r="E34" i="59"/>
  <c r="J30" i="59"/>
  <c r="D30" i="59"/>
  <c r="I29" i="59"/>
  <c r="C29" i="59"/>
  <c r="I28" i="59"/>
  <c r="C28" i="59"/>
  <c r="I27" i="59"/>
  <c r="C27" i="59"/>
  <c r="I26" i="59"/>
  <c r="C26" i="59"/>
  <c r="I25" i="59"/>
  <c r="C25" i="59"/>
  <c r="I24" i="59"/>
  <c r="C24" i="59"/>
  <c r="I23" i="59"/>
  <c r="C23" i="59"/>
  <c r="I22" i="59"/>
  <c r="C22" i="59"/>
  <c r="I21" i="59"/>
  <c r="C21" i="59"/>
  <c r="I20" i="59"/>
  <c r="C20" i="59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K19" i="59"/>
  <c r="K20" i="59" s="1"/>
  <c r="K21" i="59" s="1"/>
  <c r="K22" i="59" s="1"/>
  <c r="K23" i="59" s="1"/>
  <c r="K24" i="59" s="1"/>
  <c r="K25" i="59" s="1"/>
  <c r="K26" i="59" s="1"/>
  <c r="K27" i="59" s="1"/>
  <c r="J14" i="59"/>
  <c r="D14" i="59"/>
  <c r="I13" i="59"/>
  <c r="C13" i="59"/>
  <c r="I12" i="59"/>
  <c r="C12" i="59"/>
  <c r="I11" i="59"/>
  <c r="C11" i="59"/>
  <c r="I10" i="59"/>
  <c r="C10" i="59"/>
  <c r="I9" i="59"/>
  <c r="C9" i="59"/>
  <c r="I8" i="59"/>
  <c r="C8" i="59"/>
  <c r="I7" i="59"/>
  <c r="C7" i="59"/>
  <c r="I6" i="59"/>
  <c r="C6" i="59"/>
  <c r="I5" i="59"/>
  <c r="C5" i="59"/>
  <c r="I4" i="59"/>
  <c r="E4" i="59"/>
  <c r="E5" i="59" s="1"/>
  <c r="E6" i="59" s="1"/>
  <c r="E7" i="59" s="1"/>
  <c r="E8" i="59" s="1"/>
  <c r="E9" i="59" s="1"/>
  <c r="E10" i="59" s="1"/>
  <c r="E11" i="59" s="1"/>
  <c r="E12" i="59" s="1"/>
  <c r="C4" i="59"/>
  <c r="K3" i="59"/>
  <c r="K4" i="59" s="1"/>
  <c r="K5" i="59" s="1"/>
  <c r="K6" i="59" s="1"/>
  <c r="K7" i="59" s="1"/>
  <c r="K8" i="59" s="1"/>
  <c r="K9" i="59" s="1"/>
  <c r="K10" i="59" s="1"/>
  <c r="K11" i="59" s="1"/>
  <c r="K12" i="59" s="1"/>
  <c r="E3" i="59"/>
  <c r="J158" i="58"/>
  <c r="D158" i="58"/>
  <c r="I157" i="58"/>
  <c r="C157" i="58"/>
  <c r="I156" i="58"/>
  <c r="C156" i="58"/>
  <c r="I155" i="58"/>
  <c r="C155" i="58"/>
  <c r="I154" i="58"/>
  <c r="C154" i="58"/>
  <c r="I153" i="58"/>
  <c r="C153" i="58"/>
  <c r="I152" i="58"/>
  <c r="C152" i="58"/>
  <c r="I151" i="58"/>
  <c r="C151" i="58"/>
  <c r="I150" i="58"/>
  <c r="C150" i="58"/>
  <c r="I149" i="58"/>
  <c r="C149" i="58"/>
  <c r="I148" i="58"/>
  <c r="C148" i="58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K147" i="58"/>
  <c r="K148" i="58" s="1"/>
  <c r="K149" i="58" s="1"/>
  <c r="K150" i="58" s="1"/>
  <c r="K151" i="58" s="1"/>
  <c r="K152" i="58" s="1"/>
  <c r="K153" i="58" s="1"/>
  <c r="K154" i="58" s="1"/>
  <c r="K155" i="58" s="1"/>
  <c r="K156" i="58" s="1"/>
  <c r="J142" i="58"/>
  <c r="D142" i="58"/>
  <c r="I141" i="58"/>
  <c r="C141" i="58"/>
  <c r="I140" i="58"/>
  <c r="C140" i="58"/>
  <c r="I139" i="58"/>
  <c r="C139" i="58"/>
  <c r="I138" i="58"/>
  <c r="C138" i="58"/>
  <c r="I137" i="58"/>
  <c r="C137" i="58"/>
  <c r="I136" i="58"/>
  <c r="C136" i="58"/>
  <c r="I135" i="58"/>
  <c r="C135" i="58"/>
  <c r="I134" i="58"/>
  <c r="C134" i="58"/>
  <c r="I133" i="58"/>
  <c r="C133" i="58"/>
  <c r="I132" i="58"/>
  <c r="E132" i="58"/>
  <c r="E133" i="58" s="1"/>
  <c r="E134" i="58" s="1"/>
  <c r="E135" i="58" s="1"/>
  <c r="E136" i="58" s="1"/>
  <c r="E137" i="58" s="1"/>
  <c r="E138" i="58" s="1"/>
  <c r="E139" i="58" s="1"/>
  <c r="E140" i="58" s="1"/>
  <c r="C132" i="58"/>
  <c r="K131" i="58"/>
  <c r="K132" i="58" s="1"/>
  <c r="K133" i="58" s="1"/>
  <c r="K134" i="58" s="1"/>
  <c r="K135" i="58" s="1"/>
  <c r="K136" i="58" s="1"/>
  <c r="K137" i="58" s="1"/>
  <c r="K138" i="58" s="1"/>
  <c r="K139" i="58" s="1"/>
  <c r="K140" i="58" s="1"/>
  <c r="E131" i="58"/>
  <c r="J126" i="58"/>
  <c r="D126" i="58"/>
  <c r="I125" i="58"/>
  <c r="C125" i="58"/>
  <c r="I124" i="58"/>
  <c r="C124" i="58"/>
  <c r="I123" i="58"/>
  <c r="C123" i="58"/>
  <c r="I122" i="58"/>
  <c r="C122" i="58"/>
  <c r="I121" i="58"/>
  <c r="E121" i="58"/>
  <c r="E122" i="58" s="1"/>
  <c r="E123" i="58" s="1"/>
  <c r="E124" i="58" s="1"/>
  <c r="C121" i="58"/>
  <c r="I120" i="58"/>
  <c r="C120" i="58"/>
  <c r="I119" i="58"/>
  <c r="C119" i="58"/>
  <c r="I118" i="58"/>
  <c r="C118" i="58"/>
  <c r="I117" i="58"/>
  <c r="E117" i="58"/>
  <c r="E118" i="58" s="1"/>
  <c r="E119" i="58" s="1"/>
  <c r="E120" i="58" s="1"/>
  <c r="C117" i="58"/>
  <c r="I116" i="58"/>
  <c r="E116" i="58"/>
  <c r="C116" i="58"/>
  <c r="K115" i="58"/>
  <c r="K116" i="58" s="1"/>
  <c r="K117" i="58" s="1"/>
  <c r="K118" i="58" s="1"/>
  <c r="K119" i="58" s="1"/>
  <c r="K120" i="58" s="1"/>
  <c r="K121" i="58" s="1"/>
  <c r="K122" i="58" s="1"/>
  <c r="K123" i="58" s="1"/>
  <c r="E115" i="58"/>
  <c r="J110" i="58"/>
  <c r="D110" i="58"/>
  <c r="I109" i="58"/>
  <c r="C109" i="58"/>
  <c r="I108" i="58"/>
  <c r="C108" i="58"/>
  <c r="I107" i="58"/>
  <c r="C107" i="58"/>
  <c r="I106" i="58"/>
  <c r="C106" i="58"/>
  <c r="I105" i="58"/>
  <c r="C105" i="58"/>
  <c r="I104" i="58"/>
  <c r="C104" i="58"/>
  <c r="I103" i="58"/>
  <c r="C103" i="58"/>
  <c r="I102" i="58"/>
  <c r="C102" i="58"/>
  <c r="K101" i="58"/>
  <c r="K102" i="58" s="1"/>
  <c r="K103" i="58" s="1"/>
  <c r="K104" i="58" s="1"/>
  <c r="K105" i="58" s="1"/>
  <c r="K106" i="58" s="1"/>
  <c r="K107" i="58" s="1"/>
  <c r="K108" i="58" s="1"/>
  <c r="I101" i="58"/>
  <c r="C101" i="58"/>
  <c r="K100" i="58"/>
  <c r="I100" i="58"/>
  <c r="C100" i="58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K99" i="58"/>
  <c r="J94" i="58"/>
  <c r="D94" i="58"/>
  <c r="I93" i="58"/>
  <c r="C93" i="58"/>
  <c r="I92" i="58"/>
  <c r="E92" i="58"/>
  <c r="C92" i="58"/>
  <c r="I91" i="58"/>
  <c r="C91" i="58"/>
  <c r="I90" i="58"/>
  <c r="C90" i="58"/>
  <c r="I89" i="58"/>
  <c r="C89" i="58"/>
  <c r="I88" i="58"/>
  <c r="E88" i="58"/>
  <c r="E89" i="58" s="1"/>
  <c r="E90" i="58" s="1"/>
  <c r="E91" i="58" s="1"/>
  <c r="C88" i="58"/>
  <c r="I87" i="58"/>
  <c r="C87" i="58"/>
  <c r="I86" i="58"/>
  <c r="C86" i="58"/>
  <c r="I85" i="58"/>
  <c r="C85" i="58"/>
  <c r="I84" i="58"/>
  <c r="K83" i="58" s="1"/>
  <c r="K84" i="58" s="1"/>
  <c r="K85" i="58" s="1"/>
  <c r="K86" i="58" s="1"/>
  <c r="K87" i="58" s="1"/>
  <c r="K88" i="58" s="1"/>
  <c r="K89" i="58" s="1"/>
  <c r="K90" i="58" s="1"/>
  <c r="K91" i="58" s="1"/>
  <c r="K92" i="58" s="1"/>
  <c r="E84" i="58"/>
  <c r="E85" i="58" s="1"/>
  <c r="E86" i="58" s="1"/>
  <c r="E87" i="58" s="1"/>
  <c r="C84" i="58"/>
  <c r="E83" i="58"/>
  <c r="J78" i="58"/>
  <c r="D78" i="58"/>
  <c r="I77" i="58"/>
  <c r="C77" i="58"/>
  <c r="I76" i="58"/>
  <c r="C76" i="58"/>
  <c r="I75" i="58"/>
  <c r="C75" i="58"/>
  <c r="I74" i="58"/>
  <c r="C74" i="58"/>
  <c r="I73" i="58"/>
  <c r="C73" i="58"/>
  <c r="I72" i="58"/>
  <c r="C72" i="58"/>
  <c r="I71" i="58"/>
  <c r="C71" i="58"/>
  <c r="I70" i="58"/>
  <c r="C70" i="58"/>
  <c r="K69" i="58"/>
  <c r="K70" i="58" s="1"/>
  <c r="K71" i="58" s="1"/>
  <c r="K72" i="58" s="1"/>
  <c r="K73" i="58" s="1"/>
  <c r="K74" i="58" s="1"/>
  <c r="K75" i="58" s="1"/>
  <c r="K76" i="58" s="1"/>
  <c r="I69" i="58"/>
  <c r="C69" i="58"/>
  <c r="K68" i="58"/>
  <c r="I68" i="58"/>
  <c r="C68" i="58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K67" i="58"/>
  <c r="J62" i="58"/>
  <c r="D62" i="58"/>
  <c r="I61" i="58"/>
  <c r="C61" i="58"/>
  <c r="I60" i="58"/>
  <c r="E60" i="58"/>
  <c r="C60" i="58"/>
  <c r="I59" i="58"/>
  <c r="C59" i="58"/>
  <c r="I58" i="58"/>
  <c r="C58" i="58"/>
  <c r="I57" i="58"/>
  <c r="C57" i="58"/>
  <c r="I56" i="58"/>
  <c r="E56" i="58"/>
  <c r="E57" i="58" s="1"/>
  <c r="E58" i="58" s="1"/>
  <c r="E59" i="58" s="1"/>
  <c r="C56" i="58"/>
  <c r="I55" i="58"/>
  <c r="C55" i="58"/>
  <c r="I54" i="58"/>
  <c r="C54" i="58"/>
  <c r="I53" i="58"/>
  <c r="C53" i="58"/>
  <c r="I52" i="58"/>
  <c r="K51" i="58" s="1"/>
  <c r="K52" i="58" s="1"/>
  <c r="K53" i="58" s="1"/>
  <c r="K54" i="58" s="1"/>
  <c r="K55" i="58" s="1"/>
  <c r="K56" i="58" s="1"/>
  <c r="K57" i="58" s="1"/>
  <c r="K58" i="58" s="1"/>
  <c r="K59" i="58" s="1"/>
  <c r="K60" i="58" s="1"/>
  <c r="E52" i="58"/>
  <c r="E53" i="58" s="1"/>
  <c r="E54" i="58" s="1"/>
  <c r="E55" i="58" s="1"/>
  <c r="C52" i="58"/>
  <c r="E51" i="58"/>
  <c r="J46" i="58"/>
  <c r="D46" i="58"/>
  <c r="I45" i="58"/>
  <c r="C45" i="58"/>
  <c r="I44" i="58"/>
  <c r="C44" i="58"/>
  <c r="I43" i="58"/>
  <c r="C43" i="58"/>
  <c r="I42" i="58"/>
  <c r="C42" i="58"/>
  <c r="I41" i="58"/>
  <c r="C41" i="58"/>
  <c r="I40" i="58"/>
  <c r="C40" i="58"/>
  <c r="I39" i="58"/>
  <c r="C39" i="58"/>
  <c r="I38" i="58"/>
  <c r="C38" i="58"/>
  <c r="K37" i="58"/>
  <c r="K38" i="58" s="1"/>
  <c r="K39" i="58" s="1"/>
  <c r="K40" i="58" s="1"/>
  <c r="K41" i="58" s="1"/>
  <c r="K42" i="58" s="1"/>
  <c r="K43" i="58" s="1"/>
  <c r="K44" i="58" s="1"/>
  <c r="I37" i="58"/>
  <c r="C37" i="58"/>
  <c r="K36" i="58"/>
  <c r="I36" i="58"/>
  <c r="C36" i="58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K35" i="58"/>
  <c r="J30" i="58"/>
  <c r="D30" i="58"/>
  <c r="I29" i="58"/>
  <c r="C29" i="58"/>
  <c r="I28" i="58"/>
  <c r="E28" i="58"/>
  <c r="C28" i="58"/>
  <c r="I27" i="58"/>
  <c r="C27" i="58"/>
  <c r="I26" i="58"/>
  <c r="C26" i="58"/>
  <c r="I25" i="58"/>
  <c r="C25" i="58"/>
  <c r="I24" i="58"/>
  <c r="E24" i="58"/>
  <c r="E25" i="58" s="1"/>
  <c r="E26" i="58" s="1"/>
  <c r="E27" i="58" s="1"/>
  <c r="C24" i="58"/>
  <c r="I23" i="58"/>
  <c r="C23" i="58"/>
  <c r="I22" i="58"/>
  <c r="C22" i="58"/>
  <c r="I21" i="58"/>
  <c r="C21" i="58"/>
  <c r="I20" i="58"/>
  <c r="K19" i="58" s="1"/>
  <c r="K20" i="58" s="1"/>
  <c r="K21" i="58" s="1"/>
  <c r="K22" i="58" s="1"/>
  <c r="K23" i="58" s="1"/>
  <c r="K24" i="58" s="1"/>
  <c r="K25" i="58" s="1"/>
  <c r="K26" i="58" s="1"/>
  <c r="K27" i="58" s="1"/>
  <c r="K28" i="58" s="1"/>
  <c r="E20" i="58"/>
  <c r="E21" i="58" s="1"/>
  <c r="E22" i="58" s="1"/>
  <c r="E23" i="58" s="1"/>
  <c r="C20" i="58"/>
  <c r="E19" i="58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K5" i="58"/>
  <c r="K6" i="58" s="1"/>
  <c r="K7" i="58" s="1"/>
  <c r="K8" i="58" s="1"/>
  <c r="K9" i="58" s="1"/>
  <c r="K10" i="58" s="1"/>
  <c r="K11" i="58" s="1"/>
  <c r="K12" i="58" s="1"/>
  <c r="I5" i="58"/>
  <c r="C5" i="58"/>
  <c r="I4" i="58"/>
  <c r="K3" i="58" s="1"/>
  <c r="K4" i="58" s="1"/>
  <c r="C4" i="58"/>
  <c r="E3" i="58"/>
  <c r="E4" i="58" s="1"/>
  <c r="E5" i="58" s="1"/>
  <c r="J29" i="57"/>
  <c r="D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C20" i="57"/>
  <c r="I19" i="57"/>
  <c r="K18" i="57" s="1"/>
  <c r="K19" i="57" s="1"/>
  <c r="K20" i="57" s="1"/>
  <c r="K21" i="57" s="1"/>
  <c r="C19" i="57"/>
  <c r="E18" i="57"/>
  <c r="E19" i="57" s="1"/>
  <c r="E20" i="57" s="1"/>
  <c r="E21" i="57" s="1"/>
  <c r="E22" i="57" s="1"/>
  <c r="E23" i="57" s="1"/>
  <c r="E24" i="57" s="1"/>
  <c r="E25" i="57" s="1"/>
  <c r="E26" i="57" s="1"/>
  <c r="E27" i="57" s="1"/>
  <c r="J14" i="57"/>
  <c r="D14" i="57"/>
  <c r="I13" i="57"/>
  <c r="C13" i="57"/>
  <c r="I12" i="57"/>
  <c r="C12" i="57"/>
  <c r="K11" i="57"/>
  <c r="K12" i="57" s="1"/>
  <c r="I11" i="57"/>
  <c r="C11" i="57"/>
  <c r="I10" i="57"/>
  <c r="C10" i="57"/>
  <c r="I9" i="57"/>
  <c r="C9" i="57"/>
  <c r="I8" i="57"/>
  <c r="C8" i="57"/>
  <c r="I7" i="57"/>
  <c r="C7" i="57"/>
  <c r="I6" i="57"/>
  <c r="C6" i="57"/>
  <c r="I5" i="57"/>
  <c r="C5" i="57"/>
  <c r="I4" i="57"/>
  <c r="C4" i="57"/>
  <c r="K3" i="57"/>
  <c r="K4" i="57" s="1"/>
  <c r="K5" i="57" s="1"/>
  <c r="K6" i="57" s="1"/>
  <c r="K7" i="57" s="1"/>
  <c r="K8" i="57" s="1"/>
  <c r="K9" i="57" s="1"/>
  <c r="K10" i="57" s="1"/>
  <c r="E3" i="57"/>
  <c r="J200" i="56"/>
  <c r="D200" i="56"/>
  <c r="I199" i="56"/>
  <c r="C199" i="56"/>
  <c r="I198" i="56"/>
  <c r="C198" i="56"/>
  <c r="I197" i="56"/>
  <c r="C197" i="56"/>
  <c r="I196" i="56"/>
  <c r="C196" i="56"/>
  <c r="I195" i="56"/>
  <c r="C195" i="56"/>
  <c r="I194" i="56"/>
  <c r="C194" i="56"/>
  <c r="I193" i="56"/>
  <c r="C193" i="56"/>
  <c r="I192" i="56"/>
  <c r="C192" i="56"/>
  <c r="I191" i="56"/>
  <c r="C191" i="56"/>
  <c r="I190" i="56"/>
  <c r="K189" i="56" s="1"/>
  <c r="K190" i="56" s="1"/>
  <c r="C190" i="56"/>
  <c r="E189" i="56"/>
  <c r="E190" i="56" s="1"/>
  <c r="E191" i="56" s="1"/>
  <c r="E192" i="56" s="1"/>
  <c r="E193" i="56" s="1"/>
  <c r="E194" i="56" s="1"/>
  <c r="E195" i="56" s="1"/>
  <c r="E196" i="56" s="1"/>
  <c r="E197" i="56" s="1"/>
  <c r="E198" i="56" s="1"/>
  <c r="J184" i="56"/>
  <c r="D184" i="56"/>
  <c r="I183" i="56"/>
  <c r="C183" i="56"/>
  <c r="I182" i="56"/>
  <c r="C182" i="56"/>
  <c r="I181" i="56"/>
  <c r="C181" i="56"/>
  <c r="I180" i="56"/>
  <c r="C180" i="56"/>
  <c r="I179" i="56"/>
  <c r="C179" i="56"/>
  <c r="I178" i="56"/>
  <c r="C178" i="56"/>
  <c r="I177" i="56"/>
  <c r="C177" i="56"/>
  <c r="I176" i="56"/>
  <c r="C176" i="56"/>
  <c r="I175" i="56"/>
  <c r="C175" i="56"/>
  <c r="I174" i="56"/>
  <c r="C174" i="56"/>
  <c r="E173" i="56" s="1"/>
  <c r="K173" i="56"/>
  <c r="K174" i="56" s="1"/>
  <c r="K175" i="56" s="1"/>
  <c r="K176" i="56" s="1"/>
  <c r="K177" i="56" s="1"/>
  <c r="K178" i="56" s="1"/>
  <c r="K179" i="56" s="1"/>
  <c r="K180" i="56" s="1"/>
  <c r="K181" i="56" s="1"/>
  <c r="K182" i="56" s="1"/>
  <c r="J168" i="56"/>
  <c r="D168" i="56"/>
  <c r="I167" i="56"/>
  <c r="C167" i="56"/>
  <c r="I166" i="56"/>
  <c r="C166" i="56"/>
  <c r="I165" i="56"/>
  <c r="C165" i="56"/>
  <c r="I164" i="56"/>
  <c r="C164" i="56"/>
  <c r="I163" i="56"/>
  <c r="C163" i="56"/>
  <c r="I162" i="56"/>
  <c r="C162" i="56"/>
  <c r="I161" i="56"/>
  <c r="C161" i="56"/>
  <c r="I160" i="56"/>
  <c r="C160" i="56"/>
  <c r="I159" i="56"/>
  <c r="C159" i="56"/>
  <c r="I158" i="56"/>
  <c r="C158" i="56"/>
  <c r="K157" i="56"/>
  <c r="K158" i="56" s="1"/>
  <c r="K159" i="56" s="1"/>
  <c r="K160" i="56" s="1"/>
  <c r="K161" i="56" s="1"/>
  <c r="K162" i="56" s="1"/>
  <c r="K163" i="56" s="1"/>
  <c r="K164" i="56" s="1"/>
  <c r="K165" i="56" s="1"/>
  <c r="K166" i="56" s="1"/>
  <c r="E157" i="56"/>
  <c r="E158" i="56" s="1"/>
  <c r="E159" i="56" s="1"/>
  <c r="E160" i="56" s="1"/>
  <c r="E161" i="56" s="1"/>
  <c r="E162" i="56" s="1"/>
  <c r="E163" i="56" s="1"/>
  <c r="E164" i="56" s="1"/>
  <c r="E165" i="56" s="1"/>
  <c r="E166" i="56" s="1"/>
  <c r="J152" i="56"/>
  <c r="D152" i="56"/>
  <c r="I151" i="56"/>
  <c r="C151" i="56"/>
  <c r="I150" i="56"/>
  <c r="C150" i="56"/>
  <c r="I149" i="56"/>
  <c r="C149" i="56"/>
  <c r="I148" i="56"/>
  <c r="C148" i="56"/>
  <c r="I147" i="56"/>
  <c r="C147" i="56"/>
  <c r="I146" i="56"/>
  <c r="C146" i="56"/>
  <c r="I145" i="56"/>
  <c r="C145" i="56"/>
  <c r="I144" i="56"/>
  <c r="C144" i="56"/>
  <c r="I143" i="56"/>
  <c r="C143" i="56"/>
  <c r="I142" i="56"/>
  <c r="K141" i="56" s="1"/>
  <c r="K142" i="56" s="1"/>
  <c r="K143" i="56" s="1"/>
  <c r="K144" i="56" s="1"/>
  <c r="K145" i="56" s="1"/>
  <c r="K146" i="56" s="1"/>
  <c r="K147" i="56" s="1"/>
  <c r="K148" i="56" s="1"/>
  <c r="K149" i="56" s="1"/>
  <c r="C142" i="56"/>
  <c r="E141" i="56" s="1"/>
  <c r="J136" i="56"/>
  <c r="D136" i="56"/>
  <c r="I135" i="56"/>
  <c r="C135" i="56"/>
  <c r="I134" i="56"/>
  <c r="C134" i="56"/>
  <c r="I133" i="56"/>
  <c r="C133" i="56"/>
  <c r="I132" i="56"/>
  <c r="C132" i="56"/>
  <c r="I131" i="56"/>
  <c r="C131" i="56"/>
  <c r="I130" i="56"/>
  <c r="C130" i="56"/>
  <c r="I129" i="56"/>
  <c r="C129" i="56"/>
  <c r="I128" i="56"/>
  <c r="C128" i="56"/>
  <c r="I127" i="56"/>
  <c r="C127" i="56"/>
  <c r="K126" i="56"/>
  <c r="K127" i="56" s="1"/>
  <c r="K128" i="56" s="1"/>
  <c r="K129" i="56" s="1"/>
  <c r="K130" i="56" s="1"/>
  <c r="K131" i="56" s="1"/>
  <c r="K132" i="56" s="1"/>
  <c r="K133" i="56" s="1"/>
  <c r="K134" i="56" s="1"/>
  <c r="I126" i="56"/>
  <c r="C126" i="56"/>
  <c r="K125" i="56"/>
  <c r="E125" i="56"/>
  <c r="E126" i="56" s="1"/>
  <c r="E127" i="56" s="1"/>
  <c r="E128" i="56" s="1"/>
  <c r="E129" i="56" s="1"/>
  <c r="E130" i="56" s="1"/>
  <c r="E131" i="56" s="1"/>
  <c r="E132" i="56" s="1"/>
  <c r="E133" i="56" s="1"/>
  <c r="E134" i="56" s="1"/>
  <c r="J120" i="56"/>
  <c r="D120" i="56"/>
  <c r="I119" i="56"/>
  <c r="C119" i="56"/>
  <c r="I118" i="56"/>
  <c r="C118" i="56"/>
  <c r="I117" i="56"/>
  <c r="C117" i="56"/>
  <c r="I116" i="56"/>
  <c r="C116" i="56"/>
  <c r="I115" i="56"/>
  <c r="C115" i="56"/>
  <c r="I114" i="56"/>
  <c r="C114" i="56"/>
  <c r="I113" i="56"/>
  <c r="C113" i="56"/>
  <c r="I112" i="56"/>
  <c r="C112" i="56"/>
  <c r="I111" i="56"/>
  <c r="C111" i="56"/>
  <c r="I110" i="56"/>
  <c r="C110" i="56"/>
  <c r="E109" i="56" s="1"/>
  <c r="K109" i="56"/>
  <c r="K110" i="56" s="1"/>
  <c r="K111" i="56" s="1"/>
  <c r="K112" i="56" s="1"/>
  <c r="K113" i="56" s="1"/>
  <c r="K114" i="56" s="1"/>
  <c r="K115" i="56" s="1"/>
  <c r="K116" i="56" s="1"/>
  <c r="K117" i="56" s="1"/>
  <c r="K118" i="56" s="1"/>
  <c r="J105" i="56"/>
  <c r="D105" i="56"/>
  <c r="I104" i="56"/>
  <c r="C104" i="56"/>
  <c r="I103" i="56"/>
  <c r="C103" i="56"/>
  <c r="I102" i="56"/>
  <c r="C102" i="56"/>
  <c r="I101" i="56"/>
  <c r="C101" i="56"/>
  <c r="I100" i="56"/>
  <c r="C100" i="56"/>
  <c r="I99" i="56"/>
  <c r="C99" i="56"/>
  <c r="I98" i="56"/>
  <c r="C98" i="56"/>
  <c r="I97" i="56"/>
  <c r="C97" i="56"/>
  <c r="I96" i="56"/>
  <c r="C96" i="56"/>
  <c r="I95" i="56"/>
  <c r="C95" i="56"/>
  <c r="K94" i="56"/>
  <c r="K95" i="56" s="1"/>
  <c r="E94" i="56"/>
  <c r="E95" i="56" s="1"/>
  <c r="E96" i="56" s="1"/>
  <c r="E97" i="56" s="1"/>
  <c r="E98" i="56" s="1"/>
  <c r="E99" i="56" s="1"/>
  <c r="E100" i="56" s="1"/>
  <c r="E101" i="56" s="1"/>
  <c r="E102" i="56" s="1"/>
  <c r="E103" i="56" s="1"/>
  <c r="J90" i="56"/>
  <c r="D90" i="56"/>
  <c r="I89" i="56"/>
  <c r="C89" i="56"/>
  <c r="I88" i="56"/>
  <c r="C88" i="56"/>
  <c r="I87" i="56"/>
  <c r="C87" i="56"/>
  <c r="I86" i="56"/>
  <c r="C86" i="56"/>
  <c r="I85" i="56"/>
  <c r="C85" i="56"/>
  <c r="I84" i="56"/>
  <c r="C84" i="56"/>
  <c r="I83" i="56"/>
  <c r="C83" i="56"/>
  <c r="I82" i="56"/>
  <c r="C82" i="56"/>
  <c r="I81" i="56"/>
  <c r="C81" i="56"/>
  <c r="I80" i="56"/>
  <c r="K79" i="56" s="1"/>
  <c r="K80" i="56" s="1"/>
  <c r="K81" i="56" s="1"/>
  <c r="K82" i="56" s="1"/>
  <c r="K83" i="56" s="1"/>
  <c r="K84" i="56" s="1"/>
  <c r="K85" i="56" s="1"/>
  <c r="K86" i="56" s="1"/>
  <c r="K87" i="56" s="1"/>
  <c r="E80" i="56"/>
  <c r="E81" i="56" s="1"/>
  <c r="E82" i="56" s="1"/>
  <c r="E83" i="56" s="1"/>
  <c r="E84" i="56" s="1"/>
  <c r="E85" i="56" s="1"/>
  <c r="E86" i="56" s="1"/>
  <c r="E87" i="56" s="1"/>
  <c r="E88" i="56" s="1"/>
  <c r="C80" i="56"/>
  <c r="E79" i="56" s="1"/>
  <c r="J75" i="56"/>
  <c r="D75" i="56"/>
  <c r="I74" i="56"/>
  <c r="C74" i="56"/>
  <c r="I73" i="56"/>
  <c r="C73" i="56"/>
  <c r="I72" i="56"/>
  <c r="C72" i="56"/>
  <c r="I71" i="56"/>
  <c r="C71" i="56"/>
  <c r="I70" i="56"/>
  <c r="C70" i="56"/>
  <c r="I69" i="56"/>
  <c r="C69" i="56"/>
  <c r="I68" i="56"/>
  <c r="C68" i="56"/>
  <c r="I67" i="56"/>
  <c r="C67" i="56"/>
  <c r="I66" i="56"/>
  <c r="C66" i="56"/>
  <c r="I65" i="56"/>
  <c r="C65" i="56"/>
  <c r="K64" i="56"/>
  <c r="K65" i="56" s="1"/>
  <c r="K66" i="56" s="1"/>
  <c r="K67" i="56" s="1"/>
  <c r="K68" i="56" s="1"/>
  <c r="K69" i="56" s="1"/>
  <c r="K70" i="56" s="1"/>
  <c r="K71" i="56" s="1"/>
  <c r="K72" i="56" s="1"/>
  <c r="K73" i="56" s="1"/>
  <c r="E64" i="56"/>
  <c r="E65" i="56" s="1"/>
  <c r="E66" i="56" s="1"/>
  <c r="E67" i="56" s="1"/>
  <c r="E68" i="56" s="1"/>
  <c r="E69" i="56" s="1"/>
  <c r="E70" i="56" s="1"/>
  <c r="E71" i="56" s="1"/>
  <c r="E72" i="56" s="1"/>
  <c r="E73" i="56" s="1"/>
  <c r="J60" i="56"/>
  <c r="D60" i="56"/>
  <c r="I59" i="56"/>
  <c r="C59" i="56"/>
  <c r="I58" i="56"/>
  <c r="C58" i="56"/>
  <c r="I57" i="56"/>
  <c r="C57" i="56"/>
  <c r="I56" i="56"/>
  <c r="C56" i="56"/>
  <c r="I55" i="56"/>
  <c r="C55" i="56"/>
  <c r="I54" i="56"/>
  <c r="C54" i="56"/>
  <c r="I53" i="56"/>
  <c r="C53" i="56"/>
  <c r="I52" i="56"/>
  <c r="C52" i="56"/>
  <c r="I51" i="56"/>
  <c r="C51" i="56"/>
  <c r="I50" i="56"/>
  <c r="K49" i="56" s="1"/>
  <c r="E50" i="56"/>
  <c r="E51" i="56" s="1"/>
  <c r="E52" i="56" s="1"/>
  <c r="E53" i="56" s="1"/>
  <c r="E54" i="56" s="1"/>
  <c r="E55" i="56" s="1"/>
  <c r="E56" i="56" s="1"/>
  <c r="E57" i="56" s="1"/>
  <c r="E58" i="56" s="1"/>
  <c r="C50" i="56"/>
  <c r="E49" i="56"/>
  <c r="J45" i="56"/>
  <c r="D45" i="56"/>
  <c r="I44" i="56"/>
  <c r="C44" i="56"/>
  <c r="I43" i="56"/>
  <c r="C43" i="56"/>
  <c r="I42" i="56"/>
  <c r="C42" i="56"/>
  <c r="I41" i="56"/>
  <c r="C41" i="56"/>
  <c r="I40" i="56"/>
  <c r="C40" i="56"/>
  <c r="I39" i="56"/>
  <c r="C39" i="56"/>
  <c r="I38" i="56"/>
  <c r="C38" i="56"/>
  <c r="I37" i="56"/>
  <c r="C37" i="56"/>
  <c r="K36" i="56"/>
  <c r="K37" i="56" s="1"/>
  <c r="K38" i="56" s="1"/>
  <c r="K39" i="56" s="1"/>
  <c r="K40" i="56" s="1"/>
  <c r="K41" i="56" s="1"/>
  <c r="K42" i="56" s="1"/>
  <c r="K43" i="56" s="1"/>
  <c r="I36" i="56"/>
  <c r="C36" i="56"/>
  <c r="K35" i="56"/>
  <c r="I35" i="56"/>
  <c r="C35" i="56"/>
  <c r="E34" i="56" s="1"/>
  <c r="E35" i="56" s="1"/>
  <c r="E36" i="56" s="1"/>
  <c r="K34" i="56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K18" i="56" s="1"/>
  <c r="E19" i="56"/>
  <c r="E20" i="56" s="1"/>
  <c r="E21" i="56" s="1"/>
  <c r="E22" i="56" s="1"/>
  <c r="E23" i="56" s="1"/>
  <c r="E24" i="56" s="1"/>
  <c r="E25" i="56" s="1"/>
  <c r="E26" i="56" s="1"/>
  <c r="E27" i="56" s="1"/>
  <c r="C19" i="56"/>
  <c r="E18" i="56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K5" i="56"/>
  <c r="K6" i="56" s="1"/>
  <c r="K7" i="56" s="1"/>
  <c r="K8" i="56" s="1"/>
  <c r="K9" i="56" s="1"/>
  <c r="K10" i="56" s="1"/>
  <c r="K11" i="56" s="1"/>
  <c r="K12" i="56" s="1"/>
  <c r="I5" i="56"/>
  <c r="C5" i="56"/>
  <c r="K4" i="56"/>
  <c r="I4" i="56"/>
  <c r="C4" i="56"/>
  <c r="E3" i="56" s="1"/>
  <c r="E4" i="56" s="1"/>
  <c r="E5" i="56" s="1"/>
  <c r="K3" i="56"/>
  <c r="J45" i="55"/>
  <c r="D45" i="55"/>
  <c r="I44" i="55"/>
  <c r="C44" i="55"/>
  <c r="I43" i="55"/>
  <c r="C43" i="55"/>
  <c r="I42" i="55"/>
  <c r="C42" i="55"/>
  <c r="I41" i="55"/>
  <c r="C41" i="55"/>
  <c r="I40" i="55"/>
  <c r="C40" i="55"/>
  <c r="I39" i="55"/>
  <c r="C39" i="55"/>
  <c r="I38" i="55"/>
  <c r="C38" i="55"/>
  <c r="I37" i="55"/>
  <c r="C37" i="55"/>
  <c r="I36" i="55"/>
  <c r="C36" i="55"/>
  <c r="I35" i="55"/>
  <c r="K34" i="55" s="1"/>
  <c r="E35" i="55"/>
  <c r="E36" i="55" s="1"/>
  <c r="E37" i="55" s="1"/>
  <c r="E38" i="55" s="1"/>
  <c r="E39" i="55" s="1"/>
  <c r="E40" i="55" s="1"/>
  <c r="E41" i="55" s="1"/>
  <c r="E42" i="55" s="1"/>
  <c r="E43" i="55" s="1"/>
  <c r="C35" i="55"/>
  <c r="E34" i="55"/>
  <c r="J29" i="55"/>
  <c r="D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I21" i="55"/>
  <c r="C21" i="55"/>
  <c r="I20" i="55"/>
  <c r="C20" i="55"/>
  <c r="I19" i="55"/>
  <c r="E19" i="55"/>
  <c r="E20" i="55" s="1"/>
  <c r="E21" i="55" s="1"/>
  <c r="E22" i="55" s="1"/>
  <c r="E23" i="55" s="1"/>
  <c r="E24" i="55" s="1"/>
  <c r="E25" i="55" s="1"/>
  <c r="E26" i="55" s="1"/>
  <c r="E27" i="55" s="1"/>
  <c r="C19" i="55"/>
  <c r="E18" i="55" s="1"/>
  <c r="K18" i="55"/>
  <c r="K19" i="55" s="1"/>
  <c r="K20" i="55" s="1"/>
  <c r="K21" i="55" s="1"/>
  <c r="K22" i="55" s="1"/>
  <c r="K23" i="55" s="1"/>
  <c r="K24" i="55" s="1"/>
  <c r="K25" i="55" s="1"/>
  <c r="K26" i="55" s="1"/>
  <c r="K27" i="55" s="1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C6" i="55"/>
  <c r="I5" i="55"/>
  <c r="C5" i="55"/>
  <c r="I4" i="55"/>
  <c r="C4" i="55"/>
  <c r="K3" i="55"/>
  <c r="K4" i="55" s="1"/>
  <c r="K5" i="55" s="1"/>
  <c r="K6" i="55" s="1"/>
  <c r="K7" i="55" s="1"/>
  <c r="K8" i="55" s="1"/>
  <c r="K9" i="55" s="1"/>
  <c r="K10" i="55" s="1"/>
  <c r="K11" i="55" s="1"/>
  <c r="K12" i="55" s="1"/>
  <c r="E3" i="55"/>
  <c r="E4" i="55" s="1"/>
  <c r="E5" i="55" s="1"/>
  <c r="E6" i="55" s="1"/>
  <c r="E7" i="55" s="1"/>
  <c r="E8" i="55" s="1"/>
  <c r="E9" i="55" s="1"/>
  <c r="E10" i="55" s="1"/>
  <c r="E11" i="55" s="1"/>
  <c r="E12" i="55" s="1"/>
  <c r="J45" i="54"/>
  <c r="D45" i="54"/>
  <c r="I44" i="54"/>
  <c r="C44" i="54"/>
  <c r="I43" i="54"/>
  <c r="C43" i="54"/>
  <c r="I42" i="54"/>
  <c r="C42" i="54"/>
  <c r="I41" i="54"/>
  <c r="C41" i="54"/>
  <c r="I40" i="54"/>
  <c r="C40" i="54"/>
  <c r="I39" i="54"/>
  <c r="C39" i="54"/>
  <c r="I38" i="54"/>
  <c r="C38" i="54"/>
  <c r="I37" i="54"/>
  <c r="C37" i="54"/>
  <c r="I36" i="54"/>
  <c r="C36" i="54"/>
  <c r="I35" i="54"/>
  <c r="K34" i="54" s="1"/>
  <c r="K35" i="54" s="1"/>
  <c r="K36" i="54" s="1"/>
  <c r="K37" i="54" s="1"/>
  <c r="K38" i="54" s="1"/>
  <c r="K39" i="54" s="1"/>
  <c r="K40" i="54" s="1"/>
  <c r="K41" i="54" s="1"/>
  <c r="K42" i="54" s="1"/>
  <c r="K43" i="54" s="1"/>
  <c r="C35" i="54"/>
  <c r="E34" i="54" s="1"/>
  <c r="E35" i="54" s="1"/>
  <c r="E36" i="54" s="1"/>
  <c r="E37" i="54" s="1"/>
  <c r="E38" i="54" s="1"/>
  <c r="E39" i="54" s="1"/>
  <c r="E40" i="54" s="1"/>
  <c r="E41" i="54" s="1"/>
  <c r="E42" i="54" s="1"/>
  <c r="E43" i="54" s="1"/>
  <c r="J29" i="54"/>
  <c r="D29" i="54"/>
  <c r="I28" i="54"/>
  <c r="C28" i="54"/>
  <c r="I27" i="54"/>
  <c r="C27" i="54"/>
  <c r="I26" i="54"/>
  <c r="C26" i="54"/>
  <c r="I25" i="54"/>
  <c r="C25" i="54"/>
  <c r="I24" i="54"/>
  <c r="C24" i="54"/>
  <c r="I23" i="54"/>
  <c r="C23" i="54"/>
  <c r="I22" i="54"/>
  <c r="C22" i="54"/>
  <c r="I21" i="54"/>
  <c r="C21" i="54"/>
  <c r="I20" i="54"/>
  <c r="C20" i="54"/>
  <c r="I19" i="54"/>
  <c r="C19" i="54"/>
  <c r="K18" i="54"/>
  <c r="K19" i="54" s="1"/>
  <c r="K20" i="54" s="1"/>
  <c r="K21" i="54" s="1"/>
  <c r="K22" i="54" s="1"/>
  <c r="K23" i="54" s="1"/>
  <c r="K24" i="54" s="1"/>
  <c r="K25" i="54" s="1"/>
  <c r="K26" i="54" s="1"/>
  <c r="K27" i="54" s="1"/>
  <c r="E18" i="54"/>
  <c r="E19" i="54" s="1"/>
  <c r="E20" i="54" s="1"/>
  <c r="E21" i="54" s="1"/>
  <c r="E22" i="54" s="1"/>
  <c r="E23" i="54" s="1"/>
  <c r="E24" i="54" s="1"/>
  <c r="E25" i="54" s="1"/>
  <c r="E26" i="54" s="1"/>
  <c r="E27" i="54" s="1"/>
  <c r="J14" i="54"/>
  <c r="D14" i="54"/>
  <c r="I13" i="54"/>
  <c r="C13" i="54"/>
  <c r="I12" i="54"/>
  <c r="C12" i="54"/>
  <c r="I11" i="54"/>
  <c r="C11" i="54"/>
  <c r="I10" i="54"/>
  <c r="C10" i="54"/>
  <c r="I9" i="54"/>
  <c r="C9" i="54"/>
  <c r="I8" i="54"/>
  <c r="C8" i="54"/>
  <c r="I7" i="54"/>
  <c r="C7" i="54"/>
  <c r="I6" i="54"/>
  <c r="C6" i="54"/>
  <c r="I5" i="54"/>
  <c r="C5" i="54"/>
  <c r="I4" i="54"/>
  <c r="K3" i="54" s="1"/>
  <c r="K4" i="54" s="1"/>
  <c r="K5" i="54" s="1"/>
  <c r="K6" i="54" s="1"/>
  <c r="K7" i="54" s="1"/>
  <c r="K8" i="54" s="1"/>
  <c r="K9" i="54" s="1"/>
  <c r="K10" i="54" s="1"/>
  <c r="K11" i="54" s="1"/>
  <c r="K12" i="54" s="1"/>
  <c r="C4" i="54"/>
  <c r="E3" i="54" s="1"/>
  <c r="E4" i="54" s="1"/>
  <c r="E5" i="54" s="1"/>
  <c r="E6" i="54" s="1"/>
  <c r="E7" i="54" s="1"/>
  <c r="E8" i="54" s="1"/>
  <c r="E9" i="54" s="1"/>
  <c r="E10" i="54" s="1"/>
  <c r="E11" i="54" s="1"/>
  <c r="E12" i="54" s="1"/>
  <c r="J275" i="53"/>
  <c r="D275" i="53"/>
  <c r="I274" i="53"/>
  <c r="C274" i="53"/>
  <c r="I273" i="53"/>
  <c r="C273" i="53"/>
  <c r="I272" i="53"/>
  <c r="C272" i="53"/>
  <c r="I271" i="53"/>
  <c r="C271" i="53"/>
  <c r="I270" i="53"/>
  <c r="C270" i="53"/>
  <c r="I269" i="53"/>
  <c r="C269" i="53"/>
  <c r="I268" i="53"/>
  <c r="C268" i="53"/>
  <c r="I267" i="53"/>
  <c r="C267" i="53"/>
  <c r="I266" i="53"/>
  <c r="C266" i="53"/>
  <c r="I265" i="53"/>
  <c r="C265" i="53"/>
  <c r="K264" i="53"/>
  <c r="K265" i="53" s="1"/>
  <c r="K266" i="53" s="1"/>
  <c r="K267" i="53" s="1"/>
  <c r="K268" i="53" s="1"/>
  <c r="K269" i="53" s="1"/>
  <c r="K270" i="53" s="1"/>
  <c r="K271" i="53" s="1"/>
  <c r="K272" i="53" s="1"/>
  <c r="K273" i="53" s="1"/>
  <c r="E264" i="53"/>
  <c r="E265" i="53" s="1"/>
  <c r="E266" i="53" s="1"/>
  <c r="E267" i="53" s="1"/>
  <c r="E268" i="53" s="1"/>
  <c r="E269" i="53" s="1"/>
  <c r="E270" i="53" s="1"/>
  <c r="E271" i="53" s="1"/>
  <c r="E272" i="53" s="1"/>
  <c r="E273" i="53" s="1"/>
  <c r="J259" i="53"/>
  <c r="D259" i="53"/>
  <c r="I258" i="53"/>
  <c r="C258" i="53"/>
  <c r="I257" i="53"/>
  <c r="C257" i="53"/>
  <c r="I256" i="53"/>
  <c r="C256" i="53"/>
  <c r="I255" i="53"/>
  <c r="C255" i="53"/>
  <c r="I254" i="53"/>
  <c r="C254" i="53"/>
  <c r="I253" i="53"/>
  <c r="C253" i="53"/>
  <c r="I252" i="53"/>
  <c r="C252" i="53"/>
  <c r="I251" i="53"/>
  <c r="C251" i="53"/>
  <c r="I250" i="53"/>
  <c r="C250" i="53"/>
  <c r="I249" i="53"/>
  <c r="K248" i="53" s="1"/>
  <c r="K249" i="53" s="1"/>
  <c r="K250" i="53" s="1"/>
  <c r="K251" i="53" s="1"/>
  <c r="K252" i="53" s="1"/>
  <c r="K253" i="53" s="1"/>
  <c r="K254" i="53" s="1"/>
  <c r="K255" i="53" s="1"/>
  <c r="K256" i="53" s="1"/>
  <c r="K257" i="53" s="1"/>
  <c r="C249" i="53"/>
  <c r="E248" i="53" s="1"/>
  <c r="E249" i="53" s="1"/>
  <c r="E250" i="53" s="1"/>
  <c r="E251" i="53" s="1"/>
  <c r="E252" i="53" s="1"/>
  <c r="E253" i="53" s="1"/>
  <c r="E254" i="53" s="1"/>
  <c r="E255" i="53" s="1"/>
  <c r="E256" i="53" s="1"/>
  <c r="E257" i="53" s="1"/>
  <c r="J243" i="53"/>
  <c r="D243" i="53"/>
  <c r="I242" i="53"/>
  <c r="C242" i="53"/>
  <c r="I241" i="53"/>
  <c r="C241" i="53"/>
  <c r="I240" i="53"/>
  <c r="C240" i="53"/>
  <c r="I239" i="53"/>
  <c r="C239" i="53"/>
  <c r="I238" i="53"/>
  <c r="C238" i="53"/>
  <c r="I237" i="53"/>
  <c r="C237" i="53"/>
  <c r="I236" i="53"/>
  <c r="C236" i="53"/>
  <c r="I235" i="53"/>
  <c r="C235" i="53"/>
  <c r="I234" i="53"/>
  <c r="C234" i="53"/>
  <c r="I233" i="53"/>
  <c r="C233" i="53"/>
  <c r="K232" i="53"/>
  <c r="K233" i="53" s="1"/>
  <c r="K234" i="53" s="1"/>
  <c r="K235" i="53" s="1"/>
  <c r="K236" i="53" s="1"/>
  <c r="K237" i="53" s="1"/>
  <c r="K238" i="53" s="1"/>
  <c r="K239" i="53" s="1"/>
  <c r="K240" i="53" s="1"/>
  <c r="K241" i="53" s="1"/>
  <c r="E232" i="53"/>
  <c r="E233" i="53" s="1"/>
  <c r="E234" i="53" s="1"/>
  <c r="E235" i="53" s="1"/>
  <c r="E236" i="53" s="1"/>
  <c r="E237" i="53" s="1"/>
  <c r="E238" i="53" s="1"/>
  <c r="E239" i="53" s="1"/>
  <c r="E240" i="53" s="1"/>
  <c r="E241" i="53" s="1"/>
  <c r="J227" i="53"/>
  <c r="D227" i="53"/>
  <c r="I226" i="53"/>
  <c r="C226" i="53"/>
  <c r="I225" i="53"/>
  <c r="C225" i="53"/>
  <c r="I224" i="53"/>
  <c r="C224" i="53"/>
  <c r="I223" i="53"/>
  <c r="C223" i="53"/>
  <c r="I222" i="53"/>
  <c r="C222" i="53"/>
  <c r="I221" i="53"/>
  <c r="C221" i="53"/>
  <c r="I220" i="53"/>
  <c r="C220" i="53"/>
  <c r="I219" i="53"/>
  <c r="C219" i="53"/>
  <c r="I218" i="53"/>
  <c r="C218" i="53"/>
  <c r="I217" i="53"/>
  <c r="K216" i="53" s="1"/>
  <c r="K217" i="53" s="1"/>
  <c r="K218" i="53" s="1"/>
  <c r="K219" i="53" s="1"/>
  <c r="K220" i="53" s="1"/>
  <c r="K221" i="53" s="1"/>
  <c r="K222" i="53" s="1"/>
  <c r="K223" i="53" s="1"/>
  <c r="K224" i="53" s="1"/>
  <c r="K225" i="53" s="1"/>
  <c r="E217" i="53"/>
  <c r="E218" i="53" s="1"/>
  <c r="E219" i="53" s="1"/>
  <c r="E220" i="53" s="1"/>
  <c r="E221" i="53" s="1"/>
  <c r="E222" i="53" s="1"/>
  <c r="E223" i="53" s="1"/>
  <c r="E224" i="53" s="1"/>
  <c r="E225" i="53" s="1"/>
  <c r="C217" i="53"/>
  <c r="E216" i="53" s="1"/>
  <c r="J211" i="53"/>
  <c r="D211" i="53"/>
  <c r="I210" i="53"/>
  <c r="C210" i="53"/>
  <c r="I209" i="53"/>
  <c r="C209" i="53"/>
  <c r="I208" i="53"/>
  <c r="C208" i="53"/>
  <c r="I207" i="53"/>
  <c r="C207" i="53"/>
  <c r="I206" i="53"/>
  <c r="C206" i="53"/>
  <c r="I205" i="53"/>
  <c r="C205" i="53"/>
  <c r="I204" i="53"/>
  <c r="C204" i="53"/>
  <c r="I203" i="53"/>
  <c r="C203" i="53"/>
  <c r="K202" i="53"/>
  <c r="K203" i="53" s="1"/>
  <c r="K204" i="53" s="1"/>
  <c r="K205" i="53" s="1"/>
  <c r="K206" i="53" s="1"/>
  <c r="K207" i="53" s="1"/>
  <c r="K208" i="53" s="1"/>
  <c r="K209" i="53" s="1"/>
  <c r="I202" i="53"/>
  <c r="C202" i="53"/>
  <c r="K201" i="53"/>
  <c r="I201" i="53"/>
  <c r="C201" i="53"/>
  <c r="K200" i="53"/>
  <c r="E200" i="53"/>
  <c r="E201" i="53" s="1"/>
  <c r="E202" i="53" s="1"/>
  <c r="E203" i="53" s="1"/>
  <c r="E204" i="53" s="1"/>
  <c r="E205" i="53" s="1"/>
  <c r="E206" i="53" s="1"/>
  <c r="E207" i="53" s="1"/>
  <c r="E208" i="53" s="1"/>
  <c r="E209" i="53" s="1"/>
  <c r="J195" i="53"/>
  <c r="D195" i="53"/>
  <c r="I194" i="53"/>
  <c r="C194" i="53"/>
  <c r="I193" i="53"/>
  <c r="C193" i="53"/>
  <c r="I192" i="53"/>
  <c r="C192" i="53"/>
  <c r="I191" i="53"/>
  <c r="C191" i="53"/>
  <c r="I190" i="53"/>
  <c r="C190" i="53"/>
  <c r="I189" i="53"/>
  <c r="C189" i="53"/>
  <c r="I188" i="53"/>
  <c r="E188" i="53"/>
  <c r="E189" i="53" s="1"/>
  <c r="E190" i="53" s="1"/>
  <c r="E191" i="53" s="1"/>
  <c r="E192" i="53" s="1"/>
  <c r="E193" i="53" s="1"/>
  <c r="C188" i="53"/>
  <c r="I187" i="53"/>
  <c r="C187" i="53"/>
  <c r="I186" i="53"/>
  <c r="C186" i="53"/>
  <c r="I185" i="53"/>
  <c r="K184" i="53" s="1"/>
  <c r="K185" i="53" s="1"/>
  <c r="K186" i="53" s="1"/>
  <c r="K187" i="53" s="1"/>
  <c r="K188" i="53" s="1"/>
  <c r="K189" i="53" s="1"/>
  <c r="K190" i="53" s="1"/>
  <c r="K191" i="53" s="1"/>
  <c r="K192" i="53" s="1"/>
  <c r="K193" i="53" s="1"/>
  <c r="E185" i="53"/>
  <c r="E186" i="53" s="1"/>
  <c r="E187" i="53" s="1"/>
  <c r="C185" i="53"/>
  <c r="E184" i="53" s="1"/>
  <c r="J179" i="53"/>
  <c r="D179" i="53"/>
  <c r="I178" i="53"/>
  <c r="C178" i="53"/>
  <c r="I177" i="53"/>
  <c r="C177" i="53"/>
  <c r="I176" i="53"/>
  <c r="C176" i="53"/>
  <c r="I175" i="53"/>
  <c r="C175" i="53"/>
  <c r="I174" i="53"/>
  <c r="C174" i="53"/>
  <c r="I173" i="53"/>
  <c r="C173" i="53"/>
  <c r="I172" i="53"/>
  <c r="C172" i="53"/>
  <c r="I171" i="53"/>
  <c r="C171" i="53"/>
  <c r="K170" i="53"/>
  <c r="K171" i="53" s="1"/>
  <c r="K172" i="53" s="1"/>
  <c r="K173" i="53" s="1"/>
  <c r="K174" i="53" s="1"/>
  <c r="K175" i="53" s="1"/>
  <c r="K176" i="53" s="1"/>
  <c r="K177" i="53" s="1"/>
  <c r="I170" i="53"/>
  <c r="C170" i="53"/>
  <c r="K169" i="53"/>
  <c r="I169" i="53"/>
  <c r="C169" i="53"/>
  <c r="K168" i="53"/>
  <c r="E168" i="53"/>
  <c r="E169" i="53" s="1"/>
  <c r="E170" i="53" s="1"/>
  <c r="E171" i="53" s="1"/>
  <c r="E172" i="53" s="1"/>
  <c r="E173" i="53" s="1"/>
  <c r="E174" i="53" s="1"/>
  <c r="E175" i="53" s="1"/>
  <c r="E176" i="53" s="1"/>
  <c r="E177" i="53" s="1"/>
  <c r="J164" i="53"/>
  <c r="D164" i="53"/>
  <c r="I163" i="53"/>
  <c r="C163" i="53"/>
  <c r="I162" i="53"/>
  <c r="C162" i="53"/>
  <c r="I161" i="53"/>
  <c r="C161" i="53"/>
  <c r="I160" i="53"/>
  <c r="C160" i="53"/>
  <c r="I159" i="53"/>
  <c r="C159" i="53"/>
  <c r="I158" i="53"/>
  <c r="C158" i="53"/>
  <c r="I157" i="53"/>
  <c r="E157" i="53"/>
  <c r="E158" i="53" s="1"/>
  <c r="E159" i="53" s="1"/>
  <c r="E160" i="53" s="1"/>
  <c r="E161" i="53" s="1"/>
  <c r="E162" i="53" s="1"/>
  <c r="C157" i="53"/>
  <c r="I156" i="53"/>
  <c r="C156" i="53"/>
  <c r="I155" i="53"/>
  <c r="C155" i="53"/>
  <c r="E154" i="53" s="1"/>
  <c r="E155" i="53" s="1"/>
  <c r="E156" i="53" s="1"/>
  <c r="I154" i="53"/>
  <c r="K153" i="53" s="1"/>
  <c r="K154" i="53" s="1"/>
  <c r="K155" i="53" s="1"/>
  <c r="K156" i="53" s="1"/>
  <c r="K157" i="53" s="1"/>
  <c r="K158" i="53" s="1"/>
  <c r="K159" i="53" s="1"/>
  <c r="K160" i="53" s="1"/>
  <c r="K161" i="53" s="1"/>
  <c r="K162" i="53" s="1"/>
  <c r="C154" i="53"/>
  <c r="E153" i="53" s="1"/>
  <c r="J149" i="53"/>
  <c r="D149" i="53"/>
  <c r="I148" i="53"/>
  <c r="C148" i="53"/>
  <c r="I147" i="53"/>
  <c r="C147" i="53"/>
  <c r="I146" i="53"/>
  <c r="C146" i="53"/>
  <c r="I145" i="53"/>
  <c r="C145" i="53"/>
  <c r="I144" i="53"/>
  <c r="C144" i="53"/>
  <c r="I143" i="53"/>
  <c r="C143" i="53"/>
  <c r="I142" i="53"/>
  <c r="C142" i="53"/>
  <c r="I141" i="53"/>
  <c r="C141" i="53"/>
  <c r="I140" i="53"/>
  <c r="C140" i="53"/>
  <c r="I139" i="53"/>
  <c r="K138" i="53" s="1"/>
  <c r="K139" i="53" s="1"/>
  <c r="K140" i="53" s="1"/>
  <c r="K141" i="53" s="1"/>
  <c r="K142" i="53" s="1"/>
  <c r="K143" i="53" s="1"/>
  <c r="K144" i="53" s="1"/>
  <c r="K145" i="53" s="1"/>
  <c r="K146" i="53" s="1"/>
  <c r="K147" i="53" s="1"/>
  <c r="C139" i="53"/>
  <c r="E138" i="53"/>
  <c r="E139" i="53" s="1"/>
  <c r="E140" i="53" s="1"/>
  <c r="E141" i="53" s="1"/>
  <c r="E142" i="53" s="1"/>
  <c r="E143" i="53" s="1"/>
  <c r="E144" i="53" s="1"/>
  <c r="E145" i="53" s="1"/>
  <c r="E146" i="53" s="1"/>
  <c r="E147" i="53" s="1"/>
  <c r="J134" i="53"/>
  <c r="D134" i="53"/>
  <c r="I133" i="53"/>
  <c r="C133" i="53"/>
  <c r="I132" i="53"/>
  <c r="C132" i="53"/>
  <c r="I131" i="53"/>
  <c r="C131" i="53"/>
  <c r="I130" i="53"/>
  <c r="C130" i="53"/>
  <c r="I129" i="53"/>
  <c r="C129" i="53"/>
  <c r="I128" i="53"/>
  <c r="C128" i="53"/>
  <c r="I127" i="53"/>
  <c r="C127" i="53"/>
  <c r="I126" i="53"/>
  <c r="C126" i="53"/>
  <c r="I125" i="53"/>
  <c r="C125" i="53"/>
  <c r="E124" i="53" s="1"/>
  <c r="I124" i="53"/>
  <c r="K123" i="53" s="1"/>
  <c r="K124" i="53" s="1"/>
  <c r="K125" i="53" s="1"/>
  <c r="K126" i="53" s="1"/>
  <c r="K127" i="53" s="1"/>
  <c r="K128" i="53" s="1"/>
  <c r="K129" i="53" s="1"/>
  <c r="K130" i="53" s="1"/>
  <c r="K131" i="53" s="1"/>
  <c r="K132" i="53" s="1"/>
  <c r="C124" i="53"/>
  <c r="E123" i="53" s="1"/>
  <c r="J119" i="53"/>
  <c r="D119" i="53"/>
  <c r="I118" i="53"/>
  <c r="C118" i="53"/>
  <c r="I117" i="53"/>
  <c r="C117" i="53"/>
  <c r="I116" i="53"/>
  <c r="C116" i="53"/>
  <c r="I115" i="53"/>
  <c r="C115" i="53"/>
  <c r="I114" i="53"/>
  <c r="C114" i="53"/>
  <c r="I113" i="53"/>
  <c r="C113" i="53"/>
  <c r="I112" i="53"/>
  <c r="C112" i="53"/>
  <c r="I111" i="53"/>
  <c r="C111" i="53"/>
  <c r="K110" i="53"/>
  <c r="K111" i="53" s="1"/>
  <c r="K112" i="53" s="1"/>
  <c r="K113" i="53" s="1"/>
  <c r="K114" i="53" s="1"/>
  <c r="K115" i="53" s="1"/>
  <c r="K116" i="53" s="1"/>
  <c r="K117" i="53" s="1"/>
  <c r="I110" i="53"/>
  <c r="C110" i="53"/>
  <c r="I109" i="53"/>
  <c r="K108" i="53" s="1"/>
  <c r="K109" i="53" s="1"/>
  <c r="C109" i="53"/>
  <c r="E108" i="53"/>
  <c r="E109" i="53" s="1"/>
  <c r="E110" i="53" s="1"/>
  <c r="E111" i="53" s="1"/>
  <c r="E112" i="53" s="1"/>
  <c r="E113" i="53" s="1"/>
  <c r="E114" i="53" s="1"/>
  <c r="E115" i="53" s="1"/>
  <c r="E116" i="53" s="1"/>
  <c r="E117" i="53" s="1"/>
  <c r="J104" i="53"/>
  <c r="D104" i="53"/>
  <c r="I103" i="53"/>
  <c r="C103" i="53"/>
  <c r="I102" i="53"/>
  <c r="C102" i="53"/>
  <c r="I101" i="53"/>
  <c r="C101" i="53"/>
  <c r="I100" i="53"/>
  <c r="C100" i="53"/>
  <c r="I99" i="53"/>
  <c r="C99" i="53"/>
  <c r="I98" i="53"/>
  <c r="C98" i="53"/>
  <c r="I97" i="53"/>
  <c r="E97" i="53"/>
  <c r="E98" i="53" s="1"/>
  <c r="C97" i="53"/>
  <c r="I96" i="53"/>
  <c r="C96" i="53"/>
  <c r="I95" i="53"/>
  <c r="C95" i="53"/>
  <c r="E94" i="53" s="1"/>
  <c r="E95" i="53" s="1"/>
  <c r="E96" i="53" s="1"/>
  <c r="I94" i="53"/>
  <c r="K93" i="53" s="1"/>
  <c r="K94" i="53" s="1"/>
  <c r="K95" i="53" s="1"/>
  <c r="K96" i="53" s="1"/>
  <c r="K97" i="53" s="1"/>
  <c r="K98" i="53" s="1"/>
  <c r="K99" i="53" s="1"/>
  <c r="K100" i="53" s="1"/>
  <c r="K101" i="53" s="1"/>
  <c r="K102" i="53" s="1"/>
  <c r="C94" i="53"/>
  <c r="E93" i="53" s="1"/>
  <c r="J89" i="53"/>
  <c r="D89" i="53"/>
  <c r="I88" i="53"/>
  <c r="C88" i="53"/>
  <c r="I87" i="53"/>
  <c r="C87" i="53"/>
  <c r="I86" i="53"/>
  <c r="C86" i="53"/>
  <c r="I85" i="53"/>
  <c r="C85" i="53"/>
  <c r="K84" i="53"/>
  <c r="K85" i="53" s="1"/>
  <c r="K86" i="53" s="1"/>
  <c r="K87" i="53" s="1"/>
  <c r="I84" i="53"/>
  <c r="C84" i="53"/>
  <c r="I83" i="53"/>
  <c r="C83" i="53"/>
  <c r="I82" i="53"/>
  <c r="C82" i="53"/>
  <c r="I81" i="53"/>
  <c r="C81" i="53"/>
  <c r="I80" i="53"/>
  <c r="C80" i="53"/>
  <c r="I79" i="53"/>
  <c r="K78" i="53" s="1"/>
  <c r="K79" i="53" s="1"/>
  <c r="K80" i="53" s="1"/>
  <c r="K81" i="53" s="1"/>
  <c r="K82" i="53" s="1"/>
  <c r="K83" i="53" s="1"/>
  <c r="C79" i="53"/>
  <c r="E78" i="53"/>
  <c r="E79" i="53" s="1"/>
  <c r="E80" i="53" s="1"/>
  <c r="J74" i="53"/>
  <c r="D74" i="53"/>
  <c r="I73" i="53"/>
  <c r="C73" i="53"/>
  <c r="I72" i="53"/>
  <c r="C72" i="53"/>
  <c r="I71" i="53"/>
  <c r="C71" i="53"/>
  <c r="I70" i="53"/>
  <c r="C70" i="53"/>
  <c r="I69" i="53"/>
  <c r="C69" i="53"/>
  <c r="I68" i="53"/>
  <c r="C68" i="53"/>
  <c r="I67" i="53"/>
  <c r="C67" i="53"/>
  <c r="I66" i="53"/>
  <c r="C66" i="53"/>
  <c r="I65" i="53"/>
  <c r="C65" i="53"/>
  <c r="I64" i="53"/>
  <c r="K63" i="53" s="1"/>
  <c r="K64" i="53" s="1"/>
  <c r="K65" i="53" s="1"/>
  <c r="K66" i="53" s="1"/>
  <c r="C64" i="53"/>
  <c r="E63" i="53"/>
  <c r="E64" i="53" s="1"/>
  <c r="J59" i="53"/>
  <c r="D59" i="53"/>
  <c r="I58" i="53"/>
  <c r="C58" i="53"/>
  <c r="I57" i="53"/>
  <c r="C57" i="53"/>
  <c r="I56" i="53"/>
  <c r="C56" i="53"/>
  <c r="I55" i="53"/>
  <c r="C55" i="53"/>
  <c r="I54" i="53"/>
  <c r="C54" i="53"/>
  <c r="I53" i="53"/>
  <c r="C53" i="53"/>
  <c r="I52" i="53"/>
  <c r="C52" i="53"/>
  <c r="I51" i="53"/>
  <c r="C51" i="53"/>
  <c r="I50" i="53"/>
  <c r="C50" i="53"/>
  <c r="K49" i="53"/>
  <c r="K50" i="53" s="1"/>
  <c r="I49" i="53"/>
  <c r="C49" i="53"/>
  <c r="K48" i="53"/>
  <c r="E48" i="53"/>
  <c r="E49" i="53" s="1"/>
  <c r="E50" i="53" s="1"/>
  <c r="E51" i="53" s="1"/>
  <c r="E52" i="53" s="1"/>
  <c r="E53" i="53" s="1"/>
  <c r="E54" i="53" s="1"/>
  <c r="E55" i="53" s="1"/>
  <c r="E56" i="53" s="1"/>
  <c r="E57" i="53" s="1"/>
  <c r="J44" i="53"/>
  <c r="D44" i="53"/>
  <c r="I43" i="53"/>
  <c r="C43" i="53"/>
  <c r="I42" i="53"/>
  <c r="C42" i="53"/>
  <c r="I41" i="53"/>
  <c r="C41" i="53"/>
  <c r="I40" i="53"/>
  <c r="C40" i="53"/>
  <c r="I39" i="53"/>
  <c r="C39" i="53"/>
  <c r="I38" i="53"/>
  <c r="C38" i="53"/>
  <c r="I37" i="53"/>
  <c r="C37" i="53"/>
  <c r="I36" i="53"/>
  <c r="C36" i="53"/>
  <c r="I35" i="53"/>
  <c r="C35" i="53"/>
  <c r="I34" i="53"/>
  <c r="K33" i="53" s="1"/>
  <c r="K34" i="53" s="1"/>
  <c r="C34" i="53"/>
  <c r="E33" i="53"/>
  <c r="J29" i="53"/>
  <c r="D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C21" i="53"/>
  <c r="I20" i="53"/>
  <c r="C20" i="53"/>
  <c r="I19" i="53"/>
  <c r="C19" i="53"/>
  <c r="E18" i="53" s="1"/>
  <c r="E19" i="53" s="1"/>
  <c r="E20" i="53" s="1"/>
  <c r="E21" i="53" s="1"/>
  <c r="E22" i="53" s="1"/>
  <c r="K18" i="53"/>
  <c r="K19" i="53" s="1"/>
  <c r="K20" i="53" s="1"/>
  <c r="K21" i="53" s="1"/>
  <c r="K22" i="53" s="1"/>
  <c r="K23" i="53" s="1"/>
  <c r="K24" i="53" s="1"/>
  <c r="K25" i="53" s="1"/>
  <c r="K26" i="53" s="1"/>
  <c r="K27" i="53" s="1"/>
  <c r="J14" i="53"/>
  <c r="D14" i="53"/>
  <c r="I13" i="53"/>
  <c r="C13" i="53"/>
  <c r="I12" i="53"/>
  <c r="C12" i="53"/>
  <c r="I11" i="53"/>
  <c r="C11" i="53"/>
  <c r="I10" i="53"/>
  <c r="C10" i="53"/>
  <c r="I9" i="53"/>
  <c r="E9" i="53"/>
  <c r="E10" i="53" s="1"/>
  <c r="E11" i="53" s="1"/>
  <c r="E12" i="53" s="1"/>
  <c r="C9" i="53"/>
  <c r="I8" i="53"/>
  <c r="C8" i="53"/>
  <c r="I7" i="53"/>
  <c r="C7" i="53"/>
  <c r="I6" i="53"/>
  <c r="C6" i="53"/>
  <c r="I5" i="53"/>
  <c r="C5" i="53"/>
  <c r="I4" i="53"/>
  <c r="K3" i="53" s="1"/>
  <c r="C4" i="53"/>
  <c r="E3" i="53" s="1"/>
  <c r="E4" i="53" s="1"/>
  <c r="E5" i="53" s="1"/>
  <c r="E6" i="53" s="1"/>
  <c r="E7" i="53" s="1"/>
  <c r="E8" i="53" s="1"/>
  <c r="J119" i="52"/>
  <c r="D119" i="52"/>
  <c r="I118" i="52"/>
  <c r="C118" i="52"/>
  <c r="I117" i="52"/>
  <c r="C117" i="52"/>
  <c r="I116" i="52"/>
  <c r="C116" i="52"/>
  <c r="I115" i="52"/>
  <c r="C115" i="52"/>
  <c r="I114" i="52"/>
  <c r="C114" i="52"/>
  <c r="I113" i="52"/>
  <c r="C113" i="52"/>
  <c r="I112" i="52"/>
  <c r="C112" i="52"/>
  <c r="K111" i="52"/>
  <c r="K112" i="52" s="1"/>
  <c r="I111" i="52"/>
  <c r="C111" i="52"/>
  <c r="I110" i="52"/>
  <c r="C110" i="52"/>
  <c r="I109" i="52"/>
  <c r="K108" i="52" s="1"/>
  <c r="K109" i="52" s="1"/>
  <c r="K110" i="52" s="1"/>
  <c r="C109" i="52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J104" i="52"/>
  <c r="D104" i="52"/>
  <c r="I103" i="52"/>
  <c r="C103" i="52"/>
  <c r="I102" i="52"/>
  <c r="C102" i="52"/>
  <c r="I101" i="52"/>
  <c r="C101" i="52"/>
  <c r="I100" i="52"/>
  <c r="C100" i="52"/>
  <c r="I99" i="52"/>
  <c r="C99" i="52"/>
  <c r="I98" i="52"/>
  <c r="C98" i="52"/>
  <c r="I97" i="52"/>
  <c r="C97" i="52"/>
  <c r="I96" i="52"/>
  <c r="C96" i="52"/>
  <c r="I95" i="52"/>
  <c r="C95" i="52"/>
  <c r="I94" i="52"/>
  <c r="K93" i="52" s="1"/>
  <c r="E94" i="52"/>
  <c r="E95" i="52" s="1"/>
  <c r="E96" i="52" s="1"/>
  <c r="E97" i="52" s="1"/>
  <c r="E98" i="52" s="1"/>
  <c r="E99" i="52" s="1"/>
  <c r="E100" i="52" s="1"/>
  <c r="E101" i="52" s="1"/>
  <c r="E102" i="52" s="1"/>
  <c r="C94" i="52"/>
  <c r="E93" i="52" s="1"/>
  <c r="J89" i="52"/>
  <c r="D89" i="52"/>
  <c r="I88" i="52"/>
  <c r="C88" i="52"/>
  <c r="I87" i="52"/>
  <c r="C87" i="52"/>
  <c r="I86" i="52"/>
  <c r="C86" i="52"/>
  <c r="I85" i="52"/>
  <c r="C85" i="52"/>
  <c r="K84" i="52"/>
  <c r="K85" i="52" s="1"/>
  <c r="K86" i="52" s="1"/>
  <c r="K87" i="52" s="1"/>
  <c r="I84" i="52"/>
  <c r="C84" i="52"/>
  <c r="I83" i="52"/>
  <c r="C83" i="52"/>
  <c r="I82" i="52"/>
  <c r="C82" i="52"/>
  <c r="I81" i="52"/>
  <c r="C81" i="52"/>
  <c r="I80" i="52"/>
  <c r="C80" i="52"/>
  <c r="I79" i="52"/>
  <c r="K78" i="52" s="1"/>
  <c r="K79" i="52" s="1"/>
  <c r="K80" i="52" s="1"/>
  <c r="K81" i="52" s="1"/>
  <c r="K82" i="52" s="1"/>
  <c r="K83" i="52" s="1"/>
  <c r="C79" i="52"/>
  <c r="E78" i="52"/>
  <c r="E79" i="52" s="1"/>
  <c r="E80" i="52" s="1"/>
  <c r="J74" i="52"/>
  <c r="D74" i="52"/>
  <c r="I73" i="52"/>
  <c r="C73" i="52"/>
  <c r="I72" i="52"/>
  <c r="C72" i="52"/>
  <c r="I71" i="52"/>
  <c r="C71" i="52"/>
  <c r="I70" i="52"/>
  <c r="C70" i="52"/>
  <c r="I69" i="52"/>
  <c r="C69" i="52"/>
  <c r="I68" i="52"/>
  <c r="C68" i="52"/>
  <c r="I67" i="52"/>
  <c r="C67" i="52"/>
  <c r="I66" i="52"/>
  <c r="C66" i="52"/>
  <c r="I65" i="52"/>
  <c r="C65" i="52"/>
  <c r="I64" i="52"/>
  <c r="K63" i="52" s="1"/>
  <c r="K64" i="52" s="1"/>
  <c r="K65" i="52" s="1"/>
  <c r="K66" i="52" s="1"/>
  <c r="C64" i="52"/>
  <c r="E63" i="52"/>
  <c r="E64" i="52" s="1"/>
  <c r="J59" i="52"/>
  <c r="D59" i="52"/>
  <c r="I58" i="52"/>
  <c r="C58" i="52"/>
  <c r="I57" i="52"/>
  <c r="C57" i="52"/>
  <c r="I56" i="52"/>
  <c r="C56" i="52"/>
  <c r="I55" i="52"/>
  <c r="C55" i="52"/>
  <c r="I54" i="52"/>
  <c r="C54" i="52"/>
  <c r="I53" i="52"/>
  <c r="C53" i="52"/>
  <c r="I52" i="52"/>
  <c r="C52" i="52"/>
  <c r="I51" i="52"/>
  <c r="C51" i="52"/>
  <c r="I50" i="52"/>
  <c r="C50" i="52"/>
  <c r="K49" i="52"/>
  <c r="K50" i="52" s="1"/>
  <c r="K51" i="52" s="1"/>
  <c r="K52" i="52" s="1"/>
  <c r="K53" i="52" s="1"/>
  <c r="K54" i="52" s="1"/>
  <c r="K55" i="52" s="1"/>
  <c r="K56" i="52" s="1"/>
  <c r="K57" i="52" s="1"/>
  <c r="I49" i="52"/>
  <c r="C49" i="52"/>
  <c r="E48" i="52" s="1"/>
  <c r="E49" i="52" s="1"/>
  <c r="E50" i="52" s="1"/>
  <c r="E51" i="52" s="1"/>
  <c r="E52" i="52" s="1"/>
  <c r="E53" i="52" s="1"/>
  <c r="E54" i="52" s="1"/>
  <c r="E55" i="52" s="1"/>
  <c r="E56" i="52" s="1"/>
  <c r="E57" i="52" s="1"/>
  <c r="K48" i="52"/>
  <c r="J44" i="52"/>
  <c r="D44" i="52"/>
  <c r="I43" i="52"/>
  <c r="C43" i="52"/>
  <c r="I42" i="52"/>
  <c r="C42" i="52"/>
  <c r="I41" i="52"/>
  <c r="C41" i="52"/>
  <c r="I40" i="52"/>
  <c r="C40" i="52"/>
  <c r="I39" i="52"/>
  <c r="C39" i="52"/>
  <c r="I38" i="52"/>
  <c r="C38" i="52"/>
  <c r="I37" i="52"/>
  <c r="C37" i="52"/>
  <c r="I36" i="52"/>
  <c r="C36" i="52"/>
  <c r="I35" i="52"/>
  <c r="E35" i="52"/>
  <c r="E36" i="52" s="1"/>
  <c r="E37" i="52" s="1"/>
  <c r="E38" i="52" s="1"/>
  <c r="E39" i="52" s="1"/>
  <c r="E40" i="52" s="1"/>
  <c r="E41" i="52" s="1"/>
  <c r="E42" i="52" s="1"/>
  <c r="C35" i="52"/>
  <c r="I34" i="52"/>
  <c r="K33" i="52" s="1"/>
  <c r="K34" i="52" s="1"/>
  <c r="K35" i="52" s="1"/>
  <c r="K36" i="52" s="1"/>
  <c r="K37" i="52" s="1"/>
  <c r="K38" i="52" s="1"/>
  <c r="K39" i="52" s="1"/>
  <c r="K40" i="52" s="1"/>
  <c r="K41" i="52" s="1"/>
  <c r="K42" i="52" s="1"/>
  <c r="E34" i="52"/>
  <c r="C34" i="52"/>
  <c r="E33" i="52"/>
  <c r="J29" i="52"/>
  <c r="D29" i="52"/>
  <c r="I28" i="52"/>
  <c r="C28" i="52"/>
  <c r="I27" i="52"/>
  <c r="C27" i="52"/>
  <c r="I26" i="52"/>
  <c r="C26" i="52"/>
  <c r="I25" i="52"/>
  <c r="C25" i="52"/>
  <c r="I24" i="52"/>
  <c r="C24" i="52"/>
  <c r="I23" i="52"/>
  <c r="C23" i="52"/>
  <c r="I22" i="52"/>
  <c r="C22" i="52"/>
  <c r="I21" i="52"/>
  <c r="C21" i="52"/>
  <c r="I20" i="52"/>
  <c r="C20" i="52"/>
  <c r="K19" i="52"/>
  <c r="K20" i="52" s="1"/>
  <c r="K21" i="52" s="1"/>
  <c r="K22" i="52" s="1"/>
  <c r="K23" i="52" s="1"/>
  <c r="K24" i="52" s="1"/>
  <c r="K25" i="52" s="1"/>
  <c r="K26" i="52" s="1"/>
  <c r="K27" i="52" s="1"/>
  <c r="I19" i="52"/>
  <c r="C19" i="52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K18" i="52"/>
  <c r="J14" i="52"/>
  <c r="D14" i="52"/>
  <c r="I13" i="52"/>
  <c r="C13" i="52"/>
  <c r="I12" i="52"/>
  <c r="C12" i="52"/>
  <c r="I11" i="52"/>
  <c r="C11" i="52"/>
  <c r="I10" i="52"/>
  <c r="C10" i="52"/>
  <c r="I9" i="52"/>
  <c r="C9" i="52"/>
  <c r="I8" i="52"/>
  <c r="C8" i="52"/>
  <c r="I7" i="52"/>
  <c r="E7" i="52"/>
  <c r="E8" i="52" s="1"/>
  <c r="E9" i="52" s="1"/>
  <c r="E10" i="52" s="1"/>
  <c r="E11" i="52" s="1"/>
  <c r="E12" i="52" s="1"/>
  <c r="C7" i="52"/>
  <c r="I6" i="52"/>
  <c r="C6" i="52"/>
  <c r="I5" i="52"/>
  <c r="E5" i="52"/>
  <c r="E6" i="52" s="1"/>
  <c r="C5" i="52"/>
  <c r="I4" i="52"/>
  <c r="K3" i="52" s="1"/>
  <c r="K4" i="52" s="1"/>
  <c r="K5" i="52" s="1"/>
  <c r="K6" i="52" s="1"/>
  <c r="K7" i="52" s="1"/>
  <c r="K8" i="52" s="1"/>
  <c r="K9" i="52" s="1"/>
  <c r="K10" i="52" s="1"/>
  <c r="K11" i="52" s="1"/>
  <c r="K12" i="52" s="1"/>
  <c r="E4" i="52"/>
  <c r="C4" i="52"/>
  <c r="E3" i="52"/>
  <c r="J89" i="51"/>
  <c r="D89" i="51"/>
  <c r="I88" i="51"/>
  <c r="C88" i="51"/>
  <c r="I87" i="51"/>
  <c r="C87" i="51"/>
  <c r="I86" i="51"/>
  <c r="C86" i="51"/>
  <c r="I85" i="51"/>
  <c r="C85" i="51"/>
  <c r="I84" i="51"/>
  <c r="C84" i="51"/>
  <c r="K83" i="51"/>
  <c r="K84" i="51" s="1"/>
  <c r="K85" i="51" s="1"/>
  <c r="K86" i="51" s="1"/>
  <c r="K87" i="51" s="1"/>
  <c r="I83" i="51"/>
  <c r="C83" i="51"/>
  <c r="I82" i="51"/>
  <c r="C82" i="51"/>
  <c r="I81" i="51"/>
  <c r="C81" i="51"/>
  <c r="I80" i="51"/>
  <c r="C80" i="51"/>
  <c r="K79" i="51"/>
  <c r="K80" i="51" s="1"/>
  <c r="K81" i="51" s="1"/>
  <c r="K82" i="51" s="1"/>
  <c r="I79" i="51"/>
  <c r="C79" i="51"/>
  <c r="E78" i="51" s="1"/>
  <c r="E79" i="51" s="1"/>
  <c r="E80" i="51" s="1"/>
  <c r="E81" i="51" s="1"/>
  <c r="E82" i="51" s="1"/>
  <c r="E83" i="51" s="1"/>
  <c r="E84" i="51" s="1"/>
  <c r="E85" i="51" s="1"/>
  <c r="E86" i="51" s="1"/>
  <c r="E87" i="51" s="1"/>
  <c r="K78" i="51"/>
  <c r="J74" i="51"/>
  <c r="D74" i="51"/>
  <c r="I73" i="51"/>
  <c r="C73" i="51"/>
  <c r="I72" i="51"/>
  <c r="C72" i="51"/>
  <c r="I71" i="51"/>
  <c r="E71" i="51"/>
  <c r="E72" i="51" s="1"/>
  <c r="C71" i="51"/>
  <c r="I70" i="51"/>
  <c r="C70" i="51"/>
  <c r="I69" i="51"/>
  <c r="C69" i="51"/>
  <c r="I68" i="51"/>
  <c r="C68" i="51"/>
  <c r="I67" i="51"/>
  <c r="C67" i="51"/>
  <c r="I66" i="51"/>
  <c r="C66" i="51"/>
  <c r="I65" i="51"/>
  <c r="E65" i="51"/>
  <c r="E66" i="51" s="1"/>
  <c r="E67" i="51" s="1"/>
  <c r="E68" i="51" s="1"/>
  <c r="E69" i="51" s="1"/>
  <c r="E70" i="51" s="1"/>
  <c r="C65" i="51"/>
  <c r="I64" i="51"/>
  <c r="K63" i="51" s="1"/>
  <c r="K64" i="51" s="1"/>
  <c r="K65" i="51" s="1"/>
  <c r="K66" i="51" s="1"/>
  <c r="K67" i="51" s="1"/>
  <c r="K68" i="51" s="1"/>
  <c r="K69" i="51" s="1"/>
  <c r="K70" i="51" s="1"/>
  <c r="K71" i="51" s="1"/>
  <c r="K72" i="51" s="1"/>
  <c r="E64" i="51"/>
  <c r="C64" i="51"/>
  <c r="E63" i="51"/>
  <c r="J59" i="51"/>
  <c r="D59" i="51"/>
  <c r="I58" i="51"/>
  <c r="C58" i="51"/>
  <c r="I57" i="51"/>
  <c r="C57" i="51"/>
  <c r="I56" i="51"/>
  <c r="C56" i="51"/>
  <c r="I55" i="51"/>
  <c r="C55" i="51"/>
  <c r="I54" i="51"/>
  <c r="C54" i="51"/>
  <c r="I53" i="51"/>
  <c r="C53" i="51"/>
  <c r="I52" i="51"/>
  <c r="C52" i="51"/>
  <c r="I51" i="51"/>
  <c r="C51" i="51"/>
  <c r="I50" i="51"/>
  <c r="C50" i="51"/>
  <c r="K49" i="51"/>
  <c r="K50" i="51" s="1"/>
  <c r="K51" i="51" s="1"/>
  <c r="K52" i="51" s="1"/>
  <c r="K53" i="51" s="1"/>
  <c r="K54" i="51" s="1"/>
  <c r="K55" i="51" s="1"/>
  <c r="K56" i="51" s="1"/>
  <c r="K57" i="51" s="1"/>
  <c r="I49" i="51"/>
  <c r="C49" i="51"/>
  <c r="E48" i="51" s="1"/>
  <c r="E49" i="51" s="1"/>
  <c r="E50" i="51" s="1"/>
  <c r="E51" i="51" s="1"/>
  <c r="E52" i="51" s="1"/>
  <c r="E53" i="51" s="1"/>
  <c r="E54" i="51" s="1"/>
  <c r="E55" i="51" s="1"/>
  <c r="E56" i="51" s="1"/>
  <c r="E57" i="51" s="1"/>
  <c r="K48" i="51"/>
  <c r="J44" i="51"/>
  <c r="D44" i="51"/>
  <c r="I43" i="51"/>
  <c r="C43" i="51"/>
  <c r="I42" i="51"/>
  <c r="C42" i="51"/>
  <c r="I41" i="51"/>
  <c r="C41" i="51"/>
  <c r="I40" i="51"/>
  <c r="C40" i="51"/>
  <c r="I39" i="51"/>
  <c r="C39" i="51"/>
  <c r="I38" i="51"/>
  <c r="C38" i="51"/>
  <c r="I37" i="51"/>
  <c r="C37" i="51"/>
  <c r="I36" i="51"/>
  <c r="C36" i="51"/>
  <c r="I35" i="51"/>
  <c r="E35" i="51"/>
  <c r="E36" i="51" s="1"/>
  <c r="E37" i="51" s="1"/>
  <c r="E38" i="51" s="1"/>
  <c r="E39" i="51" s="1"/>
  <c r="E40" i="51" s="1"/>
  <c r="E41" i="51" s="1"/>
  <c r="E42" i="51" s="1"/>
  <c r="C35" i="51"/>
  <c r="I34" i="5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E34" i="51"/>
  <c r="C34" i="51"/>
  <c r="E33" i="51"/>
  <c r="J29" i="51"/>
  <c r="D29" i="51"/>
  <c r="I28" i="51"/>
  <c r="C28" i="51"/>
  <c r="I27" i="51"/>
  <c r="C27" i="51"/>
  <c r="I26" i="51"/>
  <c r="C26" i="51"/>
  <c r="I25" i="51"/>
  <c r="C25" i="51"/>
  <c r="I24" i="51"/>
  <c r="C24" i="51"/>
  <c r="I23" i="51"/>
  <c r="C23" i="51"/>
  <c r="I22" i="51"/>
  <c r="C22" i="51"/>
  <c r="I21" i="51"/>
  <c r="C21" i="51"/>
  <c r="I20" i="51"/>
  <c r="C20" i="51"/>
  <c r="K19" i="51"/>
  <c r="K20" i="51" s="1"/>
  <c r="K21" i="51" s="1"/>
  <c r="K22" i="51" s="1"/>
  <c r="K23" i="51" s="1"/>
  <c r="K24" i="51" s="1"/>
  <c r="K25" i="51" s="1"/>
  <c r="K26" i="51" s="1"/>
  <c r="K27" i="51" s="1"/>
  <c r="I19" i="51"/>
  <c r="C19" i="5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K18" i="51"/>
  <c r="J14" i="51"/>
  <c r="D14" i="51"/>
  <c r="I13" i="51"/>
  <c r="C13" i="51"/>
  <c r="I12" i="51"/>
  <c r="C12" i="51"/>
  <c r="I11" i="51"/>
  <c r="C11" i="51"/>
  <c r="I10" i="51"/>
  <c r="C10" i="51"/>
  <c r="I9" i="51"/>
  <c r="C9" i="51"/>
  <c r="I8" i="51"/>
  <c r="C8" i="51"/>
  <c r="I7" i="51"/>
  <c r="C7" i="51"/>
  <c r="I6" i="51"/>
  <c r="C6" i="51"/>
  <c r="I5" i="51"/>
  <c r="E5" i="51"/>
  <c r="E6" i="51" s="1"/>
  <c r="E7" i="51" s="1"/>
  <c r="E8" i="51" s="1"/>
  <c r="E9" i="51" s="1"/>
  <c r="E10" i="51" s="1"/>
  <c r="E11" i="51" s="1"/>
  <c r="E12" i="51" s="1"/>
  <c r="C5" i="51"/>
  <c r="I4" i="51"/>
  <c r="K3" i="51" s="1"/>
  <c r="K4" i="51" s="1"/>
  <c r="K5" i="51" s="1"/>
  <c r="K6" i="51" s="1"/>
  <c r="K7" i="51" s="1"/>
  <c r="K8" i="51" s="1"/>
  <c r="K9" i="51" s="1"/>
  <c r="K10" i="51" s="1"/>
  <c r="K11" i="51" s="1"/>
  <c r="K12" i="51" s="1"/>
  <c r="E4" i="51"/>
  <c r="C4" i="51"/>
  <c r="E3" i="51"/>
  <c r="J14" i="50"/>
  <c r="D14" i="50"/>
  <c r="I13" i="50"/>
  <c r="C13" i="50"/>
  <c r="I12" i="50"/>
  <c r="C12" i="50"/>
  <c r="I11" i="50"/>
  <c r="C11" i="50"/>
  <c r="I10" i="50"/>
  <c r="C10" i="50"/>
  <c r="I9" i="50"/>
  <c r="C9" i="50"/>
  <c r="I8" i="50"/>
  <c r="C8" i="50"/>
  <c r="I7" i="50"/>
  <c r="C7" i="50"/>
  <c r="I6" i="50"/>
  <c r="C6" i="50"/>
  <c r="I5" i="50"/>
  <c r="C5" i="50"/>
  <c r="K4" i="50"/>
  <c r="K5" i="50" s="1"/>
  <c r="K6" i="50" s="1"/>
  <c r="K7" i="50" s="1"/>
  <c r="K8" i="50" s="1"/>
  <c r="K9" i="50" s="1"/>
  <c r="K10" i="50" s="1"/>
  <c r="K11" i="50" s="1"/>
  <c r="K12" i="50" s="1"/>
  <c r="I4" i="50"/>
  <c r="C4" i="50"/>
  <c r="E3" i="50" s="1"/>
  <c r="E4" i="50" s="1"/>
  <c r="E5" i="50" s="1"/>
  <c r="E6" i="50" s="1"/>
  <c r="E7" i="50" s="1"/>
  <c r="E8" i="50" s="1"/>
  <c r="E9" i="50" s="1"/>
  <c r="E10" i="50" s="1"/>
  <c r="E11" i="50" s="1"/>
  <c r="E12" i="50" s="1"/>
  <c r="K3" i="50"/>
  <c r="J30" i="49"/>
  <c r="D30" i="49"/>
  <c r="I29" i="49"/>
  <c r="C29" i="49"/>
  <c r="I28" i="49"/>
  <c r="C28" i="49"/>
  <c r="I27" i="49"/>
  <c r="C27" i="49"/>
  <c r="I26" i="49"/>
  <c r="C26" i="49"/>
  <c r="I25" i="49"/>
  <c r="C25" i="49"/>
  <c r="I24" i="49"/>
  <c r="C24" i="49"/>
  <c r="I23" i="49"/>
  <c r="E23" i="49"/>
  <c r="E24" i="49" s="1"/>
  <c r="E25" i="49" s="1"/>
  <c r="E26" i="49" s="1"/>
  <c r="E27" i="49" s="1"/>
  <c r="E28" i="49" s="1"/>
  <c r="C23" i="49"/>
  <c r="I22" i="49"/>
  <c r="C22" i="49"/>
  <c r="I21" i="49"/>
  <c r="E21" i="49"/>
  <c r="E22" i="49" s="1"/>
  <c r="C21" i="49"/>
  <c r="I20" i="49"/>
  <c r="K19" i="49" s="1"/>
  <c r="K20" i="49" s="1"/>
  <c r="K21" i="49" s="1"/>
  <c r="K22" i="49" s="1"/>
  <c r="K23" i="49" s="1"/>
  <c r="K24" i="49" s="1"/>
  <c r="K25" i="49" s="1"/>
  <c r="K26" i="49" s="1"/>
  <c r="K27" i="49" s="1"/>
  <c r="K28" i="49" s="1"/>
  <c r="E20" i="49"/>
  <c r="C20" i="49"/>
  <c r="E19" i="49"/>
  <c r="J14" i="49"/>
  <c r="D14" i="49"/>
  <c r="I13" i="49"/>
  <c r="C13" i="49"/>
  <c r="I12" i="49"/>
  <c r="C12" i="49"/>
  <c r="I11" i="49"/>
  <c r="C11" i="49"/>
  <c r="I10" i="49"/>
  <c r="C10" i="49"/>
  <c r="I9" i="49"/>
  <c r="C9" i="49"/>
  <c r="K8" i="49"/>
  <c r="K9" i="49" s="1"/>
  <c r="K10" i="49" s="1"/>
  <c r="K11" i="49" s="1"/>
  <c r="K12" i="49" s="1"/>
  <c r="I8" i="49"/>
  <c r="C8" i="49"/>
  <c r="I7" i="49"/>
  <c r="C7" i="49"/>
  <c r="I6" i="49"/>
  <c r="C6" i="49"/>
  <c r="I5" i="49"/>
  <c r="C5" i="49"/>
  <c r="K4" i="49"/>
  <c r="K5" i="49" s="1"/>
  <c r="K6" i="49" s="1"/>
  <c r="K7" i="49" s="1"/>
  <c r="I4" i="49"/>
  <c r="C4" i="49"/>
  <c r="E3" i="49" s="1"/>
  <c r="E4" i="49" s="1"/>
  <c r="E5" i="49" s="1"/>
  <c r="E6" i="49" s="1"/>
  <c r="E7" i="49" s="1"/>
  <c r="E8" i="49" s="1"/>
  <c r="E9" i="49" s="1"/>
  <c r="E10" i="49" s="1"/>
  <c r="E11" i="49" s="1"/>
  <c r="E12" i="49" s="1"/>
  <c r="K3" i="49"/>
  <c r="J74" i="48"/>
  <c r="D74" i="48"/>
  <c r="I73" i="48"/>
  <c r="C73" i="48"/>
  <c r="I72" i="48"/>
  <c r="C72" i="48"/>
  <c r="I71" i="48"/>
  <c r="E71" i="48"/>
  <c r="E72" i="48" s="1"/>
  <c r="C71" i="48"/>
  <c r="I70" i="48"/>
  <c r="C70" i="48"/>
  <c r="I69" i="48"/>
  <c r="C69" i="48"/>
  <c r="I68" i="48"/>
  <c r="C68" i="48"/>
  <c r="I67" i="48"/>
  <c r="C67" i="48"/>
  <c r="I66" i="48"/>
  <c r="C66" i="48"/>
  <c r="I65" i="48"/>
  <c r="E65" i="48"/>
  <c r="E66" i="48" s="1"/>
  <c r="E67" i="48" s="1"/>
  <c r="E68" i="48" s="1"/>
  <c r="E69" i="48" s="1"/>
  <c r="E70" i="48" s="1"/>
  <c r="C65" i="48"/>
  <c r="I64" i="48"/>
  <c r="K63" i="48" s="1"/>
  <c r="K64" i="48" s="1"/>
  <c r="K65" i="48" s="1"/>
  <c r="K66" i="48" s="1"/>
  <c r="K67" i="48" s="1"/>
  <c r="K68" i="48" s="1"/>
  <c r="K69" i="48" s="1"/>
  <c r="K70" i="48" s="1"/>
  <c r="K71" i="48" s="1"/>
  <c r="K72" i="48" s="1"/>
  <c r="E64" i="48"/>
  <c r="C64" i="48"/>
  <c r="E63" i="48"/>
  <c r="J59" i="48"/>
  <c r="D59" i="48"/>
  <c r="I58" i="48"/>
  <c r="C58" i="48"/>
  <c r="I57" i="48"/>
  <c r="C57" i="48"/>
  <c r="I56" i="48"/>
  <c r="C56" i="48"/>
  <c r="I55" i="48"/>
  <c r="C55" i="48"/>
  <c r="I54" i="48"/>
  <c r="C54" i="48"/>
  <c r="I53" i="48"/>
  <c r="C53" i="48"/>
  <c r="I52" i="48"/>
  <c r="C52" i="48"/>
  <c r="I51" i="48"/>
  <c r="C51" i="48"/>
  <c r="I50" i="48"/>
  <c r="C50" i="48"/>
  <c r="K49" i="48"/>
  <c r="K50" i="48" s="1"/>
  <c r="K51" i="48" s="1"/>
  <c r="K52" i="48" s="1"/>
  <c r="K53" i="48" s="1"/>
  <c r="K54" i="48" s="1"/>
  <c r="K55" i="48" s="1"/>
  <c r="K56" i="48" s="1"/>
  <c r="K57" i="48" s="1"/>
  <c r="I49" i="48"/>
  <c r="C49" i="48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K48" i="48"/>
  <c r="J44" i="48"/>
  <c r="D44" i="48"/>
  <c r="I43" i="48"/>
  <c r="C43" i="48"/>
  <c r="I42" i="48"/>
  <c r="C42" i="48"/>
  <c r="I41" i="48"/>
  <c r="C41" i="48"/>
  <c r="I40" i="48"/>
  <c r="C40" i="48"/>
  <c r="I39" i="48"/>
  <c r="C39" i="48"/>
  <c r="I38" i="48"/>
  <c r="C38" i="48"/>
  <c r="I37" i="48"/>
  <c r="C37" i="48"/>
  <c r="I36" i="48"/>
  <c r="C36" i="48"/>
  <c r="I35" i="48"/>
  <c r="E35" i="48"/>
  <c r="E36" i="48" s="1"/>
  <c r="E37" i="48" s="1"/>
  <c r="E38" i="48" s="1"/>
  <c r="E39" i="48" s="1"/>
  <c r="E40" i="48" s="1"/>
  <c r="E41" i="48" s="1"/>
  <c r="E42" i="48" s="1"/>
  <c r="C35" i="48"/>
  <c r="I34" i="48"/>
  <c r="K33" i="48" s="1"/>
  <c r="K34" i="48" s="1"/>
  <c r="K35" i="48" s="1"/>
  <c r="K36" i="48" s="1"/>
  <c r="K37" i="48" s="1"/>
  <c r="K38" i="48" s="1"/>
  <c r="K39" i="48" s="1"/>
  <c r="K40" i="48" s="1"/>
  <c r="K41" i="48" s="1"/>
  <c r="K42" i="48" s="1"/>
  <c r="E34" i="48"/>
  <c r="C34" i="48"/>
  <c r="E33" i="48"/>
  <c r="J29" i="48"/>
  <c r="D29" i="48"/>
  <c r="I28" i="48"/>
  <c r="C28" i="48"/>
  <c r="I27" i="48"/>
  <c r="C27" i="48"/>
  <c r="I26" i="48"/>
  <c r="C26" i="48"/>
  <c r="I25" i="48"/>
  <c r="C25" i="48"/>
  <c r="I24" i="48"/>
  <c r="C24" i="48"/>
  <c r="I23" i="48"/>
  <c r="C23" i="48"/>
  <c r="I22" i="48"/>
  <c r="C22" i="48"/>
  <c r="I21" i="48"/>
  <c r="C21" i="48"/>
  <c r="I20" i="48"/>
  <c r="C20" i="48"/>
  <c r="K19" i="48"/>
  <c r="K20" i="48" s="1"/>
  <c r="K21" i="48" s="1"/>
  <c r="K22" i="48" s="1"/>
  <c r="K23" i="48" s="1"/>
  <c r="K24" i="48" s="1"/>
  <c r="K25" i="48" s="1"/>
  <c r="K26" i="48" s="1"/>
  <c r="K27" i="48" s="1"/>
  <c r="I19" i="48"/>
  <c r="C19" i="48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K18" i="48"/>
  <c r="J14" i="48"/>
  <c r="D14" i="48"/>
  <c r="I13" i="48"/>
  <c r="C13" i="48"/>
  <c r="I12" i="48"/>
  <c r="C12" i="48"/>
  <c r="I11" i="48"/>
  <c r="C11" i="48"/>
  <c r="I10" i="48"/>
  <c r="C10" i="48"/>
  <c r="I9" i="48"/>
  <c r="C9" i="48"/>
  <c r="I8" i="48"/>
  <c r="C8" i="48"/>
  <c r="I7" i="48"/>
  <c r="C7" i="48"/>
  <c r="I6" i="48"/>
  <c r="C6" i="48"/>
  <c r="I5" i="48"/>
  <c r="E5" i="48"/>
  <c r="E6" i="48" s="1"/>
  <c r="E7" i="48" s="1"/>
  <c r="E8" i="48" s="1"/>
  <c r="E9" i="48" s="1"/>
  <c r="E10" i="48" s="1"/>
  <c r="E11" i="48" s="1"/>
  <c r="E12" i="48" s="1"/>
  <c r="C5" i="48"/>
  <c r="I4" i="48"/>
  <c r="K3" i="48" s="1"/>
  <c r="K4" i="48" s="1"/>
  <c r="K5" i="48" s="1"/>
  <c r="K6" i="48" s="1"/>
  <c r="K7" i="48" s="1"/>
  <c r="K8" i="48" s="1"/>
  <c r="K9" i="48" s="1"/>
  <c r="K10" i="48" s="1"/>
  <c r="K11" i="48" s="1"/>
  <c r="K12" i="48" s="1"/>
  <c r="E4" i="48"/>
  <c r="C4" i="48"/>
  <c r="E3" i="48"/>
  <c r="J44" i="47"/>
  <c r="D44" i="47"/>
  <c r="I43" i="47"/>
  <c r="C43" i="47"/>
  <c r="I42" i="47"/>
  <c r="C42" i="47"/>
  <c r="I41" i="47"/>
  <c r="C41" i="47"/>
  <c r="I40" i="47"/>
  <c r="C40" i="47"/>
  <c r="I39" i="47"/>
  <c r="C39" i="47"/>
  <c r="I38" i="47"/>
  <c r="C38" i="47"/>
  <c r="I37" i="47"/>
  <c r="C37" i="47"/>
  <c r="I36" i="47"/>
  <c r="C36" i="47"/>
  <c r="I35" i="47"/>
  <c r="C35" i="47"/>
  <c r="K34" i="47"/>
  <c r="K35" i="47" s="1"/>
  <c r="K36" i="47" s="1"/>
  <c r="K37" i="47" s="1"/>
  <c r="K38" i="47" s="1"/>
  <c r="K39" i="47" s="1"/>
  <c r="K40" i="47" s="1"/>
  <c r="K41" i="47" s="1"/>
  <c r="K42" i="47" s="1"/>
  <c r="I34" i="47"/>
  <c r="C34" i="47"/>
  <c r="E33" i="47" s="1"/>
  <c r="E34" i="47" s="1"/>
  <c r="E35" i="47" s="1"/>
  <c r="E36" i="47" s="1"/>
  <c r="E37" i="47" s="1"/>
  <c r="E38" i="47" s="1"/>
  <c r="E39" i="47" s="1"/>
  <c r="E40" i="47" s="1"/>
  <c r="E41" i="47" s="1"/>
  <c r="E42" i="47" s="1"/>
  <c r="K33" i="47"/>
  <c r="J29" i="47"/>
  <c r="D29" i="47"/>
  <c r="I28" i="47"/>
  <c r="C28" i="47"/>
  <c r="I27" i="47"/>
  <c r="C27" i="47"/>
  <c r="I26" i="47"/>
  <c r="C26" i="47"/>
  <c r="I25" i="47"/>
  <c r="C25" i="47"/>
  <c r="I24" i="47"/>
  <c r="C24" i="47"/>
  <c r="I23" i="47"/>
  <c r="C23" i="47"/>
  <c r="I22" i="47"/>
  <c r="E22" i="47"/>
  <c r="E23" i="47" s="1"/>
  <c r="E24" i="47" s="1"/>
  <c r="E25" i="47" s="1"/>
  <c r="E26" i="47" s="1"/>
  <c r="E27" i="47" s="1"/>
  <c r="C22" i="47"/>
  <c r="I21" i="47"/>
  <c r="C21" i="47"/>
  <c r="I20" i="47"/>
  <c r="E20" i="47"/>
  <c r="E21" i="47" s="1"/>
  <c r="C20" i="47"/>
  <c r="I19" i="47"/>
  <c r="K18" i="47" s="1"/>
  <c r="K19" i="47" s="1"/>
  <c r="K20" i="47" s="1"/>
  <c r="K21" i="47" s="1"/>
  <c r="K22" i="47" s="1"/>
  <c r="K23" i="47" s="1"/>
  <c r="K24" i="47" s="1"/>
  <c r="K25" i="47" s="1"/>
  <c r="K26" i="47" s="1"/>
  <c r="K27" i="47" s="1"/>
  <c r="E19" i="47"/>
  <c r="C19" i="47"/>
  <c r="E18" i="47"/>
  <c r="J14" i="47"/>
  <c r="D14" i="47"/>
  <c r="I13" i="47"/>
  <c r="C13" i="47"/>
  <c r="I12" i="47"/>
  <c r="C12" i="47"/>
  <c r="I11" i="47"/>
  <c r="C11" i="47"/>
  <c r="I10" i="47"/>
  <c r="C10" i="47"/>
  <c r="I9" i="47"/>
  <c r="C9" i="47"/>
  <c r="K8" i="47"/>
  <c r="K9" i="47" s="1"/>
  <c r="K10" i="47" s="1"/>
  <c r="K11" i="47" s="1"/>
  <c r="K12" i="47" s="1"/>
  <c r="I8" i="47"/>
  <c r="C8" i="47"/>
  <c r="I7" i="47"/>
  <c r="C7" i="47"/>
  <c r="I6" i="47"/>
  <c r="C6" i="47"/>
  <c r="I5" i="47"/>
  <c r="C5" i="47"/>
  <c r="K4" i="47"/>
  <c r="K5" i="47" s="1"/>
  <c r="K6" i="47" s="1"/>
  <c r="K7" i="47" s="1"/>
  <c r="I4" i="47"/>
  <c r="C4" i="47"/>
  <c r="E3" i="47" s="1"/>
  <c r="E4" i="47" s="1"/>
  <c r="E5" i="47" s="1"/>
  <c r="E6" i="47" s="1"/>
  <c r="E7" i="47" s="1"/>
  <c r="E8" i="47" s="1"/>
  <c r="E9" i="47" s="1"/>
  <c r="E10" i="47" s="1"/>
  <c r="E11" i="47" s="1"/>
  <c r="E12" i="47" s="1"/>
  <c r="K3" i="47"/>
  <c r="J89" i="46"/>
  <c r="D89" i="46"/>
  <c r="I88" i="46"/>
  <c r="C88" i="46"/>
  <c r="I87" i="46"/>
  <c r="C87" i="46"/>
  <c r="I86" i="46"/>
  <c r="E86" i="46"/>
  <c r="E87" i="46" s="1"/>
  <c r="C86" i="46"/>
  <c r="I85" i="46"/>
  <c r="C85" i="46"/>
  <c r="I84" i="46"/>
  <c r="C84" i="46"/>
  <c r="I83" i="46"/>
  <c r="C83" i="46"/>
  <c r="I82" i="46"/>
  <c r="C82" i="46"/>
  <c r="I81" i="46"/>
  <c r="C81" i="46"/>
  <c r="I80" i="46"/>
  <c r="E80" i="46"/>
  <c r="E81" i="46" s="1"/>
  <c r="E82" i="46" s="1"/>
  <c r="E83" i="46" s="1"/>
  <c r="E84" i="46" s="1"/>
  <c r="E85" i="46" s="1"/>
  <c r="C80" i="46"/>
  <c r="I79" i="46"/>
  <c r="K78" i="46" s="1"/>
  <c r="K79" i="46" s="1"/>
  <c r="K80" i="46" s="1"/>
  <c r="K81" i="46" s="1"/>
  <c r="K82" i="46" s="1"/>
  <c r="K83" i="46" s="1"/>
  <c r="K84" i="46" s="1"/>
  <c r="K85" i="46" s="1"/>
  <c r="K86" i="46" s="1"/>
  <c r="K87" i="46" s="1"/>
  <c r="E79" i="46"/>
  <c r="C79" i="46"/>
  <c r="E78" i="46"/>
  <c r="J74" i="46"/>
  <c r="D74" i="46"/>
  <c r="I73" i="46"/>
  <c r="C73" i="46"/>
  <c r="I72" i="46"/>
  <c r="C72" i="46"/>
  <c r="I71" i="46"/>
  <c r="C71" i="46"/>
  <c r="I70" i="46"/>
  <c r="C70" i="46"/>
  <c r="I69" i="46"/>
  <c r="C69" i="46"/>
  <c r="I68" i="46"/>
  <c r="C68" i="46"/>
  <c r="I67" i="46"/>
  <c r="C67" i="46"/>
  <c r="I66" i="46"/>
  <c r="C66" i="46"/>
  <c r="I65" i="46"/>
  <c r="C65" i="46"/>
  <c r="K64" i="46"/>
  <c r="K65" i="46" s="1"/>
  <c r="K66" i="46" s="1"/>
  <c r="K67" i="46" s="1"/>
  <c r="K68" i="46" s="1"/>
  <c r="K69" i="46" s="1"/>
  <c r="K70" i="46" s="1"/>
  <c r="K71" i="46" s="1"/>
  <c r="K72" i="46" s="1"/>
  <c r="I64" i="46"/>
  <c r="C64" i="46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K63" i="46"/>
  <c r="J59" i="46"/>
  <c r="D59" i="46"/>
  <c r="I58" i="46"/>
  <c r="C58" i="46"/>
  <c r="I57" i="46"/>
  <c r="C57" i="46"/>
  <c r="I56" i="46"/>
  <c r="C56" i="46"/>
  <c r="I55" i="46"/>
  <c r="C55" i="46"/>
  <c r="I54" i="46"/>
  <c r="C54" i="46"/>
  <c r="I53" i="46"/>
  <c r="C53" i="46"/>
  <c r="I52" i="46"/>
  <c r="C52" i="46"/>
  <c r="I51" i="46"/>
  <c r="C51" i="46"/>
  <c r="I50" i="46"/>
  <c r="E50" i="46"/>
  <c r="E51" i="46" s="1"/>
  <c r="E52" i="46" s="1"/>
  <c r="E53" i="46" s="1"/>
  <c r="E54" i="46" s="1"/>
  <c r="E55" i="46" s="1"/>
  <c r="E56" i="46" s="1"/>
  <c r="E57" i="46" s="1"/>
  <c r="C50" i="46"/>
  <c r="I49" i="46"/>
  <c r="K48" i="46" s="1"/>
  <c r="K49" i="46" s="1"/>
  <c r="K50" i="46" s="1"/>
  <c r="K51" i="46" s="1"/>
  <c r="K52" i="46" s="1"/>
  <c r="K53" i="46" s="1"/>
  <c r="K54" i="46" s="1"/>
  <c r="K55" i="46" s="1"/>
  <c r="K56" i="46" s="1"/>
  <c r="K57" i="46" s="1"/>
  <c r="E49" i="46"/>
  <c r="C49" i="46"/>
  <c r="E48" i="46"/>
  <c r="J44" i="46"/>
  <c r="D44" i="46"/>
  <c r="I43" i="46"/>
  <c r="C43" i="46"/>
  <c r="I42" i="46"/>
  <c r="C42" i="46"/>
  <c r="I41" i="46"/>
  <c r="C41" i="46"/>
  <c r="I40" i="46"/>
  <c r="C40" i="46"/>
  <c r="I39" i="46"/>
  <c r="C39" i="46"/>
  <c r="I38" i="46"/>
  <c r="C38" i="46"/>
  <c r="I37" i="46"/>
  <c r="C37" i="46"/>
  <c r="I36" i="46"/>
  <c r="C36" i="46"/>
  <c r="I35" i="46"/>
  <c r="C35" i="46"/>
  <c r="K34" i="46"/>
  <c r="K35" i="46" s="1"/>
  <c r="K36" i="46" s="1"/>
  <c r="K37" i="46" s="1"/>
  <c r="K38" i="46" s="1"/>
  <c r="K39" i="46" s="1"/>
  <c r="K40" i="46" s="1"/>
  <c r="K41" i="46" s="1"/>
  <c r="K42" i="46" s="1"/>
  <c r="I34" i="46"/>
  <c r="C34" i="46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K33" i="46"/>
  <c r="J29" i="46"/>
  <c r="D29" i="46"/>
  <c r="I28" i="46"/>
  <c r="C28" i="46"/>
  <c r="I27" i="46"/>
  <c r="C27" i="46"/>
  <c r="I26" i="46"/>
  <c r="C26" i="46"/>
  <c r="I25" i="46"/>
  <c r="C25" i="46"/>
  <c r="I24" i="46"/>
  <c r="C24" i="46"/>
  <c r="I23" i="46"/>
  <c r="C23" i="46"/>
  <c r="I22" i="46"/>
  <c r="C22" i="46"/>
  <c r="I21" i="46"/>
  <c r="C21" i="46"/>
  <c r="I20" i="46"/>
  <c r="E20" i="46"/>
  <c r="E21" i="46" s="1"/>
  <c r="E22" i="46" s="1"/>
  <c r="E23" i="46" s="1"/>
  <c r="E24" i="46" s="1"/>
  <c r="E25" i="46" s="1"/>
  <c r="E26" i="46" s="1"/>
  <c r="E27" i="46" s="1"/>
  <c r="C20" i="46"/>
  <c r="I19" i="46"/>
  <c r="K18" i="46" s="1"/>
  <c r="K19" i="46" s="1"/>
  <c r="K20" i="46" s="1"/>
  <c r="K21" i="46" s="1"/>
  <c r="K22" i="46" s="1"/>
  <c r="K23" i="46" s="1"/>
  <c r="K24" i="46" s="1"/>
  <c r="K25" i="46" s="1"/>
  <c r="K26" i="46" s="1"/>
  <c r="K27" i="46" s="1"/>
  <c r="E19" i="46"/>
  <c r="C19" i="46"/>
  <c r="E18" i="46"/>
  <c r="J14" i="46"/>
  <c r="D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C7" i="46"/>
  <c r="I6" i="46"/>
  <c r="C6" i="46"/>
  <c r="I5" i="46"/>
  <c r="C5" i="46"/>
  <c r="K4" i="46"/>
  <c r="K5" i="46" s="1"/>
  <c r="K6" i="46" s="1"/>
  <c r="K7" i="46" s="1"/>
  <c r="K8" i="46" s="1"/>
  <c r="K9" i="46" s="1"/>
  <c r="K10" i="46" s="1"/>
  <c r="K11" i="46" s="1"/>
  <c r="K12" i="46" s="1"/>
  <c r="I4" i="46"/>
  <c r="C4" i="46"/>
  <c r="E3" i="46" s="1"/>
  <c r="E4" i="46" s="1"/>
  <c r="E5" i="46" s="1"/>
  <c r="E6" i="46" s="1"/>
  <c r="E7" i="46" s="1"/>
  <c r="E8" i="46" s="1"/>
  <c r="E9" i="46" s="1"/>
  <c r="E10" i="46" s="1"/>
  <c r="E11" i="46" s="1"/>
  <c r="E12" i="46" s="1"/>
  <c r="K3" i="46"/>
  <c r="J14" i="45"/>
  <c r="D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E7" i="45"/>
  <c r="E8" i="45" s="1"/>
  <c r="E9" i="45" s="1"/>
  <c r="E10" i="45" s="1"/>
  <c r="E11" i="45" s="1"/>
  <c r="E12" i="45" s="1"/>
  <c r="C7" i="45"/>
  <c r="I6" i="45"/>
  <c r="C6" i="45"/>
  <c r="I5" i="45"/>
  <c r="E5" i="45"/>
  <c r="E6" i="45" s="1"/>
  <c r="C5" i="45"/>
  <c r="I4" i="45"/>
  <c r="K3" i="45" s="1"/>
  <c r="K4" i="45" s="1"/>
  <c r="K5" i="45" s="1"/>
  <c r="K6" i="45" s="1"/>
  <c r="K7" i="45" s="1"/>
  <c r="K8" i="45" s="1"/>
  <c r="K9" i="45" s="1"/>
  <c r="K10" i="45" s="1"/>
  <c r="K11" i="45" s="1"/>
  <c r="K12" i="45" s="1"/>
  <c r="E4" i="45"/>
  <c r="C4" i="45"/>
  <c r="E3" i="45"/>
  <c r="J29" i="44"/>
  <c r="D29" i="44"/>
  <c r="I28" i="44"/>
  <c r="C28" i="44"/>
  <c r="I27" i="44"/>
  <c r="C27" i="44"/>
  <c r="I26" i="44"/>
  <c r="C26" i="44"/>
  <c r="I25" i="44"/>
  <c r="C25" i="44"/>
  <c r="I24" i="44"/>
  <c r="C24" i="44"/>
  <c r="K23" i="44"/>
  <c r="K24" i="44" s="1"/>
  <c r="K25" i="44" s="1"/>
  <c r="K26" i="44" s="1"/>
  <c r="K27" i="44" s="1"/>
  <c r="I23" i="44"/>
  <c r="C23" i="44"/>
  <c r="I22" i="44"/>
  <c r="C22" i="44"/>
  <c r="I21" i="44"/>
  <c r="C21" i="44"/>
  <c r="I20" i="44"/>
  <c r="C20" i="44"/>
  <c r="K19" i="44"/>
  <c r="K20" i="44" s="1"/>
  <c r="K21" i="44" s="1"/>
  <c r="K22" i="44" s="1"/>
  <c r="I19" i="44"/>
  <c r="C19" i="44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K18" i="44"/>
  <c r="J14" i="44"/>
  <c r="D14" i="44"/>
  <c r="I13" i="44"/>
  <c r="C13" i="44"/>
  <c r="I12" i="44"/>
  <c r="C12" i="44"/>
  <c r="I11" i="44"/>
  <c r="E11" i="44"/>
  <c r="E12" i="44" s="1"/>
  <c r="C11" i="44"/>
  <c r="I10" i="44"/>
  <c r="C10" i="44"/>
  <c r="I9" i="44"/>
  <c r="C9" i="44"/>
  <c r="I8" i="44"/>
  <c r="C8" i="44"/>
  <c r="I7" i="44"/>
  <c r="C7" i="44"/>
  <c r="I6" i="44"/>
  <c r="C6" i="44"/>
  <c r="I5" i="44"/>
  <c r="E5" i="44"/>
  <c r="E6" i="44" s="1"/>
  <c r="E7" i="44" s="1"/>
  <c r="E8" i="44" s="1"/>
  <c r="E9" i="44" s="1"/>
  <c r="E10" i="44" s="1"/>
  <c r="C5" i="44"/>
  <c r="I4" i="44"/>
  <c r="K3" i="44" s="1"/>
  <c r="K4" i="44" s="1"/>
  <c r="K5" i="44" s="1"/>
  <c r="K6" i="44" s="1"/>
  <c r="K7" i="44" s="1"/>
  <c r="K8" i="44" s="1"/>
  <c r="K9" i="44" s="1"/>
  <c r="K10" i="44" s="1"/>
  <c r="K11" i="44" s="1"/>
  <c r="K12" i="44" s="1"/>
  <c r="E4" i="44"/>
  <c r="C4" i="44"/>
  <c r="E3" i="44"/>
  <c r="J29" i="43"/>
  <c r="D29" i="43"/>
  <c r="I28" i="43"/>
  <c r="C28" i="43"/>
  <c r="I27" i="43"/>
  <c r="C27" i="43"/>
  <c r="I26" i="43"/>
  <c r="C26" i="43"/>
  <c r="I25" i="43"/>
  <c r="C25" i="43"/>
  <c r="I24" i="43"/>
  <c r="C24" i="43"/>
  <c r="I23" i="43"/>
  <c r="C23" i="43"/>
  <c r="I22" i="43"/>
  <c r="C22" i="43"/>
  <c r="I21" i="43"/>
  <c r="C21" i="43"/>
  <c r="I20" i="43"/>
  <c r="C20" i="43"/>
  <c r="K19" i="43"/>
  <c r="K20" i="43" s="1"/>
  <c r="K21" i="43" s="1"/>
  <c r="K22" i="43" s="1"/>
  <c r="K23" i="43" s="1"/>
  <c r="K24" i="43" s="1"/>
  <c r="K25" i="43" s="1"/>
  <c r="K26" i="43" s="1"/>
  <c r="K27" i="43" s="1"/>
  <c r="I19" i="43"/>
  <c r="C19" i="43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K18" i="43"/>
  <c r="J14" i="43"/>
  <c r="D14" i="43"/>
  <c r="I13" i="43"/>
  <c r="C13" i="43"/>
  <c r="I12" i="43"/>
  <c r="C12" i="43"/>
  <c r="I11" i="43"/>
  <c r="C11" i="43"/>
  <c r="I10" i="43"/>
  <c r="C10" i="43"/>
  <c r="I9" i="43"/>
  <c r="C9" i="43"/>
  <c r="I8" i="43"/>
  <c r="C8" i="43"/>
  <c r="I7" i="43"/>
  <c r="C7" i="43"/>
  <c r="I6" i="43"/>
  <c r="C6" i="43"/>
  <c r="I5" i="43"/>
  <c r="C5" i="43"/>
  <c r="I4" i="43"/>
  <c r="K3" i="43" s="1"/>
  <c r="K4" i="43" s="1"/>
  <c r="K5" i="43" s="1"/>
  <c r="K6" i="43" s="1"/>
  <c r="K7" i="43" s="1"/>
  <c r="K8" i="43" s="1"/>
  <c r="K9" i="43" s="1"/>
  <c r="K10" i="43" s="1"/>
  <c r="K11" i="43" s="1"/>
  <c r="K12" i="43" s="1"/>
  <c r="C4" i="43"/>
  <c r="E3" i="43"/>
  <c r="E4" i="43" s="1"/>
  <c r="E5" i="43" s="1"/>
  <c r="E6" i="43" s="1"/>
  <c r="E7" i="43" s="1"/>
  <c r="E8" i="43" s="1"/>
  <c r="E9" i="43" s="1"/>
  <c r="E10" i="43" s="1"/>
  <c r="E11" i="43" s="1"/>
  <c r="E12" i="43" s="1"/>
  <c r="J74" i="42"/>
  <c r="D74" i="42"/>
  <c r="I73" i="42"/>
  <c r="C73" i="42"/>
  <c r="I72" i="42"/>
  <c r="C72" i="42"/>
  <c r="I71" i="42"/>
  <c r="C71" i="42"/>
  <c r="I70" i="42"/>
  <c r="C70" i="42"/>
  <c r="I69" i="42"/>
  <c r="C69" i="42"/>
  <c r="I68" i="42"/>
  <c r="C68" i="42"/>
  <c r="I67" i="42"/>
  <c r="C67" i="42"/>
  <c r="I66" i="42"/>
  <c r="C66" i="42"/>
  <c r="I65" i="42"/>
  <c r="K64" i="42" s="1"/>
  <c r="K65" i="42" s="1"/>
  <c r="K66" i="42" s="1"/>
  <c r="K67" i="42" s="1"/>
  <c r="K68" i="42" s="1"/>
  <c r="K69" i="42" s="1"/>
  <c r="K70" i="42" s="1"/>
  <c r="K71" i="42" s="1"/>
  <c r="K72" i="42" s="1"/>
  <c r="C65" i="42"/>
  <c r="I64" i="42"/>
  <c r="C64" i="42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K63" i="42"/>
  <c r="J59" i="42"/>
  <c r="D59" i="42"/>
  <c r="I58" i="42"/>
  <c r="C58" i="42"/>
  <c r="I57" i="42"/>
  <c r="E57" i="42"/>
  <c r="C57" i="42"/>
  <c r="I56" i="42"/>
  <c r="C56" i="42"/>
  <c r="I55" i="42"/>
  <c r="C55" i="42"/>
  <c r="I54" i="42"/>
  <c r="C54" i="42"/>
  <c r="I53" i="42"/>
  <c r="C53" i="42"/>
  <c r="I52" i="42"/>
  <c r="C52" i="42"/>
  <c r="I51" i="42"/>
  <c r="C51" i="42"/>
  <c r="I50" i="42"/>
  <c r="C50" i="42"/>
  <c r="I49" i="42"/>
  <c r="K48" i="42" s="1"/>
  <c r="E49" i="42"/>
  <c r="E50" i="42" s="1"/>
  <c r="E51" i="42" s="1"/>
  <c r="E52" i="42" s="1"/>
  <c r="E53" i="42" s="1"/>
  <c r="E54" i="42" s="1"/>
  <c r="E55" i="42" s="1"/>
  <c r="E56" i="42" s="1"/>
  <c r="C49" i="42"/>
  <c r="E48" i="42"/>
  <c r="J44" i="42"/>
  <c r="D44" i="42"/>
  <c r="I43" i="42"/>
  <c r="C43" i="42"/>
  <c r="I42" i="42"/>
  <c r="C42" i="42"/>
  <c r="I41" i="42"/>
  <c r="C41" i="42"/>
  <c r="I40" i="42"/>
  <c r="C40" i="42"/>
  <c r="I39" i="42"/>
  <c r="C39" i="42"/>
  <c r="I38" i="42"/>
  <c r="C38" i="42"/>
  <c r="I37" i="42"/>
  <c r="C37" i="42"/>
  <c r="I36" i="42"/>
  <c r="C36" i="42"/>
  <c r="K35" i="42"/>
  <c r="K36" i="42" s="1"/>
  <c r="K37" i="42" s="1"/>
  <c r="K38" i="42" s="1"/>
  <c r="K39" i="42" s="1"/>
  <c r="K40" i="42" s="1"/>
  <c r="K41" i="42" s="1"/>
  <c r="K42" i="42" s="1"/>
  <c r="I35" i="42"/>
  <c r="C35" i="42"/>
  <c r="I34" i="42"/>
  <c r="K33" i="42" s="1"/>
  <c r="K34" i="42" s="1"/>
  <c r="C34" i="42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J29" i="42"/>
  <c r="D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I21" i="42"/>
  <c r="C21" i="42"/>
  <c r="I20" i="42"/>
  <c r="E20" i="42"/>
  <c r="E21" i="42" s="1"/>
  <c r="E22" i="42" s="1"/>
  <c r="E23" i="42" s="1"/>
  <c r="E24" i="42" s="1"/>
  <c r="E25" i="42" s="1"/>
  <c r="E26" i="42" s="1"/>
  <c r="E27" i="42" s="1"/>
  <c r="C20" i="42"/>
  <c r="I19" i="42"/>
  <c r="K18" i="42" s="1"/>
  <c r="K19" i="42" s="1"/>
  <c r="K20" i="42" s="1"/>
  <c r="K21" i="42" s="1"/>
  <c r="C19" i="42"/>
  <c r="E18" i="42" s="1"/>
  <c r="E19" i="42" s="1"/>
  <c r="J14" i="42"/>
  <c r="D14" i="42"/>
  <c r="I13" i="42"/>
  <c r="C13" i="42"/>
  <c r="I12" i="42"/>
  <c r="C12" i="42"/>
  <c r="I11" i="42"/>
  <c r="C11" i="42"/>
  <c r="I10" i="42"/>
  <c r="C10" i="42"/>
  <c r="I9" i="42"/>
  <c r="C9" i="42"/>
  <c r="I8" i="42"/>
  <c r="C8" i="42"/>
  <c r="I7" i="42"/>
  <c r="C7" i="42"/>
  <c r="I6" i="42"/>
  <c r="C6" i="42"/>
  <c r="I5" i="42"/>
  <c r="C5" i="42"/>
  <c r="K4" i="42"/>
  <c r="K5" i="42" s="1"/>
  <c r="K6" i="42" s="1"/>
  <c r="K7" i="42" s="1"/>
  <c r="I4" i="42"/>
  <c r="K3" i="42" s="1"/>
  <c r="C4" i="42"/>
  <c r="E3" i="42" s="1"/>
  <c r="E4" i="42" s="1"/>
  <c r="E5" i="42" s="1"/>
  <c r="E6" i="42" s="1"/>
  <c r="E7" i="42" s="1"/>
  <c r="E8" i="42" s="1"/>
  <c r="E9" i="42" s="1"/>
  <c r="E10" i="42" s="1"/>
  <c r="E11" i="42" s="1"/>
  <c r="E12" i="42" s="1"/>
  <c r="J391" i="41"/>
  <c r="D391" i="41"/>
  <c r="I390" i="41"/>
  <c r="C390" i="41"/>
  <c r="I389" i="41"/>
  <c r="C389" i="41"/>
  <c r="I388" i="41"/>
  <c r="C388" i="41"/>
  <c r="I387" i="41"/>
  <c r="C387" i="41"/>
  <c r="I386" i="41"/>
  <c r="C386" i="41"/>
  <c r="I385" i="41"/>
  <c r="C385" i="41"/>
  <c r="I384" i="41"/>
  <c r="C384" i="41"/>
  <c r="I383" i="41"/>
  <c r="C383" i="41"/>
  <c r="I382" i="41"/>
  <c r="C382" i="41"/>
  <c r="I381" i="41"/>
  <c r="K380" i="41" s="1"/>
  <c r="C381" i="41"/>
  <c r="E380" i="41"/>
  <c r="E381" i="41" s="1"/>
  <c r="E382" i="41" s="1"/>
  <c r="E383" i="41" s="1"/>
  <c r="E384" i="41" s="1"/>
  <c r="E385" i="41" s="1"/>
  <c r="E386" i="41" s="1"/>
  <c r="E387" i="41" s="1"/>
  <c r="E388" i="41" s="1"/>
  <c r="E389" i="41" s="1"/>
  <c r="J376" i="41"/>
  <c r="D376" i="41"/>
  <c r="I375" i="41"/>
  <c r="C375" i="41"/>
  <c r="I374" i="41"/>
  <c r="C374" i="41"/>
  <c r="I373" i="41"/>
  <c r="C373" i="41"/>
  <c r="I372" i="41"/>
  <c r="C372" i="41"/>
  <c r="I371" i="41"/>
  <c r="C371" i="41"/>
  <c r="I370" i="41"/>
  <c r="C370" i="41"/>
  <c r="K369" i="41"/>
  <c r="K370" i="41" s="1"/>
  <c r="K371" i="41" s="1"/>
  <c r="K372" i="41" s="1"/>
  <c r="I369" i="41"/>
  <c r="C369" i="41"/>
  <c r="I368" i="41"/>
  <c r="C368" i="41"/>
  <c r="I367" i="41"/>
  <c r="C367" i="41"/>
  <c r="I366" i="41"/>
  <c r="K365" i="41" s="1"/>
  <c r="K366" i="41" s="1"/>
  <c r="K367" i="41" s="1"/>
  <c r="K368" i="41" s="1"/>
  <c r="C366" i="41"/>
  <c r="E365" i="41"/>
  <c r="J361" i="41"/>
  <c r="D361" i="41"/>
  <c r="I360" i="41"/>
  <c r="C360" i="41"/>
  <c r="I359" i="41"/>
  <c r="C359" i="41"/>
  <c r="I358" i="41"/>
  <c r="C358" i="41"/>
  <c r="I357" i="41"/>
  <c r="C357" i="41"/>
  <c r="I356" i="41"/>
  <c r="E356" i="41"/>
  <c r="E357" i="41" s="1"/>
  <c r="E358" i="41" s="1"/>
  <c r="E359" i="41" s="1"/>
  <c r="C356" i="41"/>
  <c r="I355" i="41"/>
  <c r="C355" i="41"/>
  <c r="I354" i="41"/>
  <c r="C354" i="41"/>
  <c r="I353" i="41"/>
  <c r="C353" i="41"/>
  <c r="E352" i="41" s="1"/>
  <c r="E353" i="41" s="1"/>
  <c r="E354" i="41" s="1"/>
  <c r="E355" i="41" s="1"/>
  <c r="I352" i="41"/>
  <c r="C352" i="41"/>
  <c r="I351" i="41"/>
  <c r="K350" i="41" s="1"/>
  <c r="K351" i="41" s="1"/>
  <c r="K352" i="41" s="1"/>
  <c r="K353" i="41" s="1"/>
  <c r="K354" i="41" s="1"/>
  <c r="K355" i="41" s="1"/>
  <c r="K356" i="41" s="1"/>
  <c r="K357" i="41" s="1"/>
  <c r="C351" i="41"/>
  <c r="E350" i="41" s="1"/>
  <c r="E351" i="41" s="1"/>
  <c r="J345" i="41"/>
  <c r="D345" i="41"/>
  <c r="I344" i="41"/>
  <c r="C344" i="41"/>
  <c r="I343" i="41"/>
  <c r="C343" i="41"/>
  <c r="I342" i="41"/>
  <c r="C342" i="41"/>
  <c r="I341" i="41"/>
  <c r="C341" i="41"/>
  <c r="I340" i="41"/>
  <c r="C340" i="41"/>
  <c r="K339" i="41"/>
  <c r="K340" i="41" s="1"/>
  <c r="K341" i="41" s="1"/>
  <c r="K342" i="41" s="1"/>
  <c r="K343" i="41" s="1"/>
  <c r="I339" i="41"/>
  <c r="C339" i="41"/>
  <c r="I338" i="41"/>
  <c r="C338" i="41"/>
  <c r="I337" i="41"/>
  <c r="C337" i="41"/>
  <c r="I336" i="41"/>
  <c r="K335" i="41" s="1"/>
  <c r="K336" i="41" s="1"/>
  <c r="K337" i="41" s="1"/>
  <c r="K338" i="41" s="1"/>
  <c r="C336" i="41"/>
  <c r="I335" i="41"/>
  <c r="C335" i="41"/>
  <c r="E334" i="41" s="1"/>
  <c r="E335" i="41" s="1"/>
  <c r="E336" i="41" s="1"/>
  <c r="E337" i="41" s="1"/>
  <c r="E338" i="41" s="1"/>
  <c r="E339" i="41" s="1"/>
  <c r="E340" i="41" s="1"/>
  <c r="E341" i="41" s="1"/>
  <c r="K334" i="41"/>
  <c r="J330" i="41"/>
  <c r="D330" i="41"/>
  <c r="I329" i="41"/>
  <c r="C329" i="41"/>
  <c r="I328" i="41"/>
  <c r="C328" i="41"/>
  <c r="I327" i="41"/>
  <c r="C327" i="41"/>
  <c r="I326" i="41"/>
  <c r="C326" i="41"/>
  <c r="I325" i="41"/>
  <c r="C325" i="41"/>
  <c r="I324" i="41"/>
  <c r="C324" i="41"/>
  <c r="I323" i="41"/>
  <c r="C323" i="41"/>
  <c r="I322" i="41"/>
  <c r="C322" i="41"/>
  <c r="I321" i="41"/>
  <c r="C321" i="41"/>
  <c r="I320" i="41"/>
  <c r="K319" i="41" s="1"/>
  <c r="E320" i="41"/>
  <c r="E321" i="41" s="1"/>
  <c r="E322" i="41" s="1"/>
  <c r="E323" i="41" s="1"/>
  <c r="C320" i="41"/>
  <c r="E319" i="41"/>
  <c r="J315" i="41"/>
  <c r="D315" i="41"/>
  <c r="I314" i="41"/>
  <c r="C314" i="41"/>
  <c r="I313" i="41"/>
  <c r="C313" i="41"/>
  <c r="I312" i="41"/>
  <c r="C312" i="41"/>
  <c r="I311" i="41"/>
  <c r="C311" i="41"/>
  <c r="I310" i="41"/>
  <c r="C310" i="41"/>
  <c r="I309" i="41"/>
  <c r="C309" i="41"/>
  <c r="I308" i="41"/>
  <c r="C308" i="41"/>
  <c r="I307" i="41"/>
  <c r="C307" i="41"/>
  <c r="K306" i="41"/>
  <c r="K307" i="41" s="1"/>
  <c r="K308" i="41" s="1"/>
  <c r="K309" i="41" s="1"/>
  <c r="I306" i="41"/>
  <c r="C306" i="41"/>
  <c r="I305" i="41"/>
  <c r="K304" i="41" s="1"/>
  <c r="K305" i="41" s="1"/>
  <c r="C305" i="41"/>
  <c r="E304" i="41"/>
  <c r="J300" i="41"/>
  <c r="D300" i="41"/>
  <c r="I299" i="41"/>
  <c r="C299" i="41"/>
  <c r="I298" i="41"/>
  <c r="C298" i="41"/>
  <c r="I297" i="41"/>
  <c r="C297" i="41"/>
  <c r="I296" i="41"/>
  <c r="C296" i="41"/>
  <c r="I295" i="41"/>
  <c r="C295" i="41"/>
  <c r="I294" i="41"/>
  <c r="C294" i="41"/>
  <c r="I293" i="41"/>
  <c r="C293" i="41"/>
  <c r="I292" i="41"/>
  <c r="C292" i="41"/>
  <c r="I291" i="41"/>
  <c r="C291" i="41"/>
  <c r="I290" i="41"/>
  <c r="K289" i="41" s="1"/>
  <c r="K290" i="41" s="1"/>
  <c r="C290" i="41"/>
  <c r="E289" i="41" s="1"/>
  <c r="E290" i="41" s="1"/>
  <c r="E291" i="41" s="1"/>
  <c r="E292" i="41" s="1"/>
  <c r="E293" i="41" s="1"/>
  <c r="E294" i="41" s="1"/>
  <c r="E295" i="41" s="1"/>
  <c r="E296" i="41" s="1"/>
  <c r="E297" i="41" s="1"/>
  <c r="E298" i="41" s="1"/>
  <c r="J285" i="41"/>
  <c r="D285" i="41"/>
  <c r="I284" i="41"/>
  <c r="C284" i="41"/>
  <c r="I283" i="41"/>
  <c r="C283" i="41"/>
  <c r="I282" i="41"/>
  <c r="C282" i="41"/>
  <c r="I281" i="41"/>
  <c r="C281" i="41"/>
  <c r="I280" i="41"/>
  <c r="C280" i="41"/>
  <c r="I279" i="41"/>
  <c r="C279" i="41"/>
  <c r="I278" i="41"/>
  <c r="C278" i="41"/>
  <c r="I277" i="41"/>
  <c r="C277" i="41"/>
  <c r="I276" i="41"/>
  <c r="K275" i="41" s="1"/>
  <c r="K276" i="41" s="1"/>
  <c r="K277" i="41" s="1"/>
  <c r="K278" i="41" s="1"/>
  <c r="K279" i="41" s="1"/>
  <c r="K280" i="41" s="1"/>
  <c r="K281" i="41" s="1"/>
  <c r="K282" i="41" s="1"/>
  <c r="K283" i="41" s="1"/>
  <c r="C276" i="41"/>
  <c r="I275" i="41"/>
  <c r="C275" i="41"/>
  <c r="E274" i="41" s="1"/>
  <c r="E275" i="41" s="1"/>
  <c r="E276" i="41" s="1"/>
  <c r="E277" i="41" s="1"/>
  <c r="E278" i="41" s="1"/>
  <c r="E279" i="41" s="1"/>
  <c r="K274" i="41"/>
  <c r="J270" i="41"/>
  <c r="D270" i="41"/>
  <c r="I269" i="41"/>
  <c r="C269" i="41"/>
  <c r="I268" i="41"/>
  <c r="C268" i="41"/>
  <c r="I267" i="41"/>
  <c r="C267" i="41"/>
  <c r="I266" i="41"/>
  <c r="E266" i="41"/>
  <c r="E267" i="41" s="1"/>
  <c r="E268" i="41" s="1"/>
  <c r="C266" i="41"/>
  <c r="I265" i="41"/>
  <c r="C265" i="41"/>
  <c r="I264" i="41"/>
  <c r="C264" i="41"/>
  <c r="I263" i="41"/>
  <c r="C263" i="41"/>
  <c r="E262" i="41" s="1"/>
  <c r="E263" i="41" s="1"/>
  <c r="E264" i="41" s="1"/>
  <c r="E265" i="41" s="1"/>
  <c r="I262" i="41"/>
  <c r="C262" i="41"/>
  <c r="I261" i="41"/>
  <c r="C261" i="41"/>
  <c r="I260" i="41"/>
  <c r="K259" i="41" s="1"/>
  <c r="E260" i="41"/>
  <c r="E261" i="41" s="1"/>
  <c r="C260" i="41"/>
  <c r="E259" i="41"/>
  <c r="J255" i="41"/>
  <c r="D255" i="41"/>
  <c r="I254" i="41"/>
  <c r="C254" i="41"/>
  <c r="I253" i="41"/>
  <c r="C253" i="41"/>
  <c r="I252" i="41"/>
  <c r="C252" i="41"/>
  <c r="I251" i="41"/>
  <c r="C251" i="41"/>
  <c r="I250" i="41"/>
  <c r="C250" i="41"/>
  <c r="I249" i="41"/>
  <c r="C249" i="41"/>
  <c r="I248" i="41"/>
  <c r="C248" i="41"/>
  <c r="I247" i="41"/>
  <c r="C247" i="41"/>
  <c r="I246" i="41"/>
  <c r="C246" i="41"/>
  <c r="I245" i="41"/>
  <c r="C245" i="41"/>
  <c r="E244" i="41" s="1"/>
  <c r="E245" i="41" s="1"/>
  <c r="E246" i="41" s="1"/>
  <c r="K244" i="41"/>
  <c r="K245" i="41" s="1"/>
  <c r="K246" i="41" s="1"/>
  <c r="K247" i="41" s="1"/>
  <c r="K248" i="41" s="1"/>
  <c r="K249" i="41" s="1"/>
  <c r="K250" i="41" s="1"/>
  <c r="K251" i="41" s="1"/>
  <c r="K252" i="41" s="1"/>
  <c r="K253" i="41" s="1"/>
  <c r="J240" i="41"/>
  <c r="D240" i="41"/>
  <c r="I239" i="41"/>
  <c r="C239" i="41"/>
  <c r="I238" i="41"/>
  <c r="C238" i="41"/>
  <c r="I237" i="41"/>
  <c r="E237" i="41"/>
  <c r="E238" i="41" s="1"/>
  <c r="C237" i="41"/>
  <c r="I236" i="41"/>
  <c r="C236" i="41"/>
  <c r="I235" i="41"/>
  <c r="C235" i="41"/>
  <c r="I234" i="41"/>
  <c r="C234" i="41"/>
  <c r="I233" i="41"/>
  <c r="C233" i="41"/>
  <c r="I232" i="41"/>
  <c r="C232" i="41"/>
  <c r="I231" i="41"/>
  <c r="C231" i="41"/>
  <c r="I230" i="41"/>
  <c r="K229" i="41" s="1"/>
  <c r="K230" i="41" s="1"/>
  <c r="C230" i="41"/>
  <c r="E229" i="41" s="1"/>
  <c r="E230" i="41" s="1"/>
  <c r="E231" i="41" s="1"/>
  <c r="E232" i="41" s="1"/>
  <c r="E233" i="41" s="1"/>
  <c r="E234" i="41" s="1"/>
  <c r="E235" i="41" s="1"/>
  <c r="E236" i="41" s="1"/>
  <c r="J224" i="41"/>
  <c r="D224" i="41"/>
  <c r="I223" i="41"/>
  <c r="C223" i="41"/>
  <c r="I222" i="41"/>
  <c r="C222" i="41"/>
  <c r="I221" i="41"/>
  <c r="C221" i="41"/>
  <c r="I220" i="41"/>
  <c r="C220" i="41"/>
  <c r="I219" i="41"/>
  <c r="C219" i="41"/>
  <c r="I218" i="41"/>
  <c r="C218" i="41"/>
  <c r="I217" i="41"/>
  <c r="C217" i="41"/>
  <c r="I216" i="41"/>
  <c r="C216" i="41"/>
  <c r="I215" i="41"/>
  <c r="C215" i="41"/>
  <c r="I214" i="41"/>
  <c r="K213" i="41" s="1"/>
  <c r="K214" i="41" s="1"/>
  <c r="K215" i="41" s="1"/>
  <c r="K216" i="41" s="1"/>
  <c r="K217" i="41" s="1"/>
  <c r="K218" i="41" s="1"/>
  <c r="K219" i="41" s="1"/>
  <c r="K220" i="41" s="1"/>
  <c r="K221" i="41" s="1"/>
  <c r="K222" i="41" s="1"/>
  <c r="C214" i="41"/>
  <c r="E213" i="41"/>
  <c r="E214" i="41" s="1"/>
  <c r="J209" i="41"/>
  <c r="D209" i="41"/>
  <c r="I208" i="41"/>
  <c r="C208" i="41"/>
  <c r="I207" i="41"/>
  <c r="C207" i="41"/>
  <c r="I206" i="41"/>
  <c r="C206" i="41"/>
  <c r="I205" i="41"/>
  <c r="C205" i="41"/>
  <c r="I204" i="41"/>
  <c r="C204" i="41"/>
  <c r="I203" i="41"/>
  <c r="C203" i="41"/>
  <c r="I202" i="41"/>
  <c r="C202" i="41"/>
  <c r="I201" i="41"/>
  <c r="C201" i="41"/>
  <c r="I200" i="41"/>
  <c r="C200" i="41"/>
  <c r="I199" i="41"/>
  <c r="K198" i="41" s="1"/>
  <c r="E199" i="41"/>
  <c r="E200" i="41" s="1"/>
  <c r="E201" i="41" s="1"/>
  <c r="E202" i="41" s="1"/>
  <c r="C199" i="41"/>
  <c r="E198" i="41"/>
  <c r="J194" i="41"/>
  <c r="D194" i="41"/>
  <c r="I193" i="41"/>
  <c r="C193" i="41"/>
  <c r="I192" i="41"/>
  <c r="C192" i="41"/>
  <c r="I191" i="41"/>
  <c r="C191" i="41"/>
  <c r="I190" i="41"/>
  <c r="C190" i="41"/>
  <c r="I189" i="41"/>
  <c r="C189" i="41"/>
  <c r="I188" i="41"/>
  <c r="C188" i="41"/>
  <c r="I187" i="41"/>
  <c r="C187" i="41"/>
  <c r="I186" i="41"/>
  <c r="C186" i="41"/>
  <c r="K185" i="41"/>
  <c r="K186" i="41" s="1"/>
  <c r="K187" i="41" s="1"/>
  <c r="K188" i="41" s="1"/>
  <c r="I185" i="41"/>
  <c r="C185" i="41"/>
  <c r="I184" i="41"/>
  <c r="K183" i="41" s="1"/>
  <c r="K184" i="41" s="1"/>
  <c r="C184" i="41"/>
  <c r="E183" i="41"/>
  <c r="J179" i="41"/>
  <c r="D179" i="41"/>
  <c r="I178" i="41"/>
  <c r="C178" i="41"/>
  <c r="I177" i="41"/>
  <c r="C177" i="41"/>
  <c r="I176" i="41"/>
  <c r="C176" i="41"/>
  <c r="I175" i="41"/>
  <c r="C175" i="41"/>
  <c r="I174" i="41"/>
  <c r="C174" i="41"/>
  <c r="I173" i="41"/>
  <c r="C173" i="41"/>
  <c r="I172" i="41"/>
  <c r="C172" i="41"/>
  <c r="I171" i="41"/>
  <c r="C171" i="41"/>
  <c r="I170" i="41"/>
  <c r="C170" i="41"/>
  <c r="I169" i="41"/>
  <c r="K168" i="41" s="1"/>
  <c r="K169" i="41" s="1"/>
  <c r="C169" i="4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J164" i="41"/>
  <c r="D164" i="41"/>
  <c r="I163" i="41"/>
  <c r="C163" i="41"/>
  <c r="I162" i="41"/>
  <c r="C162" i="41"/>
  <c r="I161" i="41"/>
  <c r="C161" i="41"/>
  <c r="I160" i="41"/>
  <c r="C160" i="41"/>
  <c r="I159" i="41"/>
  <c r="C159" i="41"/>
  <c r="I158" i="41"/>
  <c r="C158" i="41"/>
  <c r="I157" i="41"/>
  <c r="C157" i="41"/>
  <c r="I156" i="41"/>
  <c r="C156" i="41"/>
  <c r="I155" i="41"/>
  <c r="K154" i="41" s="1"/>
  <c r="K155" i="41" s="1"/>
  <c r="K156" i="41" s="1"/>
  <c r="K157" i="41" s="1"/>
  <c r="K158" i="41" s="1"/>
  <c r="K159" i="41" s="1"/>
  <c r="K160" i="41" s="1"/>
  <c r="K161" i="41" s="1"/>
  <c r="K162" i="41" s="1"/>
  <c r="C155" i="41"/>
  <c r="I154" i="41"/>
  <c r="C154" i="41"/>
  <c r="E153" i="41" s="1"/>
  <c r="E154" i="41" s="1"/>
  <c r="E155" i="41" s="1"/>
  <c r="E156" i="41" s="1"/>
  <c r="E157" i="41" s="1"/>
  <c r="E158" i="41" s="1"/>
  <c r="K153" i="41"/>
  <c r="J149" i="41"/>
  <c r="D149" i="41"/>
  <c r="I148" i="41"/>
  <c r="C148" i="41"/>
  <c r="I147" i="41"/>
  <c r="C147" i="41"/>
  <c r="I146" i="41"/>
  <c r="C146" i="41"/>
  <c r="I145" i="41"/>
  <c r="E145" i="41"/>
  <c r="E146" i="41" s="1"/>
  <c r="E147" i="41" s="1"/>
  <c r="C145" i="41"/>
  <c r="I144" i="41"/>
  <c r="C144" i="41"/>
  <c r="I143" i="41"/>
  <c r="C143" i="41"/>
  <c r="I142" i="41"/>
  <c r="C142" i="41"/>
  <c r="E141" i="41" s="1"/>
  <c r="E142" i="41" s="1"/>
  <c r="E143" i="41" s="1"/>
  <c r="E144" i="41" s="1"/>
  <c r="I141" i="41"/>
  <c r="C141" i="41"/>
  <c r="I140" i="41"/>
  <c r="C140" i="41"/>
  <c r="I139" i="41"/>
  <c r="K138" i="41" s="1"/>
  <c r="E139" i="41"/>
  <c r="E140" i="41" s="1"/>
  <c r="C139" i="41"/>
  <c r="E138" i="41"/>
  <c r="J134" i="41"/>
  <c r="D134" i="41"/>
  <c r="I133" i="41"/>
  <c r="C133" i="41"/>
  <c r="I132" i="41"/>
  <c r="C132" i="41"/>
  <c r="I131" i="41"/>
  <c r="C131" i="41"/>
  <c r="I130" i="41"/>
  <c r="C130" i="41"/>
  <c r="I129" i="41"/>
  <c r="C129" i="41"/>
  <c r="I128" i="41"/>
  <c r="C128" i="41"/>
  <c r="I127" i="41"/>
  <c r="C127" i="41"/>
  <c r="I126" i="41"/>
  <c r="C126" i="41"/>
  <c r="I125" i="41"/>
  <c r="C125" i="41"/>
  <c r="I124" i="41"/>
  <c r="C124" i="41"/>
  <c r="E123" i="41" s="1"/>
  <c r="E124" i="41" s="1"/>
  <c r="E125" i="41" s="1"/>
  <c r="K123" i="41"/>
  <c r="K124" i="41" s="1"/>
  <c r="K125" i="41" s="1"/>
  <c r="K126" i="41" s="1"/>
  <c r="K127" i="41" s="1"/>
  <c r="K128" i="41" s="1"/>
  <c r="K129" i="41" s="1"/>
  <c r="K130" i="41" s="1"/>
  <c r="K131" i="41" s="1"/>
  <c r="K132" i="41" s="1"/>
  <c r="J119" i="41"/>
  <c r="D119" i="41"/>
  <c r="I118" i="41"/>
  <c r="C118" i="41"/>
  <c r="I117" i="41"/>
  <c r="C117" i="41"/>
  <c r="I116" i="41"/>
  <c r="E116" i="41"/>
  <c r="E117" i="41" s="1"/>
  <c r="C116" i="41"/>
  <c r="I115" i="41"/>
  <c r="C115" i="41"/>
  <c r="I114" i="41"/>
  <c r="C114" i="41"/>
  <c r="I113" i="41"/>
  <c r="C113" i="41"/>
  <c r="I112" i="41"/>
  <c r="C112" i="41"/>
  <c r="I111" i="41"/>
  <c r="C111" i="41"/>
  <c r="I110" i="41"/>
  <c r="C110" i="41"/>
  <c r="I109" i="41"/>
  <c r="K108" i="41" s="1"/>
  <c r="K109" i="41" s="1"/>
  <c r="C109" i="41"/>
  <c r="E108" i="41" s="1"/>
  <c r="E109" i="41" s="1"/>
  <c r="E110" i="41" s="1"/>
  <c r="E111" i="41" s="1"/>
  <c r="E112" i="41" s="1"/>
  <c r="E113" i="41" s="1"/>
  <c r="E114" i="41" s="1"/>
  <c r="E115" i="41" s="1"/>
  <c r="J104" i="41"/>
  <c r="D104" i="41"/>
  <c r="I103" i="41"/>
  <c r="C103" i="41"/>
  <c r="I102" i="41"/>
  <c r="C102" i="41"/>
  <c r="I101" i="41"/>
  <c r="C101" i="41"/>
  <c r="I100" i="41"/>
  <c r="C100" i="41"/>
  <c r="I99" i="41"/>
  <c r="C99" i="41"/>
  <c r="I98" i="41"/>
  <c r="C98" i="41"/>
  <c r="I97" i="41"/>
  <c r="C97" i="41"/>
  <c r="I96" i="41"/>
  <c r="C96" i="41"/>
  <c r="I95" i="41"/>
  <c r="C95" i="41"/>
  <c r="I94" i="41"/>
  <c r="K93" i="41" s="1"/>
  <c r="K94" i="41" s="1"/>
  <c r="K95" i="41" s="1"/>
  <c r="K96" i="41" s="1"/>
  <c r="K97" i="41" s="1"/>
  <c r="K98" i="41" s="1"/>
  <c r="K99" i="41" s="1"/>
  <c r="K100" i="41" s="1"/>
  <c r="K101" i="41" s="1"/>
  <c r="K102" i="41" s="1"/>
  <c r="C94" i="41"/>
  <c r="E93" i="41"/>
  <c r="E94" i="41" s="1"/>
  <c r="J89" i="41"/>
  <c r="D89" i="41"/>
  <c r="I88" i="41"/>
  <c r="C88" i="41"/>
  <c r="I87" i="41"/>
  <c r="C87" i="41"/>
  <c r="I86" i="41"/>
  <c r="C86" i="41"/>
  <c r="I85" i="41"/>
  <c r="C85" i="41"/>
  <c r="I84" i="41"/>
  <c r="C84" i="41"/>
  <c r="I83" i="41"/>
  <c r="C83" i="41"/>
  <c r="I82" i="41"/>
  <c r="C82" i="41"/>
  <c r="I81" i="41"/>
  <c r="C81" i="41"/>
  <c r="I80" i="41"/>
  <c r="C80" i="41"/>
  <c r="I79" i="41"/>
  <c r="K78" i="41" s="1"/>
  <c r="E79" i="41"/>
  <c r="E80" i="41" s="1"/>
  <c r="E81" i="41" s="1"/>
  <c r="E82" i="41" s="1"/>
  <c r="C79" i="41"/>
  <c r="E78" i="41"/>
  <c r="J74" i="41"/>
  <c r="D74" i="41"/>
  <c r="I73" i="41"/>
  <c r="C73" i="41"/>
  <c r="I72" i="41"/>
  <c r="C72" i="41"/>
  <c r="I71" i="41"/>
  <c r="C71" i="41"/>
  <c r="I70" i="41"/>
  <c r="C70" i="41"/>
  <c r="I69" i="41"/>
  <c r="C69" i="41"/>
  <c r="I68" i="41"/>
  <c r="C68" i="41"/>
  <c r="I67" i="41"/>
  <c r="C67" i="41"/>
  <c r="I66" i="41"/>
  <c r="C66" i="41"/>
  <c r="K65" i="41"/>
  <c r="K66" i="41" s="1"/>
  <c r="K67" i="41" s="1"/>
  <c r="K68" i="41" s="1"/>
  <c r="I65" i="41"/>
  <c r="C65" i="41"/>
  <c r="I64" i="41"/>
  <c r="K63" i="41" s="1"/>
  <c r="K64" i="41" s="1"/>
  <c r="C64" i="41"/>
  <c r="E63" i="41"/>
  <c r="J59" i="41"/>
  <c r="D59" i="41"/>
  <c r="I58" i="41"/>
  <c r="C58" i="41"/>
  <c r="I57" i="41"/>
  <c r="C57" i="41"/>
  <c r="I56" i="41"/>
  <c r="C56" i="41"/>
  <c r="I55" i="41"/>
  <c r="C55" i="41"/>
  <c r="I54" i="41"/>
  <c r="C54" i="41"/>
  <c r="I53" i="41"/>
  <c r="C53" i="41"/>
  <c r="I52" i="41"/>
  <c r="C52" i="41"/>
  <c r="I51" i="41"/>
  <c r="C51" i="41"/>
  <c r="I50" i="41"/>
  <c r="C50" i="41"/>
  <c r="I49" i="41"/>
  <c r="K48" i="41" s="1"/>
  <c r="K49" i="41" s="1"/>
  <c r="C49" i="4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J44" i="41"/>
  <c r="D44" i="41"/>
  <c r="I43" i="41"/>
  <c r="C43" i="41"/>
  <c r="I42" i="41"/>
  <c r="C42" i="41"/>
  <c r="I41" i="41"/>
  <c r="C41" i="41"/>
  <c r="I40" i="41"/>
  <c r="C40" i="41"/>
  <c r="I39" i="41"/>
  <c r="C39" i="41"/>
  <c r="I38" i="41"/>
  <c r="C38" i="41"/>
  <c r="I37" i="41"/>
  <c r="C37" i="41"/>
  <c r="I36" i="41"/>
  <c r="C36" i="41"/>
  <c r="I35" i="41"/>
  <c r="K34" i="41" s="1"/>
  <c r="K35" i="41" s="1"/>
  <c r="K36" i="41" s="1"/>
  <c r="K37" i="41" s="1"/>
  <c r="K38" i="41" s="1"/>
  <c r="K39" i="41" s="1"/>
  <c r="K40" i="41" s="1"/>
  <c r="K41" i="41" s="1"/>
  <c r="K42" i="41" s="1"/>
  <c r="C35" i="41"/>
  <c r="I34" i="41"/>
  <c r="C34" i="41"/>
  <c r="E33" i="41" s="1"/>
  <c r="E34" i="41" s="1"/>
  <c r="E35" i="41" s="1"/>
  <c r="E36" i="41" s="1"/>
  <c r="E37" i="41" s="1"/>
  <c r="E38" i="41" s="1"/>
  <c r="K33" i="41"/>
  <c r="J29" i="41"/>
  <c r="D29" i="41"/>
  <c r="I28" i="41"/>
  <c r="C28" i="41"/>
  <c r="I27" i="41"/>
  <c r="C27" i="41"/>
  <c r="I26" i="41"/>
  <c r="C26" i="41"/>
  <c r="I25" i="41"/>
  <c r="E25" i="41"/>
  <c r="E26" i="41" s="1"/>
  <c r="E27" i="41" s="1"/>
  <c r="C25" i="41"/>
  <c r="I24" i="41"/>
  <c r="C24" i="41"/>
  <c r="I23" i="41"/>
  <c r="C23" i="41"/>
  <c r="I22" i="41"/>
  <c r="C22" i="41"/>
  <c r="E21" i="41" s="1"/>
  <c r="E22" i="41" s="1"/>
  <c r="E23" i="41" s="1"/>
  <c r="E24" i="41" s="1"/>
  <c r="I21" i="41"/>
  <c r="C21" i="41"/>
  <c r="I20" i="41"/>
  <c r="C20" i="41"/>
  <c r="I19" i="41"/>
  <c r="K18" i="41" s="1"/>
  <c r="E19" i="41"/>
  <c r="E20" i="41" s="1"/>
  <c r="C19" i="41"/>
  <c r="E18" i="41"/>
  <c r="J14" i="41"/>
  <c r="D14" i="41"/>
  <c r="I13" i="41"/>
  <c r="C13" i="41"/>
  <c r="I12" i="41"/>
  <c r="C12" i="41"/>
  <c r="I11" i="41"/>
  <c r="C11" i="41"/>
  <c r="I10" i="41"/>
  <c r="C10" i="41"/>
  <c r="I9" i="41"/>
  <c r="C9" i="41"/>
  <c r="I8" i="41"/>
  <c r="C8" i="41"/>
  <c r="I7" i="41"/>
  <c r="C7" i="41"/>
  <c r="I6" i="41"/>
  <c r="C6" i="41"/>
  <c r="I5" i="41"/>
  <c r="C5" i="41"/>
  <c r="I4" i="41"/>
  <c r="C4" i="41"/>
  <c r="K3" i="41"/>
  <c r="K4" i="41" s="1"/>
  <c r="K5" i="41" s="1"/>
  <c r="K6" i="41" s="1"/>
  <c r="K7" i="41" s="1"/>
  <c r="K8" i="41" s="1"/>
  <c r="K9" i="41" s="1"/>
  <c r="K10" i="41" s="1"/>
  <c r="K11" i="41" s="1"/>
  <c r="K12" i="41" s="1"/>
  <c r="E3" i="41"/>
  <c r="J74" i="40"/>
  <c r="D74" i="40"/>
  <c r="I73" i="40"/>
  <c r="C73" i="40"/>
  <c r="I72" i="40"/>
  <c r="C72" i="40"/>
  <c r="I71" i="40"/>
  <c r="C71" i="40"/>
  <c r="I70" i="40"/>
  <c r="C70" i="40"/>
  <c r="I69" i="40"/>
  <c r="C69" i="40"/>
  <c r="I68" i="40"/>
  <c r="C68" i="40"/>
  <c r="I67" i="40"/>
  <c r="C67" i="40"/>
  <c r="I66" i="40"/>
  <c r="C66" i="40"/>
  <c r="I65" i="40"/>
  <c r="E65" i="40"/>
  <c r="E66" i="40" s="1"/>
  <c r="E67" i="40" s="1"/>
  <c r="E68" i="40" s="1"/>
  <c r="E69" i="40" s="1"/>
  <c r="E70" i="40" s="1"/>
  <c r="E71" i="40" s="1"/>
  <c r="E72" i="40" s="1"/>
  <c r="C65" i="40"/>
  <c r="I64" i="40"/>
  <c r="K63" i="40" s="1"/>
  <c r="K64" i="40" s="1"/>
  <c r="K65" i="40" s="1"/>
  <c r="K66" i="40" s="1"/>
  <c r="C64" i="40"/>
  <c r="E63" i="40" s="1"/>
  <c r="E64" i="40" s="1"/>
  <c r="J59" i="40"/>
  <c r="D59" i="40"/>
  <c r="I58" i="40"/>
  <c r="C58" i="40"/>
  <c r="I57" i="40"/>
  <c r="C57" i="40"/>
  <c r="I56" i="40"/>
  <c r="C56" i="40"/>
  <c r="I55" i="40"/>
  <c r="C55" i="40"/>
  <c r="I54" i="40"/>
  <c r="C54" i="40"/>
  <c r="I53" i="40"/>
  <c r="C53" i="40"/>
  <c r="I52" i="40"/>
  <c r="C52" i="40"/>
  <c r="I51" i="40"/>
  <c r="C51" i="40"/>
  <c r="I50" i="40"/>
  <c r="C50" i="40"/>
  <c r="K49" i="40"/>
  <c r="K50" i="40" s="1"/>
  <c r="K51" i="40" s="1"/>
  <c r="K52" i="40" s="1"/>
  <c r="I49" i="40"/>
  <c r="C49" i="40"/>
  <c r="K48" i="40"/>
  <c r="E48" i="40"/>
  <c r="E49" i="40" s="1"/>
  <c r="E50" i="40" s="1"/>
  <c r="E51" i="40" s="1"/>
  <c r="J44" i="40"/>
  <c r="D44" i="40"/>
  <c r="I43" i="40"/>
  <c r="C43" i="40"/>
  <c r="I42" i="40"/>
  <c r="C42" i="40"/>
  <c r="I41" i="40"/>
  <c r="C41" i="40"/>
  <c r="I40" i="40"/>
  <c r="C40" i="40"/>
  <c r="I39" i="40"/>
  <c r="C39" i="40"/>
  <c r="I38" i="40"/>
  <c r="C38" i="40"/>
  <c r="I37" i="40"/>
  <c r="C37" i="40"/>
  <c r="I36" i="40"/>
  <c r="C36" i="40"/>
  <c r="I35" i="40"/>
  <c r="C35" i="40"/>
  <c r="I34" i="40"/>
  <c r="K33" i="40" s="1"/>
  <c r="C34" i="40"/>
  <c r="E33" i="40"/>
  <c r="J29" i="40"/>
  <c r="D29" i="40"/>
  <c r="I28" i="40"/>
  <c r="C28" i="40"/>
  <c r="I27" i="40"/>
  <c r="C27" i="40"/>
  <c r="I26" i="40"/>
  <c r="C26" i="40"/>
  <c r="I25" i="40"/>
  <c r="C25" i="40"/>
  <c r="I24" i="40"/>
  <c r="C24" i="40"/>
  <c r="I23" i="40"/>
  <c r="C23" i="40"/>
  <c r="I22" i="40"/>
  <c r="C22" i="40"/>
  <c r="I21" i="40"/>
  <c r="C21" i="40"/>
  <c r="I20" i="40"/>
  <c r="C20" i="40"/>
  <c r="I19" i="40"/>
  <c r="C19" i="40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K18" i="40"/>
  <c r="K19" i="40" s="1"/>
  <c r="J14" i="40"/>
  <c r="D14" i="40"/>
  <c r="I13" i="40"/>
  <c r="C13" i="40"/>
  <c r="I12" i="40"/>
  <c r="C12" i="40"/>
  <c r="I11" i="40"/>
  <c r="C11" i="40"/>
  <c r="I10" i="40"/>
  <c r="C10" i="40"/>
  <c r="I9" i="40"/>
  <c r="C9" i="40"/>
  <c r="I8" i="40"/>
  <c r="C8" i="40"/>
  <c r="I7" i="40"/>
  <c r="C7" i="40"/>
  <c r="I6" i="40"/>
  <c r="C6" i="40"/>
  <c r="I5" i="40"/>
  <c r="E5" i="40"/>
  <c r="E6" i="40" s="1"/>
  <c r="E7" i="40" s="1"/>
  <c r="E8" i="40" s="1"/>
  <c r="E9" i="40" s="1"/>
  <c r="E10" i="40" s="1"/>
  <c r="E11" i="40" s="1"/>
  <c r="E12" i="40" s="1"/>
  <c r="C5" i="40"/>
  <c r="I4" i="40"/>
  <c r="E4" i="40"/>
  <c r="C4" i="40"/>
  <c r="K3" i="40"/>
  <c r="K4" i="40" s="1"/>
  <c r="K5" i="40" s="1"/>
  <c r="K6" i="40" s="1"/>
  <c r="K7" i="40" s="1"/>
  <c r="K8" i="40" s="1"/>
  <c r="K9" i="40" s="1"/>
  <c r="K10" i="40" s="1"/>
  <c r="K11" i="40" s="1"/>
  <c r="E3" i="40"/>
  <c r="J29" i="39"/>
  <c r="D29" i="39"/>
  <c r="I28" i="39"/>
  <c r="C28" i="39"/>
  <c r="I27" i="39"/>
  <c r="C27" i="39"/>
  <c r="I26" i="39"/>
  <c r="C26" i="39"/>
  <c r="I25" i="39"/>
  <c r="C25" i="39"/>
  <c r="I24" i="39"/>
  <c r="C24" i="39"/>
  <c r="I23" i="39"/>
  <c r="C23" i="39"/>
  <c r="I22" i="39"/>
  <c r="C22" i="39"/>
  <c r="I21" i="39"/>
  <c r="C21" i="39"/>
  <c r="K20" i="39"/>
  <c r="K21" i="39" s="1"/>
  <c r="K22" i="39" s="1"/>
  <c r="K23" i="39" s="1"/>
  <c r="K24" i="39" s="1"/>
  <c r="K25" i="39" s="1"/>
  <c r="K26" i="39" s="1"/>
  <c r="K27" i="39" s="1"/>
  <c r="I20" i="39"/>
  <c r="C20" i="39"/>
  <c r="K19" i="39"/>
  <c r="I19" i="39"/>
  <c r="C19" i="39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K18" i="39"/>
  <c r="J14" i="39"/>
  <c r="D14" i="39"/>
  <c r="I13" i="39"/>
  <c r="C13" i="39"/>
  <c r="I12" i="39"/>
  <c r="C12" i="39"/>
  <c r="I11" i="39"/>
  <c r="C11" i="39"/>
  <c r="I10" i="39"/>
  <c r="C10" i="39"/>
  <c r="I9" i="39"/>
  <c r="C9" i="39"/>
  <c r="I8" i="39"/>
  <c r="C8" i="39"/>
  <c r="I7" i="39"/>
  <c r="C7" i="39"/>
  <c r="I6" i="39"/>
  <c r="C6" i="39"/>
  <c r="I5" i="39"/>
  <c r="C5" i="39"/>
  <c r="I4" i="39"/>
  <c r="E4" i="39"/>
  <c r="E5" i="39" s="1"/>
  <c r="E6" i="39" s="1"/>
  <c r="E7" i="39" s="1"/>
  <c r="E8" i="39" s="1"/>
  <c r="E9" i="39" s="1"/>
  <c r="E10" i="39" s="1"/>
  <c r="E11" i="39" s="1"/>
  <c r="E12" i="39" s="1"/>
  <c r="C4" i="39"/>
  <c r="K3" i="39"/>
  <c r="K4" i="39" s="1"/>
  <c r="K5" i="39" s="1"/>
  <c r="K6" i="39" s="1"/>
  <c r="K7" i="39" s="1"/>
  <c r="K8" i="39" s="1"/>
  <c r="K9" i="39" s="1"/>
  <c r="K10" i="39" s="1"/>
  <c r="K11" i="39" s="1"/>
  <c r="K12" i="39" s="1"/>
  <c r="E3" i="39"/>
  <c r="J29" i="38"/>
  <c r="D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C21" i="38"/>
  <c r="I20" i="38"/>
  <c r="C20" i="38"/>
  <c r="K19" i="38"/>
  <c r="K20" i="38" s="1"/>
  <c r="K21" i="38" s="1"/>
  <c r="K22" i="38" s="1"/>
  <c r="K23" i="38" s="1"/>
  <c r="K24" i="38" s="1"/>
  <c r="K25" i="38" s="1"/>
  <c r="K26" i="38" s="1"/>
  <c r="K27" i="38" s="1"/>
  <c r="I19" i="38"/>
  <c r="C19" i="38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K18" i="38"/>
  <c r="J14" i="38"/>
  <c r="D14" i="38"/>
  <c r="I13" i="38"/>
  <c r="C13" i="38"/>
  <c r="I12" i="38"/>
  <c r="C12" i="38"/>
  <c r="I11" i="38"/>
  <c r="C11" i="38"/>
  <c r="I10" i="38"/>
  <c r="C10" i="38"/>
  <c r="I9" i="38"/>
  <c r="C9" i="38"/>
  <c r="I8" i="38"/>
  <c r="C8" i="38"/>
  <c r="I7" i="38"/>
  <c r="C7" i="38"/>
  <c r="I6" i="38"/>
  <c r="C6" i="38"/>
  <c r="I5" i="38"/>
  <c r="E5" i="38"/>
  <c r="E6" i="38" s="1"/>
  <c r="E7" i="38" s="1"/>
  <c r="E8" i="38" s="1"/>
  <c r="E9" i="38" s="1"/>
  <c r="E10" i="38" s="1"/>
  <c r="E11" i="38" s="1"/>
  <c r="E12" i="38" s="1"/>
  <c r="C5" i="38"/>
  <c r="I4" i="38"/>
  <c r="E4" i="38"/>
  <c r="C4" i="38"/>
  <c r="K3" i="38"/>
  <c r="K4" i="38" s="1"/>
  <c r="K5" i="38" s="1"/>
  <c r="K6" i="38" s="1"/>
  <c r="K7" i="38" s="1"/>
  <c r="K8" i="38" s="1"/>
  <c r="K9" i="38" s="1"/>
  <c r="K10" i="38" s="1"/>
  <c r="K11" i="38" s="1"/>
  <c r="E3" i="38"/>
  <c r="J89" i="37"/>
  <c r="D89" i="37"/>
  <c r="I88" i="37"/>
  <c r="C88" i="37"/>
  <c r="I87" i="37"/>
  <c r="C87" i="37"/>
  <c r="I86" i="37"/>
  <c r="C86" i="37"/>
  <c r="I85" i="37"/>
  <c r="C85" i="37"/>
  <c r="I84" i="37"/>
  <c r="C84" i="37"/>
  <c r="I83" i="37"/>
  <c r="C83" i="37"/>
  <c r="I82" i="37"/>
  <c r="C82" i="37"/>
  <c r="I81" i="37"/>
  <c r="C81" i="37"/>
  <c r="I80" i="37"/>
  <c r="C80" i="37"/>
  <c r="I79" i="37"/>
  <c r="C79" i="37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K78" i="37"/>
  <c r="K79" i="37" s="1"/>
  <c r="K80" i="37" s="1"/>
  <c r="K81" i="37" s="1"/>
  <c r="K82" i="37" s="1"/>
  <c r="K83" i="37" s="1"/>
  <c r="K84" i="37" s="1"/>
  <c r="K85" i="37" s="1"/>
  <c r="K86" i="37" s="1"/>
  <c r="K87" i="37" s="1"/>
  <c r="J74" i="37"/>
  <c r="D74" i="37"/>
  <c r="I73" i="37"/>
  <c r="C73" i="37"/>
  <c r="I72" i="37"/>
  <c r="C72" i="37"/>
  <c r="I71" i="37"/>
  <c r="C71" i="37"/>
  <c r="I70" i="37"/>
  <c r="C70" i="37"/>
  <c r="I69" i="37"/>
  <c r="C69" i="37"/>
  <c r="I68" i="37"/>
  <c r="C68" i="37"/>
  <c r="I67" i="37"/>
  <c r="C67" i="37"/>
  <c r="I66" i="37"/>
  <c r="E66" i="37"/>
  <c r="E67" i="37" s="1"/>
  <c r="E68" i="37" s="1"/>
  <c r="E69" i="37" s="1"/>
  <c r="E70" i="37" s="1"/>
  <c r="E71" i="37" s="1"/>
  <c r="E72" i="37" s="1"/>
  <c r="C66" i="37"/>
  <c r="I65" i="37"/>
  <c r="E65" i="37"/>
  <c r="C65" i="37"/>
  <c r="I64" i="37"/>
  <c r="K63" i="37" s="1"/>
  <c r="K64" i="37" s="1"/>
  <c r="K65" i="37" s="1"/>
  <c r="K66" i="37" s="1"/>
  <c r="K67" i="37" s="1"/>
  <c r="K68" i="37" s="1"/>
  <c r="K69" i="37" s="1"/>
  <c r="K70" i="37" s="1"/>
  <c r="K71" i="37" s="1"/>
  <c r="E64" i="37"/>
  <c r="C64" i="37"/>
  <c r="E63" i="37"/>
  <c r="J59" i="37"/>
  <c r="D59" i="37"/>
  <c r="I58" i="37"/>
  <c r="C58" i="37"/>
  <c r="I57" i="37"/>
  <c r="C57" i="37"/>
  <c r="I56" i="37"/>
  <c r="C56" i="37"/>
  <c r="I55" i="37"/>
  <c r="C55" i="37"/>
  <c r="I54" i="37"/>
  <c r="C54" i="37"/>
  <c r="I53" i="37"/>
  <c r="C53" i="37"/>
  <c r="I52" i="37"/>
  <c r="C52" i="37"/>
  <c r="I51" i="37"/>
  <c r="C51" i="37"/>
  <c r="I50" i="37"/>
  <c r="C50" i="37"/>
  <c r="I49" i="37"/>
  <c r="C49" i="37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K48" i="37"/>
  <c r="K49" i="37" s="1"/>
  <c r="K50" i="37" s="1"/>
  <c r="K51" i="37" s="1"/>
  <c r="K52" i="37" s="1"/>
  <c r="K53" i="37" s="1"/>
  <c r="K54" i="37" s="1"/>
  <c r="K55" i="37" s="1"/>
  <c r="K56" i="37" s="1"/>
  <c r="K57" i="37" s="1"/>
  <c r="J44" i="37"/>
  <c r="D44" i="37"/>
  <c r="I43" i="37"/>
  <c r="C43" i="37"/>
  <c r="I42" i="37"/>
  <c r="C42" i="37"/>
  <c r="I41" i="37"/>
  <c r="C41" i="37"/>
  <c r="I40" i="37"/>
  <c r="C40" i="37"/>
  <c r="I39" i="37"/>
  <c r="C39" i="37"/>
  <c r="I38" i="37"/>
  <c r="C38" i="37"/>
  <c r="I37" i="37"/>
  <c r="C37" i="37"/>
  <c r="I36" i="37"/>
  <c r="E36" i="37"/>
  <c r="E37" i="37" s="1"/>
  <c r="E38" i="37" s="1"/>
  <c r="E39" i="37" s="1"/>
  <c r="E40" i="37" s="1"/>
  <c r="E41" i="37" s="1"/>
  <c r="E42" i="37" s="1"/>
  <c r="C36" i="37"/>
  <c r="I35" i="37"/>
  <c r="E35" i="37"/>
  <c r="C35" i="37"/>
  <c r="I34" i="37"/>
  <c r="K33" i="37" s="1"/>
  <c r="K34" i="37" s="1"/>
  <c r="K35" i="37" s="1"/>
  <c r="K36" i="37" s="1"/>
  <c r="K37" i="37" s="1"/>
  <c r="K38" i="37" s="1"/>
  <c r="K39" i="37" s="1"/>
  <c r="K40" i="37" s="1"/>
  <c r="K41" i="37" s="1"/>
  <c r="E34" i="37"/>
  <c r="C34" i="37"/>
  <c r="E33" i="37"/>
  <c r="J29" i="37"/>
  <c r="D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I22" i="37"/>
  <c r="C22" i="37"/>
  <c r="I21" i="37"/>
  <c r="C21" i="37"/>
  <c r="I20" i="37"/>
  <c r="C20" i="37"/>
  <c r="I19" i="37"/>
  <c r="C19" i="37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K18" i="37"/>
  <c r="K19" i="37" s="1"/>
  <c r="K20" i="37" s="1"/>
  <c r="K21" i="37" s="1"/>
  <c r="K22" i="37" s="1"/>
  <c r="K23" i="37" s="1"/>
  <c r="K24" i="37" s="1"/>
  <c r="K25" i="37" s="1"/>
  <c r="K26" i="37" s="1"/>
  <c r="K27" i="37" s="1"/>
  <c r="J14" i="37"/>
  <c r="D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C7" i="37"/>
  <c r="I6" i="37"/>
  <c r="E6" i="37"/>
  <c r="E7" i="37" s="1"/>
  <c r="E8" i="37" s="1"/>
  <c r="E9" i="37" s="1"/>
  <c r="E10" i="37" s="1"/>
  <c r="E11" i="37" s="1"/>
  <c r="E12" i="37" s="1"/>
  <c r="C6" i="37"/>
  <c r="I5" i="37"/>
  <c r="E5" i="37"/>
  <c r="C5" i="37"/>
  <c r="I4" i="37"/>
  <c r="K3" i="37" s="1"/>
  <c r="K4" i="37" s="1"/>
  <c r="K5" i="37" s="1"/>
  <c r="K6" i="37" s="1"/>
  <c r="K7" i="37" s="1"/>
  <c r="K8" i="37" s="1"/>
  <c r="K9" i="37" s="1"/>
  <c r="K10" i="37" s="1"/>
  <c r="K11" i="37" s="1"/>
  <c r="E4" i="37"/>
  <c r="C4" i="37"/>
  <c r="E3" i="37"/>
  <c r="J179" i="36"/>
  <c r="D179" i="36"/>
  <c r="I178" i="36"/>
  <c r="C178" i="36"/>
  <c r="I177" i="36"/>
  <c r="C177" i="36"/>
  <c r="I176" i="36"/>
  <c r="C176" i="36"/>
  <c r="I175" i="36"/>
  <c r="C175" i="36"/>
  <c r="I174" i="36"/>
  <c r="C174" i="36"/>
  <c r="I173" i="36"/>
  <c r="C173" i="36"/>
  <c r="I172" i="36"/>
  <c r="C172" i="36"/>
  <c r="I171" i="36"/>
  <c r="C171" i="36"/>
  <c r="I170" i="36"/>
  <c r="C170" i="36"/>
  <c r="I169" i="36"/>
  <c r="C169" i="36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K168" i="36"/>
  <c r="K169" i="36" s="1"/>
  <c r="K170" i="36" s="1"/>
  <c r="K171" i="36" s="1"/>
  <c r="K172" i="36" s="1"/>
  <c r="K173" i="36" s="1"/>
  <c r="K174" i="36" s="1"/>
  <c r="K175" i="36" s="1"/>
  <c r="K176" i="36" s="1"/>
  <c r="K177" i="36" s="1"/>
  <c r="J164" i="36"/>
  <c r="D164" i="36"/>
  <c r="I163" i="36"/>
  <c r="C163" i="36"/>
  <c r="I162" i="36"/>
  <c r="C162" i="36"/>
  <c r="I161" i="36"/>
  <c r="C161" i="36"/>
  <c r="I160" i="36"/>
  <c r="C160" i="36"/>
  <c r="I159" i="36"/>
  <c r="C159" i="36"/>
  <c r="I158" i="36"/>
  <c r="C158" i="36"/>
  <c r="I157" i="36"/>
  <c r="C157" i="36"/>
  <c r="I156" i="36"/>
  <c r="E156" i="36"/>
  <c r="E157" i="36" s="1"/>
  <c r="E158" i="36" s="1"/>
  <c r="E159" i="36" s="1"/>
  <c r="E160" i="36" s="1"/>
  <c r="E161" i="36" s="1"/>
  <c r="E162" i="36" s="1"/>
  <c r="C156" i="36"/>
  <c r="I155" i="36"/>
  <c r="E155" i="36"/>
  <c r="C155" i="36"/>
  <c r="I154" i="36"/>
  <c r="K153" i="36" s="1"/>
  <c r="K154" i="36" s="1"/>
  <c r="K155" i="36" s="1"/>
  <c r="K156" i="36" s="1"/>
  <c r="K157" i="36" s="1"/>
  <c r="K158" i="36" s="1"/>
  <c r="K159" i="36" s="1"/>
  <c r="K160" i="36" s="1"/>
  <c r="K161" i="36" s="1"/>
  <c r="E154" i="36"/>
  <c r="C154" i="36"/>
  <c r="E153" i="36"/>
  <c r="J149" i="36"/>
  <c r="D149" i="36"/>
  <c r="I148" i="36"/>
  <c r="C148" i="36"/>
  <c r="I147" i="36"/>
  <c r="C147" i="36"/>
  <c r="I146" i="36"/>
  <c r="C146" i="36"/>
  <c r="I145" i="36"/>
  <c r="C145" i="36"/>
  <c r="I144" i="36"/>
  <c r="C144" i="36"/>
  <c r="I143" i="36"/>
  <c r="C143" i="36"/>
  <c r="I142" i="36"/>
  <c r="C142" i="36"/>
  <c r="I141" i="36"/>
  <c r="C141" i="36"/>
  <c r="I140" i="36"/>
  <c r="C140" i="36"/>
  <c r="I139" i="36"/>
  <c r="C139" i="36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K138" i="36"/>
  <c r="K139" i="36" s="1"/>
  <c r="K140" i="36" s="1"/>
  <c r="K141" i="36" s="1"/>
  <c r="K142" i="36" s="1"/>
  <c r="K143" i="36" s="1"/>
  <c r="K144" i="36" s="1"/>
  <c r="K145" i="36" s="1"/>
  <c r="K146" i="36" s="1"/>
  <c r="K147" i="36" s="1"/>
  <c r="J134" i="36"/>
  <c r="D134" i="36"/>
  <c r="I133" i="36"/>
  <c r="C133" i="36"/>
  <c r="I132" i="36"/>
  <c r="C132" i="36"/>
  <c r="I131" i="36"/>
  <c r="C131" i="36"/>
  <c r="I130" i="36"/>
  <c r="C130" i="36"/>
  <c r="I129" i="36"/>
  <c r="C129" i="36"/>
  <c r="I128" i="36"/>
  <c r="C128" i="36"/>
  <c r="I127" i="36"/>
  <c r="C127" i="36"/>
  <c r="I126" i="36"/>
  <c r="E126" i="36"/>
  <c r="E127" i="36" s="1"/>
  <c r="E128" i="36" s="1"/>
  <c r="E129" i="36" s="1"/>
  <c r="E130" i="36" s="1"/>
  <c r="E131" i="36" s="1"/>
  <c r="E132" i="36" s="1"/>
  <c r="C126" i="36"/>
  <c r="I125" i="36"/>
  <c r="E125" i="36"/>
  <c r="C125" i="36"/>
  <c r="I124" i="36"/>
  <c r="K123" i="36" s="1"/>
  <c r="K124" i="36" s="1"/>
  <c r="K125" i="36" s="1"/>
  <c r="K126" i="36" s="1"/>
  <c r="K127" i="36" s="1"/>
  <c r="K128" i="36" s="1"/>
  <c r="K129" i="36" s="1"/>
  <c r="K130" i="36" s="1"/>
  <c r="K131" i="36" s="1"/>
  <c r="E124" i="36"/>
  <c r="C124" i="36"/>
  <c r="E123" i="36"/>
  <c r="J119" i="36"/>
  <c r="D119" i="36"/>
  <c r="I118" i="36"/>
  <c r="C118" i="36"/>
  <c r="I117" i="36"/>
  <c r="C117" i="36"/>
  <c r="I116" i="36"/>
  <c r="C116" i="36"/>
  <c r="I115" i="36"/>
  <c r="C115" i="36"/>
  <c r="I114" i="36"/>
  <c r="C114" i="36"/>
  <c r="I113" i="36"/>
  <c r="C113" i="36"/>
  <c r="I112" i="36"/>
  <c r="C112" i="36"/>
  <c r="I111" i="36"/>
  <c r="C111" i="36"/>
  <c r="I110" i="36"/>
  <c r="C110" i="36"/>
  <c r="I109" i="36"/>
  <c r="C109" i="36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K108" i="36"/>
  <c r="K109" i="36" s="1"/>
  <c r="K110" i="36" s="1"/>
  <c r="K111" i="36" s="1"/>
  <c r="K112" i="36" s="1"/>
  <c r="K113" i="36" s="1"/>
  <c r="K114" i="36" s="1"/>
  <c r="K115" i="36" s="1"/>
  <c r="K116" i="36" s="1"/>
  <c r="K117" i="36" s="1"/>
  <c r="J104" i="36"/>
  <c r="D104" i="36"/>
  <c r="I103" i="36"/>
  <c r="C103" i="36"/>
  <c r="I102" i="36"/>
  <c r="C102" i="36"/>
  <c r="I101" i="36"/>
  <c r="C101" i="36"/>
  <c r="I100" i="36"/>
  <c r="C100" i="36"/>
  <c r="I99" i="36"/>
  <c r="C99" i="36"/>
  <c r="I98" i="36"/>
  <c r="C98" i="36"/>
  <c r="I97" i="36"/>
  <c r="C97" i="36"/>
  <c r="I96" i="36"/>
  <c r="E96" i="36"/>
  <c r="E97" i="36" s="1"/>
  <c r="E98" i="36" s="1"/>
  <c r="E99" i="36" s="1"/>
  <c r="E100" i="36" s="1"/>
  <c r="E101" i="36" s="1"/>
  <c r="E102" i="36" s="1"/>
  <c r="C96" i="36"/>
  <c r="I95" i="36"/>
  <c r="E95" i="36"/>
  <c r="C95" i="36"/>
  <c r="I94" i="36"/>
  <c r="K93" i="36" s="1"/>
  <c r="K94" i="36" s="1"/>
  <c r="K95" i="36" s="1"/>
  <c r="K96" i="36" s="1"/>
  <c r="K97" i="36" s="1"/>
  <c r="K98" i="36" s="1"/>
  <c r="K99" i="36" s="1"/>
  <c r="K100" i="36" s="1"/>
  <c r="K101" i="36" s="1"/>
  <c r="E94" i="36"/>
  <c r="C94" i="36"/>
  <c r="E93" i="36"/>
  <c r="J89" i="36"/>
  <c r="D89" i="36"/>
  <c r="I88" i="36"/>
  <c r="C88" i="36"/>
  <c r="I87" i="36"/>
  <c r="C87" i="36"/>
  <c r="I86" i="36"/>
  <c r="C86" i="36"/>
  <c r="I85" i="36"/>
  <c r="C85" i="36"/>
  <c r="I84" i="36"/>
  <c r="C84" i="36"/>
  <c r="I83" i="36"/>
  <c r="C83" i="36"/>
  <c r="I82" i="36"/>
  <c r="C82" i="36"/>
  <c r="I81" i="36"/>
  <c r="C81" i="36"/>
  <c r="I80" i="36"/>
  <c r="C80" i="36"/>
  <c r="I79" i="36"/>
  <c r="C79" i="36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K78" i="36"/>
  <c r="K79" i="36" s="1"/>
  <c r="K80" i="36" s="1"/>
  <c r="K81" i="36" s="1"/>
  <c r="K82" i="36" s="1"/>
  <c r="K83" i="36" s="1"/>
  <c r="K84" i="36" s="1"/>
  <c r="K85" i="36" s="1"/>
  <c r="K86" i="36" s="1"/>
  <c r="K87" i="36" s="1"/>
  <c r="J74" i="36"/>
  <c r="D74" i="36"/>
  <c r="I73" i="36"/>
  <c r="C73" i="36"/>
  <c r="I72" i="36"/>
  <c r="C72" i="36"/>
  <c r="I71" i="36"/>
  <c r="C71" i="36"/>
  <c r="I70" i="36"/>
  <c r="C70" i="36"/>
  <c r="I69" i="36"/>
  <c r="C69" i="36"/>
  <c r="I68" i="36"/>
  <c r="C68" i="36"/>
  <c r="I67" i="36"/>
  <c r="C67" i="36"/>
  <c r="I66" i="36"/>
  <c r="E66" i="36"/>
  <c r="E67" i="36" s="1"/>
  <c r="E68" i="36" s="1"/>
  <c r="E69" i="36" s="1"/>
  <c r="E70" i="36" s="1"/>
  <c r="E71" i="36" s="1"/>
  <c r="E72" i="36" s="1"/>
  <c r="C66" i="36"/>
  <c r="I65" i="36"/>
  <c r="E65" i="36"/>
  <c r="C65" i="36"/>
  <c r="I64" i="36"/>
  <c r="K63" i="36" s="1"/>
  <c r="K64" i="36" s="1"/>
  <c r="K65" i="36" s="1"/>
  <c r="K66" i="36" s="1"/>
  <c r="K67" i="36" s="1"/>
  <c r="K68" i="36" s="1"/>
  <c r="K69" i="36" s="1"/>
  <c r="K70" i="36" s="1"/>
  <c r="K71" i="36" s="1"/>
  <c r="E64" i="36"/>
  <c r="C64" i="36"/>
  <c r="E63" i="36"/>
  <c r="J59" i="36"/>
  <c r="D59" i="36"/>
  <c r="I58" i="36"/>
  <c r="C58" i="36"/>
  <c r="I57" i="36"/>
  <c r="C57" i="36"/>
  <c r="I56" i="36"/>
  <c r="C56" i="36"/>
  <c r="I55" i="36"/>
  <c r="C55" i="36"/>
  <c r="I54" i="36"/>
  <c r="C54" i="36"/>
  <c r="I53" i="36"/>
  <c r="C53" i="36"/>
  <c r="I52" i="36"/>
  <c r="C52" i="36"/>
  <c r="I51" i="36"/>
  <c r="C51" i="36"/>
  <c r="I50" i="36"/>
  <c r="C50" i="36"/>
  <c r="I49" i="36"/>
  <c r="C49" i="36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K48" i="36"/>
  <c r="K49" i="36" s="1"/>
  <c r="K50" i="36" s="1"/>
  <c r="K51" i="36" s="1"/>
  <c r="K52" i="36" s="1"/>
  <c r="K53" i="36" s="1"/>
  <c r="K54" i="36" s="1"/>
  <c r="K55" i="36" s="1"/>
  <c r="K56" i="36" s="1"/>
  <c r="K57" i="36" s="1"/>
  <c r="J44" i="36"/>
  <c r="D44" i="36"/>
  <c r="I43" i="36"/>
  <c r="C43" i="36"/>
  <c r="I42" i="36"/>
  <c r="C42" i="36"/>
  <c r="I41" i="36"/>
  <c r="C41" i="36"/>
  <c r="I40" i="36"/>
  <c r="C40" i="36"/>
  <c r="I39" i="36"/>
  <c r="C39" i="36"/>
  <c r="I38" i="36"/>
  <c r="C38" i="36"/>
  <c r="I37" i="36"/>
  <c r="C37" i="36"/>
  <c r="I36" i="36"/>
  <c r="E36" i="36"/>
  <c r="E37" i="36" s="1"/>
  <c r="E38" i="36" s="1"/>
  <c r="E39" i="36" s="1"/>
  <c r="E40" i="36" s="1"/>
  <c r="E41" i="36" s="1"/>
  <c r="E42" i="36" s="1"/>
  <c r="C36" i="36"/>
  <c r="I35" i="36"/>
  <c r="E35" i="36"/>
  <c r="C35" i="36"/>
  <c r="I34" i="36"/>
  <c r="K33" i="36" s="1"/>
  <c r="K34" i="36" s="1"/>
  <c r="K35" i="36" s="1"/>
  <c r="K36" i="36" s="1"/>
  <c r="K37" i="36" s="1"/>
  <c r="K38" i="36" s="1"/>
  <c r="K39" i="36" s="1"/>
  <c r="K40" i="36" s="1"/>
  <c r="K41" i="36" s="1"/>
  <c r="E34" i="36"/>
  <c r="C34" i="36"/>
  <c r="E33" i="36"/>
  <c r="J29" i="36"/>
  <c r="D29" i="36"/>
  <c r="I28" i="36"/>
  <c r="C28" i="36"/>
  <c r="I27" i="36"/>
  <c r="C27" i="36"/>
  <c r="I26" i="36"/>
  <c r="C26" i="36"/>
  <c r="I25" i="36"/>
  <c r="C25" i="36"/>
  <c r="I24" i="36"/>
  <c r="C24" i="36"/>
  <c r="I23" i="36"/>
  <c r="C23" i="36"/>
  <c r="I22" i="36"/>
  <c r="C22" i="36"/>
  <c r="I21" i="36"/>
  <c r="C21" i="36"/>
  <c r="I20" i="36"/>
  <c r="C20" i="36"/>
  <c r="I19" i="36"/>
  <c r="C19" i="36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K18" i="36"/>
  <c r="K19" i="36" s="1"/>
  <c r="K20" i="36" s="1"/>
  <c r="K21" i="36" s="1"/>
  <c r="K22" i="36" s="1"/>
  <c r="K23" i="36" s="1"/>
  <c r="K24" i="36" s="1"/>
  <c r="K25" i="36" s="1"/>
  <c r="K26" i="36" s="1"/>
  <c r="K27" i="36" s="1"/>
  <c r="J14" i="36"/>
  <c r="D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I7" i="36"/>
  <c r="C7" i="36"/>
  <c r="I6" i="36"/>
  <c r="E6" i="36"/>
  <c r="E7" i="36" s="1"/>
  <c r="E8" i="36" s="1"/>
  <c r="E9" i="36" s="1"/>
  <c r="E10" i="36" s="1"/>
  <c r="E11" i="36" s="1"/>
  <c r="E12" i="36" s="1"/>
  <c r="C6" i="36"/>
  <c r="I5" i="36"/>
  <c r="E5" i="36"/>
  <c r="C5" i="36"/>
  <c r="I4" i="36"/>
  <c r="K3" i="36" s="1"/>
  <c r="K4" i="36" s="1"/>
  <c r="K5" i="36" s="1"/>
  <c r="K6" i="36" s="1"/>
  <c r="K7" i="36" s="1"/>
  <c r="K8" i="36" s="1"/>
  <c r="K9" i="36" s="1"/>
  <c r="K10" i="36" s="1"/>
  <c r="K11" i="36" s="1"/>
  <c r="E4" i="36"/>
  <c r="C4" i="36"/>
  <c r="E3" i="36"/>
  <c r="J30" i="35"/>
  <c r="D30" i="35"/>
  <c r="I29" i="35"/>
  <c r="C29" i="35"/>
  <c r="I28" i="35"/>
  <c r="C28" i="35"/>
  <c r="I27" i="35"/>
  <c r="C27" i="35"/>
  <c r="I26" i="35"/>
  <c r="C26" i="35"/>
  <c r="I25" i="35"/>
  <c r="C25" i="35"/>
  <c r="I24" i="35"/>
  <c r="C24" i="35"/>
  <c r="I23" i="35"/>
  <c r="C23" i="35"/>
  <c r="I22" i="35"/>
  <c r="C22" i="35"/>
  <c r="I21" i="35"/>
  <c r="C21" i="35"/>
  <c r="I20" i="35"/>
  <c r="C20" i="35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K19" i="35"/>
  <c r="K20" i="35" s="1"/>
  <c r="K21" i="35" s="1"/>
  <c r="K22" i="35" s="1"/>
  <c r="K23" i="35" s="1"/>
  <c r="K24" i="35" s="1"/>
  <c r="K25" i="35" s="1"/>
  <c r="K26" i="35" s="1"/>
  <c r="K27" i="35" s="1"/>
  <c r="K28" i="35" s="1"/>
  <c r="J14" i="35"/>
  <c r="D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E6" i="35"/>
  <c r="E7" i="35" s="1"/>
  <c r="E8" i="35" s="1"/>
  <c r="E9" i="35" s="1"/>
  <c r="E10" i="35" s="1"/>
  <c r="E11" i="35" s="1"/>
  <c r="E12" i="35" s="1"/>
  <c r="C6" i="35"/>
  <c r="I5" i="35"/>
  <c r="E5" i="35"/>
  <c r="C5" i="35"/>
  <c r="I4" i="35"/>
  <c r="K3" i="35" s="1"/>
  <c r="K4" i="35" s="1"/>
  <c r="K5" i="35" s="1"/>
  <c r="K6" i="35" s="1"/>
  <c r="K7" i="35" s="1"/>
  <c r="K8" i="35" s="1"/>
  <c r="K9" i="35" s="1"/>
  <c r="K10" i="35" s="1"/>
  <c r="K11" i="35" s="1"/>
  <c r="E4" i="35"/>
  <c r="C4" i="35"/>
  <c r="E3" i="35"/>
  <c r="J30" i="34"/>
  <c r="D30" i="34"/>
  <c r="I29" i="34"/>
  <c r="C29" i="34"/>
  <c r="I28" i="34"/>
  <c r="C28" i="34"/>
  <c r="I27" i="34"/>
  <c r="C27" i="34"/>
  <c r="I26" i="34"/>
  <c r="C26" i="34"/>
  <c r="I25" i="34"/>
  <c r="C25" i="34"/>
  <c r="I24" i="34"/>
  <c r="C24" i="34"/>
  <c r="I23" i="34"/>
  <c r="C23" i="34"/>
  <c r="I22" i="34"/>
  <c r="C22" i="34"/>
  <c r="I21" i="34"/>
  <c r="C21" i="34"/>
  <c r="I20" i="34"/>
  <c r="C20" i="34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K19" i="34"/>
  <c r="K20" i="34" s="1"/>
  <c r="K21" i="34" s="1"/>
  <c r="K22" i="34" s="1"/>
  <c r="K23" i="34" s="1"/>
  <c r="K24" i="34" s="1"/>
  <c r="K25" i="34" s="1"/>
  <c r="K26" i="34" s="1"/>
  <c r="K27" i="34" s="1"/>
  <c r="K28" i="34" s="1"/>
  <c r="J14" i="34"/>
  <c r="D14" i="34"/>
  <c r="I13" i="34"/>
  <c r="C13" i="34"/>
  <c r="I12" i="34"/>
  <c r="C12" i="34"/>
  <c r="I11" i="34"/>
  <c r="C11" i="34"/>
  <c r="I10" i="34"/>
  <c r="C10" i="34"/>
  <c r="I9" i="34"/>
  <c r="C9" i="34"/>
  <c r="I8" i="34"/>
  <c r="C8" i="34"/>
  <c r="I7" i="34"/>
  <c r="C7" i="34"/>
  <c r="I6" i="34"/>
  <c r="E6" i="34"/>
  <c r="E7" i="34" s="1"/>
  <c r="E8" i="34" s="1"/>
  <c r="E9" i="34" s="1"/>
  <c r="E10" i="34" s="1"/>
  <c r="E11" i="34" s="1"/>
  <c r="E12" i="34" s="1"/>
  <c r="C6" i="34"/>
  <c r="I5" i="34"/>
  <c r="E5" i="34"/>
  <c r="C5" i="34"/>
  <c r="I4" i="34"/>
  <c r="K3" i="34" s="1"/>
  <c r="K4" i="34" s="1"/>
  <c r="K5" i="34" s="1"/>
  <c r="K6" i="34" s="1"/>
  <c r="K7" i="34" s="1"/>
  <c r="K8" i="34" s="1"/>
  <c r="K9" i="34" s="1"/>
  <c r="K10" i="34" s="1"/>
  <c r="K11" i="34" s="1"/>
  <c r="E4" i="34"/>
  <c r="C4" i="34"/>
  <c r="E3" i="34"/>
  <c r="J14" i="33"/>
  <c r="D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C7" i="33"/>
  <c r="I6" i="33"/>
  <c r="C6" i="33"/>
  <c r="I5" i="33"/>
  <c r="C5" i="33"/>
  <c r="I4" i="33"/>
  <c r="C4" i="33"/>
  <c r="E3" i="33" s="1"/>
  <c r="E4" i="33" s="1"/>
  <c r="E5" i="33" s="1"/>
  <c r="E6" i="33" s="1"/>
  <c r="E7" i="33" s="1"/>
  <c r="E8" i="33" s="1"/>
  <c r="E9" i="33" s="1"/>
  <c r="E10" i="33" s="1"/>
  <c r="E11" i="33" s="1"/>
  <c r="E12" i="33" s="1"/>
  <c r="K3" i="33"/>
  <c r="K4" i="33" s="1"/>
  <c r="K5" i="33" s="1"/>
  <c r="K6" i="33" s="1"/>
  <c r="K7" i="33" s="1"/>
  <c r="K8" i="33" s="1"/>
  <c r="K9" i="33" s="1"/>
  <c r="K10" i="33" s="1"/>
  <c r="K11" i="33" s="1"/>
  <c r="K12" i="33" s="1"/>
  <c r="J184" i="32"/>
  <c r="D184" i="32"/>
  <c r="I183" i="32"/>
  <c r="C183" i="32"/>
  <c r="I182" i="32"/>
  <c r="C182" i="32"/>
  <c r="I181" i="32"/>
  <c r="C181" i="32"/>
  <c r="I180" i="32"/>
  <c r="C180" i="32"/>
  <c r="I179" i="32"/>
  <c r="C179" i="32"/>
  <c r="I178" i="32"/>
  <c r="C178" i="32"/>
  <c r="I177" i="32"/>
  <c r="C177" i="32"/>
  <c r="I176" i="32"/>
  <c r="E176" i="32"/>
  <c r="E177" i="32" s="1"/>
  <c r="E178" i="32" s="1"/>
  <c r="E179" i="32" s="1"/>
  <c r="E180" i="32" s="1"/>
  <c r="E181" i="32" s="1"/>
  <c r="E182" i="32" s="1"/>
  <c r="C176" i="32"/>
  <c r="I175" i="32"/>
  <c r="E175" i="32"/>
  <c r="C175" i="32"/>
  <c r="I174" i="32"/>
  <c r="K173" i="32" s="1"/>
  <c r="K174" i="32" s="1"/>
  <c r="K175" i="32" s="1"/>
  <c r="K176" i="32" s="1"/>
  <c r="K177" i="32" s="1"/>
  <c r="K178" i="32" s="1"/>
  <c r="K179" i="32" s="1"/>
  <c r="K180" i="32" s="1"/>
  <c r="K181" i="32" s="1"/>
  <c r="E174" i="32"/>
  <c r="C174" i="32"/>
  <c r="E173" i="32"/>
  <c r="J168" i="32"/>
  <c r="D168" i="32"/>
  <c r="I167" i="32"/>
  <c r="C167" i="32"/>
  <c r="I166" i="32"/>
  <c r="C166" i="32"/>
  <c r="I165" i="32"/>
  <c r="C165" i="32"/>
  <c r="I164" i="32"/>
  <c r="C164" i="32"/>
  <c r="I163" i="32"/>
  <c r="C163" i="32"/>
  <c r="I162" i="32"/>
  <c r="C162" i="32"/>
  <c r="I161" i="32"/>
  <c r="C161" i="32"/>
  <c r="I160" i="32"/>
  <c r="C160" i="32"/>
  <c r="I159" i="32"/>
  <c r="C159" i="32"/>
  <c r="I158" i="32"/>
  <c r="C158" i="32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K157" i="32"/>
  <c r="K158" i="32" s="1"/>
  <c r="K159" i="32" s="1"/>
  <c r="K160" i="32" s="1"/>
  <c r="K161" i="32" s="1"/>
  <c r="K162" i="32" s="1"/>
  <c r="K163" i="32" s="1"/>
  <c r="K164" i="32" s="1"/>
  <c r="K165" i="32" s="1"/>
  <c r="K166" i="32" s="1"/>
  <c r="J152" i="32"/>
  <c r="D152" i="32"/>
  <c r="I151" i="32"/>
  <c r="C151" i="32"/>
  <c r="I150" i="32"/>
  <c r="C150" i="32"/>
  <c r="I149" i="32"/>
  <c r="C149" i="32"/>
  <c r="I148" i="32"/>
  <c r="C148" i="32"/>
  <c r="I147" i="32"/>
  <c r="C147" i="32"/>
  <c r="I146" i="32"/>
  <c r="C146" i="32"/>
  <c r="I145" i="32"/>
  <c r="C145" i="32"/>
  <c r="I144" i="32"/>
  <c r="E144" i="32"/>
  <c r="E145" i="32" s="1"/>
  <c r="E146" i="32" s="1"/>
  <c r="E147" i="32" s="1"/>
  <c r="E148" i="32" s="1"/>
  <c r="E149" i="32" s="1"/>
  <c r="E150" i="32" s="1"/>
  <c r="C144" i="32"/>
  <c r="I143" i="32"/>
  <c r="E143" i="32"/>
  <c r="C143" i="32"/>
  <c r="I142" i="32"/>
  <c r="K141" i="32" s="1"/>
  <c r="K142" i="32" s="1"/>
  <c r="K143" i="32" s="1"/>
  <c r="K144" i="32" s="1"/>
  <c r="K145" i="32" s="1"/>
  <c r="K146" i="32" s="1"/>
  <c r="K147" i="32" s="1"/>
  <c r="K148" i="32" s="1"/>
  <c r="K149" i="32" s="1"/>
  <c r="E142" i="32"/>
  <c r="C142" i="32"/>
  <c r="E141" i="32"/>
  <c r="J136" i="32"/>
  <c r="D136" i="32"/>
  <c r="I135" i="32"/>
  <c r="C135" i="32"/>
  <c r="I134" i="32"/>
  <c r="C134" i="32"/>
  <c r="I133" i="32"/>
  <c r="C133" i="32"/>
  <c r="I132" i="32"/>
  <c r="C132" i="32"/>
  <c r="I131" i="32"/>
  <c r="C131" i="32"/>
  <c r="I130" i="32"/>
  <c r="C130" i="32"/>
  <c r="I129" i="32"/>
  <c r="C129" i="32"/>
  <c r="I128" i="32"/>
  <c r="C128" i="32"/>
  <c r="I127" i="32"/>
  <c r="C127" i="32"/>
  <c r="I126" i="32"/>
  <c r="C126" i="32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K125" i="32"/>
  <c r="K126" i="32" s="1"/>
  <c r="K127" i="32" s="1"/>
  <c r="K128" i="32" s="1"/>
  <c r="K129" i="32" s="1"/>
  <c r="K130" i="32" s="1"/>
  <c r="K131" i="32" s="1"/>
  <c r="K132" i="32" s="1"/>
  <c r="K133" i="32" s="1"/>
  <c r="K134" i="32" s="1"/>
  <c r="J121" i="32"/>
  <c r="D121" i="32"/>
  <c r="I120" i="32"/>
  <c r="C120" i="32"/>
  <c r="I119" i="32"/>
  <c r="C119" i="32"/>
  <c r="I118" i="32"/>
  <c r="C118" i="32"/>
  <c r="I117" i="32"/>
  <c r="C117" i="32"/>
  <c r="I116" i="32"/>
  <c r="C116" i="32"/>
  <c r="I115" i="32"/>
  <c r="C115" i="32"/>
  <c r="I114" i="32"/>
  <c r="C114" i="32"/>
  <c r="I113" i="32"/>
  <c r="E113" i="32"/>
  <c r="E114" i="32" s="1"/>
  <c r="E115" i="32" s="1"/>
  <c r="E116" i="32" s="1"/>
  <c r="E117" i="32" s="1"/>
  <c r="E118" i="32" s="1"/>
  <c r="E119" i="32" s="1"/>
  <c r="C113" i="32"/>
  <c r="I112" i="32"/>
  <c r="E112" i="32"/>
  <c r="C112" i="32"/>
  <c r="I111" i="32"/>
  <c r="K110" i="32" s="1"/>
  <c r="K111" i="32" s="1"/>
  <c r="K112" i="32" s="1"/>
  <c r="K113" i="32" s="1"/>
  <c r="K114" i="32" s="1"/>
  <c r="K115" i="32" s="1"/>
  <c r="K116" i="32" s="1"/>
  <c r="K117" i="32" s="1"/>
  <c r="K118" i="32" s="1"/>
  <c r="E111" i="32"/>
  <c r="C111" i="32"/>
  <c r="E110" i="32"/>
  <c r="J106" i="32"/>
  <c r="D106" i="32"/>
  <c r="I105" i="32"/>
  <c r="C105" i="32"/>
  <c r="I104" i="32"/>
  <c r="C104" i="32"/>
  <c r="I103" i="32"/>
  <c r="C103" i="32"/>
  <c r="I102" i="32"/>
  <c r="C102" i="32"/>
  <c r="I101" i="32"/>
  <c r="C101" i="32"/>
  <c r="I100" i="32"/>
  <c r="C100" i="32"/>
  <c r="I99" i="32"/>
  <c r="C99" i="32"/>
  <c r="I98" i="32"/>
  <c r="C98" i="32"/>
  <c r="I97" i="32"/>
  <c r="C97" i="32"/>
  <c r="I96" i="32"/>
  <c r="C96" i="32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K95" i="32"/>
  <c r="K96" i="32" s="1"/>
  <c r="K97" i="32" s="1"/>
  <c r="K98" i="32" s="1"/>
  <c r="K99" i="32" s="1"/>
  <c r="K100" i="32" s="1"/>
  <c r="K101" i="32" s="1"/>
  <c r="K102" i="32" s="1"/>
  <c r="K103" i="32" s="1"/>
  <c r="K104" i="32" s="1"/>
  <c r="J90" i="32"/>
  <c r="D90" i="32"/>
  <c r="I89" i="32"/>
  <c r="C89" i="32"/>
  <c r="I88" i="32"/>
  <c r="C88" i="32"/>
  <c r="I87" i="32"/>
  <c r="C87" i="32"/>
  <c r="I86" i="32"/>
  <c r="C86" i="32"/>
  <c r="I85" i="32"/>
  <c r="C85" i="32"/>
  <c r="I84" i="32"/>
  <c r="C84" i="32"/>
  <c r="I83" i="32"/>
  <c r="C83" i="32"/>
  <c r="I82" i="32"/>
  <c r="E82" i="32"/>
  <c r="E83" i="32" s="1"/>
  <c r="E84" i="32" s="1"/>
  <c r="E85" i="32" s="1"/>
  <c r="E86" i="32" s="1"/>
  <c r="E87" i="32" s="1"/>
  <c r="E88" i="32" s="1"/>
  <c r="C82" i="32"/>
  <c r="I81" i="32"/>
  <c r="E81" i="32"/>
  <c r="C81" i="32"/>
  <c r="I80" i="32"/>
  <c r="K79" i="32" s="1"/>
  <c r="K80" i="32" s="1"/>
  <c r="K81" i="32" s="1"/>
  <c r="K82" i="32" s="1"/>
  <c r="K83" i="32" s="1"/>
  <c r="K84" i="32" s="1"/>
  <c r="K85" i="32" s="1"/>
  <c r="K86" i="32" s="1"/>
  <c r="K87" i="32" s="1"/>
  <c r="E80" i="32"/>
  <c r="C80" i="32"/>
  <c r="E79" i="32"/>
  <c r="J74" i="32"/>
  <c r="D74" i="32"/>
  <c r="I73" i="32"/>
  <c r="C73" i="32"/>
  <c r="I72" i="32"/>
  <c r="C72" i="32"/>
  <c r="I71" i="32"/>
  <c r="C71" i="32"/>
  <c r="I70" i="32"/>
  <c r="C70" i="32"/>
  <c r="I69" i="32"/>
  <c r="C69" i="32"/>
  <c r="I68" i="32"/>
  <c r="C68" i="32"/>
  <c r="I67" i="32"/>
  <c r="C67" i="32"/>
  <c r="I66" i="32"/>
  <c r="C66" i="32"/>
  <c r="I65" i="32"/>
  <c r="C65" i="32"/>
  <c r="I64" i="32"/>
  <c r="C64" i="32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K63" i="32"/>
  <c r="K64" i="32" s="1"/>
  <c r="K65" i="32" s="1"/>
  <c r="K66" i="32" s="1"/>
  <c r="K67" i="32" s="1"/>
  <c r="K68" i="32" s="1"/>
  <c r="K69" i="32" s="1"/>
  <c r="K70" i="32" s="1"/>
  <c r="K71" i="32" s="1"/>
  <c r="K72" i="32" s="1"/>
  <c r="J59" i="32"/>
  <c r="D59" i="32"/>
  <c r="I58" i="32"/>
  <c r="C58" i="32"/>
  <c r="I57" i="32"/>
  <c r="C57" i="32"/>
  <c r="I56" i="32"/>
  <c r="C56" i="32"/>
  <c r="I55" i="32"/>
  <c r="C55" i="32"/>
  <c r="I54" i="32"/>
  <c r="C54" i="32"/>
  <c r="I53" i="32"/>
  <c r="C53" i="32"/>
  <c r="I52" i="32"/>
  <c r="C52" i="32"/>
  <c r="I51" i="32"/>
  <c r="E51" i="32"/>
  <c r="E52" i="32" s="1"/>
  <c r="E53" i="32" s="1"/>
  <c r="E54" i="32" s="1"/>
  <c r="E55" i="32" s="1"/>
  <c r="E56" i="32" s="1"/>
  <c r="E57" i="32" s="1"/>
  <c r="C51" i="32"/>
  <c r="I50" i="32"/>
  <c r="E50" i="32"/>
  <c r="C50" i="32"/>
  <c r="I49" i="32"/>
  <c r="K48" i="32" s="1"/>
  <c r="K49" i="32" s="1"/>
  <c r="K50" i="32" s="1"/>
  <c r="K51" i="32" s="1"/>
  <c r="K52" i="32" s="1"/>
  <c r="K53" i="32" s="1"/>
  <c r="K54" i="32" s="1"/>
  <c r="K55" i="32" s="1"/>
  <c r="K56" i="32" s="1"/>
  <c r="E49" i="32"/>
  <c r="C49" i="32"/>
  <c r="E48" i="32"/>
  <c r="J44" i="32"/>
  <c r="D44" i="32"/>
  <c r="I43" i="32"/>
  <c r="C43" i="32"/>
  <c r="I42" i="32"/>
  <c r="C42" i="32"/>
  <c r="I41" i="32"/>
  <c r="C41" i="32"/>
  <c r="I40" i="32"/>
  <c r="C40" i="32"/>
  <c r="I39" i="32"/>
  <c r="C39" i="32"/>
  <c r="I38" i="32"/>
  <c r="C38" i="32"/>
  <c r="I37" i="32"/>
  <c r="C37" i="32"/>
  <c r="I36" i="32"/>
  <c r="C36" i="32"/>
  <c r="I35" i="32"/>
  <c r="C35" i="32"/>
  <c r="I34" i="32"/>
  <c r="C34" i="32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K33" i="32"/>
  <c r="K34" i="32" s="1"/>
  <c r="K35" i="32" s="1"/>
  <c r="K36" i="32" s="1"/>
  <c r="K37" i="32" s="1"/>
  <c r="K38" i="32" s="1"/>
  <c r="K39" i="32" s="1"/>
  <c r="K40" i="32" s="1"/>
  <c r="K41" i="32" s="1"/>
  <c r="K42" i="32" s="1"/>
  <c r="J29" i="32"/>
  <c r="D29" i="32"/>
  <c r="I28" i="32"/>
  <c r="C28" i="32"/>
  <c r="I27" i="32"/>
  <c r="C27" i="32"/>
  <c r="I26" i="32"/>
  <c r="C26" i="32"/>
  <c r="I25" i="32"/>
  <c r="C25" i="32"/>
  <c r="I24" i="32"/>
  <c r="C24" i="32"/>
  <c r="I23" i="32"/>
  <c r="C23" i="32"/>
  <c r="I22" i="32"/>
  <c r="C22" i="32"/>
  <c r="I21" i="32"/>
  <c r="E21" i="32"/>
  <c r="E22" i="32" s="1"/>
  <c r="E23" i="32" s="1"/>
  <c r="E24" i="32" s="1"/>
  <c r="E25" i="32" s="1"/>
  <c r="E26" i="32" s="1"/>
  <c r="E27" i="32" s="1"/>
  <c r="C21" i="32"/>
  <c r="I20" i="32"/>
  <c r="E20" i="32"/>
  <c r="C20" i="32"/>
  <c r="I19" i="32"/>
  <c r="K18" i="32" s="1"/>
  <c r="K19" i="32" s="1"/>
  <c r="K20" i="32" s="1"/>
  <c r="K21" i="32" s="1"/>
  <c r="K22" i="32" s="1"/>
  <c r="K23" i="32" s="1"/>
  <c r="K24" i="32" s="1"/>
  <c r="K25" i="32" s="1"/>
  <c r="K26" i="32" s="1"/>
  <c r="E19" i="32"/>
  <c r="C19" i="32"/>
  <c r="E18" i="32"/>
  <c r="J14" i="32"/>
  <c r="D14" i="32"/>
  <c r="I13" i="32"/>
  <c r="C13" i="32"/>
  <c r="I12" i="32"/>
  <c r="C12" i="32"/>
  <c r="I11" i="32"/>
  <c r="C11" i="32"/>
  <c r="I10" i="32"/>
  <c r="C10" i="32"/>
  <c r="I9" i="32"/>
  <c r="C9" i="32"/>
  <c r="I8" i="32"/>
  <c r="C8" i="32"/>
  <c r="I7" i="32"/>
  <c r="C7" i="32"/>
  <c r="I6" i="32"/>
  <c r="C6" i="32"/>
  <c r="I5" i="32"/>
  <c r="C5" i="32"/>
  <c r="I4" i="32"/>
  <c r="C4" i="32"/>
  <c r="E3" i="32" s="1"/>
  <c r="E4" i="32" s="1"/>
  <c r="E5" i="32" s="1"/>
  <c r="E6" i="32" s="1"/>
  <c r="E7" i="32" s="1"/>
  <c r="E8" i="32" s="1"/>
  <c r="E9" i="32" s="1"/>
  <c r="E10" i="32" s="1"/>
  <c r="E11" i="32" s="1"/>
  <c r="E12" i="32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J44" i="31"/>
  <c r="D44" i="31"/>
  <c r="I43" i="31"/>
  <c r="C43" i="31"/>
  <c r="I42" i="31"/>
  <c r="C42" i="31"/>
  <c r="I41" i="31"/>
  <c r="C41" i="31"/>
  <c r="I40" i="31"/>
  <c r="C40" i="31"/>
  <c r="I39" i="31"/>
  <c r="C39" i="31"/>
  <c r="I38" i="31"/>
  <c r="C38" i="31"/>
  <c r="I37" i="31"/>
  <c r="C37" i="31"/>
  <c r="I36" i="31"/>
  <c r="E36" i="31"/>
  <c r="E37" i="31" s="1"/>
  <c r="E38" i="31" s="1"/>
  <c r="E39" i="31" s="1"/>
  <c r="E40" i="31" s="1"/>
  <c r="E41" i="31" s="1"/>
  <c r="E42" i="31" s="1"/>
  <c r="C36" i="31"/>
  <c r="I35" i="31"/>
  <c r="E35" i="31"/>
  <c r="C35" i="31"/>
  <c r="I34" i="31"/>
  <c r="K33" i="31" s="1"/>
  <c r="K34" i="31" s="1"/>
  <c r="K35" i="31" s="1"/>
  <c r="K36" i="31" s="1"/>
  <c r="K37" i="31" s="1"/>
  <c r="K38" i="31" s="1"/>
  <c r="K39" i="31" s="1"/>
  <c r="K40" i="31" s="1"/>
  <c r="K41" i="31" s="1"/>
  <c r="E34" i="31"/>
  <c r="C34" i="31"/>
  <c r="E33" i="31"/>
  <c r="J29" i="31"/>
  <c r="D29" i="31"/>
  <c r="I28" i="31"/>
  <c r="C28" i="31"/>
  <c r="I27" i="31"/>
  <c r="C27" i="31"/>
  <c r="I26" i="31"/>
  <c r="C26" i="31"/>
  <c r="I25" i="31"/>
  <c r="C25" i="31"/>
  <c r="I24" i="31"/>
  <c r="C24" i="31"/>
  <c r="I23" i="31"/>
  <c r="C23" i="31"/>
  <c r="I22" i="31"/>
  <c r="C22" i="31"/>
  <c r="I21" i="31"/>
  <c r="C21" i="31"/>
  <c r="I20" i="31"/>
  <c r="C20" i="31"/>
  <c r="I19" i="31"/>
  <c r="C19" i="3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K18" i="31"/>
  <c r="K19" i="31" s="1"/>
  <c r="K20" i="31" s="1"/>
  <c r="K21" i="31" s="1"/>
  <c r="K22" i="31" s="1"/>
  <c r="K23" i="31" s="1"/>
  <c r="K24" i="31" s="1"/>
  <c r="K25" i="31" s="1"/>
  <c r="K26" i="31" s="1"/>
  <c r="K27" i="31" s="1"/>
  <c r="J14" i="31"/>
  <c r="D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C7" i="31"/>
  <c r="I6" i="31"/>
  <c r="E6" i="31"/>
  <c r="E7" i="31" s="1"/>
  <c r="E8" i="31" s="1"/>
  <c r="E9" i="31" s="1"/>
  <c r="E10" i="31" s="1"/>
  <c r="E11" i="31" s="1"/>
  <c r="E12" i="31" s="1"/>
  <c r="C6" i="31"/>
  <c r="I5" i="31"/>
  <c r="E5" i="31"/>
  <c r="C5" i="31"/>
  <c r="I4" i="31"/>
  <c r="K3" i="31" s="1"/>
  <c r="K4" i="31" s="1"/>
  <c r="K5" i="31" s="1"/>
  <c r="K6" i="31" s="1"/>
  <c r="K7" i="31" s="1"/>
  <c r="K8" i="31" s="1"/>
  <c r="K9" i="31" s="1"/>
  <c r="K10" i="31" s="1"/>
  <c r="K11" i="31" s="1"/>
  <c r="E4" i="31"/>
  <c r="C4" i="31"/>
  <c r="E3" i="31"/>
  <c r="J44" i="30"/>
  <c r="D44" i="30"/>
  <c r="I43" i="30"/>
  <c r="C43" i="30"/>
  <c r="I42" i="30"/>
  <c r="C42" i="30"/>
  <c r="I41" i="30"/>
  <c r="C41" i="30"/>
  <c r="I40" i="30"/>
  <c r="C40" i="30"/>
  <c r="I39" i="30"/>
  <c r="C39" i="30"/>
  <c r="I38" i="30"/>
  <c r="C38" i="30"/>
  <c r="I37" i="30"/>
  <c r="C37" i="30"/>
  <c r="I36" i="30"/>
  <c r="C36" i="30"/>
  <c r="I35" i="30"/>
  <c r="C35" i="30"/>
  <c r="I34" i="30"/>
  <c r="C34" i="30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K33" i="30"/>
  <c r="K34" i="30" s="1"/>
  <c r="K35" i="30" s="1"/>
  <c r="K36" i="30" s="1"/>
  <c r="K37" i="30" s="1"/>
  <c r="K38" i="30" s="1"/>
  <c r="K39" i="30" s="1"/>
  <c r="K40" i="30" s="1"/>
  <c r="K41" i="30" s="1"/>
  <c r="K42" i="30" s="1"/>
  <c r="J29" i="30"/>
  <c r="D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C22" i="30"/>
  <c r="I21" i="30"/>
  <c r="E21" i="30"/>
  <c r="E22" i="30" s="1"/>
  <c r="E23" i="30" s="1"/>
  <c r="E24" i="30" s="1"/>
  <c r="E25" i="30" s="1"/>
  <c r="E26" i="30" s="1"/>
  <c r="E27" i="30" s="1"/>
  <c r="C21" i="30"/>
  <c r="I20" i="30"/>
  <c r="E20" i="30"/>
  <c r="C20" i="30"/>
  <c r="I19" i="30"/>
  <c r="K18" i="30" s="1"/>
  <c r="K19" i="30" s="1"/>
  <c r="K20" i="30" s="1"/>
  <c r="K21" i="30" s="1"/>
  <c r="K22" i="30" s="1"/>
  <c r="K23" i="30" s="1"/>
  <c r="K24" i="30" s="1"/>
  <c r="K25" i="30" s="1"/>
  <c r="K26" i="30" s="1"/>
  <c r="E19" i="30"/>
  <c r="C19" i="30"/>
  <c r="E18" i="30"/>
  <c r="J14" i="30"/>
  <c r="D14" i="30"/>
  <c r="I13" i="30"/>
  <c r="C13" i="30"/>
  <c r="I12" i="30"/>
  <c r="C12" i="30"/>
  <c r="I11" i="30"/>
  <c r="C11" i="30"/>
  <c r="I10" i="30"/>
  <c r="C10" i="30"/>
  <c r="I9" i="30"/>
  <c r="C9" i="30"/>
  <c r="I8" i="30"/>
  <c r="C8" i="30"/>
  <c r="I7" i="30"/>
  <c r="C7" i="30"/>
  <c r="I6" i="30"/>
  <c r="C6" i="30"/>
  <c r="I5" i="30"/>
  <c r="C5" i="30"/>
  <c r="I4" i="30"/>
  <c r="C4" i="30"/>
  <c r="E3" i="30" s="1"/>
  <c r="E4" i="30" s="1"/>
  <c r="E5" i="30" s="1"/>
  <c r="E6" i="30" s="1"/>
  <c r="E7" i="30" s="1"/>
  <c r="E8" i="30" s="1"/>
  <c r="E9" i="30" s="1"/>
  <c r="E10" i="30" s="1"/>
  <c r="E11" i="30" s="1"/>
  <c r="E12" i="30" s="1"/>
  <c r="K3" i="30"/>
  <c r="K4" i="30" s="1"/>
  <c r="K5" i="30" s="1"/>
  <c r="K6" i="30" s="1"/>
  <c r="K7" i="30" s="1"/>
  <c r="K8" i="30" s="1"/>
  <c r="K9" i="30" s="1"/>
  <c r="K10" i="30" s="1"/>
  <c r="K11" i="30" s="1"/>
  <c r="K12" i="30" s="1"/>
  <c r="J104" i="29"/>
  <c r="D104" i="29"/>
  <c r="I103" i="29"/>
  <c r="C103" i="29"/>
  <c r="I102" i="29"/>
  <c r="C102" i="29"/>
  <c r="I101" i="29"/>
  <c r="C101" i="29"/>
  <c r="I100" i="29"/>
  <c r="C100" i="29"/>
  <c r="I99" i="29"/>
  <c r="C99" i="29"/>
  <c r="I98" i="29"/>
  <c r="C98" i="29"/>
  <c r="I97" i="29"/>
  <c r="C97" i="29"/>
  <c r="I96" i="29"/>
  <c r="E96" i="29"/>
  <c r="E97" i="29" s="1"/>
  <c r="E98" i="29" s="1"/>
  <c r="E99" i="29" s="1"/>
  <c r="E100" i="29" s="1"/>
  <c r="E101" i="29" s="1"/>
  <c r="E102" i="29" s="1"/>
  <c r="C96" i="29"/>
  <c r="I95" i="29"/>
  <c r="E95" i="29"/>
  <c r="C95" i="29"/>
  <c r="I94" i="29"/>
  <c r="K93" i="29" s="1"/>
  <c r="K94" i="29" s="1"/>
  <c r="K95" i="29" s="1"/>
  <c r="K96" i="29" s="1"/>
  <c r="K97" i="29" s="1"/>
  <c r="K98" i="29" s="1"/>
  <c r="K99" i="29" s="1"/>
  <c r="K100" i="29" s="1"/>
  <c r="K101" i="29" s="1"/>
  <c r="E94" i="29"/>
  <c r="C94" i="29"/>
  <c r="E93" i="29"/>
  <c r="J89" i="29"/>
  <c r="D89" i="29"/>
  <c r="I88" i="29"/>
  <c r="C88" i="29"/>
  <c r="I87" i="29"/>
  <c r="C87" i="29"/>
  <c r="I86" i="29"/>
  <c r="C86" i="29"/>
  <c r="I85" i="29"/>
  <c r="C85" i="29"/>
  <c r="I84" i="29"/>
  <c r="C84" i="29"/>
  <c r="I83" i="29"/>
  <c r="C83" i="29"/>
  <c r="I82" i="29"/>
  <c r="C82" i="29"/>
  <c r="I81" i="29"/>
  <c r="C81" i="29"/>
  <c r="I80" i="29"/>
  <c r="C80" i="29"/>
  <c r="I79" i="29"/>
  <c r="C79" i="29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K78" i="29"/>
  <c r="K79" i="29" s="1"/>
  <c r="K80" i="29" s="1"/>
  <c r="K81" i="29" s="1"/>
  <c r="K82" i="29" s="1"/>
  <c r="K83" i="29" s="1"/>
  <c r="K84" i="29" s="1"/>
  <c r="K85" i="29" s="1"/>
  <c r="K86" i="29" s="1"/>
  <c r="K87" i="29" s="1"/>
  <c r="J74" i="29"/>
  <c r="D74" i="29"/>
  <c r="I73" i="29"/>
  <c r="C73" i="29"/>
  <c r="I72" i="29"/>
  <c r="C72" i="29"/>
  <c r="I71" i="29"/>
  <c r="C71" i="29"/>
  <c r="I70" i="29"/>
  <c r="C70" i="29"/>
  <c r="I69" i="29"/>
  <c r="C69" i="29"/>
  <c r="I68" i="29"/>
  <c r="C68" i="29"/>
  <c r="I67" i="29"/>
  <c r="C67" i="29"/>
  <c r="I66" i="29"/>
  <c r="E66" i="29"/>
  <c r="E67" i="29" s="1"/>
  <c r="E68" i="29" s="1"/>
  <c r="E69" i="29" s="1"/>
  <c r="E70" i="29" s="1"/>
  <c r="E71" i="29" s="1"/>
  <c r="E72" i="29" s="1"/>
  <c r="C66" i="29"/>
  <c r="I65" i="29"/>
  <c r="E65" i="29"/>
  <c r="C65" i="29"/>
  <c r="I64" i="29"/>
  <c r="K63" i="29" s="1"/>
  <c r="K64" i="29" s="1"/>
  <c r="K65" i="29" s="1"/>
  <c r="K66" i="29" s="1"/>
  <c r="K67" i="29" s="1"/>
  <c r="K68" i="29" s="1"/>
  <c r="K69" i="29" s="1"/>
  <c r="K70" i="29" s="1"/>
  <c r="K71" i="29" s="1"/>
  <c r="E64" i="29"/>
  <c r="C64" i="29"/>
  <c r="E63" i="29"/>
  <c r="J59" i="29"/>
  <c r="D59" i="29"/>
  <c r="I58" i="29"/>
  <c r="C58" i="29"/>
  <c r="I57" i="29"/>
  <c r="C57" i="29"/>
  <c r="I56" i="29"/>
  <c r="C56" i="29"/>
  <c r="I55" i="29"/>
  <c r="C55" i="29"/>
  <c r="I54" i="29"/>
  <c r="C54" i="29"/>
  <c r="I53" i="29"/>
  <c r="C53" i="29"/>
  <c r="I52" i="29"/>
  <c r="C52" i="29"/>
  <c r="I51" i="29"/>
  <c r="C51" i="29"/>
  <c r="I50" i="29"/>
  <c r="C50" i="29"/>
  <c r="I49" i="29"/>
  <c r="C49" i="29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K48" i="29"/>
  <c r="K49" i="29" s="1"/>
  <c r="K50" i="29" s="1"/>
  <c r="K51" i="29" s="1"/>
  <c r="K52" i="29" s="1"/>
  <c r="K53" i="29" s="1"/>
  <c r="K54" i="29" s="1"/>
  <c r="K55" i="29" s="1"/>
  <c r="K56" i="29" s="1"/>
  <c r="K57" i="29" s="1"/>
  <c r="J44" i="29"/>
  <c r="D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E36" i="29"/>
  <c r="E37" i="29" s="1"/>
  <c r="E38" i="29" s="1"/>
  <c r="E39" i="29" s="1"/>
  <c r="E40" i="29" s="1"/>
  <c r="E41" i="29" s="1"/>
  <c r="E42" i="29" s="1"/>
  <c r="C36" i="29"/>
  <c r="I35" i="29"/>
  <c r="E35" i="29"/>
  <c r="C35" i="29"/>
  <c r="I34" i="29"/>
  <c r="K33" i="29" s="1"/>
  <c r="K34" i="29" s="1"/>
  <c r="K35" i="29" s="1"/>
  <c r="K36" i="29" s="1"/>
  <c r="K37" i="29" s="1"/>
  <c r="K38" i="29" s="1"/>
  <c r="K39" i="29" s="1"/>
  <c r="K40" i="29" s="1"/>
  <c r="K41" i="29" s="1"/>
  <c r="E34" i="29"/>
  <c r="C34" i="29"/>
  <c r="E33" i="29"/>
  <c r="J29" i="29"/>
  <c r="D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C22" i="29"/>
  <c r="I21" i="29"/>
  <c r="C21" i="29"/>
  <c r="I20" i="29"/>
  <c r="C20" i="29"/>
  <c r="I19" i="29"/>
  <c r="C19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K18" i="29"/>
  <c r="K19" i="29" s="1"/>
  <c r="K20" i="29" s="1"/>
  <c r="K21" i="29" s="1"/>
  <c r="K22" i="29" s="1"/>
  <c r="K23" i="29" s="1"/>
  <c r="K24" i="29" s="1"/>
  <c r="K25" i="29" s="1"/>
  <c r="K26" i="29" s="1"/>
  <c r="K27" i="29" s="1"/>
  <c r="J14" i="29"/>
  <c r="D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C7" i="29"/>
  <c r="I6" i="29"/>
  <c r="E6" i="29"/>
  <c r="E7" i="29" s="1"/>
  <c r="E8" i="29" s="1"/>
  <c r="E9" i="29" s="1"/>
  <c r="E10" i="29" s="1"/>
  <c r="E11" i="29" s="1"/>
  <c r="E12" i="29" s="1"/>
  <c r="C6" i="29"/>
  <c r="I5" i="29"/>
  <c r="E5" i="29"/>
  <c r="C5" i="29"/>
  <c r="I4" i="29"/>
  <c r="K3" i="29" s="1"/>
  <c r="K4" i="29" s="1"/>
  <c r="K5" i="29" s="1"/>
  <c r="K6" i="29" s="1"/>
  <c r="K7" i="29" s="1"/>
  <c r="K8" i="29" s="1"/>
  <c r="K9" i="29" s="1"/>
  <c r="K10" i="29" s="1"/>
  <c r="K11" i="29" s="1"/>
  <c r="E4" i="29"/>
  <c r="C4" i="29"/>
  <c r="E3" i="29"/>
  <c r="J74" i="28"/>
  <c r="D74" i="28"/>
  <c r="I73" i="28"/>
  <c r="C73" i="28"/>
  <c r="I72" i="28"/>
  <c r="C72" i="28"/>
  <c r="I71" i="28"/>
  <c r="C71" i="28"/>
  <c r="I70" i="28"/>
  <c r="C70" i="28"/>
  <c r="I69" i="28"/>
  <c r="C69" i="28"/>
  <c r="I68" i="28"/>
  <c r="C68" i="28"/>
  <c r="I67" i="28"/>
  <c r="C67" i="28"/>
  <c r="I66" i="28"/>
  <c r="C66" i="28"/>
  <c r="I65" i="28"/>
  <c r="C65" i="28"/>
  <c r="I64" i="28"/>
  <c r="C64" i="28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K63" i="28"/>
  <c r="K64" i="28" s="1"/>
  <c r="K65" i="28" s="1"/>
  <c r="K66" i="28" s="1"/>
  <c r="K67" i="28" s="1"/>
  <c r="K68" i="28" s="1"/>
  <c r="K69" i="28" s="1"/>
  <c r="K70" i="28" s="1"/>
  <c r="K71" i="28" s="1"/>
  <c r="K72" i="28" s="1"/>
  <c r="J59" i="28"/>
  <c r="D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I52" i="28"/>
  <c r="C52" i="28"/>
  <c r="I51" i="28"/>
  <c r="E51" i="28"/>
  <c r="E52" i="28" s="1"/>
  <c r="E53" i="28" s="1"/>
  <c r="E54" i="28" s="1"/>
  <c r="E55" i="28" s="1"/>
  <c r="E56" i="28" s="1"/>
  <c r="E57" i="28" s="1"/>
  <c r="C51" i="28"/>
  <c r="I50" i="28"/>
  <c r="E50" i="28"/>
  <c r="C50" i="28"/>
  <c r="I49" i="28"/>
  <c r="K48" i="28" s="1"/>
  <c r="K49" i="28" s="1"/>
  <c r="K50" i="28" s="1"/>
  <c r="K51" i="28" s="1"/>
  <c r="K52" i="28" s="1"/>
  <c r="K53" i="28" s="1"/>
  <c r="K54" i="28" s="1"/>
  <c r="K55" i="28" s="1"/>
  <c r="K56" i="28" s="1"/>
  <c r="E49" i="28"/>
  <c r="C49" i="28"/>
  <c r="E48" i="28"/>
  <c r="J44" i="28"/>
  <c r="D44" i="28"/>
  <c r="I43" i="28"/>
  <c r="C43" i="28"/>
  <c r="I42" i="28"/>
  <c r="C42" i="28"/>
  <c r="I41" i="28"/>
  <c r="C41" i="28"/>
  <c r="I40" i="28"/>
  <c r="C40" i="28"/>
  <c r="I39" i="28"/>
  <c r="C39" i="28"/>
  <c r="I38" i="28"/>
  <c r="C38" i="28"/>
  <c r="I37" i="28"/>
  <c r="C37" i="28"/>
  <c r="I36" i="28"/>
  <c r="C36" i="28"/>
  <c r="I35" i="28"/>
  <c r="C35" i="28"/>
  <c r="I34" i="28"/>
  <c r="C34" i="28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K33" i="28"/>
  <c r="K34" i="28" s="1"/>
  <c r="K35" i="28" s="1"/>
  <c r="K36" i="28" s="1"/>
  <c r="K37" i="28" s="1"/>
  <c r="K38" i="28" s="1"/>
  <c r="K39" i="28" s="1"/>
  <c r="K40" i="28" s="1"/>
  <c r="K41" i="28" s="1"/>
  <c r="K42" i="28" s="1"/>
  <c r="J29" i="28"/>
  <c r="D29" i="28"/>
  <c r="I28" i="28"/>
  <c r="C28" i="28"/>
  <c r="I27" i="28"/>
  <c r="C27" i="28"/>
  <c r="I26" i="28"/>
  <c r="C26" i="28"/>
  <c r="I25" i="28"/>
  <c r="C25" i="28"/>
  <c r="I24" i="28"/>
  <c r="C24" i="28"/>
  <c r="I23" i="28"/>
  <c r="C23" i="28"/>
  <c r="I22" i="28"/>
  <c r="C22" i="28"/>
  <c r="I21" i="28"/>
  <c r="E21" i="28"/>
  <c r="E22" i="28" s="1"/>
  <c r="E23" i="28" s="1"/>
  <c r="E24" i="28" s="1"/>
  <c r="E25" i="28" s="1"/>
  <c r="E26" i="28" s="1"/>
  <c r="E27" i="28" s="1"/>
  <c r="C21" i="28"/>
  <c r="I20" i="28"/>
  <c r="E20" i="28"/>
  <c r="C20" i="28"/>
  <c r="I19" i="28"/>
  <c r="K18" i="28" s="1"/>
  <c r="K19" i="28" s="1"/>
  <c r="K20" i="28" s="1"/>
  <c r="K21" i="28" s="1"/>
  <c r="K22" i="28" s="1"/>
  <c r="K23" i="28" s="1"/>
  <c r="K24" i="28" s="1"/>
  <c r="K25" i="28" s="1"/>
  <c r="K26" i="28" s="1"/>
  <c r="E19" i="28"/>
  <c r="C19" i="28"/>
  <c r="E18" i="28"/>
  <c r="J14" i="28"/>
  <c r="D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I6" i="28"/>
  <c r="C6" i="28"/>
  <c r="I5" i="28"/>
  <c r="C5" i="28"/>
  <c r="I4" i="28"/>
  <c r="C4" i="28"/>
  <c r="E3" i="28" s="1"/>
  <c r="E4" i="28" s="1"/>
  <c r="E5" i="28" s="1"/>
  <c r="E6" i="28" s="1"/>
  <c r="E7" i="28" s="1"/>
  <c r="E8" i="28" s="1"/>
  <c r="E9" i="28" s="1"/>
  <c r="E10" i="28" s="1"/>
  <c r="E11" i="28" s="1"/>
  <c r="E12" i="28" s="1"/>
  <c r="K3" i="28"/>
  <c r="K4" i="28" s="1"/>
  <c r="K5" i="28" s="1"/>
  <c r="K6" i="28" s="1"/>
  <c r="K7" i="28" s="1"/>
  <c r="K8" i="28" s="1"/>
  <c r="K9" i="28" s="1"/>
  <c r="K10" i="28" s="1"/>
  <c r="K11" i="28" s="1"/>
  <c r="K12" i="28" s="1"/>
  <c r="J89" i="27"/>
  <c r="D89" i="27"/>
  <c r="I88" i="27"/>
  <c r="C88" i="27"/>
  <c r="I87" i="27"/>
  <c r="C87" i="27"/>
  <c r="I86" i="27"/>
  <c r="C86" i="27"/>
  <c r="I85" i="27"/>
  <c r="C85" i="27"/>
  <c r="I84" i="27"/>
  <c r="C84" i="27"/>
  <c r="I83" i="27"/>
  <c r="C83" i="27"/>
  <c r="I82" i="27"/>
  <c r="C82" i="27"/>
  <c r="I81" i="27"/>
  <c r="E81" i="27"/>
  <c r="E82" i="27" s="1"/>
  <c r="E83" i="27" s="1"/>
  <c r="E84" i="27" s="1"/>
  <c r="E85" i="27" s="1"/>
  <c r="E86" i="27" s="1"/>
  <c r="E87" i="27" s="1"/>
  <c r="C81" i="27"/>
  <c r="I80" i="27"/>
  <c r="E80" i="27"/>
  <c r="C80" i="27"/>
  <c r="I79" i="27"/>
  <c r="K78" i="27" s="1"/>
  <c r="K79" i="27" s="1"/>
  <c r="K80" i="27" s="1"/>
  <c r="K81" i="27" s="1"/>
  <c r="K82" i="27" s="1"/>
  <c r="K83" i="27" s="1"/>
  <c r="K84" i="27" s="1"/>
  <c r="K85" i="27" s="1"/>
  <c r="K86" i="27" s="1"/>
  <c r="E79" i="27"/>
  <c r="C79" i="27"/>
  <c r="E78" i="27"/>
  <c r="J74" i="27"/>
  <c r="D74" i="27"/>
  <c r="I73" i="27"/>
  <c r="C73" i="27"/>
  <c r="I72" i="27"/>
  <c r="C72" i="27"/>
  <c r="I71" i="27"/>
  <c r="C71" i="27"/>
  <c r="I70" i="27"/>
  <c r="C70" i="27"/>
  <c r="I69" i="27"/>
  <c r="C69" i="27"/>
  <c r="I68" i="27"/>
  <c r="C68" i="27"/>
  <c r="I67" i="27"/>
  <c r="C67" i="27"/>
  <c r="I66" i="27"/>
  <c r="C66" i="27"/>
  <c r="I65" i="27"/>
  <c r="C65" i="27"/>
  <c r="I64" i="27"/>
  <c r="C64" i="27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K63" i="27"/>
  <c r="K64" i="27" s="1"/>
  <c r="K65" i="27" s="1"/>
  <c r="K66" i="27" s="1"/>
  <c r="K67" i="27" s="1"/>
  <c r="K68" i="27" s="1"/>
  <c r="K69" i="27" s="1"/>
  <c r="K70" i="27" s="1"/>
  <c r="K71" i="27" s="1"/>
  <c r="K72" i="27" s="1"/>
  <c r="J59" i="27"/>
  <c r="D59" i="27"/>
  <c r="I58" i="27"/>
  <c r="C58" i="27"/>
  <c r="I57" i="27"/>
  <c r="C57" i="27"/>
  <c r="I56" i="27"/>
  <c r="C56" i="27"/>
  <c r="I55" i="27"/>
  <c r="C55" i="27"/>
  <c r="I54" i="27"/>
  <c r="C54" i="27"/>
  <c r="I53" i="27"/>
  <c r="C53" i="27"/>
  <c r="I52" i="27"/>
  <c r="C52" i="27"/>
  <c r="I51" i="27"/>
  <c r="E51" i="27"/>
  <c r="E52" i="27" s="1"/>
  <c r="E53" i="27" s="1"/>
  <c r="E54" i="27" s="1"/>
  <c r="E55" i="27" s="1"/>
  <c r="E56" i="27" s="1"/>
  <c r="E57" i="27" s="1"/>
  <c r="C51" i="27"/>
  <c r="I50" i="27"/>
  <c r="E50" i="27"/>
  <c r="C50" i="27"/>
  <c r="I49" i="27"/>
  <c r="K48" i="27" s="1"/>
  <c r="K49" i="27" s="1"/>
  <c r="K50" i="27" s="1"/>
  <c r="K51" i="27" s="1"/>
  <c r="K52" i="27" s="1"/>
  <c r="K53" i="27" s="1"/>
  <c r="K54" i="27" s="1"/>
  <c r="K55" i="27" s="1"/>
  <c r="K56" i="27" s="1"/>
  <c r="E49" i="27"/>
  <c r="C49" i="27"/>
  <c r="E48" i="27"/>
  <c r="J44" i="27"/>
  <c r="D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C35" i="27"/>
  <c r="I34" i="27"/>
  <c r="C34" i="27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K33" i="27"/>
  <c r="K34" i="27" s="1"/>
  <c r="K35" i="27" s="1"/>
  <c r="K36" i="27" s="1"/>
  <c r="K37" i="27" s="1"/>
  <c r="K38" i="27" s="1"/>
  <c r="K39" i="27" s="1"/>
  <c r="K40" i="27" s="1"/>
  <c r="K41" i="27" s="1"/>
  <c r="K42" i="27" s="1"/>
  <c r="J29" i="27"/>
  <c r="D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E21" i="27"/>
  <c r="E22" i="27" s="1"/>
  <c r="E23" i="27" s="1"/>
  <c r="E24" i="27" s="1"/>
  <c r="E25" i="27" s="1"/>
  <c r="E26" i="27" s="1"/>
  <c r="E27" i="27" s="1"/>
  <c r="C21" i="27"/>
  <c r="I20" i="27"/>
  <c r="E20" i="27"/>
  <c r="C20" i="27"/>
  <c r="I19" i="27"/>
  <c r="K18" i="27" s="1"/>
  <c r="K19" i="27" s="1"/>
  <c r="K20" i="27" s="1"/>
  <c r="K21" i="27" s="1"/>
  <c r="K22" i="27" s="1"/>
  <c r="K23" i="27" s="1"/>
  <c r="K24" i="27" s="1"/>
  <c r="K25" i="27" s="1"/>
  <c r="K26" i="27" s="1"/>
  <c r="E19" i="27"/>
  <c r="C19" i="27"/>
  <c r="E18" i="27"/>
  <c r="J14" i="27"/>
  <c r="D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C7" i="27"/>
  <c r="I6" i="27"/>
  <c r="C6" i="27"/>
  <c r="I5" i="27"/>
  <c r="C5" i="27"/>
  <c r="I4" i="27"/>
  <c r="C4" i="27"/>
  <c r="E3" i="27" s="1"/>
  <c r="E4" i="27" s="1"/>
  <c r="E5" i="27" s="1"/>
  <c r="E6" i="27" s="1"/>
  <c r="E7" i="27" s="1"/>
  <c r="E8" i="27" s="1"/>
  <c r="E9" i="27" s="1"/>
  <c r="E10" i="27" s="1"/>
  <c r="E11" i="27" s="1"/>
  <c r="E12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J61" i="26"/>
  <c r="D61" i="26"/>
  <c r="I60" i="26"/>
  <c r="C60" i="26"/>
  <c r="I59" i="26"/>
  <c r="C59" i="26"/>
  <c r="I58" i="26"/>
  <c r="C58" i="26"/>
  <c r="I57" i="26"/>
  <c r="C57" i="26"/>
  <c r="I56" i="26"/>
  <c r="C56" i="26"/>
  <c r="I55" i="26"/>
  <c r="C55" i="26"/>
  <c r="I54" i="26"/>
  <c r="C54" i="26"/>
  <c r="I53" i="26"/>
  <c r="E53" i="26"/>
  <c r="E54" i="26" s="1"/>
  <c r="E55" i="26" s="1"/>
  <c r="E56" i="26" s="1"/>
  <c r="E57" i="26" s="1"/>
  <c r="E58" i="26" s="1"/>
  <c r="E59" i="26" s="1"/>
  <c r="C53" i="26"/>
  <c r="I52" i="26"/>
  <c r="E52" i="26"/>
  <c r="C52" i="26"/>
  <c r="I51" i="26"/>
  <c r="K50" i="26" s="1"/>
  <c r="K51" i="26" s="1"/>
  <c r="K52" i="26" s="1"/>
  <c r="K53" i="26" s="1"/>
  <c r="K54" i="26" s="1"/>
  <c r="K55" i="26" s="1"/>
  <c r="K56" i="26" s="1"/>
  <c r="K57" i="26" s="1"/>
  <c r="K58" i="26" s="1"/>
  <c r="E51" i="26"/>
  <c r="C51" i="26"/>
  <c r="E50" i="26"/>
  <c r="J45" i="26"/>
  <c r="D45" i="26"/>
  <c r="I44" i="26"/>
  <c r="C44" i="26"/>
  <c r="I43" i="26"/>
  <c r="C43" i="26"/>
  <c r="I42" i="26"/>
  <c r="C42" i="26"/>
  <c r="I41" i="26"/>
  <c r="C41" i="26"/>
  <c r="I40" i="26"/>
  <c r="C40" i="26"/>
  <c r="I39" i="26"/>
  <c r="C39" i="26"/>
  <c r="I38" i="26"/>
  <c r="C38" i="26"/>
  <c r="I37" i="26"/>
  <c r="C37" i="26"/>
  <c r="I36" i="26"/>
  <c r="C36" i="26"/>
  <c r="I35" i="26"/>
  <c r="C35" i="26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K34" i="26"/>
  <c r="K35" i="26" s="1"/>
  <c r="K36" i="26" s="1"/>
  <c r="K37" i="26" s="1"/>
  <c r="K38" i="26" s="1"/>
  <c r="K39" i="26" s="1"/>
  <c r="K40" i="26" s="1"/>
  <c r="K41" i="26" s="1"/>
  <c r="K42" i="26" s="1"/>
  <c r="K43" i="26" s="1"/>
  <c r="J29" i="26"/>
  <c r="D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E21" i="26"/>
  <c r="E22" i="26" s="1"/>
  <c r="E23" i="26" s="1"/>
  <c r="E24" i="26" s="1"/>
  <c r="E25" i="26" s="1"/>
  <c r="E26" i="26" s="1"/>
  <c r="E27" i="26" s="1"/>
  <c r="C21" i="26"/>
  <c r="I20" i="26"/>
  <c r="E20" i="26"/>
  <c r="C20" i="26"/>
  <c r="I19" i="26"/>
  <c r="K18" i="26" s="1"/>
  <c r="K19" i="26" s="1"/>
  <c r="K20" i="26" s="1"/>
  <c r="K21" i="26" s="1"/>
  <c r="K22" i="26" s="1"/>
  <c r="K23" i="26" s="1"/>
  <c r="K24" i="26" s="1"/>
  <c r="K25" i="26" s="1"/>
  <c r="K26" i="26" s="1"/>
  <c r="E19" i="26"/>
  <c r="C19" i="26"/>
  <c r="E18" i="26"/>
  <c r="J14" i="26"/>
  <c r="D14" i="26"/>
  <c r="I13" i="26"/>
  <c r="C13" i="26"/>
  <c r="I12" i="26"/>
  <c r="C12" i="26"/>
  <c r="I11" i="26"/>
  <c r="C11" i="26"/>
  <c r="I10" i="26"/>
  <c r="C10" i="26"/>
  <c r="I9" i="26"/>
  <c r="C9" i="26"/>
  <c r="I8" i="26"/>
  <c r="C8" i="26"/>
  <c r="I7" i="26"/>
  <c r="C7" i="26"/>
  <c r="I6" i="26"/>
  <c r="C6" i="26"/>
  <c r="I5" i="26"/>
  <c r="C5" i="26"/>
  <c r="I4" i="26"/>
  <c r="C4" i="26"/>
  <c r="E3" i="26" s="1"/>
  <c r="E4" i="26" s="1"/>
  <c r="E5" i="26" s="1"/>
  <c r="E6" i="26" s="1"/>
  <c r="E7" i="26" s="1"/>
  <c r="E8" i="26" s="1"/>
  <c r="E9" i="26" s="1"/>
  <c r="E10" i="26" s="1"/>
  <c r="E11" i="26" s="1"/>
  <c r="E12" i="26" s="1"/>
  <c r="K3" i="26"/>
  <c r="K4" i="26" s="1"/>
  <c r="K5" i="26" s="1"/>
  <c r="K6" i="26" s="1"/>
  <c r="K7" i="26" s="1"/>
  <c r="K8" i="26" s="1"/>
  <c r="K9" i="26" s="1"/>
  <c r="K10" i="26" s="1"/>
  <c r="K11" i="26" s="1"/>
  <c r="K12" i="26" s="1"/>
  <c r="J90" i="25"/>
  <c r="D90" i="25"/>
  <c r="I89" i="25"/>
  <c r="C89" i="25"/>
  <c r="I88" i="25"/>
  <c r="C88" i="25"/>
  <c r="I87" i="25"/>
  <c r="C87" i="25"/>
  <c r="I86" i="25"/>
  <c r="C86" i="25"/>
  <c r="I85" i="25"/>
  <c r="C85" i="25"/>
  <c r="I84" i="25"/>
  <c r="C84" i="25"/>
  <c r="I83" i="25"/>
  <c r="C83" i="25"/>
  <c r="I82" i="25"/>
  <c r="E82" i="25"/>
  <c r="E83" i="25" s="1"/>
  <c r="E84" i="25" s="1"/>
  <c r="E85" i="25" s="1"/>
  <c r="E86" i="25" s="1"/>
  <c r="E87" i="25" s="1"/>
  <c r="E88" i="25" s="1"/>
  <c r="C82" i="25"/>
  <c r="I81" i="25"/>
  <c r="E81" i="25"/>
  <c r="C81" i="25"/>
  <c r="I80" i="25"/>
  <c r="K79" i="25" s="1"/>
  <c r="K80" i="25" s="1"/>
  <c r="K81" i="25" s="1"/>
  <c r="K82" i="25" s="1"/>
  <c r="K83" i="25" s="1"/>
  <c r="K84" i="25" s="1"/>
  <c r="K85" i="25" s="1"/>
  <c r="K86" i="25" s="1"/>
  <c r="K87" i="25" s="1"/>
  <c r="E80" i="25"/>
  <c r="C80" i="25"/>
  <c r="E79" i="25"/>
  <c r="J75" i="25"/>
  <c r="D75" i="25"/>
  <c r="I74" i="25"/>
  <c r="C74" i="25"/>
  <c r="I73" i="25"/>
  <c r="C73" i="25"/>
  <c r="I72" i="25"/>
  <c r="C72" i="25"/>
  <c r="I71" i="25"/>
  <c r="C71" i="25"/>
  <c r="I70" i="25"/>
  <c r="C70" i="25"/>
  <c r="I69" i="25"/>
  <c r="C69" i="25"/>
  <c r="I68" i="25"/>
  <c r="C68" i="25"/>
  <c r="I67" i="25"/>
  <c r="C67" i="25"/>
  <c r="I66" i="25"/>
  <c r="C66" i="25"/>
  <c r="I65" i="25"/>
  <c r="C65" i="25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K64" i="25"/>
  <c r="K65" i="25" s="1"/>
  <c r="K66" i="25" s="1"/>
  <c r="K67" i="25" s="1"/>
  <c r="K68" i="25" s="1"/>
  <c r="K69" i="25" s="1"/>
  <c r="K70" i="25" s="1"/>
  <c r="K71" i="25" s="1"/>
  <c r="K72" i="25" s="1"/>
  <c r="K73" i="25" s="1"/>
  <c r="J59" i="25"/>
  <c r="D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I51" i="25"/>
  <c r="E51" i="25"/>
  <c r="E52" i="25" s="1"/>
  <c r="E53" i="25" s="1"/>
  <c r="E54" i="25" s="1"/>
  <c r="E55" i="25" s="1"/>
  <c r="E56" i="25" s="1"/>
  <c r="E57" i="25" s="1"/>
  <c r="C51" i="25"/>
  <c r="I50" i="25"/>
  <c r="E50" i="25"/>
  <c r="C50" i="25"/>
  <c r="I49" i="25"/>
  <c r="K48" i="25" s="1"/>
  <c r="K49" i="25" s="1"/>
  <c r="K50" i="25" s="1"/>
  <c r="K51" i="25" s="1"/>
  <c r="K52" i="25" s="1"/>
  <c r="K53" i="25" s="1"/>
  <c r="K54" i="25" s="1"/>
  <c r="K55" i="25" s="1"/>
  <c r="K56" i="25" s="1"/>
  <c r="E49" i="25"/>
  <c r="C49" i="25"/>
  <c r="E48" i="25"/>
  <c r="J44" i="25"/>
  <c r="D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C37" i="25"/>
  <c r="I36" i="25"/>
  <c r="C36" i="25"/>
  <c r="I35" i="25"/>
  <c r="C35" i="25"/>
  <c r="I34" i="25"/>
  <c r="C34" i="25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K33" i="25"/>
  <c r="K34" i="25" s="1"/>
  <c r="K35" i="25" s="1"/>
  <c r="K36" i="25" s="1"/>
  <c r="K37" i="25" s="1"/>
  <c r="K38" i="25" s="1"/>
  <c r="K39" i="25" s="1"/>
  <c r="K40" i="25" s="1"/>
  <c r="K41" i="25" s="1"/>
  <c r="K42" i="25" s="1"/>
  <c r="J29" i="25"/>
  <c r="D29" i="25"/>
  <c r="I28" i="25"/>
  <c r="C28" i="25"/>
  <c r="I27" i="25"/>
  <c r="C27" i="25"/>
  <c r="I26" i="25"/>
  <c r="C26" i="25"/>
  <c r="I25" i="25"/>
  <c r="C25" i="25"/>
  <c r="I24" i="25"/>
  <c r="C24" i="25"/>
  <c r="I23" i="25"/>
  <c r="C23" i="25"/>
  <c r="I22" i="25"/>
  <c r="C22" i="25"/>
  <c r="I21" i="25"/>
  <c r="E21" i="25"/>
  <c r="E22" i="25" s="1"/>
  <c r="E23" i="25" s="1"/>
  <c r="E24" i="25" s="1"/>
  <c r="E25" i="25" s="1"/>
  <c r="E26" i="25" s="1"/>
  <c r="E27" i="25" s="1"/>
  <c r="C21" i="25"/>
  <c r="I20" i="25"/>
  <c r="E20" i="25"/>
  <c r="C20" i="25"/>
  <c r="I19" i="25"/>
  <c r="K18" i="25" s="1"/>
  <c r="K19" i="25" s="1"/>
  <c r="K20" i="25" s="1"/>
  <c r="K21" i="25" s="1"/>
  <c r="K22" i="25" s="1"/>
  <c r="K23" i="25" s="1"/>
  <c r="K24" i="25" s="1"/>
  <c r="K25" i="25" s="1"/>
  <c r="K26" i="25" s="1"/>
  <c r="E19" i="25"/>
  <c r="C19" i="25"/>
  <c r="E18" i="25"/>
  <c r="J14" i="25"/>
  <c r="D14" i="25"/>
  <c r="I13" i="25"/>
  <c r="C13" i="25"/>
  <c r="I12" i="25"/>
  <c r="C12" i="25"/>
  <c r="I11" i="25"/>
  <c r="C11" i="25"/>
  <c r="I10" i="25"/>
  <c r="C10" i="25"/>
  <c r="I9" i="25"/>
  <c r="C9" i="25"/>
  <c r="I8" i="25"/>
  <c r="C8" i="25"/>
  <c r="I7" i="25"/>
  <c r="C7" i="25"/>
  <c r="I6" i="25"/>
  <c r="C6" i="25"/>
  <c r="I5" i="25"/>
  <c r="C5" i="25"/>
  <c r="I4" i="25"/>
  <c r="C4" i="25"/>
  <c r="E3" i="25" s="1"/>
  <c r="E4" i="25" s="1"/>
  <c r="E5" i="25" s="1"/>
  <c r="E6" i="25" s="1"/>
  <c r="E7" i="25" s="1"/>
  <c r="E8" i="25" s="1"/>
  <c r="E9" i="25" s="1"/>
  <c r="E10" i="25" s="1"/>
  <c r="E11" i="25" s="1"/>
  <c r="E12" i="25" s="1"/>
  <c r="K3" i="25"/>
  <c r="K4" i="25" s="1"/>
  <c r="K5" i="25" s="1"/>
  <c r="K6" i="25" s="1"/>
  <c r="K7" i="25" s="1"/>
  <c r="K8" i="25" s="1"/>
  <c r="K9" i="25" s="1"/>
  <c r="K10" i="25" s="1"/>
  <c r="K11" i="25" s="1"/>
  <c r="K12" i="25" s="1"/>
  <c r="J164" i="24"/>
  <c r="D164" i="24"/>
  <c r="I163" i="24"/>
  <c r="C163" i="24"/>
  <c r="I162" i="24"/>
  <c r="C162" i="24"/>
  <c r="I161" i="24"/>
  <c r="C161" i="24"/>
  <c r="I160" i="24"/>
  <c r="C160" i="24"/>
  <c r="I159" i="24"/>
  <c r="C159" i="24"/>
  <c r="I158" i="24"/>
  <c r="C158" i="24"/>
  <c r="I157" i="24"/>
  <c r="C157" i="24"/>
  <c r="I156" i="24"/>
  <c r="K155" i="24" s="1"/>
  <c r="K156" i="24" s="1"/>
  <c r="K157" i="24" s="1"/>
  <c r="K158" i="24" s="1"/>
  <c r="K159" i="24" s="1"/>
  <c r="K160" i="24" s="1"/>
  <c r="K161" i="24" s="1"/>
  <c r="K162" i="24" s="1"/>
  <c r="E156" i="24"/>
  <c r="E157" i="24" s="1"/>
  <c r="E158" i="24" s="1"/>
  <c r="E159" i="24" s="1"/>
  <c r="E160" i="24" s="1"/>
  <c r="E161" i="24" s="1"/>
  <c r="E162" i="24" s="1"/>
  <c r="C156" i="24"/>
  <c r="E155" i="24"/>
  <c r="J149" i="24"/>
  <c r="D149" i="24"/>
  <c r="I148" i="24"/>
  <c r="C148" i="24"/>
  <c r="I147" i="24"/>
  <c r="C147" i="24"/>
  <c r="I146" i="24"/>
  <c r="C146" i="24"/>
  <c r="I145" i="24"/>
  <c r="C145" i="24"/>
  <c r="I144" i="24"/>
  <c r="C144" i="24"/>
  <c r="K143" i="24"/>
  <c r="K144" i="24" s="1"/>
  <c r="K145" i="24" s="1"/>
  <c r="K146" i="24" s="1"/>
  <c r="K147" i="24" s="1"/>
  <c r="I143" i="24"/>
  <c r="C143" i="24"/>
  <c r="I142" i="24"/>
  <c r="C142" i="24"/>
  <c r="I141" i="24"/>
  <c r="C141" i="24"/>
  <c r="I140" i="24"/>
  <c r="C140" i="24"/>
  <c r="K139" i="24"/>
  <c r="K140" i="24" s="1"/>
  <c r="K141" i="24" s="1"/>
  <c r="K142" i="24" s="1"/>
  <c r="I139" i="24"/>
  <c r="C139" i="24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K138" i="24"/>
  <c r="J134" i="24"/>
  <c r="D134" i="24"/>
  <c r="I133" i="24"/>
  <c r="C133" i="24"/>
  <c r="I132" i="24"/>
  <c r="C132" i="24"/>
  <c r="I131" i="24"/>
  <c r="C131" i="24"/>
  <c r="I130" i="24"/>
  <c r="C130" i="24"/>
  <c r="I129" i="24"/>
  <c r="C129" i="24"/>
  <c r="I128" i="24"/>
  <c r="C128" i="24"/>
  <c r="I127" i="24"/>
  <c r="C127" i="24"/>
  <c r="I126" i="24"/>
  <c r="C126" i="24"/>
  <c r="I125" i="24"/>
  <c r="C125" i="24"/>
  <c r="I124" i="24"/>
  <c r="K123" i="24" s="1"/>
  <c r="K124" i="24" s="1"/>
  <c r="K125" i="24" s="1"/>
  <c r="K126" i="24" s="1"/>
  <c r="K127" i="24" s="1"/>
  <c r="K128" i="24" s="1"/>
  <c r="K129" i="24" s="1"/>
  <c r="K130" i="24" s="1"/>
  <c r="K131" i="24" s="1"/>
  <c r="K132" i="24" s="1"/>
  <c r="E124" i="24"/>
  <c r="E125" i="24" s="1"/>
  <c r="E126" i="24" s="1"/>
  <c r="E127" i="24" s="1"/>
  <c r="E128" i="24" s="1"/>
  <c r="E129" i="24" s="1"/>
  <c r="E130" i="24" s="1"/>
  <c r="E131" i="24" s="1"/>
  <c r="E132" i="24" s="1"/>
  <c r="C124" i="24"/>
  <c r="E123" i="24"/>
  <c r="J119" i="24"/>
  <c r="D119" i="24"/>
  <c r="I118" i="24"/>
  <c r="C118" i="24"/>
  <c r="I117" i="24"/>
  <c r="C117" i="24"/>
  <c r="I116" i="24"/>
  <c r="C116" i="24"/>
  <c r="I115" i="24"/>
  <c r="C115" i="24"/>
  <c r="I114" i="24"/>
  <c r="C114" i="24"/>
  <c r="K113" i="24"/>
  <c r="K114" i="24" s="1"/>
  <c r="K115" i="24" s="1"/>
  <c r="K116" i="24" s="1"/>
  <c r="K117" i="24" s="1"/>
  <c r="I113" i="24"/>
  <c r="C113" i="24"/>
  <c r="I112" i="24"/>
  <c r="C112" i="24"/>
  <c r="I111" i="24"/>
  <c r="C111" i="24"/>
  <c r="I110" i="24"/>
  <c r="C110" i="24"/>
  <c r="K109" i="24"/>
  <c r="K110" i="24" s="1"/>
  <c r="K111" i="24" s="1"/>
  <c r="K112" i="24" s="1"/>
  <c r="I109" i="24"/>
  <c r="C109" i="24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K108" i="24"/>
  <c r="J104" i="24"/>
  <c r="D104" i="24"/>
  <c r="I103" i="24"/>
  <c r="C103" i="24"/>
  <c r="I102" i="24"/>
  <c r="C102" i="24"/>
  <c r="I101" i="24"/>
  <c r="C101" i="24"/>
  <c r="I100" i="24"/>
  <c r="C100" i="24"/>
  <c r="I99" i="24"/>
  <c r="C99" i="24"/>
  <c r="I98" i="24"/>
  <c r="C98" i="24"/>
  <c r="I97" i="24"/>
  <c r="C97" i="24"/>
  <c r="I96" i="24"/>
  <c r="C96" i="24"/>
  <c r="I95" i="24"/>
  <c r="C95" i="24"/>
  <c r="I94" i="24"/>
  <c r="K93" i="24" s="1"/>
  <c r="K94" i="24" s="1"/>
  <c r="K95" i="24" s="1"/>
  <c r="K96" i="24" s="1"/>
  <c r="K97" i="24" s="1"/>
  <c r="K98" i="24" s="1"/>
  <c r="K99" i="24" s="1"/>
  <c r="K100" i="24" s="1"/>
  <c r="K101" i="24" s="1"/>
  <c r="K102" i="24" s="1"/>
  <c r="E94" i="24"/>
  <c r="E95" i="24" s="1"/>
  <c r="E96" i="24" s="1"/>
  <c r="E97" i="24" s="1"/>
  <c r="E98" i="24" s="1"/>
  <c r="E99" i="24" s="1"/>
  <c r="E100" i="24" s="1"/>
  <c r="E101" i="24" s="1"/>
  <c r="E102" i="24" s="1"/>
  <c r="C94" i="24"/>
  <c r="E93" i="24"/>
  <c r="J89" i="24"/>
  <c r="D89" i="24"/>
  <c r="I88" i="24"/>
  <c r="C88" i="24"/>
  <c r="I87" i="24"/>
  <c r="C87" i="24"/>
  <c r="I86" i="24"/>
  <c r="C86" i="24"/>
  <c r="I85" i="24"/>
  <c r="C85" i="24"/>
  <c r="I84" i="24"/>
  <c r="C84" i="24"/>
  <c r="K83" i="24"/>
  <c r="K84" i="24" s="1"/>
  <c r="K85" i="24" s="1"/>
  <c r="K86" i="24" s="1"/>
  <c r="K87" i="24" s="1"/>
  <c r="I83" i="24"/>
  <c r="C83" i="24"/>
  <c r="I82" i="24"/>
  <c r="C82" i="24"/>
  <c r="I81" i="24"/>
  <c r="C81" i="24"/>
  <c r="I80" i="24"/>
  <c r="C80" i="24"/>
  <c r="K79" i="24"/>
  <c r="K80" i="24" s="1"/>
  <c r="K81" i="24" s="1"/>
  <c r="K82" i="24" s="1"/>
  <c r="I79" i="24"/>
  <c r="C79" i="24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K78" i="24"/>
  <c r="J74" i="24"/>
  <c r="D74" i="24"/>
  <c r="I73" i="24"/>
  <c r="C73" i="24"/>
  <c r="I72" i="24"/>
  <c r="C72" i="24"/>
  <c r="I71" i="24"/>
  <c r="C71" i="24"/>
  <c r="I70" i="24"/>
  <c r="C70" i="24"/>
  <c r="I69" i="24"/>
  <c r="C69" i="24"/>
  <c r="I68" i="24"/>
  <c r="C68" i="24"/>
  <c r="I67" i="24"/>
  <c r="C67" i="24"/>
  <c r="I66" i="24"/>
  <c r="C66" i="24"/>
  <c r="I65" i="24"/>
  <c r="C65" i="24"/>
  <c r="I64" i="24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E64" i="24"/>
  <c r="E65" i="24" s="1"/>
  <c r="E66" i="24" s="1"/>
  <c r="E67" i="24" s="1"/>
  <c r="E68" i="24" s="1"/>
  <c r="E69" i="24" s="1"/>
  <c r="E70" i="24" s="1"/>
  <c r="E71" i="24" s="1"/>
  <c r="E72" i="24" s="1"/>
  <c r="C64" i="24"/>
  <c r="E63" i="24"/>
  <c r="J59" i="24"/>
  <c r="D59" i="24"/>
  <c r="I58" i="24"/>
  <c r="C58" i="24"/>
  <c r="I57" i="24"/>
  <c r="C57" i="24"/>
  <c r="I56" i="24"/>
  <c r="C56" i="24"/>
  <c r="I55" i="24"/>
  <c r="C55" i="24"/>
  <c r="I54" i="24"/>
  <c r="C54" i="24"/>
  <c r="K53" i="24"/>
  <c r="K54" i="24" s="1"/>
  <c r="K55" i="24" s="1"/>
  <c r="K56" i="24" s="1"/>
  <c r="K57" i="24" s="1"/>
  <c r="I53" i="24"/>
  <c r="C53" i="24"/>
  <c r="I52" i="24"/>
  <c r="C52" i="24"/>
  <c r="I51" i="24"/>
  <c r="C51" i="24"/>
  <c r="I50" i="24"/>
  <c r="C50" i="24"/>
  <c r="K49" i="24"/>
  <c r="K50" i="24" s="1"/>
  <c r="K51" i="24" s="1"/>
  <c r="K52" i="24" s="1"/>
  <c r="I49" i="24"/>
  <c r="C49" i="24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K48" i="24"/>
  <c r="J44" i="24"/>
  <c r="D44" i="24"/>
  <c r="I43" i="24"/>
  <c r="C43" i="24"/>
  <c r="I42" i="24"/>
  <c r="C42" i="24"/>
  <c r="I41" i="24"/>
  <c r="C41" i="24"/>
  <c r="I40" i="24"/>
  <c r="C40" i="24"/>
  <c r="I39" i="24"/>
  <c r="C39" i="24"/>
  <c r="I38" i="24"/>
  <c r="C38" i="24"/>
  <c r="I37" i="24"/>
  <c r="C37" i="24"/>
  <c r="I36" i="24"/>
  <c r="C36" i="24"/>
  <c r="I35" i="24"/>
  <c r="C35" i="24"/>
  <c r="I34" i="24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E34" i="24"/>
  <c r="E35" i="24" s="1"/>
  <c r="E36" i="24" s="1"/>
  <c r="E37" i="24" s="1"/>
  <c r="E38" i="24" s="1"/>
  <c r="E39" i="24" s="1"/>
  <c r="E40" i="24" s="1"/>
  <c r="E41" i="24" s="1"/>
  <c r="E42" i="24" s="1"/>
  <c r="C34" i="24"/>
  <c r="E33" i="24"/>
  <c r="J29" i="24"/>
  <c r="D29" i="24"/>
  <c r="I28" i="24"/>
  <c r="C28" i="24"/>
  <c r="I27" i="24"/>
  <c r="C27" i="24"/>
  <c r="I26" i="24"/>
  <c r="C26" i="24"/>
  <c r="I25" i="24"/>
  <c r="C25" i="24"/>
  <c r="I24" i="24"/>
  <c r="C24" i="24"/>
  <c r="K23" i="24"/>
  <c r="K24" i="24" s="1"/>
  <c r="K25" i="24" s="1"/>
  <c r="K26" i="24" s="1"/>
  <c r="K27" i="24" s="1"/>
  <c r="I23" i="24"/>
  <c r="C23" i="24"/>
  <c r="I22" i="24"/>
  <c r="C22" i="24"/>
  <c r="I21" i="24"/>
  <c r="C21" i="24"/>
  <c r="I20" i="24"/>
  <c r="C20" i="24"/>
  <c r="K19" i="24"/>
  <c r="K20" i="24" s="1"/>
  <c r="K21" i="24" s="1"/>
  <c r="K22" i="24" s="1"/>
  <c r="I19" i="24"/>
  <c r="C19" i="24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K18" i="24"/>
  <c r="J14" i="24"/>
  <c r="D14" i="24"/>
  <c r="I13" i="24"/>
  <c r="C13" i="24"/>
  <c r="I12" i="24"/>
  <c r="C12" i="24"/>
  <c r="I11" i="24"/>
  <c r="C11" i="24"/>
  <c r="I10" i="24"/>
  <c r="C10" i="24"/>
  <c r="I9" i="24"/>
  <c r="C9" i="24"/>
  <c r="I8" i="24"/>
  <c r="C8" i="24"/>
  <c r="I7" i="24"/>
  <c r="C7" i="24"/>
  <c r="I6" i="24"/>
  <c r="C6" i="24"/>
  <c r="I5" i="24"/>
  <c r="C5" i="24"/>
  <c r="I4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E4" i="24"/>
  <c r="E5" i="24" s="1"/>
  <c r="E6" i="24" s="1"/>
  <c r="E7" i="24" s="1"/>
  <c r="E8" i="24" s="1"/>
  <c r="E9" i="24" s="1"/>
  <c r="E10" i="24" s="1"/>
  <c r="E11" i="24" s="1"/>
  <c r="E12" i="24" s="1"/>
  <c r="C4" i="24"/>
  <c r="E3" i="24"/>
  <c r="J59" i="23"/>
  <c r="D59" i="23"/>
  <c r="I58" i="23"/>
  <c r="C58" i="23"/>
  <c r="I57" i="23"/>
  <c r="C57" i="23"/>
  <c r="I56" i="23"/>
  <c r="C56" i="23"/>
  <c r="I55" i="23"/>
  <c r="C55" i="23"/>
  <c r="I54" i="23"/>
  <c r="C54" i="23"/>
  <c r="I53" i="23"/>
  <c r="C53" i="23"/>
  <c r="I52" i="23"/>
  <c r="C52" i="23"/>
  <c r="I51" i="23"/>
  <c r="C51" i="23"/>
  <c r="I50" i="23"/>
  <c r="C50" i="23"/>
  <c r="I49" i="23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C49" i="23"/>
  <c r="E48" i="23"/>
  <c r="E49" i="23" s="1"/>
  <c r="E50" i="23" s="1"/>
  <c r="E51" i="23" s="1"/>
  <c r="E52" i="23" s="1"/>
  <c r="E53" i="23" s="1"/>
  <c r="E54" i="23" s="1"/>
  <c r="E55" i="23" s="1"/>
  <c r="E56" i="23" s="1"/>
  <c r="E57" i="23" s="1"/>
  <c r="J44" i="23"/>
  <c r="D44" i="23"/>
  <c r="I43" i="23"/>
  <c r="C43" i="23"/>
  <c r="I42" i="23"/>
  <c r="C42" i="23"/>
  <c r="I41" i="23"/>
  <c r="C41" i="23"/>
  <c r="I40" i="23"/>
  <c r="C40" i="23"/>
  <c r="I39" i="23"/>
  <c r="C39" i="23"/>
  <c r="I38" i="23"/>
  <c r="C38" i="23"/>
  <c r="I37" i="23"/>
  <c r="C37" i="23"/>
  <c r="I36" i="23"/>
  <c r="C36" i="23"/>
  <c r="I35" i="23"/>
  <c r="C35" i="23"/>
  <c r="I34" i="23"/>
  <c r="K33" i="23" s="1"/>
  <c r="K34" i="23" s="1"/>
  <c r="K35" i="23" s="1"/>
  <c r="C34" i="23"/>
  <c r="E33" i="23"/>
  <c r="J29" i="23"/>
  <c r="D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I21" i="23"/>
  <c r="C21" i="23"/>
  <c r="I20" i="23"/>
  <c r="C20" i="23"/>
  <c r="I19" i="23"/>
  <c r="C19" i="23"/>
  <c r="K18" i="23"/>
  <c r="K19" i="23" s="1"/>
  <c r="E18" i="23"/>
  <c r="J14" i="23"/>
  <c r="D14" i="23"/>
  <c r="I13" i="23"/>
  <c r="C13" i="23"/>
  <c r="I12" i="23"/>
  <c r="C12" i="23"/>
  <c r="I11" i="23"/>
  <c r="C11" i="23"/>
  <c r="I10" i="23"/>
  <c r="C10" i="23"/>
  <c r="I9" i="23"/>
  <c r="C9" i="23"/>
  <c r="I8" i="23"/>
  <c r="C8" i="23"/>
  <c r="I7" i="23"/>
  <c r="C7" i="23"/>
  <c r="I6" i="23"/>
  <c r="C6" i="23"/>
  <c r="I5" i="23"/>
  <c r="E5" i="23"/>
  <c r="E6" i="23" s="1"/>
  <c r="E7" i="23" s="1"/>
  <c r="E8" i="23" s="1"/>
  <c r="E9" i="23" s="1"/>
  <c r="E10" i="23" s="1"/>
  <c r="E11" i="23" s="1"/>
  <c r="E12" i="23" s="1"/>
  <c r="C5" i="23"/>
  <c r="I4" i="23"/>
  <c r="K3" i="23" s="1"/>
  <c r="K4" i="23" s="1"/>
  <c r="C4" i="23"/>
  <c r="E3" i="23" s="1"/>
  <c r="E4" i="23" s="1"/>
  <c r="J104" i="22"/>
  <c r="D104" i="22"/>
  <c r="I103" i="22"/>
  <c r="C103" i="22"/>
  <c r="I102" i="22"/>
  <c r="C102" i="22"/>
  <c r="I101" i="22"/>
  <c r="C101" i="22"/>
  <c r="I100" i="22"/>
  <c r="C100" i="22"/>
  <c r="I99" i="22"/>
  <c r="C99" i="22"/>
  <c r="I98" i="22"/>
  <c r="C98" i="22"/>
  <c r="I97" i="22"/>
  <c r="C97" i="22"/>
  <c r="I96" i="22"/>
  <c r="C96" i="22"/>
  <c r="I95" i="22"/>
  <c r="C95" i="22"/>
  <c r="I94" i="22"/>
  <c r="C94" i="22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K93" i="22"/>
  <c r="K94" i="22" s="1"/>
  <c r="K95" i="22" s="1"/>
  <c r="K96" i="22" s="1"/>
  <c r="K97" i="22" s="1"/>
  <c r="K98" i="22" s="1"/>
  <c r="K99" i="22" s="1"/>
  <c r="K100" i="22" s="1"/>
  <c r="K101" i="22" s="1"/>
  <c r="K102" i="22" s="1"/>
  <c r="J89" i="22"/>
  <c r="D89" i="22"/>
  <c r="I88" i="22"/>
  <c r="C88" i="22"/>
  <c r="I87" i="22"/>
  <c r="C87" i="22"/>
  <c r="I86" i="22"/>
  <c r="C86" i="22"/>
  <c r="I85" i="22"/>
  <c r="C85" i="22"/>
  <c r="I84" i="22"/>
  <c r="C84" i="22"/>
  <c r="I83" i="22"/>
  <c r="C83" i="22"/>
  <c r="I82" i="22"/>
  <c r="C82" i="22"/>
  <c r="I81" i="22"/>
  <c r="C81" i="22"/>
  <c r="I80" i="22"/>
  <c r="C80" i="22"/>
  <c r="I79" i="22"/>
  <c r="K78" i="22" s="1"/>
  <c r="E79" i="22"/>
  <c r="E80" i="22" s="1"/>
  <c r="E81" i="22" s="1"/>
  <c r="E82" i="22" s="1"/>
  <c r="E83" i="22" s="1"/>
  <c r="E84" i="22" s="1"/>
  <c r="E85" i="22" s="1"/>
  <c r="E86" i="22" s="1"/>
  <c r="E87" i="22" s="1"/>
  <c r="C79" i="22"/>
  <c r="E78" i="22" s="1"/>
  <c r="J74" i="22"/>
  <c r="D74" i="22"/>
  <c r="I73" i="22"/>
  <c r="C73" i="22"/>
  <c r="I72" i="22"/>
  <c r="C72" i="22"/>
  <c r="I71" i="22"/>
  <c r="C71" i="22"/>
  <c r="I70" i="22"/>
  <c r="C70" i="22"/>
  <c r="I69" i="22"/>
  <c r="C69" i="22"/>
  <c r="I68" i="22"/>
  <c r="C68" i="22"/>
  <c r="I67" i="22"/>
  <c r="C67" i="22"/>
  <c r="I66" i="22"/>
  <c r="C66" i="22"/>
  <c r="I65" i="22"/>
  <c r="C65" i="22"/>
  <c r="I64" i="22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C64" i="22"/>
  <c r="E63" i="22" s="1"/>
  <c r="E64" i="22" s="1"/>
  <c r="E65" i="22" s="1"/>
  <c r="J59" i="22"/>
  <c r="D59" i="22"/>
  <c r="I58" i="22"/>
  <c r="C58" i="22"/>
  <c r="I57" i="22"/>
  <c r="C57" i="22"/>
  <c r="I56" i="22"/>
  <c r="C56" i="22"/>
  <c r="I55" i="22"/>
  <c r="C55" i="22"/>
  <c r="I54" i="22"/>
  <c r="C54" i="22"/>
  <c r="I53" i="22"/>
  <c r="C53" i="22"/>
  <c r="I52" i="22"/>
  <c r="E52" i="22"/>
  <c r="E53" i="22" s="1"/>
  <c r="C52" i="22"/>
  <c r="I51" i="22"/>
  <c r="C51" i="22"/>
  <c r="I50" i="22"/>
  <c r="C50" i="22"/>
  <c r="I49" i="22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C49" i="22"/>
  <c r="E48" i="22" s="1"/>
  <c r="E49" i="22" s="1"/>
  <c r="E50" i="22" s="1"/>
  <c r="E51" i="22" s="1"/>
  <c r="J44" i="22"/>
  <c r="D44" i="22"/>
  <c r="I43" i="22"/>
  <c r="C43" i="22"/>
  <c r="I42" i="22"/>
  <c r="C42" i="22"/>
  <c r="I41" i="22"/>
  <c r="C41" i="22"/>
  <c r="I40" i="22"/>
  <c r="C40" i="22"/>
  <c r="I39" i="22"/>
  <c r="C39" i="22"/>
  <c r="I38" i="22"/>
  <c r="C38" i="22"/>
  <c r="I37" i="22"/>
  <c r="C37" i="22"/>
  <c r="I36" i="22"/>
  <c r="C36" i="22"/>
  <c r="I35" i="22"/>
  <c r="C35" i="22"/>
  <c r="I34" i="22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C34" i="22"/>
  <c r="E33" i="22"/>
  <c r="E34" i="22" s="1"/>
  <c r="E35" i="22" s="1"/>
  <c r="E36" i="22" s="1"/>
  <c r="E37" i="22" s="1"/>
  <c r="E38" i="22" s="1"/>
  <c r="E39" i="22" s="1"/>
  <c r="E40" i="22" s="1"/>
  <c r="E41" i="22" s="1"/>
  <c r="E42" i="22" s="1"/>
  <c r="J29" i="22"/>
  <c r="D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I20" i="22"/>
  <c r="C20" i="22"/>
  <c r="I19" i="22"/>
  <c r="K18" i="22" s="1"/>
  <c r="K19" i="22" s="1"/>
  <c r="K20" i="22" s="1"/>
  <c r="K21" i="22" s="1"/>
  <c r="C19" i="22"/>
  <c r="E18" i="22"/>
  <c r="J14" i="22"/>
  <c r="D14" i="22"/>
  <c r="I13" i="22"/>
  <c r="C13" i="22"/>
  <c r="I12" i="22"/>
  <c r="C12" i="22"/>
  <c r="I11" i="22"/>
  <c r="C11" i="22"/>
  <c r="I10" i="22"/>
  <c r="C10" i="22"/>
  <c r="I9" i="22"/>
  <c r="C9" i="22"/>
  <c r="I8" i="22"/>
  <c r="C8" i="22"/>
  <c r="I7" i="22"/>
  <c r="C7" i="22"/>
  <c r="I6" i="22"/>
  <c r="C6" i="22"/>
  <c r="I5" i="22"/>
  <c r="C5" i="22"/>
  <c r="K4" i="22"/>
  <c r="K5" i="22" s="1"/>
  <c r="K6" i="22" s="1"/>
  <c r="K7" i="22" s="1"/>
  <c r="K8" i="22" s="1"/>
  <c r="K9" i="22" s="1"/>
  <c r="K10" i="22" s="1"/>
  <c r="K11" i="22" s="1"/>
  <c r="K12" i="22" s="1"/>
  <c r="I4" i="22"/>
  <c r="C4" i="22"/>
  <c r="K3" i="22"/>
  <c r="E3" i="22"/>
  <c r="E4" i="22" s="1"/>
  <c r="E5" i="22" s="1"/>
  <c r="E6" i="22" s="1"/>
  <c r="E7" i="22" s="1"/>
  <c r="E8" i="22" s="1"/>
  <c r="E9" i="22" s="1"/>
  <c r="E10" i="22" s="1"/>
  <c r="E11" i="22" s="1"/>
  <c r="E12" i="22" s="1"/>
  <c r="J303" i="21"/>
  <c r="D303" i="21"/>
  <c r="I302" i="21"/>
  <c r="C302" i="21"/>
  <c r="I301" i="21"/>
  <c r="C301" i="21"/>
  <c r="I300" i="21"/>
  <c r="C300" i="21"/>
  <c r="I299" i="21"/>
  <c r="C299" i="21"/>
  <c r="I298" i="21"/>
  <c r="C298" i="21"/>
  <c r="I297" i="21"/>
  <c r="C297" i="21"/>
  <c r="I296" i="21"/>
  <c r="C296" i="21"/>
  <c r="I295" i="21"/>
  <c r="C295" i="21"/>
  <c r="I294" i="21"/>
  <c r="C294" i="21"/>
  <c r="I293" i="21"/>
  <c r="K292" i="21" s="1"/>
  <c r="K293" i="21" s="1"/>
  <c r="C293" i="21"/>
  <c r="E292" i="21"/>
  <c r="J288" i="21"/>
  <c r="D288" i="21"/>
  <c r="I287" i="21"/>
  <c r="C287" i="21"/>
  <c r="I286" i="21"/>
  <c r="C286" i="21"/>
  <c r="I285" i="21"/>
  <c r="C285" i="21"/>
  <c r="I284" i="21"/>
  <c r="C284" i="21"/>
  <c r="I283" i="21"/>
  <c r="C283" i="21"/>
  <c r="I282" i="21"/>
  <c r="C282" i="21"/>
  <c r="I281" i="21"/>
  <c r="C281" i="21"/>
  <c r="I280" i="21"/>
  <c r="C280" i="21"/>
  <c r="I279" i="21"/>
  <c r="C279" i="21"/>
  <c r="I278" i="21"/>
  <c r="C278" i="21"/>
  <c r="E277" i="21" s="1"/>
  <c r="K277" i="21"/>
  <c r="K278" i="21" s="1"/>
  <c r="J272" i="21"/>
  <c r="D272" i="21"/>
  <c r="I271" i="21"/>
  <c r="C271" i="21"/>
  <c r="I270" i="21"/>
  <c r="C270" i="21"/>
  <c r="I269" i="21"/>
  <c r="C269" i="21"/>
  <c r="I268" i="21"/>
  <c r="C268" i="21"/>
  <c r="I267" i="21"/>
  <c r="C267" i="21"/>
  <c r="I266" i="21"/>
  <c r="C266" i="21"/>
  <c r="I265" i="21"/>
  <c r="C265" i="21"/>
  <c r="I264" i="21"/>
  <c r="C264" i="21"/>
  <c r="I263" i="21"/>
  <c r="C263" i="21"/>
  <c r="I262" i="21"/>
  <c r="K261" i="21" s="1"/>
  <c r="E262" i="21"/>
  <c r="E263" i="21" s="1"/>
  <c r="E264" i="21" s="1"/>
  <c r="E265" i="21" s="1"/>
  <c r="E266" i="21" s="1"/>
  <c r="E267" i="21" s="1"/>
  <c r="E268" i="21" s="1"/>
  <c r="E269" i="21" s="1"/>
  <c r="E270" i="21" s="1"/>
  <c r="C262" i="21"/>
  <c r="E261" i="21" s="1"/>
  <c r="J256" i="21"/>
  <c r="D256" i="21"/>
  <c r="I255" i="21"/>
  <c r="C255" i="21"/>
  <c r="I254" i="21"/>
  <c r="C254" i="21"/>
  <c r="I253" i="21"/>
  <c r="C253" i="21"/>
  <c r="I252" i="21"/>
  <c r="C252" i="21"/>
  <c r="I251" i="21"/>
  <c r="C251" i="21"/>
  <c r="I250" i="21"/>
  <c r="C250" i="21"/>
  <c r="I249" i="21"/>
  <c r="C249" i="21"/>
  <c r="I248" i="21"/>
  <c r="C248" i="21"/>
  <c r="I247" i="21"/>
  <c r="C247" i="21"/>
  <c r="I246" i="21"/>
  <c r="K245" i="21" s="1"/>
  <c r="C246" i="2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J241" i="21"/>
  <c r="D241" i="21"/>
  <c r="I240" i="21"/>
  <c r="C240" i="21"/>
  <c r="I239" i="21"/>
  <c r="C239" i="21"/>
  <c r="I238" i="21"/>
  <c r="C238" i="21"/>
  <c r="I237" i="21"/>
  <c r="C237" i="21"/>
  <c r="I236" i="21"/>
  <c r="C236" i="21"/>
  <c r="I235" i="21"/>
  <c r="C235" i="21"/>
  <c r="I234" i="21"/>
  <c r="C234" i="21"/>
  <c r="I233" i="21"/>
  <c r="C233" i="21"/>
  <c r="I232" i="21"/>
  <c r="C232" i="21"/>
  <c r="I231" i="21"/>
  <c r="K230" i="21" s="1"/>
  <c r="K231" i="21" s="1"/>
  <c r="K232" i="21" s="1"/>
  <c r="K233" i="21" s="1"/>
  <c r="K234" i="21" s="1"/>
  <c r="K235" i="21" s="1"/>
  <c r="K236" i="21" s="1"/>
  <c r="K237" i="21" s="1"/>
  <c r="K238" i="21" s="1"/>
  <c r="K239" i="21" s="1"/>
  <c r="C231" i="2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J226" i="21"/>
  <c r="D226" i="21"/>
  <c r="I225" i="21"/>
  <c r="C225" i="21"/>
  <c r="I224" i="21"/>
  <c r="C224" i="21"/>
  <c r="I223" i="21"/>
  <c r="C223" i="21"/>
  <c r="I222" i="21"/>
  <c r="C222" i="21"/>
  <c r="I221" i="21"/>
  <c r="C221" i="21"/>
  <c r="I220" i="21"/>
  <c r="C220" i="21"/>
  <c r="I219" i="21"/>
  <c r="C219" i="21"/>
  <c r="I218" i="21"/>
  <c r="C218" i="21"/>
  <c r="I217" i="21"/>
  <c r="C217" i="21"/>
  <c r="I216" i="21"/>
  <c r="K215" i="21" s="1"/>
  <c r="K216" i="21" s="1"/>
  <c r="K217" i="21" s="1"/>
  <c r="K218" i="21" s="1"/>
  <c r="K219" i="21" s="1"/>
  <c r="K220" i="21" s="1"/>
  <c r="K221" i="21" s="1"/>
  <c r="K222" i="21" s="1"/>
  <c r="K223" i="21" s="1"/>
  <c r="K224" i="21" s="1"/>
  <c r="C216" i="21"/>
  <c r="E215" i="21"/>
  <c r="E216" i="21" s="1"/>
  <c r="J211" i="21"/>
  <c r="D211" i="21"/>
  <c r="I210" i="21"/>
  <c r="C210" i="21"/>
  <c r="I209" i="21"/>
  <c r="C209" i="21"/>
  <c r="I208" i="21"/>
  <c r="C208" i="21"/>
  <c r="I207" i="21"/>
  <c r="C207" i="21"/>
  <c r="I206" i="21"/>
  <c r="C206" i="21"/>
  <c r="I205" i="21"/>
  <c r="C205" i="21"/>
  <c r="I204" i="21"/>
  <c r="C204" i="21"/>
  <c r="I203" i="21"/>
  <c r="C203" i="21"/>
  <c r="I202" i="21"/>
  <c r="C202" i="21"/>
  <c r="I201" i="21"/>
  <c r="K200" i="21" s="1"/>
  <c r="K201" i="21" s="1"/>
  <c r="K202" i="21" s="1"/>
  <c r="K203" i="21" s="1"/>
  <c r="K204" i="21" s="1"/>
  <c r="K205" i="21" s="1"/>
  <c r="K206" i="21" s="1"/>
  <c r="K207" i="21" s="1"/>
  <c r="K208" i="21" s="1"/>
  <c r="K209" i="21" s="1"/>
  <c r="C201" i="21"/>
  <c r="E200" i="21"/>
  <c r="J196" i="21"/>
  <c r="D196" i="21"/>
  <c r="I195" i="21"/>
  <c r="C195" i="21"/>
  <c r="I194" i="21"/>
  <c r="C194" i="21"/>
  <c r="I193" i="21"/>
  <c r="C193" i="21"/>
  <c r="I192" i="21"/>
  <c r="C192" i="21"/>
  <c r="I191" i="21"/>
  <c r="C191" i="21"/>
  <c r="I190" i="21"/>
  <c r="C190" i="21"/>
  <c r="I189" i="21"/>
  <c r="C189" i="21"/>
  <c r="I188" i="21"/>
  <c r="C188" i="21"/>
  <c r="I187" i="21"/>
  <c r="C187" i="21"/>
  <c r="K186" i="21"/>
  <c r="K187" i="21" s="1"/>
  <c r="I186" i="21"/>
  <c r="C186" i="21"/>
  <c r="K185" i="21"/>
  <c r="E185" i="21"/>
  <c r="E186" i="21" s="1"/>
  <c r="J181" i="21"/>
  <c r="D181" i="21"/>
  <c r="I180" i="21"/>
  <c r="C180" i="21"/>
  <c r="I179" i="21"/>
  <c r="C179" i="21"/>
  <c r="I178" i="21"/>
  <c r="C178" i="21"/>
  <c r="I177" i="21"/>
  <c r="C177" i="21"/>
  <c r="I176" i="21"/>
  <c r="C176" i="21"/>
  <c r="I175" i="21"/>
  <c r="C175" i="21"/>
  <c r="I174" i="21"/>
  <c r="C174" i="21"/>
  <c r="I173" i="21"/>
  <c r="C173" i="21"/>
  <c r="I172" i="21"/>
  <c r="C172" i="21"/>
  <c r="I171" i="21"/>
  <c r="K170" i="21" s="1"/>
  <c r="K171" i="21" s="1"/>
  <c r="C171" i="2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J166" i="21"/>
  <c r="D166" i="21"/>
  <c r="I165" i="21"/>
  <c r="C165" i="21"/>
  <c r="I164" i="21"/>
  <c r="C164" i="21"/>
  <c r="I163" i="21"/>
  <c r="C163" i="21"/>
  <c r="I162" i="21"/>
  <c r="C162" i="21"/>
  <c r="I161" i="21"/>
  <c r="C161" i="21"/>
  <c r="I160" i="21"/>
  <c r="C160" i="21"/>
  <c r="I159" i="21"/>
  <c r="C159" i="21"/>
  <c r="I158" i="21"/>
  <c r="C158" i="21"/>
  <c r="I157" i="21"/>
  <c r="C157" i="21"/>
  <c r="I156" i="21"/>
  <c r="C156" i="2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K155" i="21"/>
  <c r="K156" i="21" s="1"/>
  <c r="K157" i="21" s="1"/>
  <c r="K158" i="21" s="1"/>
  <c r="K159" i="21" s="1"/>
  <c r="K160" i="21" s="1"/>
  <c r="K161" i="21" s="1"/>
  <c r="K162" i="21" s="1"/>
  <c r="K163" i="21" s="1"/>
  <c r="K164" i="21" s="1"/>
  <c r="J151" i="21"/>
  <c r="D151" i="21"/>
  <c r="I150" i="21"/>
  <c r="C150" i="21"/>
  <c r="I149" i="21"/>
  <c r="C149" i="21"/>
  <c r="I148" i="21"/>
  <c r="C148" i="21"/>
  <c r="I147" i="21"/>
  <c r="C147" i="21"/>
  <c r="I146" i="21"/>
  <c r="C146" i="21"/>
  <c r="I145" i="21"/>
  <c r="C145" i="21"/>
  <c r="I144" i="21"/>
  <c r="C144" i="21"/>
  <c r="I143" i="21"/>
  <c r="C143" i="21"/>
  <c r="I142" i="21"/>
  <c r="C142" i="21"/>
  <c r="I141" i="21"/>
  <c r="K140" i="21" s="1"/>
  <c r="C141" i="2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J135" i="21"/>
  <c r="D135" i="21"/>
  <c r="I134" i="21"/>
  <c r="C134" i="21"/>
  <c r="I133" i="21"/>
  <c r="C133" i="21"/>
  <c r="I132" i="21"/>
  <c r="C132" i="21"/>
  <c r="I131" i="21"/>
  <c r="C131" i="21"/>
  <c r="I130" i="21"/>
  <c r="C130" i="21"/>
  <c r="I129" i="21"/>
  <c r="C129" i="21"/>
  <c r="I128" i="21"/>
  <c r="C128" i="21"/>
  <c r="I127" i="21"/>
  <c r="C127" i="21"/>
  <c r="I126" i="21"/>
  <c r="C126" i="21"/>
  <c r="I125" i="2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C125" i="21"/>
  <c r="E124" i="21" s="1"/>
  <c r="E125" i="21" s="1"/>
  <c r="E126" i="21" s="1"/>
  <c r="E127" i="21" s="1"/>
  <c r="J119" i="21"/>
  <c r="D119" i="21"/>
  <c r="I118" i="21"/>
  <c r="C118" i="21"/>
  <c r="I117" i="21"/>
  <c r="C117" i="21"/>
  <c r="I116" i="21"/>
  <c r="C116" i="21"/>
  <c r="I115" i="21"/>
  <c r="C115" i="21"/>
  <c r="I114" i="21"/>
  <c r="C114" i="21"/>
  <c r="I113" i="21"/>
  <c r="C113" i="21"/>
  <c r="I112" i="21"/>
  <c r="C112" i="21"/>
  <c r="I111" i="21"/>
  <c r="C111" i="21"/>
  <c r="I110" i="21"/>
  <c r="C110" i="21"/>
  <c r="I109" i="21"/>
  <c r="K108" i="21" s="1"/>
  <c r="C109" i="2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J104" i="21"/>
  <c r="D104" i="21"/>
  <c r="I103" i="21"/>
  <c r="C103" i="21"/>
  <c r="I102" i="21"/>
  <c r="C102" i="21"/>
  <c r="I101" i="21"/>
  <c r="C101" i="21"/>
  <c r="I100" i="21"/>
  <c r="C100" i="21"/>
  <c r="I99" i="21"/>
  <c r="C99" i="21"/>
  <c r="I98" i="21"/>
  <c r="C98" i="21"/>
  <c r="I97" i="21"/>
  <c r="C97" i="21"/>
  <c r="I96" i="21"/>
  <c r="C96" i="21"/>
  <c r="I95" i="21"/>
  <c r="C95" i="21"/>
  <c r="I94" i="2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C94" i="21"/>
  <c r="E93" i="21"/>
  <c r="E94" i="21" s="1"/>
  <c r="E95" i="21" s="1"/>
  <c r="E96" i="21" s="1"/>
  <c r="E97" i="21" s="1"/>
  <c r="E98" i="21" s="1"/>
  <c r="E99" i="21" s="1"/>
  <c r="E100" i="21" s="1"/>
  <c r="E101" i="21" s="1"/>
  <c r="E102" i="21" s="1"/>
  <c r="J89" i="21"/>
  <c r="D89" i="21"/>
  <c r="I88" i="21"/>
  <c r="C88" i="21"/>
  <c r="I87" i="21"/>
  <c r="C87" i="21"/>
  <c r="I86" i="21"/>
  <c r="C86" i="21"/>
  <c r="I85" i="21"/>
  <c r="C85" i="21"/>
  <c r="I84" i="21"/>
  <c r="C84" i="21"/>
  <c r="I83" i="21"/>
  <c r="C83" i="21"/>
  <c r="I82" i="21"/>
  <c r="C82" i="21"/>
  <c r="I81" i="21"/>
  <c r="C81" i="21"/>
  <c r="I80" i="21"/>
  <c r="C80" i="21"/>
  <c r="I79" i="21"/>
  <c r="K78" i="21" s="1"/>
  <c r="K79" i="21" s="1"/>
  <c r="K80" i="21" s="1"/>
  <c r="K81" i="21" s="1"/>
  <c r="C79" i="21"/>
  <c r="E78" i="21"/>
  <c r="J74" i="21"/>
  <c r="D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I66" i="21"/>
  <c r="C66" i="21"/>
  <c r="I65" i="21"/>
  <c r="C65" i="21"/>
  <c r="K64" i="21"/>
  <c r="K65" i="21" s="1"/>
  <c r="K66" i="21" s="1"/>
  <c r="K67" i="21" s="1"/>
  <c r="K68" i="21" s="1"/>
  <c r="K69" i="21" s="1"/>
  <c r="K70" i="21" s="1"/>
  <c r="K71" i="21" s="1"/>
  <c r="K72" i="21" s="1"/>
  <c r="I64" i="21"/>
  <c r="C64" i="21"/>
  <c r="K63" i="21"/>
  <c r="E63" i="21"/>
  <c r="E64" i="21" s="1"/>
  <c r="E65" i="21" s="1"/>
  <c r="E66" i="21" s="1"/>
  <c r="E67" i="21" s="1"/>
  <c r="E68" i="21" s="1"/>
  <c r="E69" i="21" s="1"/>
  <c r="E70" i="21" s="1"/>
  <c r="E71" i="21" s="1"/>
  <c r="E72" i="21" s="1"/>
  <c r="J59" i="21"/>
  <c r="D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C50" i="21"/>
  <c r="I49" i="21"/>
  <c r="K48" i="21" s="1"/>
  <c r="K49" i="21" s="1"/>
  <c r="C49" i="21"/>
  <c r="E48" i="21"/>
  <c r="J44" i="21"/>
  <c r="D44" i="21"/>
  <c r="I43" i="21"/>
  <c r="C43" i="21"/>
  <c r="I42" i="21"/>
  <c r="C42" i="21"/>
  <c r="I41" i="21"/>
  <c r="C41" i="21"/>
  <c r="I40" i="21"/>
  <c r="C40" i="21"/>
  <c r="I39" i="21"/>
  <c r="C39" i="21"/>
  <c r="I38" i="21"/>
  <c r="C38" i="21"/>
  <c r="I37" i="21"/>
  <c r="C37" i="21"/>
  <c r="I36" i="21"/>
  <c r="C36" i="21"/>
  <c r="I35" i="21"/>
  <c r="C35" i="21"/>
  <c r="I34" i="21"/>
  <c r="C34" i="21"/>
  <c r="E33" i="21" s="1"/>
  <c r="K33" i="21"/>
  <c r="K34" i="21" s="1"/>
  <c r="J29" i="21"/>
  <c r="D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C20" i="21"/>
  <c r="I19" i="21"/>
  <c r="K18" i="21" s="1"/>
  <c r="E19" i="21"/>
  <c r="E20" i="21" s="1"/>
  <c r="E21" i="21" s="1"/>
  <c r="E22" i="21" s="1"/>
  <c r="E23" i="21" s="1"/>
  <c r="E24" i="21" s="1"/>
  <c r="E25" i="21" s="1"/>
  <c r="E26" i="21" s="1"/>
  <c r="E27" i="21" s="1"/>
  <c r="C19" i="21"/>
  <c r="E18" i="21"/>
  <c r="J14" i="21"/>
  <c r="D14" i="21"/>
  <c r="I13" i="21"/>
  <c r="C13" i="21"/>
  <c r="I12" i="21"/>
  <c r="C12" i="21"/>
  <c r="I11" i="21"/>
  <c r="C11" i="21"/>
  <c r="I10" i="21"/>
  <c r="C10" i="21"/>
  <c r="I9" i="21"/>
  <c r="C9" i="21"/>
  <c r="I8" i="21"/>
  <c r="C8" i="21"/>
  <c r="I7" i="21"/>
  <c r="C7" i="21"/>
  <c r="I6" i="21"/>
  <c r="C6" i="21"/>
  <c r="I5" i="21"/>
  <c r="C5" i="21"/>
  <c r="I4" i="21"/>
  <c r="C4" i="21"/>
  <c r="E3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J44" i="20"/>
  <c r="D44" i="20"/>
  <c r="I43" i="20"/>
  <c r="C43" i="20"/>
  <c r="I42" i="20"/>
  <c r="C42" i="20"/>
  <c r="I41" i="20"/>
  <c r="C41" i="20"/>
  <c r="I40" i="20"/>
  <c r="C40" i="20"/>
  <c r="I39" i="20"/>
  <c r="C39" i="20"/>
  <c r="I38" i="20"/>
  <c r="C38" i="20"/>
  <c r="I37" i="20"/>
  <c r="C37" i="20"/>
  <c r="I36" i="20"/>
  <c r="C36" i="20"/>
  <c r="I35" i="20"/>
  <c r="C35" i="20"/>
  <c r="I34" i="20"/>
  <c r="K33" i="20" s="1"/>
  <c r="C34" i="20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J29" i="20"/>
  <c r="D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C21" i="20"/>
  <c r="I20" i="20"/>
  <c r="C20" i="20"/>
  <c r="I19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C19" i="20"/>
  <c r="E18" i="20"/>
  <c r="E19" i="20" s="1"/>
  <c r="J14" i="20"/>
  <c r="D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C5" i="20"/>
  <c r="I4" i="20"/>
  <c r="K3" i="20" s="1"/>
  <c r="C4" i="20"/>
  <c r="E3" i="20"/>
  <c r="E4" i="20" s="1"/>
  <c r="E5" i="20" s="1"/>
  <c r="E6" i="20" s="1"/>
  <c r="E7" i="20" s="1"/>
  <c r="E8" i="20" s="1"/>
  <c r="E9" i="20" s="1"/>
  <c r="E10" i="20" s="1"/>
  <c r="E11" i="20" s="1"/>
  <c r="E12" i="20" s="1"/>
  <c r="J89" i="19"/>
  <c r="D89" i="19"/>
  <c r="I88" i="19"/>
  <c r="C88" i="19"/>
  <c r="I87" i="19"/>
  <c r="C87" i="19"/>
  <c r="I86" i="19"/>
  <c r="C86" i="19"/>
  <c r="I85" i="19"/>
  <c r="C85" i="19"/>
  <c r="I84" i="19"/>
  <c r="C84" i="19"/>
  <c r="I83" i="19"/>
  <c r="C83" i="19"/>
  <c r="I82" i="19"/>
  <c r="C82" i="19"/>
  <c r="I81" i="19"/>
  <c r="C81" i="19"/>
  <c r="I80" i="19"/>
  <c r="C80" i="19"/>
  <c r="I79" i="19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C79" i="19"/>
  <c r="E78" i="19"/>
  <c r="E79" i="19" s="1"/>
  <c r="E80" i="19" s="1"/>
  <c r="E81" i="19" s="1"/>
  <c r="E82" i="19" s="1"/>
  <c r="E83" i="19" s="1"/>
  <c r="J74" i="19"/>
  <c r="D74" i="19"/>
  <c r="I73" i="19"/>
  <c r="C73" i="19"/>
  <c r="I72" i="19"/>
  <c r="C72" i="19"/>
  <c r="I71" i="19"/>
  <c r="C71" i="19"/>
  <c r="I70" i="19"/>
  <c r="C70" i="19"/>
  <c r="I69" i="19"/>
  <c r="C69" i="19"/>
  <c r="I68" i="19"/>
  <c r="C68" i="19"/>
  <c r="I67" i="19"/>
  <c r="C67" i="19"/>
  <c r="I66" i="19"/>
  <c r="C66" i="19"/>
  <c r="I65" i="19"/>
  <c r="C65" i="19"/>
  <c r="I64" i="19"/>
  <c r="K63" i="19" s="1"/>
  <c r="K64" i="19" s="1"/>
  <c r="C64" i="19"/>
  <c r="E63" i="19"/>
  <c r="E64" i="19" s="1"/>
  <c r="E65" i="19" s="1"/>
  <c r="E66" i="19" s="1"/>
  <c r="E67" i="19" s="1"/>
  <c r="E68" i="19" s="1"/>
  <c r="E69" i="19" s="1"/>
  <c r="E70" i="19" s="1"/>
  <c r="E71" i="19" s="1"/>
  <c r="E72" i="19" s="1"/>
  <c r="J59" i="19"/>
  <c r="D59" i="19"/>
  <c r="I58" i="19"/>
  <c r="C58" i="19"/>
  <c r="I57" i="19"/>
  <c r="C57" i="19"/>
  <c r="I56" i="19"/>
  <c r="C56" i="19"/>
  <c r="I55" i="19"/>
  <c r="C55" i="19"/>
  <c r="I54" i="19"/>
  <c r="C54" i="19"/>
  <c r="I53" i="19"/>
  <c r="C53" i="19"/>
  <c r="I52" i="19"/>
  <c r="C52" i="19"/>
  <c r="I51" i="19"/>
  <c r="C51" i="19"/>
  <c r="I50" i="19"/>
  <c r="C50" i="19"/>
  <c r="K49" i="19"/>
  <c r="K50" i="19" s="1"/>
  <c r="K51" i="19" s="1"/>
  <c r="K52" i="19" s="1"/>
  <c r="K53" i="19" s="1"/>
  <c r="K54" i="19" s="1"/>
  <c r="K55" i="19" s="1"/>
  <c r="K56" i="19" s="1"/>
  <c r="K57" i="19" s="1"/>
  <c r="I49" i="19"/>
  <c r="C49" i="19"/>
  <c r="K48" i="19"/>
  <c r="E48" i="19"/>
  <c r="E49" i="19" s="1"/>
  <c r="J44" i="19"/>
  <c r="D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C37" i="19"/>
  <c r="I36" i="19"/>
  <c r="C36" i="19"/>
  <c r="I35" i="19"/>
  <c r="C35" i="19"/>
  <c r="I34" i="19"/>
  <c r="K33" i="19" s="1"/>
  <c r="C34" i="19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J29" i="19"/>
  <c r="D29" i="19"/>
  <c r="I28" i="19"/>
  <c r="C28" i="19"/>
  <c r="I27" i="19"/>
  <c r="C27" i="19"/>
  <c r="I26" i="19"/>
  <c r="C26" i="19"/>
  <c r="I25" i="19"/>
  <c r="C25" i="19"/>
  <c r="I24" i="19"/>
  <c r="C24" i="19"/>
  <c r="I23" i="19"/>
  <c r="C23" i="19"/>
  <c r="I22" i="19"/>
  <c r="C22" i="19"/>
  <c r="I21" i="19"/>
  <c r="C21" i="19"/>
  <c r="I20" i="19"/>
  <c r="C20" i="19"/>
  <c r="I19" i="19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C19" i="19"/>
  <c r="E18" i="19" s="1"/>
  <c r="J14" i="19"/>
  <c r="D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C5" i="19"/>
  <c r="I4" i="19"/>
  <c r="K3" i="19" s="1"/>
  <c r="C4" i="19"/>
  <c r="E3" i="19" s="1"/>
  <c r="E4" i="19" s="1"/>
  <c r="E5" i="19" s="1"/>
  <c r="E6" i="19" s="1"/>
  <c r="E7" i="19" s="1"/>
  <c r="E8" i="19" s="1"/>
  <c r="E9" i="19" s="1"/>
  <c r="E10" i="19" s="1"/>
  <c r="E11" i="19" s="1"/>
  <c r="E12" i="19" s="1"/>
  <c r="J269" i="18"/>
  <c r="D269" i="18"/>
  <c r="I268" i="18"/>
  <c r="C268" i="18"/>
  <c r="I267" i="18"/>
  <c r="C267" i="18"/>
  <c r="I266" i="18"/>
  <c r="C266" i="18"/>
  <c r="I265" i="18"/>
  <c r="C265" i="18"/>
  <c r="I264" i="18"/>
  <c r="C264" i="18"/>
  <c r="I263" i="18"/>
  <c r="C263" i="18"/>
  <c r="I262" i="18"/>
  <c r="C262" i="18"/>
  <c r="I261" i="18"/>
  <c r="C261" i="18"/>
  <c r="I260" i="18"/>
  <c r="C260" i="18"/>
  <c r="I259" i="18"/>
  <c r="K258" i="18" s="1"/>
  <c r="K259" i="18" s="1"/>
  <c r="K260" i="18" s="1"/>
  <c r="K261" i="18" s="1"/>
  <c r="K262" i="18" s="1"/>
  <c r="K263" i="18" s="1"/>
  <c r="K264" i="18" s="1"/>
  <c r="K265" i="18" s="1"/>
  <c r="K266" i="18" s="1"/>
  <c r="K267" i="18" s="1"/>
  <c r="C259" i="18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J254" i="18"/>
  <c r="D254" i="18"/>
  <c r="I253" i="18"/>
  <c r="C253" i="18"/>
  <c r="I252" i="18"/>
  <c r="C252" i="18"/>
  <c r="I251" i="18"/>
  <c r="C251" i="18"/>
  <c r="I250" i="18"/>
  <c r="C250" i="18"/>
  <c r="I249" i="18"/>
  <c r="C249" i="18"/>
  <c r="I248" i="18"/>
  <c r="C248" i="18"/>
  <c r="I247" i="18"/>
  <c r="C247" i="18"/>
  <c r="I246" i="18"/>
  <c r="C246" i="18"/>
  <c r="I245" i="18"/>
  <c r="C245" i="18"/>
  <c r="I244" i="18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C244" i="18"/>
  <c r="E243" i="18"/>
  <c r="E244" i="18" s="1"/>
  <c r="E245" i="18" s="1"/>
  <c r="E246" i="18" s="1"/>
  <c r="E247" i="18" s="1"/>
  <c r="E248" i="18" s="1"/>
  <c r="E249" i="18" s="1"/>
  <c r="E250" i="18" s="1"/>
  <c r="E251" i="18" s="1"/>
  <c r="E252" i="18" s="1"/>
  <c r="J239" i="18"/>
  <c r="D239" i="18"/>
  <c r="I238" i="18"/>
  <c r="C238" i="18"/>
  <c r="I237" i="18"/>
  <c r="C237" i="18"/>
  <c r="I236" i="18"/>
  <c r="C236" i="18"/>
  <c r="I235" i="18"/>
  <c r="C235" i="18"/>
  <c r="I234" i="18"/>
  <c r="C234" i="18"/>
  <c r="I233" i="18"/>
  <c r="C233" i="18"/>
  <c r="I232" i="18"/>
  <c r="C232" i="18"/>
  <c r="I231" i="18"/>
  <c r="C231" i="18"/>
  <c r="I230" i="18"/>
  <c r="C230" i="18"/>
  <c r="I229" i="18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C229" i="18"/>
  <c r="E228" i="18"/>
  <c r="J224" i="18"/>
  <c r="D224" i="18"/>
  <c r="I223" i="18"/>
  <c r="C223" i="18"/>
  <c r="I222" i="18"/>
  <c r="C222" i="18"/>
  <c r="I221" i="18"/>
  <c r="C221" i="18"/>
  <c r="I220" i="18"/>
  <c r="C220" i="18"/>
  <c r="I219" i="18"/>
  <c r="C219" i="18"/>
  <c r="I218" i="18"/>
  <c r="C218" i="18"/>
  <c r="I217" i="18"/>
  <c r="C217" i="18"/>
  <c r="I216" i="18"/>
  <c r="C216" i="18"/>
  <c r="I215" i="18"/>
  <c r="C215" i="18"/>
  <c r="I214" i="18"/>
  <c r="K213" i="18" s="1"/>
  <c r="K214" i="18" s="1"/>
  <c r="C214" i="18"/>
  <c r="E213" i="18"/>
  <c r="J209" i="18"/>
  <c r="D209" i="18"/>
  <c r="I208" i="18"/>
  <c r="C208" i="18"/>
  <c r="I207" i="18"/>
  <c r="C207" i="18"/>
  <c r="I206" i="18"/>
  <c r="C206" i="18"/>
  <c r="I205" i="18"/>
  <c r="C205" i="18"/>
  <c r="I204" i="18"/>
  <c r="C204" i="18"/>
  <c r="I203" i="18"/>
  <c r="C203" i="18"/>
  <c r="I202" i="18"/>
  <c r="C202" i="18"/>
  <c r="I201" i="18"/>
  <c r="C201" i="18"/>
  <c r="I200" i="18"/>
  <c r="C200" i="18"/>
  <c r="I199" i="18"/>
  <c r="C199" i="18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K198" i="18"/>
  <c r="K199" i="18" s="1"/>
  <c r="K200" i="18" s="1"/>
  <c r="K201" i="18" s="1"/>
  <c r="K202" i="18" s="1"/>
  <c r="K203" i="18" s="1"/>
  <c r="K204" i="18" s="1"/>
  <c r="K205" i="18" s="1"/>
  <c r="K206" i="18" s="1"/>
  <c r="K207" i="18" s="1"/>
  <c r="J194" i="18"/>
  <c r="D194" i="18"/>
  <c r="I193" i="18"/>
  <c r="C193" i="18"/>
  <c r="I192" i="18"/>
  <c r="C192" i="18"/>
  <c r="I191" i="18"/>
  <c r="C191" i="18"/>
  <c r="I190" i="18"/>
  <c r="C190" i="18"/>
  <c r="I189" i="18"/>
  <c r="C189" i="18"/>
  <c r="I188" i="18"/>
  <c r="C188" i="18"/>
  <c r="I187" i="18"/>
  <c r="C187" i="18"/>
  <c r="I186" i="18"/>
  <c r="C186" i="18"/>
  <c r="I185" i="18"/>
  <c r="C185" i="18"/>
  <c r="I184" i="18"/>
  <c r="K183" i="18" s="1"/>
  <c r="C184" i="18"/>
  <c r="E183" i="18"/>
  <c r="E184" i="18" s="1"/>
  <c r="E185" i="18" s="1"/>
  <c r="E186" i="18" s="1"/>
  <c r="E187" i="18" s="1"/>
  <c r="E188" i="18" s="1"/>
  <c r="E189" i="18" s="1"/>
  <c r="E190" i="18" s="1"/>
  <c r="E191" i="18" s="1"/>
  <c r="E192" i="18" s="1"/>
  <c r="J179" i="18"/>
  <c r="D179" i="18"/>
  <c r="I178" i="18"/>
  <c r="C178" i="18"/>
  <c r="I177" i="18"/>
  <c r="C177" i="18"/>
  <c r="I176" i="18"/>
  <c r="C176" i="18"/>
  <c r="I175" i="18"/>
  <c r="C175" i="18"/>
  <c r="I174" i="18"/>
  <c r="C174" i="18"/>
  <c r="I173" i="18"/>
  <c r="C173" i="18"/>
  <c r="I172" i="18"/>
  <c r="C172" i="18"/>
  <c r="I171" i="18"/>
  <c r="C171" i="18"/>
  <c r="I170" i="18"/>
  <c r="C170" i="18"/>
  <c r="I169" i="18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C169" i="18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J164" i="18"/>
  <c r="D164" i="18"/>
  <c r="I163" i="18"/>
  <c r="C163" i="18"/>
  <c r="I162" i="18"/>
  <c r="C162" i="18"/>
  <c r="I161" i="18"/>
  <c r="C161" i="18"/>
  <c r="I160" i="18"/>
  <c r="C160" i="18"/>
  <c r="I159" i="18"/>
  <c r="C159" i="18"/>
  <c r="I158" i="18"/>
  <c r="C158" i="18"/>
  <c r="I157" i="18"/>
  <c r="C157" i="18"/>
  <c r="I156" i="18"/>
  <c r="C156" i="18"/>
  <c r="I155" i="18"/>
  <c r="C155" i="18"/>
  <c r="I154" i="18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E154" i="18"/>
  <c r="E155" i="18" s="1"/>
  <c r="E156" i="18" s="1"/>
  <c r="E157" i="18" s="1"/>
  <c r="E158" i="18" s="1"/>
  <c r="E159" i="18" s="1"/>
  <c r="E160" i="18" s="1"/>
  <c r="E161" i="18" s="1"/>
  <c r="E162" i="18" s="1"/>
  <c r="C154" i="18"/>
  <c r="E153" i="18" s="1"/>
  <c r="J149" i="18"/>
  <c r="D149" i="18"/>
  <c r="I148" i="18"/>
  <c r="C148" i="18"/>
  <c r="I147" i="18"/>
  <c r="C147" i="18"/>
  <c r="I146" i="18"/>
  <c r="C146" i="18"/>
  <c r="I145" i="18"/>
  <c r="C145" i="18"/>
  <c r="I144" i="18"/>
  <c r="C144" i="18"/>
  <c r="I143" i="18"/>
  <c r="C143" i="18"/>
  <c r="I142" i="18"/>
  <c r="C142" i="18"/>
  <c r="I141" i="18"/>
  <c r="C141" i="18"/>
  <c r="I140" i="18"/>
  <c r="C140" i="18"/>
  <c r="I139" i="18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C139" i="18"/>
  <c r="E138" i="18"/>
  <c r="E139" i="18" s="1"/>
  <c r="E140" i="18" s="1"/>
  <c r="E141" i="18" s="1"/>
  <c r="E142" i="18" s="1"/>
  <c r="E143" i="18" s="1"/>
  <c r="E144" i="18" s="1"/>
  <c r="E145" i="18" s="1"/>
  <c r="E146" i="18" s="1"/>
  <c r="E147" i="18" s="1"/>
  <c r="J134" i="18"/>
  <c r="D134" i="18"/>
  <c r="I133" i="18"/>
  <c r="C133" i="18"/>
  <c r="I132" i="18"/>
  <c r="C132" i="18"/>
  <c r="I131" i="18"/>
  <c r="C131" i="18"/>
  <c r="I130" i="18"/>
  <c r="C130" i="18"/>
  <c r="I129" i="18"/>
  <c r="C129" i="18"/>
  <c r="I128" i="18"/>
  <c r="C128" i="18"/>
  <c r="I127" i="18"/>
  <c r="C127" i="18"/>
  <c r="I126" i="18"/>
  <c r="C126" i="18"/>
  <c r="I125" i="18"/>
  <c r="C125" i="18"/>
  <c r="I124" i="18"/>
  <c r="K123" i="18" s="1"/>
  <c r="K124" i="18" s="1"/>
  <c r="K125" i="18" s="1"/>
  <c r="K126" i="18" s="1"/>
  <c r="E124" i="18"/>
  <c r="E125" i="18" s="1"/>
  <c r="E126" i="18" s="1"/>
  <c r="E127" i="18" s="1"/>
  <c r="E128" i="18" s="1"/>
  <c r="E129" i="18" s="1"/>
  <c r="E130" i="18" s="1"/>
  <c r="E131" i="18" s="1"/>
  <c r="E132" i="18" s="1"/>
  <c r="C124" i="18"/>
  <c r="E123" i="18"/>
  <c r="J119" i="18"/>
  <c r="D119" i="18"/>
  <c r="I118" i="18"/>
  <c r="C118" i="18"/>
  <c r="I117" i="18"/>
  <c r="C117" i="18"/>
  <c r="I116" i="18"/>
  <c r="C116" i="18"/>
  <c r="I115" i="18"/>
  <c r="C115" i="18"/>
  <c r="I114" i="18"/>
  <c r="C114" i="18"/>
  <c r="I113" i="18"/>
  <c r="C113" i="18"/>
  <c r="I112" i="18"/>
  <c r="C112" i="18"/>
  <c r="I111" i="18"/>
  <c r="C111" i="18"/>
  <c r="I110" i="18"/>
  <c r="C110" i="18"/>
  <c r="I109" i="18"/>
  <c r="C109" i="18"/>
  <c r="K108" i="18"/>
  <c r="K109" i="18" s="1"/>
  <c r="K110" i="18" s="1"/>
  <c r="K111" i="18" s="1"/>
  <c r="K112" i="18" s="1"/>
  <c r="K113" i="18" s="1"/>
  <c r="K114" i="18" s="1"/>
  <c r="K115" i="18" s="1"/>
  <c r="K116" i="18" s="1"/>
  <c r="K117" i="18" s="1"/>
  <c r="E108" i="18"/>
  <c r="J104" i="18"/>
  <c r="D104" i="18"/>
  <c r="I103" i="18"/>
  <c r="C103" i="18"/>
  <c r="I102" i="18"/>
  <c r="C102" i="18"/>
  <c r="I101" i="18"/>
  <c r="C101" i="18"/>
  <c r="I100" i="18"/>
  <c r="C100" i="18"/>
  <c r="I99" i="18"/>
  <c r="C99" i="18"/>
  <c r="I98" i="18"/>
  <c r="C98" i="18"/>
  <c r="I97" i="18"/>
  <c r="C97" i="18"/>
  <c r="I96" i="18"/>
  <c r="C96" i="18"/>
  <c r="I95" i="18"/>
  <c r="C95" i="18"/>
  <c r="I94" i="18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C94" i="18"/>
  <c r="E93" i="18"/>
  <c r="J89" i="18"/>
  <c r="D89" i="18"/>
  <c r="I88" i="18"/>
  <c r="C88" i="18"/>
  <c r="I87" i="18"/>
  <c r="C87" i="18"/>
  <c r="I86" i="18"/>
  <c r="C86" i="18"/>
  <c r="I85" i="18"/>
  <c r="C85" i="18"/>
  <c r="I84" i="18"/>
  <c r="C84" i="18"/>
  <c r="I83" i="18"/>
  <c r="C83" i="18"/>
  <c r="I82" i="18"/>
  <c r="C82" i="18"/>
  <c r="I81" i="18"/>
  <c r="C81" i="18"/>
  <c r="I80" i="18"/>
  <c r="C80" i="18"/>
  <c r="I79" i="18"/>
  <c r="K78" i="18" s="1"/>
  <c r="C79" i="18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J74" i="18"/>
  <c r="D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C65" i="18"/>
  <c r="I64" i="18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C64" i="18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J59" i="18"/>
  <c r="D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C50" i="18"/>
  <c r="I49" i="18"/>
  <c r="K48" i="18" s="1"/>
  <c r="E49" i="18"/>
  <c r="E50" i="18" s="1"/>
  <c r="E51" i="18" s="1"/>
  <c r="E52" i="18" s="1"/>
  <c r="E53" i="18" s="1"/>
  <c r="E54" i="18" s="1"/>
  <c r="E55" i="18" s="1"/>
  <c r="E56" i="18" s="1"/>
  <c r="E57" i="18" s="1"/>
  <c r="C49" i="18"/>
  <c r="E48" i="18"/>
  <c r="J44" i="18"/>
  <c r="D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C35" i="18"/>
  <c r="I34" i="18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C34" i="18"/>
  <c r="E33" i="18"/>
  <c r="E34" i="18" s="1"/>
  <c r="E35" i="18" s="1"/>
  <c r="J29" i="18"/>
  <c r="D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C20" i="18"/>
  <c r="I19" i="18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C19" i="18"/>
  <c r="E18" i="18"/>
  <c r="E19" i="18" s="1"/>
  <c r="E20" i="18" s="1"/>
  <c r="E21" i="18" s="1"/>
  <c r="E22" i="18" s="1"/>
  <c r="E23" i="18" s="1"/>
  <c r="E24" i="18" s="1"/>
  <c r="E25" i="18" s="1"/>
  <c r="E26" i="18" s="1"/>
  <c r="E27" i="18" s="1"/>
  <c r="J14" i="18"/>
  <c r="D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I5" i="18"/>
  <c r="C5" i="18"/>
  <c r="K4" i="18"/>
  <c r="K5" i="18" s="1"/>
  <c r="K6" i="18" s="1"/>
  <c r="K7" i="18" s="1"/>
  <c r="K8" i="18" s="1"/>
  <c r="K9" i="18" s="1"/>
  <c r="K10" i="18" s="1"/>
  <c r="K11" i="18" s="1"/>
  <c r="K12" i="18" s="1"/>
  <c r="I4" i="18"/>
  <c r="C4" i="18"/>
  <c r="K3" i="18"/>
  <c r="E3" i="18"/>
  <c r="E4" i="18" s="1"/>
  <c r="E5" i="18" s="1"/>
  <c r="E6" i="18" s="1"/>
  <c r="E7" i="18" s="1"/>
  <c r="E8" i="18" s="1"/>
  <c r="E9" i="18" s="1"/>
  <c r="E10" i="18" s="1"/>
  <c r="E11" i="18" s="1"/>
  <c r="E12" i="18" s="1"/>
  <c r="J74" i="17"/>
  <c r="D74" i="17"/>
  <c r="I73" i="17"/>
  <c r="C73" i="17"/>
  <c r="I72" i="17"/>
  <c r="C72" i="17"/>
  <c r="I71" i="17"/>
  <c r="C71" i="17"/>
  <c r="I70" i="17"/>
  <c r="C70" i="17"/>
  <c r="I69" i="17"/>
  <c r="C69" i="17"/>
  <c r="I68" i="17"/>
  <c r="C68" i="17"/>
  <c r="I67" i="17"/>
  <c r="C67" i="17"/>
  <c r="I66" i="17"/>
  <c r="C66" i="17"/>
  <c r="I65" i="17"/>
  <c r="C65" i="17"/>
  <c r="I64" i="17"/>
  <c r="K63" i="17" s="1"/>
  <c r="C64" i="17"/>
  <c r="E63" i="17"/>
  <c r="E64" i="17" s="1"/>
  <c r="E65" i="17" s="1"/>
  <c r="E66" i="17" s="1"/>
  <c r="E67" i="17" s="1"/>
  <c r="E68" i="17" s="1"/>
  <c r="E69" i="17" s="1"/>
  <c r="E70" i="17" s="1"/>
  <c r="E71" i="17" s="1"/>
  <c r="E72" i="17" s="1"/>
  <c r="J59" i="17"/>
  <c r="D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C50" i="17"/>
  <c r="I49" i="17"/>
  <c r="C49" i="17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K48" i="17"/>
  <c r="K49" i="17" s="1"/>
  <c r="K50" i="17" s="1"/>
  <c r="K51" i="17" s="1"/>
  <c r="K52" i="17" s="1"/>
  <c r="K53" i="17" s="1"/>
  <c r="K54" i="17" s="1"/>
  <c r="K55" i="17" s="1"/>
  <c r="K56" i="17" s="1"/>
  <c r="K57" i="17" s="1"/>
  <c r="J44" i="17"/>
  <c r="D44" i="17"/>
  <c r="I43" i="17"/>
  <c r="C43" i="17"/>
  <c r="I42" i="17"/>
  <c r="C42" i="17"/>
  <c r="I41" i="17"/>
  <c r="C41" i="17"/>
  <c r="I40" i="17"/>
  <c r="C40" i="17"/>
  <c r="I39" i="17"/>
  <c r="C39" i="17"/>
  <c r="I38" i="17"/>
  <c r="C38" i="17"/>
  <c r="I37" i="17"/>
  <c r="C37" i="17"/>
  <c r="I36" i="17"/>
  <c r="C36" i="17"/>
  <c r="I35" i="17"/>
  <c r="C35" i="17"/>
  <c r="I34" i="17"/>
  <c r="K33" i="17" s="1"/>
  <c r="C34" i="17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J29" i="17"/>
  <c r="D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C20" i="17"/>
  <c r="I19" i="17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C19" i="17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J14" i="17"/>
  <c r="D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C5" i="17"/>
  <c r="I4" i="17"/>
  <c r="K3" i="17" s="1"/>
  <c r="E4" i="17"/>
  <c r="E5" i="17" s="1"/>
  <c r="E6" i="17" s="1"/>
  <c r="E7" i="17" s="1"/>
  <c r="E8" i="17" s="1"/>
  <c r="E9" i="17" s="1"/>
  <c r="E10" i="17" s="1"/>
  <c r="E11" i="17" s="1"/>
  <c r="E12" i="17" s="1"/>
  <c r="C4" i="17"/>
  <c r="E3" i="17"/>
  <c r="J59" i="16"/>
  <c r="D59" i="16"/>
  <c r="I58" i="16"/>
  <c r="C58" i="16"/>
  <c r="I57" i="16"/>
  <c r="C57" i="16"/>
  <c r="I56" i="16"/>
  <c r="C56" i="16"/>
  <c r="I55" i="16"/>
  <c r="C55" i="16"/>
  <c r="I54" i="16"/>
  <c r="C54" i="16"/>
  <c r="I53" i="16"/>
  <c r="C53" i="16"/>
  <c r="I52" i="16"/>
  <c r="C52" i="16"/>
  <c r="I51" i="16"/>
  <c r="C51" i="16"/>
  <c r="I50" i="16"/>
  <c r="C50" i="16"/>
  <c r="I49" i="16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C49" i="16"/>
  <c r="E48" i="16"/>
  <c r="E49" i="16" s="1"/>
  <c r="E50" i="16" s="1"/>
  <c r="J44" i="16"/>
  <c r="D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I35" i="16"/>
  <c r="C35" i="16"/>
  <c r="I34" i="16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C34" i="16"/>
  <c r="E33" i="16"/>
  <c r="E34" i="16" s="1"/>
  <c r="E35" i="16" s="1"/>
  <c r="E36" i="16" s="1"/>
  <c r="E37" i="16" s="1"/>
  <c r="E38" i="16" s="1"/>
  <c r="E39" i="16" s="1"/>
  <c r="E40" i="16" s="1"/>
  <c r="E41" i="16" s="1"/>
  <c r="E42" i="16" s="1"/>
  <c r="J29" i="16"/>
  <c r="D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I20" i="16"/>
  <c r="C20" i="16"/>
  <c r="K19" i="16"/>
  <c r="K20" i="16" s="1"/>
  <c r="K21" i="16" s="1"/>
  <c r="K22" i="16" s="1"/>
  <c r="K23" i="16" s="1"/>
  <c r="K24" i="16" s="1"/>
  <c r="K25" i="16" s="1"/>
  <c r="K26" i="16" s="1"/>
  <c r="K27" i="16" s="1"/>
  <c r="I19" i="16"/>
  <c r="C19" i="16"/>
  <c r="K18" i="16"/>
  <c r="E18" i="16"/>
  <c r="E19" i="16" s="1"/>
  <c r="E20" i="16" s="1"/>
  <c r="E21" i="16" s="1"/>
  <c r="E22" i="16" s="1"/>
  <c r="E23" i="16" s="1"/>
  <c r="E24" i="16" s="1"/>
  <c r="E25" i="16" s="1"/>
  <c r="E26" i="16" s="1"/>
  <c r="E27" i="16" s="1"/>
  <c r="J14" i="16"/>
  <c r="D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C5" i="16"/>
  <c r="I4" i="16"/>
  <c r="K3" i="16" s="1"/>
  <c r="C4" i="16"/>
  <c r="E3" i="16"/>
  <c r="E4" i="16" s="1"/>
  <c r="E5" i="16" s="1"/>
  <c r="E6" i="16" s="1"/>
  <c r="E7" i="16" s="1"/>
  <c r="E8" i="16" s="1"/>
  <c r="E9" i="16" s="1"/>
  <c r="E10" i="16" s="1"/>
  <c r="E11" i="16" s="1"/>
  <c r="E12" i="16" s="1"/>
  <c r="J90" i="15"/>
  <c r="D90" i="15"/>
  <c r="I89" i="15"/>
  <c r="C89" i="15"/>
  <c r="I88" i="15"/>
  <c r="C88" i="15"/>
  <c r="I87" i="15"/>
  <c r="C87" i="15"/>
  <c r="I86" i="15"/>
  <c r="C86" i="15"/>
  <c r="I85" i="15"/>
  <c r="C85" i="15"/>
  <c r="I84" i="15"/>
  <c r="C84" i="15"/>
  <c r="I83" i="15"/>
  <c r="C83" i="15"/>
  <c r="I82" i="15"/>
  <c r="C82" i="15"/>
  <c r="I81" i="15"/>
  <c r="C81" i="15"/>
  <c r="I80" i="15"/>
  <c r="C80" i="15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K79" i="15"/>
  <c r="K80" i="15" s="1"/>
  <c r="J75" i="15"/>
  <c r="D75" i="15"/>
  <c r="I74" i="15"/>
  <c r="C74" i="15"/>
  <c r="I73" i="15"/>
  <c r="C73" i="15"/>
  <c r="I72" i="15"/>
  <c r="C72" i="15"/>
  <c r="I71" i="15"/>
  <c r="C71" i="15"/>
  <c r="I70" i="15"/>
  <c r="C70" i="15"/>
  <c r="I69" i="15"/>
  <c r="C69" i="15"/>
  <c r="I68" i="15"/>
  <c r="C68" i="15"/>
  <c r="I67" i="15"/>
  <c r="C67" i="15"/>
  <c r="I66" i="15"/>
  <c r="E66" i="15"/>
  <c r="E67" i="15" s="1"/>
  <c r="C66" i="15"/>
  <c r="I65" i="15"/>
  <c r="K64" i="15" s="1"/>
  <c r="C65" i="15"/>
  <c r="E64" i="15" s="1"/>
  <c r="E65" i="15" s="1"/>
  <c r="J60" i="15"/>
  <c r="D60" i="15"/>
  <c r="I59" i="15"/>
  <c r="C59" i="15"/>
  <c r="I58" i="15"/>
  <c r="C58" i="15"/>
  <c r="I57" i="15"/>
  <c r="C57" i="15"/>
  <c r="I56" i="15"/>
  <c r="C56" i="15"/>
  <c r="I55" i="15"/>
  <c r="C55" i="15"/>
  <c r="I54" i="15"/>
  <c r="C54" i="15"/>
  <c r="I53" i="15"/>
  <c r="C53" i="15"/>
  <c r="K52" i="15"/>
  <c r="K53" i="15" s="1"/>
  <c r="K54" i="15" s="1"/>
  <c r="K55" i="15" s="1"/>
  <c r="K56" i="15" s="1"/>
  <c r="K57" i="15" s="1"/>
  <c r="K58" i="15" s="1"/>
  <c r="I52" i="15"/>
  <c r="C52" i="15"/>
  <c r="I51" i="15"/>
  <c r="C51" i="15"/>
  <c r="I50" i="15"/>
  <c r="K49" i="15" s="1"/>
  <c r="K50" i="15" s="1"/>
  <c r="K51" i="15" s="1"/>
  <c r="C50" i="15"/>
  <c r="E49" i="15" s="1"/>
  <c r="E50" i="15" s="1"/>
  <c r="E51" i="15" s="1"/>
  <c r="E52" i="15" s="1"/>
  <c r="J45" i="15"/>
  <c r="D45" i="15"/>
  <c r="I44" i="15"/>
  <c r="C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K34" i="15" s="1"/>
  <c r="E35" i="15"/>
  <c r="E36" i="15" s="1"/>
  <c r="C35" i="15"/>
  <c r="E34" i="15"/>
  <c r="J30" i="15"/>
  <c r="D30" i="15"/>
  <c r="I29" i="15"/>
  <c r="C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I22" i="15"/>
  <c r="C22" i="15"/>
  <c r="K21" i="15"/>
  <c r="K22" i="15" s="1"/>
  <c r="K23" i="15" s="1"/>
  <c r="K24" i="15" s="1"/>
  <c r="K25" i="15" s="1"/>
  <c r="K26" i="15" s="1"/>
  <c r="K27" i="15" s="1"/>
  <c r="K28" i="15" s="1"/>
  <c r="I21" i="15"/>
  <c r="C21" i="15"/>
  <c r="I20" i="15"/>
  <c r="K19" i="15" s="1"/>
  <c r="K20" i="15" s="1"/>
  <c r="C20" i="15"/>
  <c r="E19" i="15"/>
  <c r="E20" i="15" s="1"/>
  <c r="E21" i="15" s="1"/>
  <c r="J14" i="15"/>
  <c r="D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C5" i="15"/>
  <c r="I4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C4" i="15"/>
  <c r="E3" i="15"/>
  <c r="E4" i="15" s="1"/>
  <c r="J29" i="14"/>
  <c r="D29" i="14"/>
  <c r="I28" i="14"/>
  <c r="C28" i="14"/>
  <c r="I27" i="14"/>
  <c r="C27" i="14"/>
  <c r="I26" i="14"/>
  <c r="C26" i="14"/>
  <c r="I25" i="14"/>
  <c r="C25" i="14"/>
  <c r="I24" i="14"/>
  <c r="C24" i="14"/>
  <c r="K23" i="14"/>
  <c r="K24" i="14" s="1"/>
  <c r="K25" i="14" s="1"/>
  <c r="K26" i="14" s="1"/>
  <c r="K27" i="14" s="1"/>
  <c r="I23" i="14"/>
  <c r="C23" i="14"/>
  <c r="I22" i="14"/>
  <c r="C22" i="14"/>
  <c r="I21" i="14"/>
  <c r="C21" i="14"/>
  <c r="I20" i="14"/>
  <c r="C20" i="14"/>
  <c r="K19" i="14"/>
  <c r="K20" i="14" s="1"/>
  <c r="K21" i="14" s="1"/>
  <c r="K22" i="14" s="1"/>
  <c r="I19" i="14"/>
  <c r="C19" i="14"/>
  <c r="K18" i="14"/>
  <c r="E18" i="14"/>
  <c r="E19" i="14" s="1"/>
  <c r="E20" i="14" s="1"/>
  <c r="E21" i="14" s="1"/>
  <c r="E22" i="14" s="1"/>
  <c r="E23" i="14" s="1"/>
  <c r="E24" i="14" s="1"/>
  <c r="E25" i="14" s="1"/>
  <c r="E26" i="14" s="1"/>
  <c r="E27" i="14" s="1"/>
  <c r="J14" i="14"/>
  <c r="D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I6" i="14"/>
  <c r="C6" i="14"/>
  <c r="I5" i="14"/>
  <c r="C5" i="14"/>
  <c r="I4" i="14"/>
  <c r="K3" i="14" s="1"/>
  <c r="K4" i="14" s="1"/>
  <c r="K5" i="14" s="1"/>
  <c r="C4" i="14"/>
  <c r="E3" i="14"/>
  <c r="J45" i="13"/>
  <c r="D45" i="13"/>
  <c r="I44" i="13"/>
  <c r="C44" i="13"/>
  <c r="I43" i="13"/>
  <c r="C43" i="13"/>
  <c r="I42" i="13"/>
  <c r="C42" i="13"/>
  <c r="I41" i="13"/>
  <c r="C41" i="13"/>
  <c r="I40" i="13"/>
  <c r="C40" i="13"/>
  <c r="I39" i="13"/>
  <c r="C39" i="13"/>
  <c r="I38" i="13"/>
  <c r="C38" i="13"/>
  <c r="I37" i="13"/>
  <c r="C37" i="13"/>
  <c r="I36" i="13"/>
  <c r="C36" i="13"/>
  <c r="I35" i="13"/>
  <c r="C35" i="13"/>
  <c r="K34" i="13"/>
  <c r="K35" i="13" s="1"/>
  <c r="E34" i="13"/>
  <c r="J30" i="13"/>
  <c r="D30" i="13"/>
  <c r="I29" i="13"/>
  <c r="C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I21" i="13"/>
  <c r="C21" i="13"/>
  <c r="I20" i="13"/>
  <c r="K19" i="13" s="1"/>
  <c r="K20" i="13" s="1"/>
  <c r="C20" i="13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J14" i="13"/>
  <c r="D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I7" i="13"/>
  <c r="C7" i="13"/>
  <c r="I6" i="13"/>
  <c r="C6" i="13"/>
  <c r="I5" i="13"/>
  <c r="K4" i="13" s="1"/>
  <c r="K5" i="13" s="1"/>
  <c r="K6" i="13" s="1"/>
  <c r="K7" i="13" s="1"/>
  <c r="K8" i="13" s="1"/>
  <c r="K9" i="13" s="1"/>
  <c r="K10" i="13" s="1"/>
  <c r="K11" i="13" s="1"/>
  <c r="K12" i="13" s="1"/>
  <c r="C5" i="13"/>
  <c r="I4" i="13"/>
  <c r="C4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K3" i="13"/>
  <c r="J316" i="12"/>
  <c r="D316" i="12"/>
  <c r="I315" i="12"/>
  <c r="C315" i="12"/>
  <c r="I314" i="12"/>
  <c r="C314" i="12"/>
  <c r="I313" i="12"/>
  <c r="C313" i="12"/>
  <c r="I312" i="12"/>
  <c r="C312" i="12"/>
  <c r="I311" i="12"/>
  <c r="C311" i="12"/>
  <c r="I310" i="12"/>
  <c r="E310" i="12"/>
  <c r="E311" i="12" s="1"/>
  <c r="E312" i="12" s="1"/>
  <c r="E313" i="12" s="1"/>
  <c r="E314" i="12" s="1"/>
  <c r="C310" i="12"/>
  <c r="I309" i="12"/>
  <c r="C309" i="12"/>
  <c r="I308" i="12"/>
  <c r="C308" i="12"/>
  <c r="I307" i="12"/>
  <c r="C307" i="12"/>
  <c r="I306" i="12"/>
  <c r="K305" i="12" s="1"/>
  <c r="E306" i="12"/>
  <c r="E307" i="12" s="1"/>
  <c r="E308" i="12" s="1"/>
  <c r="E309" i="12" s="1"/>
  <c r="C306" i="12"/>
  <c r="E305" i="12"/>
  <c r="J301" i="12"/>
  <c r="D301" i="12"/>
  <c r="I300" i="12"/>
  <c r="C300" i="12"/>
  <c r="I299" i="12"/>
  <c r="C299" i="12"/>
  <c r="I298" i="12"/>
  <c r="C298" i="12"/>
  <c r="I297" i="12"/>
  <c r="C297" i="12"/>
  <c r="I296" i="12"/>
  <c r="C296" i="12"/>
  <c r="I295" i="12"/>
  <c r="C295" i="12"/>
  <c r="I294" i="12"/>
  <c r="C294" i="12"/>
  <c r="I293" i="12"/>
  <c r="C293" i="12"/>
  <c r="I292" i="12"/>
  <c r="C292" i="12"/>
  <c r="I291" i="12"/>
  <c r="K290" i="12" s="1"/>
  <c r="K291" i="12" s="1"/>
  <c r="K292" i="12" s="1"/>
  <c r="K293" i="12" s="1"/>
  <c r="K294" i="12" s="1"/>
  <c r="K295" i="12" s="1"/>
  <c r="K296" i="12" s="1"/>
  <c r="K297" i="12" s="1"/>
  <c r="K298" i="12" s="1"/>
  <c r="K299" i="12" s="1"/>
  <c r="C291" i="12"/>
  <c r="E290" i="12"/>
  <c r="E291" i="12" s="1"/>
  <c r="E292" i="12" s="1"/>
  <c r="E293" i="12" s="1"/>
  <c r="E294" i="12" s="1"/>
  <c r="E295" i="12" s="1"/>
  <c r="E296" i="12" s="1"/>
  <c r="E297" i="12" s="1"/>
  <c r="E298" i="12" s="1"/>
  <c r="E299" i="12" s="1"/>
  <c r="J286" i="12"/>
  <c r="D286" i="12"/>
  <c r="I285" i="12"/>
  <c r="C285" i="12"/>
  <c r="I284" i="12"/>
  <c r="C284" i="12"/>
  <c r="I283" i="12"/>
  <c r="C283" i="12"/>
  <c r="I282" i="12"/>
  <c r="C282" i="12"/>
  <c r="I281" i="12"/>
  <c r="C281" i="12"/>
  <c r="I280" i="12"/>
  <c r="C280" i="12"/>
  <c r="I279" i="12"/>
  <c r="C279" i="12"/>
  <c r="I278" i="12"/>
  <c r="C278" i="12"/>
  <c r="I277" i="12"/>
  <c r="C277" i="12"/>
  <c r="I276" i="12"/>
  <c r="K275" i="12" s="1"/>
  <c r="K276" i="12" s="1"/>
  <c r="K277" i="12" s="1"/>
  <c r="K278" i="12" s="1"/>
  <c r="K279" i="12" s="1"/>
  <c r="K280" i="12" s="1"/>
  <c r="K281" i="12" s="1"/>
  <c r="K282" i="12" s="1"/>
  <c r="K283" i="12" s="1"/>
  <c r="K284" i="12" s="1"/>
  <c r="C276" i="12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J271" i="12"/>
  <c r="D271" i="12"/>
  <c r="I270" i="12"/>
  <c r="C270" i="12"/>
  <c r="I269" i="12"/>
  <c r="C269" i="12"/>
  <c r="I268" i="12"/>
  <c r="C268" i="12"/>
  <c r="I267" i="12"/>
  <c r="C267" i="12"/>
  <c r="I266" i="12"/>
  <c r="C266" i="12"/>
  <c r="I265" i="12"/>
  <c r="C265" i="12"/>
  <c r="I264" i="12"/>
  <c r="C264" i="12"/>
  <c r="I263" i="12"/>
  <c r="C263" i="12"/>
  <c r="I262" i="12"/>
  <c r="C262" i="12"/>
  <c r="I261" i="12"/>
  <c r="C261" i="12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K260" i="12"/>
  <c r="K261" i="12" s="1"/>
  <c r="K262" i="12" s="1"/>
  <c r="K263" i="12" s="1"/>
  <c r="K264" i="12" s="1"/>
  <c r="K265" i="12" s="1"/>
  <c r="K266" i="12" s="1"/>
  <c r="K267" i="12" s="1"/>
  <c r="K268" i="12" s="1"/>
  <c r="K269" i="12" s="1"/>
  <c r="J256" i="12"/>
  <c r="D256" i="12"/>
  <c r="I255" i="12"/>
  <c r="C255" i="12"/>
  <c r="I254" i="12"/>
  <c r="C254" i="12"/>
  <c r="I253" i="12"/>
  <c r="C253" i="12"/>
  <c r="I252" i="12"/>
  <c r="C252" i="12"/>
  <c r="I251" i="12"/>
  <c r="C251" i="12"/>
  <c r="I250" i="12"/>
  <c r="C250" i="12"/>
  <c r="I249" i="12"/>
  <c r="C249" i="12"/>
  <c r="I248" i="12"/>
  <c r="C248" i="12"/>
  <c r="I247" i="12"/>
  <c r="C247" i="12"/>
  <c r="I246" i="12"/>
  <c r="K245" i="12" s="1"/>
  <c r="K246" i="12" s="1"/>
  <c r="K247" i="12" s="1"/>
  <c r="K248" i="12" s="1"/>
  <c r="K249" i="12" s="1"/>
  <c r="K250" i="12" s="1"/>
  <c r="K251" i="12" s="1"/>
  <c r="K252" i="12" s="1"/>
  <c r="K253" i="12" s="1"/>
  <c r="K254" i="12" s="1"/>
  <c r="C246" i="12"/>
  <c r="E245" i="12"/>
  <c r="E246" i="12" s="1"/>
  <c r="E247" i="12" s="1"/>
  <c r="E248" i="12" s="1"/>
  <c r="E249" i="12" s="1"/>
  <c r="E250" i="12" s="1"/>
  <c r="E251" i="12" s="1"/>
  <c r="E252" i="12" s="1"/>
  <c r="E253" i="12" s="1"/>
  <c r="E254" i="12" s="1"/>
  <c r="J241" i="12"/>
  <c r="D241" i="12"/>
  <c r="I240" i="12"/>
  <c r="C240" i="12"/>
  <c r="I239" i="12"/>
  <c r="C239" i="12"/>
  <c r="I238" i="12"/>
  <c r="C238" i="12"/>
  <c r="I237" i="12"/>
  <c r="C237" i="12"/>
  <c r="I236" i="12"/>
  <c r="C236" i="12"/>
  <c r="I235" i="12"/>
  <c r="C235" i="12"/>
  <c r="I234" i="12"/>
  <c r="C234" i="12"/>
  <c r="I233" i="12"/>
  <c r="C233" i="12"/>
  <c r="I232" i="12"/>
  <c r="C232" i="12"/>
  <c r="I231" i="12"/>
  <c r="C231" i="12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K230" i="12"/>
  <c r="K231" i="12" s="1"/>
  <c r="K232" i="12" s="1"/>
  <c r="K233" i="12" s="1"/>
  <c r="K234" i="12" s="1"/>
  <c r="K235" i="12" s="1"/>
  <c r="K236" i="12" s="1"/>
  <c r="K237" i="12" s="1"/>
  <c r="K238" i="12" s="1"/>
  <c r="K239" i="12" s="1"/>
  <c r="J226" i="12"/>
  <c r="D226" i="12"/>
  <c r="I225" i="12"/>
  <c r="C225" i="12"/>
  <c r="I224" i="12"/>
  <c r="C224" i="12"/>
  <c r="I223" i="12"/>
  <c r="C223" i="12"/>
  <c r="I222" i="12"/>
  <c r="C222" i="12"/>
  <c r="I221" i="12"/>
  <c r="C221" i="12"/>
  <c r="I220" i="12"/>
  <c r="C220" i="12"/>
  <c r="I219" i="12"/>
  <c r="C219" i="12"/>
  <c r="I218" i="12"/>
  <c r="C218" i="12"/>
  <c r="I217" i="12"/>
  <c r="C217" i="12"/>
  <c r="I216" i="12"/>
  <c r="K215" i="12" s="1"/>
  <c r="K216" i="12" s="1"/>
  <c r="K217" i="12" s="1"/>
  <c r="K218" i="12" s="1"/>
  <c r="K219" i="12" s="1"/>
  <c r="K220" i="12" s="1"/>
  <c r="K221" i="12" s="1"/>
  <c r="K222" i="12" s="1"/>
  <c r="K223" i="12" s="1"/>
  <c r="K224" i="12" s="1"/>
  <c r="C216" i="12"/>
  <c r="E215" i="12"/>
  <c r="E216" i="12" s="1"/>
  <c r="E217" i="12" s="1"/>
  <c r="E218" i="12" s="1"/>
  <c r="E219" i="12" s="1"/>
  <c r="E220" i="12" s="1"/>
  <c r="E221" i="12" s="1"/>
  <c r="E222" i="12" s="1"/>
  <c r="E223" i="12" s="1"/>
  <c r="E224" i="12" s="1"/>
  <c r="J211" i="12"/>
  <c r="D211" i="12"/>
  <c r="I210" i="12"/>
  <c r="C210" i="12"/>
  <c r="I209" i="12"/>
  <c r="C209" i="12"/>
  <c r="I208" i="12"/>
  <c r="C208" i="12"/>
  <c r="I207" i="12"/>
  <c r="C207" i="12"/>
  <c r="I206" i="12"/>
  <c r="C206" i="12"/>
  <c r="I205" i="12"/>
  <c r="C205" i="12"/>
  <c r="I204" i="12"/>
  <c r="C204" i="12"/>
  <c r="I203" i="12"/>
  <c r="C203" i="12"/>
  <c r="I202" i="12"/>
  <c r="C202" i="12"/>
  <c r="I201" i="12"/>
  <c r="C201" i="12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K200" i="12"/>
  <c r="K201" i="12" s="1"/>
  <c r="K202" i="12" s="1"/>
  <c r="K203" i="12" s="1"/>
  <c r="K204" i="12" s="1"/>
  <c r="K205" i="12" s="1"/>
  <c r="K206" i="12" s="1"/>
  <c r="K207" i="12" s="1"/>
  <c r="K208" i="12" s="1"/>
  <c r="K209" i="12" s="1"/>
  <c r="J196" i="12"/>
  <c r="D196" i="12"/>
  <c r="I195" i="12"/>
  <c r="C195" i="12"/>
  <c r="I194" i="12"/>
  <c r="C194" i="12"/>
  <c r="I193" i="12"/>
  <c r="C193" i="12"/>
  <c r="I192" i="12"/>
  <c r="C192" i="12"/>
  <c r="I191" i="12"/>
  <c r="C191" i="12"/>
  <c r="I190" i="12"/>
  <c r="C190" i="12"/>
  <c r="I189" i="12"/>
  <c r="C189" i="12"/>
  <c r="I188" i="12"/>
  <c r="C188" i="12"/>
  <c r="I187" i="12"/>
  <c r="C187" i="12"/>
  <c r="I186" i="12"/>
  <c r="K185" i="12" s="1"/>
  <c r="K186" i="12" s="1"/>
  <c r="K187" i="12" s="1"/>
  <c r="K188" i="12" s="1"/>
  <c r="K189" i="12" s="1"/>
  <c r="K190" i="12" s="1"/>
  <c r="K191" i="12" s="1"/>
  <c r="K192" i="12" s="1"/>
  <c r="K193" i="12" s="1"/>
  <c r="K194" i="12" s="1"/>
  <c r="C186" i="12"/>
  <c r="E185" i="12"/>
  <c r="E186" i="12" s="1"/>
  <c r="E187" i="12" s="1"/>
  <c r="E188" i="12" s="1"/>
  <c r="E189" i="12" s="1"/>
  <c r="E190" i="12" s="1"/>
  <c r="E191" i="12" s="1"/>
  <c r="E192" i="12" s="1"/>
  <c r="E193" i="12" s="1"/>
  <c r="E194" i="12" s="1"/>
  <c r="J181" i="12"/>
  <c r="D181" i="12"/>
  <c r="I180" i="12"/>
  <c r="C180" i="12"/>
  <c r="I179" i="12"/>
  <c r="C179" i="12"/>
  <c r="I178" i="12"/>
  <c r="C178" i="12"/>
  <c r="I177" i="12"/>
  <c r="C177" i="12"/>
  <c r="I176" i="12"/>
  <c r="C176" i="12"/>
  <c r="I175" i="12"/>
  <c r="C175" i="12"/>
  <c r="I174" i="12"/>
  <c r="C174" i="12"/>
  <c r="I173" i="12"/>
  <c r="C173" i="12"/>
  <c r="I172" i="12"/>
  <c r="C172" i="12"/>
  <c r="I171" i="12"/>
  <c r="C171" i="12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K170" i="12"/>
  <c r="K171" i="12" s="1"/>
  <c r="K172" i="12" s="1"/>
  <c r="K173" i="12" s="1"/>
  <c r="K174" i="12" s="1"/>
  <c r="K175" i="12" s="1"/>
  <c r="K176" i="12" s="1"/>
  <c r="K177" i="12" s="1"/>
  <c r="K178" i="12" s="1"/>
  <c r="K179" i="12" s="1"/>
  <c r="J166" i="12"/>
  <c r="D166" i="12"/>
  <c r="I165" i="12"/>
  <c r="C165" i="12"/>
  <c r="I164" i="12"/>
  <c r="C164" i="12"/>
  <c r="I163" i="12"/>
  <c r="C163" i="12"/>
  <c r="I162" i="12"/>
  <c r="C162" i="12"/>
  <c r="I161" i="12"/>
  <c r="C161" i="12"/>
  <c r="I160" i="12"/>
  <c r="C160" i="12"/>
  <c r="I159" i="12"/>
  <c r="C159" i="12"/>
  <c r="I158" i="12"/>
  <c r="C158" i="12"/>
  <c r="I157" i="12"/>
  <c r="C157" i="12"/>
  <c r="I156" i="12"/>
  <c r="K155" i="12" s="1"/>
  <c r="K156" i="12" s="1"/>
  <c r="K157" i="12" s="1"/>
  <c r="K158" i="12" s="1"/>
  <c r="K159" i="12" s="1"/>
  <c r="K160" i="12" s="1"/>
  <c r="K161" i="12" s="1"/>
  <c r="K162" i="12" s="1"/>
  <c r="K163" i="12" s="1"/>
  <c r="K164" i="12" s="1"/>
  <c r="C156" i="12"/>
  <c r="E155" i="12"/>
  <c r="E156" i="12" s="1"/>
  <c r="E157" i="12" s="1"/>
  <c r="E158" i="12" s="1"/>
  <c r="E159" i="12" s="1"/>
  <c r="E160" i="12" s="1"/>
  <c r="E161" i="12" s="1"/>
  <c r="E162" i="12" s="1"/>
  <c r="E163" i="12" s="1"/>
  <c r="E164" i="12" s="1"/>
  <c r="J151" i="12"/>
  <c r="D151" i="12"/>
  <c r="I150" i="12"/>
  <c r="C150" i="12"/>
  <c r="I149" i="12"/>
  <c r="C149" i="12"/>
  <c r="I148" i="12"/>
  <c r="C148" i="12"/>
  <c r="I147" i="12"/>
  <c r="C147" i="12"/>
  <c r="I146" i="12"/>
  <c r="C146" i="12"/>
  <c r="I145" i="12"/>
  <c r="C145" i="12"/>
  <c r="I144" i="12"/>
  <c r="C144" i="12"/>
  <c r="I143" i="12"/>
  <c r="C143" i="12"/>
  <c r="I142" i="12"/>
  <c r="C142" i="12"/>
  <c r="I141" i="12"/>
  <c r="C141" i="12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K140" i="12"/>
  <c r="K141" i="12" s="1"/>
  <c r="K142" i="12" s="1"/>
  <c r="K143" i="12" s="1"/>
  <c r="K144" i="12" s="1"/>
  <c r="K145" i="12" s="1"/>
  <c r="K146" i="12" s="1"/>
  <c r="K147" i="12" s="1"/>
  <c r="K148" i="12" s="1"/>
  <c r="K149" i="12" s="1"/>
  <c r="J136" i="12"/>
  <c r="D136" i="12"/>
  <c r="I135" i="12"/>
  <c r="C135" i="12"/>
  <c r="I134" i="12"/>
  <c r="C134" i="12"/>
  <c r="I133" i="12"/>
  <c r="C133" i="12"/>
  <c r="I132" i="12"/>
  <c r="C132" i="12"/>
  <c r="I131" i="12"/>
  <c r="C131" i="12"/>
  <c r="I130" i="12"/>
  <c r="C130" i="12"/>
  <c r="I129" i="12"/>
  <c r="C129" i="12"/>
  <c r="I128" i="12"/>
  <c r="C128" i="12"/>
  <c r="I127" i="12"/>
  <c r="C127" i="12"/>
  <c r="I126" i="12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C126" i="12"/>
  <c r="E125" i="12"/>
  <c r="E126" i="12" s="1"/>
  <c r="E127" i="12" s="1"/>
  <c r="E128" i="12" s="1"/>
  <c r="E129" i="12" s="1"/>
  <c r="E130" i="12" s="1"/>
  <c r="E131" i="12" s="1"/>
  <c r="E132" i="12" s="1"/>
  <c r="E133" i="12" s="1"/>
  <c r="E134" i="12" s="1"/>
  <c r="J121" i="12"/>
  <c r="D121" i="12"/>
  <c r="I120" i="12"/>
  <c r="C120" i="12"/>
  <c r="I119" i="12"/>
  <c r="C119" i="12"/>
  <c r="I118" i="12"/>
  <c r="C118" i="12"/>
  <c r="I117" i="12"/>
  <c r="C117" i="12"/>
  <c r="I116" i="12"/>
  <c r="C116" i="12"/>
  <c r="I115" i="12"/>
  <c r="C115" i="12"/>
  <c r="I114" i="12"/>
  <c r="C114" i="12"/>
  <c r="I113" i="12"/>
  <c r="C113" i="12"/>
  <c r="I112" i="12"/>
  <c r="C112" i="12"/>
  <c r="I111" i="12"/>
  <c r="C111" i="12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K110" i="12"/>
  <c r="K111" i="12" s="1"/>
  <c r="K112" i="12" s="1"/>
  <c r="K113" i="12" s="1"/>
  <c r="K114" i="12" s="1"/>
  <c r="K115" i="12" s="1"/>
  <c r="K116" i="12" s="1"/>
  <c r="K117" i="12" s="1"/>
  <c r="K118" i="12" s="1"/>
  <c r="K119" i="12" s="1"/>
  <c r="J106" i="12"/>
  <c r="D106" i="12"/>
  <c r="I105" i="12"/>
  <c r="C105" i="12"/>
  <c r="I104" i="12"/>
  <c r="C104" i="12"/>
  <c r="I103" i="12"/>
  <c r="C103" i="12"/>
  <c r="I102" i="12"/>
  <c r="C102" i="12"/>
  <c r="I101" i="12"/>
  <c r="C101" i="12"/>
  <c r="I100" i="12"/>
  <c r="C100" i="12"/>
  <c r="I99" i="12"/>
  <c r="C99" i="12"/>
  <c r="I98" i="12"/>
  <c r="C98" i="12"/>
  <c r="I97" i="12"/>
  <c r="C97" i="12"/>
  <c r="I96" i="12"/>
  <c r="K95" i="12" s="1"/>
  <c r="C96" i="12"/>
  <c r="E95" i="12"/>
  <c r="E96" i="12" s="1"/>
  <c r="E97" i="12" s="1"/>
  <c r="E98" i="12" s="1"/>
  <c r="E99" i="12" s="1"/>
  <c r="E100" i="12" s="1"/>
  <c r="E101" i="12" s="1"/>
  <c r="E102" i="12" s="1"/>
  <c r="E103" i="12" s="1"/>
  <c r="E104" i="12" s="1"/>
  <c r="J91" i="12"/>
  <c r="D91" i="12"/>
  <c r="I90" i="12"/>
  <c r="C90" i="12"/>
  <c r="I89" i="12"/>
  <c r="C89" i="12"/>
  <c r="I88" i="12"/>
  <c r="C88" i="12"/>
  <c r="I87" i="12"/>
  <c r="C87" i="12"/>
  <c r="I86" i="12"/>
  <c r="C86" i="12"/>
  <c r="I85" i="12"/>
  <c r="C85" i="12"/>
  <c r="I84" i="12"/>
  <c r="C84" i="12"/>
  <c r="I83" i="12"/>
  <c r="C83" i="12"/>
  <c r="I82" i="12"/>
  <c r="C82" i="12"/>
  <c r="I81" i="12"/>
  <c r="C81" i="12"/>
  <c r="E80" i="12" s="1"/>
  <c r="K80" i="12"/>
  <c r="K81" i="12" s="1"/>
  <c r="K82" i="12" s="1"/>
  <c r="K83" i="12" s="1"/>
  <c r="K84" i="12" s="1"/>
  <c r="K85" i="12" s="1"/>
  <c r="K86" i="12" s="1"/>
  <c r="K87" i="12" s="1"/>
  <c r="K88" i="12" s="1"/>
  <c r="K89" i="12" s="1"/>
  <c r="J76" i="12"/>
  <c r="D76" i="12"/>
  <c r="I75" i="12"/>
  <c r="C75" i="12"/>
  <c r="I74" i="12"/>
  <c r="C74" i="12"/>
  <c r="I73" i="12"/>
  <c r="C73" i="12"/>
  <c r="I72" i="12"/>
  <c r="C72" i="12"/>
  <c r="I71" i="12"/>
  <c r="C71" i="12"/>
  <c r="I70" i="12"/>
  <c r="C70" i="12"/>
  <c r="I69" i="12"/>
  <c r="C69" i="12"/>
  <c r="I68" i="12"/>
  <c r="C68" i="12"/>
  <c r="I67" i="12"/>
  <c r="C67" i="12"/>
  <c r="I66" i="12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C66" i="12"/>
  <c r="E65" i="12"/>
  <c r="E66" i="12" s="1"/>
  <c r="E67" i="12" s="1"/>
  <c r="E68" i="12" s="1"/>
  <c r="E69" i="12" s="1"/>
  <c r="E70" i="12" s="1"/>
  <c r="E71" i="12" s="1"/>
  <c r="E72" i="12" s="1"/>
  <c r="E73" i="12" s="1"/>
  <c r="E74" i="12" s="1"/>
  <c r="J61" i="12"/>
  <c r="D61" i="12"/>
  <c r="I60" i="12"/>
  <c r="C60" i="12"/>
  <c r="I59" i="12"/>
  <c r="C59" i="12"/>
  <c r="I58" i="12"/>
  <c r="C58" i="12"/>
  <c r="I57" i="12"/>
  <c r="C57" i="12"/>
  <c r="I56" i="12"/>
  <c r="C56" i="12"/>
  <c r="I55" i="12"/>
  <c r="C55" i="12"/>
  <c r="I54" i="12"/>
  <c r="C54" i="12"/>
  <c r="I53" i="12"/>
  <c r="C53" i="12"/>
  <c r="I52" i="12"/>
  <c r="C52" i="12"/>
  <c r="I51" i="12"/>
  <c r="C51" i="12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K50" i="12"/>
  <c r="K51" i="12" s="1"/>
  <c r="K52" i="12" s="1"/>
  <c r="K53" i="12" s="1"/>
  <c r="K54" i="12" s="1"/>
  <c r="K55" i="12" s="1"/>
  <c r="K56" i="12" s="1"/>
  <c r="K57" i="12" s="1"/>
  <c r="K58" i="12" s="1"/>
  <c r="K59" i="12" s="1"/>
  <c r="J46" i="12"/>
  <c r="D46" i="12"/>
  <c r="I45" i="12"/>
  <c r="C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I37" i="12"/>
  <c r="C37" i="12"/>
  <c r="I36" i="12"/>
  <c r="K35" i="12" s="1"/>
  <c r="C36" i="12"/>
  <c r="E35" i="12"/>
  <c r="E36" i="12" s="1"/>
  <c r="E37" i="12" s="1"/>
  <c r="E38" i="12" s="1"/>
  <c r="E39" i="12" s="1"/>
  <c r="E40" i="12" s="1"/>
  <c r="E41" i="12" s="1"/>
  <c r="E42" i="12" s="1"/>
  <c r="E43" i="12" s="1"/>
  <c r="E44" i="12" s="1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C21" i="12"/>
  <c r="I20" i="12"/>
  <c r="C20" i="12"/>
  <c r="E19" i="12" s="1"/>
  <c r="K19" i="12"/>
  <c r="K20" i="12" s="1"/>
  <c r="K21" i="12" s="1"/>
  <c r="K22" i="12" s="1"/>
  <c r="K23" i="12" s="1"/>
  <c r="K24" i="12" s="1"/>
  <c r="K25" i="12" s="1"/>
  <c r="K26" i="12" s="1"/>
  <c r="K27" i="12" s="1"/>
  <c r="K28" i="12" s="1"/>
  <c r="J14" i="12"/>
  <c r="D14" i="12"/>
  <c r="I13" i="12"/>
  <c r="C13" i="12"/>
  <c r="I12" i="12"/>
  <c r="C12" i="12"/>
  <c r="I11" i="12"/>
  <c r="C11" i="12"/>
  <c r="I10" i="12"/>
  <c r="C10" i="12"/>
  <c r="I9" i="12"/>
  <c r="C9" i="12"/>
  <c r="I8" i="12"/>
  <c r="C8" i="12"/>
  <c r="I7" i="12"/>
  <c r="C7" i="12"/>
  <c r="I6" i="12"/>
  <c r="C6" i="12"/>
  <c r="I5" i="12"/>
  <c r="C5" i="12"/>
  <c r="I4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C4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J110" i="11"/>
  <c r="D110" i="11"/>
  <c r="I109" i="11"/>
  <c r="C109" i="11"/>
  <c r="I108" i="11"/>
  <c r="C108" i="11"/>
  <c r="I107" i="11"/>
  <c r="C107" i="11"/>
  <c r="I106" i="11"/>
  <c r="C106" i="11"/>
  <c r="I105" i="11"/>
  <c r="C105" i="11"/>
  <c r="I104" i="11"/>
  <c r="C104" i="11"/>
  <c r="I103" i="11"/>
  <c r="C103" i="11"/>
  <c r="I102" i="11"/>
  <c r="C102" i="11"/>
  <c r="I101" i="11"/>
  <c r="C101" i="11"/>
  <c r="I100" i="11"/>
  <c r="C100" i="1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K99" i="11"/>
  <c r="K100" i="11" s="1"/>
  <c r="K101" i="11" s="1"/>
  <c r="K102" i="11" s="1"/>
  <c r="K103" i="11" s="1"/>
  <c r="K104" i="11" s="1"/>
  <c r="K105" i="11" s="1"/>
  <c r="K106" i="11" s="1"/>
  <c r="K107" i="11" s="1"/>
  <c r="K108" i="11" s="1"/>
  <c r="J94" i="11"/>
  <c r="D94" i="11"/>
  <c r="I93" i="11"/>
  <c r="C93" i="11"/>
  <c r="I92" i="11"/>
  <c r="C92" i="11"/>
  <c r="I91" i="11"/>
  <c r="C91" i="11"/>
  <c r="I90" i="11"/>
  <c r="C90" i="11"/>
  <c r="I89" i="11"/>
  <c r="C89" i="11"/>
  <c r="I88" i="11"/>
  <c r="C88" i="11"/>
  <c r="I87" i="11"/>
  <c r="C87" i="11"/>
  <c r="I86" i="11"/>
  <c r="C86" i="11"/>
  <c r="I85" i="11"/>
  <c r="C85" i="11"/>
  <c r="I84" i="11"/>
  <c r="K83" i="11" s="1"/>
  <c r="C84" i="11"/>
  <c r="E83" i="11"/>
  <c r="E84" i="11" s="1"/>
  <c r="E85" i="11" s="1"/>
  <c r="E86" i="11" s="1"/>
  <c r="E87" i="11" s="1"/>
  <c r="E88" i="11" s="1"/>
  <c r="E89" i="11" s="1"/>
  <c r="E90" i="11" s="1"/>
  <c r="E91" i="11" s="1"/>
  <c r="E92" i="11" s="1"/>
  <c r="J78" i="11"/>
  <c r="D78" i="11"/>
  <c r="I77" i="11"/>
  <c r="C77" i="11"/>
  <c r="I76" i="11"/>
  <c r="C76" i="11"/>
  <c r="I75" i="11"/>
  <c r="C75" i="11"/>
  <c r="I74" i="11"/>
  <c r="C74" i="11"/>
  <c r="I73" i="11"/>
  <c r="C73" i="11"/>
  <c r="I72" i="11"/>
  <c r="C72" i="11"/>
  <c r="I71" i="11"/>
  <c r="C71" i="11"/>
  <c r="I70" i="11"/>
  <c r="C70" i="11"/>
  <c r="I69" i="11"/>
  <c r="C69" i="11"/>
  <c r="I68" i="1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C68" i="11"/>
  <c r="E67" i="11" s="1"/>
  <c r="J62" i="11"/>
  <c r="D62" i="11"/>
  <c r="I61" i="11"/>
  <c r="C61" i="11"/>
  <c r="I60" i="11"/>
  <c r="C60" i="11"/>
  <c r="I59" i="11"/>
  <c r="C59" i="11"/>
  <c r="I58" i="11"/>
  <c r="C58" i="11"/>
  <c r="I57" i="11"/>
  <c r="C57" i="11"/>
  <c r="I56" i="11"/>
  <c r="C56" i="11"/>
  <c r="I55" i="11"/>
  <c r="C55" i="11"/>
  <c r="I54" i="11"/>
  <c r="C54" i="11"/>
  <c r="I53" i="11"/>
  <c r="C53" i="11"/>
  <c r="I52" i="11"/>
  <c r="K51" i="11" s="1"/>
  <c r="C52" i="11"/>
  <c r="E51" i="11"/>
  <c r="E52" i="11" s="1"/>
  <c r="E53" i="11" s="1"/>
  <c r="E54" i="11" s="1"/>
  <c r="E55" i="11" s="1"/>
  <c r="E56" i="11" s="1"/>
  <c r="E57" i="11" s="1"/>
  <c r="E58" i="11" s="1"/>
  <c r="E59" i="11" s="1"/>
  <c r="E60" i="11" s="1"/>
  <c r="J46" i="11"/>
  <c r="D46" i="11"/>
  <c r="I45" i="11"/>
  <c r="C45" i="11"/>
  <c r="I44" i="11"/>
  <c r="C44" i="11"/>
  <c r="I43" i="11"/>
  <c r="C43" i="11"/>
  <c r="I42" i="11"/>
  <c r="C42" i="11"/>
  <c r="I41" i="11"/>
  <c r="C41" i="11"/>
  <c r="I40" i="11"/>
  <c r="C40" i="11"/>
  <c r="I39" i="11"/>
  <c r="C39" i="11"/>
  <c r="I38" i="11"/>
  <c r="C38" i="11"/>
  <c r="I37" i="11"/>
  <c r="C37" i="11"/>
  <c r="I36" i="1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C36" i="11"/>
  <c r="E35" i="11" s="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I22" i="11"/>
  <c r="C22" i="11"/>
  <c r="I21" i="11"/>
  <c r="C21" i="11"/>
  <c r="I20" i="1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C20" i="11"/>
  <c r="E19" i="11"/>
  <c r="E20" i="11" s="1"/>
  <c r="E21" i="11" s="1"/>
  <c r="E22" i="11" s="1"/>
  <c r="E23" i="11" s="1"/>
  <c r="E24" i="11" s="1"/>
  <c r="E25" i="11" s="1"/>
  <c r="E26" i="11" s="1"/>
  <c r="E27" i="11" s="1"/>
  <c r="E28" i="11" s="1"/>
  <c r="J14" i="11"/>
  <c r="D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I7" i="11"/>
  <c r="C7" i="11"/>
  <c r="I6" i="11"/>
  <c r="C6" i="11"/>
  <c r="I5" i="11"/>
  <c r="C5" i="11"/>
  <c r="I4" i="11"/>
  <c r="K3" i="11" s="1"/>
  <c r="C4" i="1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J109" i="10"/>
  <c r="D109" i="10"/>
  <c r="I108" i="10"/>
  <c r="C108" i="10"/>
  <c r="I107" i="10"/>
  <c r="C107" i="10"/>
  <c r="I106" i="10"/>
  <c r="C106" i="10"/>
  <c r="I105" i="10"/>
  <c r="C105" i="10"/>
  <c r="I104" i="10"/>
  <c r="C104" i="10"/>
  <c r="I103" i="10"/>
  <c r="C103" i="10"/>
  <c r="I102" i="10"/>
  <c r="C102" i="10"/>
  <c r="I101" i="10"/>
  <c r="C101" i="10"/>
  <c r="I100" i="10"/>
  <c r="C100" i="10"/>
  <c r="I99" i="10"/>
  <c r="K98" i="10" s="1"/>
  <c r="C99" i="10"/>
  <c r="E98" i="10"/>
  <c r="E99" i="10" s="1"/>
  <c r="E100" i="10" s="1"/>
  <c r="E101" i="10" s="1"/>
  <c r="E102" i="10" s="1"/>
  <c r="E103" i="10" s="1"/>
  <c r="E104" i="10" s="1"/>
  <c r="E105" i="10" s="1"/>
  <c r="E106" i="10" s="1"/>
  <c r="E107" i="10" s="1"/>
  <c r="J93" i="10"/>
  <c r="D93" i="10"/>
  <c r="I92" i="10"/>
  <c r="C92" i="10"/>
  <c r="I91" i="10"/>
  <c r="C91" i="10"/>
  <c r="I90" i="10"/>
  <c r="C90" i="10"/>
  <c r="I89" i="10"/>
  <c r="C89" i="10"/>
  <c r="I88" i="10"/>
  <c r="C88" i="10"/>
  <c r="I87" i="10"/>
  <c r="C87" i="10"/>
  <c r="I86" i="10"/>
  <c r="C86" i="10"/>
  <c r="I85" i="10"/>
  <c r="C85" i="10"/>
  <c r="I84" i="10"/>
  <c r="C84" i="10"/>
  <c r="I83" i="10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C83" i="10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J77" i="10"/>
  <c r="D77" i="10"/>
  <c r="I76" i="10"/>
  <c r="C76" i="10"/>
  <c r="I75" i="10"/>
  <c r="C75" i="10"/>
  <c r="I74" i="10"/>
  <c r="C74" i="10"/>
  <c r="I73" i="10"/>
  <c r="C73" i="10"/>
  <c r="I72" i="10"/>
  <c r="C72" i="10"/>
  <c r="I71" i="10"/>
  <c r="C71" i="10"/>
  <c r="I70" i="10"/>
  <c r="C70" i="10"/>
  <c r="I69" i="10"/>
  <c r="C69" i="10"/>
  <c r="I68" i="10"/>
  <c r="C68" i="10"/>
  <c r="I67" i="10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C67" i="10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J61" i="10"/>
  <c r="D61" i="10"/>
  <c r="I60" i="10"/>
  <c r="C60" i="10"/>
  <c r="I59" i="10"/>
  <c r="C59" i="10"/>
  <c r="I58" i="10"/>
  <c r="C58" i="10"/>
  <c r="I57" i="10"/>
  <c r="C57" i="10"/>
  <c r="I56" i="10"/>
  <c r="C56" i="10"/>
  <c r="I55" i="10"/>
  <c r="C55" i="10"/>
  <c r="I54" i="10"/>
  <c r="C54" i="10"/>
  <c r="I53" i="10"/>
  <c r="C53" i="10"/>
  <c r="I52" i="10"/>
  <c r="C52" i="10"/>
  <c r="I51" i="10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C51" i="10"/>
  <c r="E50" i="10"/>
  <c r="E51" i="10" s="1"/>
  <c r="E52" i="10" s="1"/>
  <c r="E53" i="10" s="1"/>
  <c r="E54" i="10" s="1"/>
  <c r="E55" i="10" s="1"/>
  <c r="E56" i="10" s="1"/>
  <c r="E57" i="10" s="1"/>
  <c r="E58" i="10" s="1"/>
  <c r="E59" i="10" s="1"/>
  <c r="J45" i="10"/>
  <c r="D45" i="10"/>
  <c r="I44" i="10"/>
  <c r="C44" i="10"/>
  <c r="I43" i="10"/>
  <c r="C43" i="10"/>
  <c r="I42" i="10"/>
  <c r="C42" i="10"/>
  <c r="I41" i="10"/>
  <c r="C41" i="10"/>
  <c r="I40" i="10"/>
  <c r="C40" i="10"/>
  <c r="I39" i="10"/>
  <c r="C39" i="10"/>
  <c r="I38" i="10"/>
  <c r="C38" i="10"/>
  <c r="I37" i="10"/>
  <c r="C37" i="10"/>
  <c r="I36" i="10"/>
  <c r="C36" i="10"/>
  <c r="I35" i="10"/>
  <c r="K34" i="10" s="1"/>
  <c r="C35" i="10"/>
  <c r="E34" i="10"/>
  <c r="E35" i="10" s="1"/>
  <c r="E36" i="10" s="1"/>
  <c r="E37" i="10" s="1"/>
  <c r="E38" i="10" s="1"/>
  <c r="E39" i="10" s="1"/>
  <c r="E40" i="10" s="1"/>
  <c r="E41" i="10" s="1"/>
  <c r="E42" i="10" s="1"/>
  <c r="E43" i="10" s="1"/>
  <c r="J29" i="10"/>
  <c r="D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C21" i="10"/>
  <c r="I20" i="10"/>
  <c r="C20" i="10"/>
  <c r="I19" i="10"/>
  <c r="C19" i="10"/>
  <c r="K18" i="10"/>
  <c r="K19" i="10" s="1"/>
  <c r="K20" i="10" s="1"/>
  <c r="K21" i="10" s="1"/>
  <c r="K22" i="10" s="1"/>
  <c r="K23" i="10" s="1"/>
  <c r="K24" i="10" s="1"/>
  <c r="K25" i="10" s="1"/>
  <c r="K26" i="10" s="1"/>
  <c r="K27" i="10" s="1"/>
  <c r="E18" i="10"/>
  <c r="J14" i="10"/>
  <c r="D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I4" i="10"/>
  <c r="K3" i="10" s="1"/>
  <c r="K4" i="10" s="1"/>
  <c r="C4" i="10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J315" i="9"/>
  <c r="D315" i="9"/>
  <c r="I314" i="9"/>
  <c r="C314" i="9"/>
  <c r="I313" i="9"/>
  <c r="C313" i="9"/>
  <c r="I312" i="9"/>
  <c r="C312" i="9"/>
  <c r="I311" i="9"/>
  <c r="C311" i="9"/>
  <c r="I310" i="9"/>
  <c r="C310" i="9"/>
  <c r="I309" i="9"/>
  <c r="C309" i="9"/>
  <c r="I308" i="9"/>
  <c r="C308" i="9"/>
  <c r="I307" i="9"/>
  <c r="C307" i="9"/>
  <c r="I306" i="9"/>
  <c r="K305" i="9" s="1"/>
  <c r="K306" i="9" s="1"/>
  <c r="K307" i="9" s="1"/>
  <c r="K308" i="9" s="1"/>
  <c r="K309" i="9" s="1"/>
  <c r="K310" i="9" s="1"/>
  <c r="K311" i="9" s="1"/>
  <c r="K312" i="9" s="1"/>
  <c r="K313" i="9" s="1"/>
  <c r="C306" i="9"/>
  <c r="I305" i="9"/>
  <c r="C305" i="9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K304" i="9"/>
  <c r="J300" i="9"/>
  <c r="D300" i="9"/>
  <c r="I299" i="9"/>
  <c r="C299" i="9"/>
  <c r="I298" i="9"/>
  <c r="C298" i="9"/>
  <c r="I297" i="9"/>
  <c r="C297" i="9"/>
  <c r="I296" i="9"/>
  <c r="C296" i="9"/>
  <c r="I295" i="9"/>
  <c r="C295" i="9"/>
  <c r="I294" i="9"/>
  <c r="C294" i="9"/>
  <c r="I293" i="9"/>
  <c r="C293" i="9"/>
  <c r="I292" i="9"/>
  <c r="C292" i="9"/>
  <c r="I291" i="9"/>
  <c r="C291" i="9"/>
  <c r="I290" i="9"/>
  <c r="K289" i="9" s="1"/>
  <c r="E290" i="9"/>
  <c r="E291" i="9" s="1"/>
  <c r="E292" i="9" s="1"/>
  <c r="E293" i="9" s="1"/>
  <c r="E294" i="9" s="1"/>
  <c r="E295" i="9" s="1"/>
  <c r="E296" i="9" s="1"/>
  <c r="E297" i="9" s="1"/>
  <c r="E298" i="9" s="1"/>
  <c r="C290" i="9"/>
  <c r="E289" i="9"/>
  <c r="J285" i="9"/>
  <c r="D285" i="9"/>
  <c r="I284" i="9"/>
  <c r="C284" i="9"/>
  <c r="I283" i="9"/>
  <c r="C283" i="9"/>
  <c r="I282" i="9"/>
  <c r="C282" i="9"/>
  <c r="I281" i="9"/>
  <c r="C281" i="9"/>
  <c r="I280" i="9"/>
  <c r="C280" i="9"/>
  <c r="I279" i="9"/>
  <c r="C279" i="9"/>
  <c r="I278" i="9"/>
  <c r="C278" i="9"/>
  <c r="I277" i="9"/>
  <c r="C277" i="9"/>
  <c r="I276" i="9"/>
  <c r="C276" i="9"/>
  <c r="I275" i="9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C275" i="9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J270" i="9"/>
  <c r="D270" i="9"/>
  <c r="I269" i="9"/>
  <c r="C269" i="9"/>
  <c r="I268" i="9"/>
  <c r="C268" i="9"/>
  <c r="I267" i="9"/>
  <c r="C267" i="9"/>
  <c r="I266" i="9"/>
  <c r="C266" i="9"/>
  <c r="I265" i="9"/>
  <c r="C265" i="9"/>
  <c r="I264" i="9"/>
  <c r="C264" i="9"/>
  <c r="I263" i="9"/>
  <c r="C263" i="9"/>
  <c r="I262" i="9"/>
  <c r="C262" i="9"/>
  <c r="I261" i="9"/>
  <c r="C261" i="9"/>
  <c r="I260" i="9"/>
  <c r="E260" i="9"/>
  <c r="E261" i="9" s="1"/>
  <c r="E262" i="9" s="1"/>
  <c r="E263" i="9" s="1"/>
  <c r="E264" i="9" s="1"/>
  <c r="E265" i="9" s="1"/>
  <c r="E266" i="9" s="1"/>
  <c r="E267" i="9" s="1"/>
  <c r="E268" i="9" s="1"/>
  <c r="C260" i="9"/>
  <c r="K259" i="9"/>
  <c r="K260" i="9" s="1"/>
  <c r="K261" i="9" s="1"/>
  <c r="K262" i="9" s="1"/>
  <c r="K263" i="9" s="1"/>
  <c r="K264" i="9" s="1"/>
  <c r="K265" i="9" s="1"/>
  <c r="K266" i="9" s="1"/>
  <c r="K267" i="9" s="1"/>
  <c r="K268" i="9" s="1"/>
  <c r="E259" i="9"/>
  <c r="J255" i="9"/>
  <c r="D255" i="9"/>
  <c r="I254" i="9"/>
  <c r="C254" i="9"/>
  <c r="I253" i="9"/>
  <c r="C253" i="9"/>
  <c r="I252" i="9"/>
  <c r="C252" i="9"/>
  <c r="I251" i="9"/>
  <c r="C251" i="9"/>
  <c r="I250" i="9"/>
  <c r="C250" i="9"/>
  <c r="I249" i="9"/>
  <c r="C249" i="9"/>
  <c r="I248" i="9"/>
  <c r="C248" i="9"/>
  <c r="I247" i="9"/>
  <c r="C247" i="9"/>
  <c r="I246" i="9"/>
  <c r="C246" i="9"/>
  <c r="I245" i="9"/>
  <c r="C245" i="9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K244" i="9"/>
  <c r="K245" i="9" s="1"/>
  <c r="K246" i="9" s="1"/>
  <c r="K247" i="9" s="1"/>
  <c r="K248" i="9" s="1"/>
  <c r="K249" i="9" s="1"/>
  <c r="K250" i="9" s="1"/>
  <c r="K251" i="9" s="1"/>
  <c r="K252" i="9" s="1"/>
  <c r="K253" i="9" s="1"/>
  <c r="J240" i="9"/>
  <c r="D240" i="9"/>
  <c r="I239" i="9"/>
  <c r="C239" i="9"/>
  <c r="I238" i="9"/>
  <c r="C238" i="9"/>
  <c r="I237" i="9"/>
  <c r="C237" i="9"/>
  <c r="I236" i="9"/>
  <c r="C236" i="9"/>
  <c r="I235" i="9"/>
  <c r="C235" i="9"/>
  <c r="I234" i="9"/>
  <c r="C234" i="9"/>
  <c r="I233" i="9"/>
  <c r="C233" i="9"/>
  <c r="I232" i="9"/>
  <c r="C232" i="9"/>
  <c r="I231" i="9"/>
  <c r="C231" i="9"/>
  <c r="I230" i="9"/>
  <c r="E230" i="9"/>
  <c r="E231" i="9" s="1"/>
  <c r="E232" i="9" s="1"/>
  <c r="E233" i="9" s="1"/>
  <c r="E234" i="9" s="1"/>
  <c r="E235" i="9" s="1"/>
  <c r="E236" i="9" s="1"/>
  <c r="E237" i="9" s="1"/>
  <c r="E238" i="9" s="1"/>
  <c r="C230" i="9"/>
  <c r="K229" i="9"/>
  <c r="K230" i="9" s="1"/>
  <c r="K231" i="9" s="1"/>
  <c r="K232" i="9" s="1"/>
  <c r="K233" i="9" s="1"/>
  <c r="K234" i="9" s="1"/>
  <c r="K235" i="9" s="1"/>
  <c r="K236" i="9" s="1"/>
  <c r="K237" i="9" s="1"/>
  <c r="K238" i="9" s="1"/>
  <c r="E229" i="9"/>
  <c r="J225" i="9"/>
  <c r="D225" i="9"/>
  <c r="I224" i="9"/>
  <c r="C224" i="9"/>
  <c r="I223" i="9"/>
  <c r="C223" i="9"/>
  <c r="I222" i="9"/>
  <c r="C222" i="9"/>
  <c r="I221" i="9"/>
  <c r="C221" i="9"/>
  <c r="I220" i="9"/>
  <c r="C220" i="9"/>
  <c r="I219" i="9"/>
  <c r="C219" i="9"/>
  <c r="I218" i="9"/>
  <c r="C218" i="9"/>
  <c r="I217" i="9"/>
  <c r="C217" i="9"/>
  <c r="I216" i="9"/>
  <c r="C216" i="9"/>
  <c r="I215" i="9"/>
  <c r="C215" i="9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K214" i="9"/>
  <c r="K215" i="9" s="1"/>
  <c r="K216" i="9" s="1"/>
  <c r="K217" i="9" s="1"/>
  <c r="K218" i="9" s="1"/>
  <c r="K219" i="9" s="1"/>
  <c r="K220" i="9" s="1"/>
  <c r="K221" i="9" s="1"/>
  <c r="K222" i="9" s="1"/>
  <c r="K223" i="9" s="1"/>
  <c r="J210" i="9"/>
  <c r="D210" i="9"/>
  <c r="I209" i="9"/>
  <c r="C209" i="9"/>
  <c r="I208" i="9"/>
  <c r="C208" i="9"/>
  <c r="I207" i="9"/>
  <c r="C207" i="9"/>
  <c r="I206" i="9"/>
  <c r="C206" i="9"/>
  <c r="I205" i="9"/>
  <c r="C205" i="9"/>
  <c r="I204" i="9"/>
  <c r="C204" i="9"/>
  <c r="I203" i="9"/>
  <c r="C203" i="9"/>
  <c r="I202" i="9"/>
  <c r="C202" i="9"/>
  <c r="I201" i="9"/>
  <c r="C201" i="9"/>
  <c r="I200" i="9"/>
  <c r="E200" i="9"/>
  <c r="E201" i="9" s="1"/>
  <c r="E202" i="9" s="1"/>
  <c r="E203" i="9" s="1"/>
  <c r="E204" i="9" s="1"/>
  <c r="E205" i="9" s="1"/>
  <c r="E206" i="9" s="1"/>
  <c r="E207" i="9" s="1"/>
  <c r="E208" i="9" s="1"/>
  <c r="C200" i="9"/>
  <c r="K199" i="9"/>
  <c r="K200" i="9" s="1"/>
  <c r="K201" i="9" s="1"/>
  <c r="K202" i="9" s="1"/>
  <c r="K203" i="9" s="1"/>
  <c r="K204" i="9" s="1"/>
  <c r="K205" i="9" s="1"/>
  <c r="K206" i="9" s="1"/>
  <c r="K207" i="9" s="1"/>
  <c r="K208" i="9" s="1"/>
  <c r="E199" i="9"/>
  <c r="J195" i="9"/>
  <c r="D195" i="9"/>
  <c r="I194" i="9"/>
  <c r="C194" i="9"/>
  <c r="I193" i="9"/>
  <c r="C193" i="9"/>
  <c r="I192" i="9"/>
  <c r="C192" i="9"/>
  <c r="I191" i="9"/>
  <c r="C191" i="9"/>
  <c r="I190" i="9"/>
  <c r="C190" i="9"/>
  <c r="I189" i="9"/>
  <c r="C189" i="9"/>
  <c r="I188" i="9"/>
  <c r="C188" i="9"/>
  <c r="I187" i="9"/>
  <c r="C187" i="9"/>
  <c r="I186" i="9"/>
  <c r="C186" i="9"/>
  <c r="I185" i="9"/>
  <c r="C185" i="9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K184" i="9"/>
  <c r="K185" i="9" s="1"/>
  <c r="K186" i="9" s="1"/>
  <c r="K187" i="9" s="1"/>
  <c r="K188" i="9" s="1"/>
  <c r="K189" i="9" s="1"/>
  <c r="K190" i="9" s="1"/>
  <c r="K191" i="9" s="1"/>
  <c r="K192" i="9" s="1"/>
  <c r="K193" i="9" s="1"/>
  <c r="J180" i="9"/>
  <c r="D180" i="9"/>
  <c r="I179" i="9"/>
  <c r="C179" i="9"/>
  <c r="I178" i="9"/>
  <c r="C178" i="9"/>
  <c r="I177" i="9"/>
  <c r="C177" i="9"/>
  <c r="I176" i="9"/>
  <c r="C176" i="9"/>
  <c r="I175" i="9"/>
  <c r="C175" i="9"/>
  <c r="I174" i="9"/>
  <c r="C174" i="9"/>
  <c r="I173" i="9"/>
  <c r="C173" i="9"/>
  <c r="I172" i="9"/>
  <c r="C172" i="9"/>
  <c r="I171" i="9"/>
  <c r="C171" i="9"/>
  <c r="I170" i="9"/>
  <c r="E170" i="9"/>
  <c r="E171" i="9" s="1"/>
  <c r="E172" i="9" s="1"/>
  <c r="E173" i="9" s="1"/>
  <c r="E174" i="9" s="1"/>
  <c r="E175" i="9" s="1"/>
  <c r="E176" i="9" s="1"/>
  <c r="E177" i="9" s="1"/>
  <c r="E178" i="9" s="1"/>
  <c r="C170" i="9"/>
  <c r="K169" i="9"/>
  <c r="K170" i="9" s="1"/>
  <c r="K171" i="9" s="1"/>
  <c r="K172" i="9" s="1"/>
  <c r="K173" i="9" s="1"/>
  <c r="K174" i="9" s="1"/>
  <c r="K175" i="9" s="1"/>
  <c r="K176" i="9" s="1"/>
  <c r="K177" i="9" s="1"/>
  <c r="K178" i="9" s="1"/>
  <c r="E169" i="9"/>
  <c r="J165" i="9"/>
  <c r="D165" i="9"/>
  <c r="I164" i="9"/>
  <c r="C164" i="9"/>
  <c r="I163" i="9"/>
  <c r="C163" i="9"/>
  <c r="I162" i="9"/>
  <c r="C162" i="9"/>
  <c r="I161" i="9"/>
  <c r="C161" i="9"/>
  <c r="I160" i="9"/>
  <c r="C160" i="9"/>
  <c r="I159" i="9"/>
  <c r="C159" i="9"/>
  <c r="I158" i="9"/>
  <c r="C158" i="9"/>
  <c r="I157" i="9"/>
  <c r="C157" i="9"/>
  <c r="I156" i="9"/>
  <c r="C156" i="9"/>
  <c r="I155" i="9"/>
  <c r="C155" i="9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K154" i="9"/>
  <c r="K155" i="9" s="1"/>
  <c r="K156" i="9" s="1"/>
  <c r="K157" i="9" s="1"/>
  <c r="K158" i="9" s="1"/>
  <c r="K159" i="9" s="1"/>
  <c r="K160" i="9" s="1"/>
  <c r="K161" i="9" s="1"/>
  <c r="K162" i="9" s="1"/>
  <c r="K163" i="9" s="1"/>
  <c r="J150" i="9"/>
  <c r="D150" i="9"/>
  <c r="I149" i="9"/>
  <c r="C149" i="9"/>
  <c r="I148" i="9"/>
  <c r="C148" i="9"/>
  <c r="I147" i="9"/>
  <c r="C147" i="9"/>
  <c r="I146" i="9"/>
  <c r="C146" i="9"/>
  <c r="I145" i="9"/>
  <c r="C145" i="9"/>
  <c r="I144" i="9"/>
  <c r="C144" i="9"/>
  <c r="I143" i="9"/>
  <c r="C143" i="9"/>
  <c r="I142" i="9"/>
  <c r="C142" i="9"/>
  <c r="I141" i="9"/>
  <c r="C141" i="9"/>
  <c r="I140" i="9"/>
  <c r="E140" i="9"/>
  <c r="E141" i="9" s="1"/>
  <c r="E142" i="9" s="1"/>
  <c r="E143" i="9" s="1"/>
  <c r="E144" i="9" s="1"/>
  <c r="E145" i="9" s="1"/>
  <c r="E146" i="9" s="1"/>
  <c r="E147" i="9" s="1"/>
  <c r="E148" i="9" s="1"/>
  <c r="C140" i="9"/>
  <c r="K139" i="9"/>
  <c r="K140" i="9" s="1"/>
  <c r="K141" i="9" s="1"/>
  <c r="K142" i="9" s="1"/>
  <c r="K143" i="9" s="1"/>
  <c r="K144" i="9" s="1"/>
  <c r="K145" i="9" s="1"/>
  <c r="K146" i="9" s="1"/>
  <c r="K147" i="9" s="1"/>
  <c r="K148" i="9" s="1"/>
  <c r="E139" i="9"/>
  <c r="J135" i="9"/>
  <c r="D135" i="9"/>
  <c r="I134" i="9"/>
  <c r="C134" i="9"/>
  <c r="I133" i="9"/>
  <c r="C133" i="9"/>
  <c r="I132" i="9"/>
  <c r="C132" i="9"/>
  <c r="I131" i="9"/>
  <c r="C131" i="9"/>
  <c r="I130" i="9"/>
  <c r="C130" i="9"/>
  <c r="I129" i="9"/>
  <c r="C129" i="9"/>
  <c r="I128" i="9"/>
  <c r="C128" i="9"/>
  <c r="I127" i="9"/>
  <c r="C127" i="9"/>
  <c r="I126" i="9"/>
  <c r="C126" i="9"/>
  <c r="I125" i="9"/>
  <c r="C125" i="9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K124" i="9"/>
  <c r="K125" i="9" s="1"/>
  <c r="K126" i="9" s="1"/>
  <c r="K127" i="9" s="1"/>
  <c r="K128" i="9" s="1"/>
  <c r="K129" i="9" s="1"/>
  <c r="K130" i="9" s="1"/>
  <c r="K131" i="9" s="1"/>
  <c r="K132" i="9" s="1"/>
  <c r="K133" i="9" s="1"/>
  <c r="J120" i="9"/>
  <c r="D120" i="9"/>
  <c r="I119" i="9"/>
  <c r="C119" i="9"/>
  <c r="I118" i="9"/>
  <c r="C118" i="9"/>
  <c r="I117" i="9"/>
  <c r="C117" i="9"/>
  <c r="I116" i="9"/>
  <c r="C116" i="9"/>
  <c r="I115" i="9"/>
  <c r="C115" i="9"/>
  <c r="I114" i="9"/>
  <c r="C114" i="9"/>
  <c r="I113" i="9"/>
  <c r="C113" i="9"/>
  <c r="I112" i="9"/>
  <c r="C112" i="9"/>
  <c r="I111" i="9"/>
  <c r="C111" i="9"/>
  <c r="I110" i="9"/>
  <c r="E110" i="9"/>
  <c r="E111" i="9" s="1"/>
  <c r="E112" i="9" s="1"/>
  <c r="E113" i="9" s="1"/>
  <c r="E114" i="9" s="1"/>
  <c r="E115" i="9" s="1"/>
  <c r="E116" i="9" s="1"/>
  <c r="E117" i="9" s="1"/>
  <c r="E118" i="9" s="1"/>
  <c r="C110" i="9"/>
  <c r="K109" i="9"/>
  <c r="K110" i="9" s="1"/>
  <c r="K111" i="9" s="1"/>
  <c r="K112" i="9" s="1"/>
  <c r="K113" i="9" s="1"/>
  <c r="K114" i="9" s="1"/>
  <c r="K115" i="9" s="1"/>
  <c r="K116" i="9" s="1"/>
  <c r="K117" i="9" s="1"/>
  <c r="K118" i="9" s="1"/>
  <c r="E109" i="9"/>
  <c r="J105" i="9"/>
  <c r="D105" i="9"/>
  <c r="I104" i="9"/>
  <c r="C104" i="9"/>
  <c r="I103" i="9"/>
  <c r="C103" i="9"/>
  <c r="I102" i="9"/>
  <c r="C102" i="9"/>
  <c r="I101" i="9"/>
  <c r="C101" i="9"/>
  <c r="I100" i="9"/>
  <c r="C100" i="9"/>
  <c r="I99" i="9"/>
  <c r="C99" i="9"/>
  <c r="I98" i="9"/>
  <c r="C98" i="9"/>
  <c r="I97" i="9"/>
  <c r="C97" i="9"/>
  <c r="I96" i="9"/>
  <c r="C96" i="9"/>
  <c r="I95" i="9"/>
  <c r="C95" i="9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K94" i="9"/>
  <c r="K95" i="9" s="1"/>
  <c r="K96" i="9" s="1"/>
  <c r="K97" i="9" s="1"/>
  <c r="K98" i="9" s="1"/>
  <c r="K99" i="9" s="1"/>
  <c r="K100" i="9" s="1"/>
  <c r="K101" i="9" s="1"/>
  <c r="K102" i="9" s="1"/>
  <c r="K103" i="9" s="1"/>
  <c r="J90" i="9"/>
  <c r="D90" i="9"/>
  <c r="I89" i="9"/>
  <c r="C89" i="9"/>
  <c r="I88" i="9"/>
  <c r="C88" i="9"/>
  <c r="I87" i="9"/>
  <c r="C87" i="9"/>
  <c r="I86" i="9"/>
  <c r="C86" i="9"/>
  <c r="I85" i="9"/>
  <c r="C85" i="9"/>
  <c r="I84" i="9"/>
  <c r="C84" i="9"/>
  <c r="I83" i="9"/>
  <c r="C83" i="9"/>
  <c r="I82" i="9"/>
  <c r="C82" i="9"/>
  <c r="I81" i="9"/>
  <c r="C81" i="9"/>
  <c r="I80" i="9"/>
  <c r="E80" i="9"/>
  <c r="E81" i="9" s="1"/>
  <c r="E82" i="9" s="1"/>
  <c r="E83" i="9" s="1"/>
  <c r="E84" i="9" s="1"/>
  <c r="E85" i="9" s="1"/>
  <c r="E86" i="9" s="1"/>
  <c r="E87" i="9" s="1"/>
  <c r="E88" i="9" s="1"/>
  <c r="C80" i="9"/>
  <c r="K79" i="9"/>
  <c r="K80" i="9" s="1"/>
  <c r="K81" i="9" s="1"/>
  <c r="K82" i="9" s="1"/>
  <c r="K83" i="9" s="1"/>
  <c r="K84" i="9" s="1"/>
  <c r="K85" i="9" s="1"/>
  <c r="K86" i="9" s="1"/>
  <c r="K87" i="9" s="1"/>
  <c r="K88" i="9" s="1"/>
  <c r="E79" i="9"/>
  <c r="J74" i="9"/>
  <c r="D74" i="9"/>
  <c r="I73" i="9"/>
  <c r="C73" i="9"/>
  <c r="I72" i="9"/>
  <c r="C72" i="9"/>
  <c r="I71" i="9"/>
  <c r="C71" i="9"/>
  <c r="I70" i="9"/>
  <c r="C70" i="9"/>
  <c r="I69" i="9"/>
  <c r="C69" i="9"/>
  <c r="I68" i="9"/>
  <c r="C68" i="9"/>
  <c r="I67" i="9"/>
  <c r="C67" i="9"/>
  <c r="I66" i="9"/>
  <c r="C66" i="9"/>
  <c r="I65" i="9"/>
  <c r="C65" i="9"/>
  <c r="I64" i="9"/>
  <c r="C64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K63" i="9"/>
  <c r="K64" i="9" s="1"/>
  <c r="K65" i="9" s="1"/>
  <c r="K66" i="9" s="1"/>
  <c r="K67" i="9" s="1"/>
  <c r="K68" i="9" s="1"/>
  <c r="K69" i="9" s="1"/>
  <c r="K70" i="9" s="1"/>
  <c r="K71" i="9" s="1"/>
  <c r="K72" i="9" s="1"/>
  <c r="J59" i="9"/>
  <c r="D59" i="9"/>
  <c r="I58" i="9"/>
  <c r="C58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C50" i="9"/>
  <c r="I49" i="9"/>
  <c r="C49" i="9"/>
  <c r="K48" i="9"/>
  <c r="K49" i="9" s="1"/>
  <c r="K50" i="9" s="1"/>
  <c r="K51" i="9" s="1"/>
  <c r="K52" i="9" s="1"/>
  <c r="K53" i="9" s="1"/>
  <c r="K54" i="9" s="1"/>
  <c r="K55" i="9" s="1"/>
  <c r="K56" i="9" s="1"/>
  <c r="K57" i="9" s="1"/>
  <c r="E48" i="9"/>
  <c r="E49" i="9" s="1"/>
  <c r="E50" i="9" s="1"/>
  <c r="E51" i="9" s="1"/>
  <c r="E52" i="9" s="1"/>
  <c r="E53" i="9" s="1"/>
  <c r="E54" i="9" s="1"/>
  <c r="E55" i="9" s="1"/>
  <c r="E56" i="9" s="1"/>
  <c r="E57" i="9" s="1"/>
  <c r="J44" i="9"/>
  <c r="D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C36" i="9"/>
  <c r="I35" i="9"/>
  <c r="C35" i="9"/>
  <c r="I34" i="9"/>
  <c r="C34" i="9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K33" i="9"/>
  <c r="K34" i="9" s="1"/>
  <c r="K35" i="9" s="1"/>
  <c r="K36" i="9" s="1"/>
  <c r="K37" i="9" s="1"/>
  <c r="K38" i="9" s="1"/>
  <c r="K39" i="9" s="1"/>
  <c r="K40" i="9" s="1"/>
  <c r="K41" i="9" s="1"/>
  <c r="K42" i="9" s="1"/>
  <c r="J29" i="9"/>
  <c r="D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C20" i="9"/>
  <c r="I19" i="9"/>
  <c r="C19" i="9"/>
  <c r="K18" i="9"/>
  <c r="K19" i="9" s="1"/>
  <c r="K20" i="9" s="1"/>
  <c r="K21" i="9" s="1"/>
  <c r="K22" i="9" s="1"/>
  <c r="K23" i="9" s="1"/>
  <c r="K24" i="9" s="1"/>
  <c r="K25" i="9" s="1"/>
  <c r="K26" i="9" s="1"/>
  <c r="K27" i="9" s="1"/>
  <c r="E18" i="9"/>
  <c r="E19" i="9" s="1"/>
  <c r="E20" i="9" s="1"/>
  <c r="E21" i="9" s="1"/>
  <c r="E22" i="9" s="1"/>
  <c r="E23" i="9" s="1"/>
  <c r="E24" i="9" s="1"/>
  <c r="E25" i="9" s="1"/>
  <c r="E26" i="9" s="1"/>
  <c r="E27" i="9" s="1"/>
  <c r="J14" i="9"/>
  <c r="D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C5" i="9"/>
  <c r="I4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C4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J104" i="8"/>
  <c r="D104" i="8"/>
  <c r="I103" i="8"/>
  <c r="C103" i="8"/>
  <c r="I102" i="8"/>
  <c r="C102" i="8"/>
  <c r="I101" i="8"/>
  <c r="C101" i="8"/>
  <c r="I100" i="8"/>
  <c r="C100" i="8"/>
  <c r="I99" i="8"/>
  <c r="C99" i="8"/>
  <c r="I98" i="8"/>
  <c r="C98" i="8"/>
  <c r="I97" i="8"/>
  <c r="C97" i="8"/>
  <c r="I96" i="8"/>
  <c r="C96" i="8"/>
  <c r="I95" i="8"/>
  <c r="C95" i="8"/>
  <c r="I94" i="8"/>
  <c r="C94" i="8"/>
  <c r="K93" i="8"/>
  <c r="K94" i="8" s="1"/>
  <c r="K95" i="8" s="1"/>
  <c r="K96" i="8" s="1"/>
  <c r="K97" i="8" s="1"/>
  <c r="K98" i="8" s="1"/>
  <c r="K99" i="8" s="1"/>
  <c r="K100" i="8" s="1"/>
  <c r="K101" i="8" s="1"/>
  <c r="K102" i="8" s="1"/>
  <c r="E93" i="8"/>
  <c r="E94" i="8" s="1"/>
  <c r="E95" i="8" s="1"/>
  <c r="E96" i="8" s="1"/>
  <c r="E97" i="8" s="1"/>
  <c r="E98" i="8" s="1"/>
  <c r="E99" i="8" s="1"/>
  <c r="E100" i="8" s="1"/>
  <c r="E101" i="8" s="1"/>
  <c r="E102" i="8" s="1"/>
  <c r="J89" i="8"/>
  <c r="D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C80" i="8"/>
  <c r="I79" i="8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C79" i="8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J74" i="8"/>
  <c r="D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I65" i="8"/>
  <c r="C65" i="8"/>
  <c r="I64" i="8"/>
  <c r="C64" i="8"/>
  <c r="K63" i="8"/>
  <c r="K64" i="8" s="1"/>
  <c r="K65" i="8" s="1"/>
  <c r="K66" i="8" s="1"/>
  <c r="K67" i="8" s="1"/>
  <c r="K68" i="8" s="1"/>
  <c r="K69" i="8" s="1"/>
  <c r="K70" i="8" s="1"/>
  <c r="K71" i="8" s="1"/>
  <c r="K72" i="8" s="1"/>
  <c r="E63" i="8"/>
  <c r="E64" i="8" s="1"/>
  <c r="E65" i="8" s="1"/>
  <c r="E66" i="8" s="1"/>
  <c r="E67" i="8" s="1"/>
  <c r="E68" i="8" s="1"/>
  <c r="E69" i="8" s="1"/>
  <c r="E70" i="8" s="1"/>
  <c r="E71" i="8" s="1"/>
  <c r="E72" i="8" s="1"/>
  <c r="J59" i="8"/>
  <c r="D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C50" i="8"/>
  <c r="I49" i="8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C49" i="8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J44" i="8"/>
  <c r="D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C35" i="8"/>
  <c r="I34" i="8"/>
  <c r="C34" i="8"/>
  <c r="K33" i="8"/>
  <c r="K34" i="8" s="1"/>
  <c r="K35" i="8" s="1"/>
  <c r="K36" i="8" s="1"/>
  <c r="K37" i="8" s="1"/>
  <c r="K38" i="8" s="1"/>
  <c r="K39" i="8" s="1"/>
  <c r="K40" i="8" s="1"/>
  <c r="K41" i="8" s="1"/>
  <c r="K42" i="8" s="1"/>
  <c r="E33" i="8"/>
  <c r="E34" i="8" s="1"/>
  <c r="E35" i="8" s="1"/>
  <c r="E36" i="8" s="1"/>
  <c r="E37" i="8" s="1"/>
  <c r="E38" i="8" s="1"/>
  <c r="E39" i="8" s="1"/>
  <c r="E40" i="8" s="1"/>
  <c r="E41" i="8" s="1"/>
  <c r="E42" i="8" s="1"/>
  <c r="J29" i="8"/>
  <c r="D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C19" i="8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J14" i="8"/>
  <c r="D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I6" i="8"/>
  <c r="C6" i="8"/>
  <c r="I5" i="8"/>
  <c r="C5" i="8"/>
  <c r="I4" i="8"/>
  <c r="C4" i="8"/>
  <c r="K3" i="8"/>
  <c r="K4" i="8" s="1"/>
  <c r="K5" i="8" s="1"/>
  <c r="K6" i="8" s="1"/>
  <c r="K7" i="8" s="1"/>
  <c r="K8" i="8" s="1"/>
  <c r="K9" i="8" s="1"/>
  <c r="K10" i="8" s="1"/>
  <c r="K11" i="8" s="1"/>
  <c r="K12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J122" i="7"/>
  <c r="D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C112" i="7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J106" i="7"/>
  <c r="D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K95" i="7"/>
  <c r="K96" i="7" s="1"/>
  <c r="K97" i="7" s="1"/>
  <c r="K98" i="7" s="1"/>
  <c r="K99" i="7" s="1"/>
  <c r="K100" i="7" s="1"/>
  <c r="K101" i="7" s="1"/>
  <c r="K102" i="7" s="1"/>
  <c r="K103" i="7" s="1"/>
  <c r="K104" i="7" s="1"/>
  <c r="E95" i="7"/>
  <c r="E96" i="7" s="1"/>
  <c r="E97" i="7" s="1"/>
  <c r="E98" i="7" s="1"/>
  <c r="E99" i="7" s="1"/>
  <c r="E100" i="7" s="1"/>
  <c r="E101" i="7" s="1"/>
  <c r="E102" i="7" s="1"/>
  <c r="E103" i="7" s="1"/>
  <c r="E104" i="7" s="1"/>
  <c r="J91" i="7"/>
  <c r="D91" i="7"/>
  <c r="I90" i="7"/>
  <c r="C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C81" i="7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J75" i="7"/>
  <c r="D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K64" i="7"/>
  <c r="K65" i="7" s="1"/>
  <c r="K66" i="7" s="1"/>
  <c r="K67" i="7" s="1"/>
  <c r="K68" i="7" s="1"/>
  <c r="K69" i="7" s="1"/>
  <c r="K70" i="7" s="1"/>
  <c r="K71" i="7" s="1"/>
  <c r="K72" i="7" s="1"/>
  <c r="K73" i="7" s="1"/>
  <c r="E64" i="7"/>
  <c r="E65" i="7" s="1"/>
  <c r="E66" i="7" s="1"/>
  <c r="E67" i="7" s="1"/>
  <c r="E68" i="7" s="1"/>
  <c r="E69" i="7" s="1"/>
  <c r="E70" i="7" s="1"/>
  <c r="E71" i="7" s="1"/>
  <c r="E72" i="7" s="1"/>
  <c r="E73" i="7" s="1"/>
  <c r="J60" i="7"/>
  <c r="D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C50" i="7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J44" i="7"/>
  <c r="D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I34" i="7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C34" i="7"/>
  <c r="E33" i="7"/>
  <c r="E34" i="7" s="1"/>
  <c r="E35" i="7" s="1"/>
  <c r="E36" i="7" s="1"/>
  <c r="E37" i="7" s="1"/>
  <c r="E38" i="7" s="1"/>
  <c r="E39" i="7" s="1"/>
  <c r="E40" i="7" s="1"/>
  <c r="E41" i="7" s="1"/>
  <c r="E42" i="7" s="1"/>
  <c r="J29" i="7"/>
  <c r="D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C20" i="7"/>
  <c r="I19" i="7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C19" i="7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J14" i="7"/>
  <c r="D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I4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C4" i="7"/>
  <c r="E3" i="7"/>
  <c r="E4" i="7" s="1"/>
  <c r="E5" i="7" s="1"/>
  <c r="E6" i="7" s="1"/>
  <c r="E7" i="7" s="1"/>
  <c r="E8" i="7" s="1"/>
  <c r="E9" i="7" s="1"/>
  <c r="E10" i="7" s="1"/>
  <c r="E11" i="7" s="1"/>
  <c r="E12" i="7" s="1"/>
  <c r="J104" i="6"/>
  <c r="D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C94" i="6"/>
  <c r="E93" i="6"/>
  <c r="E94" i="6" s="1"/>
  <c r="E95" i="6" s="1"/>
  <c r="E96" i="6" s="1"/>
  <c r="E97" i="6" s="1"/>
  <c r="E98" i="6" s="1"/>
  <c r="E99" i="6" s="1"/>
  <c r="E100" i="6" s="1"/>
  <c r="E101" i="6" s="1"/>
  <c r="E102" i="6" s="1"/>
  <c r="J89" i="6"/>
  <c r="D89" i="6"/>
  <c r="I88" i="6"/>
  <c r="C88" i="6"/>
  <c r="I87" i="6"/>
  <c r="C87" i="6"/>
  <c r="I86" i="6"/>
  <c r="C86" i="6"/>
  <c r="I85" i="6"/>
  <c r="C85" i="6"/>
  <c r="I84" i="6"/>
  <c r="C84" i="6"/>
  <c r="I83" i="6"/>
  <c r="C83" i="6"/>
  <c r="I82" i="6"/>
  <c r="C82" i="6"/>
  <c r="I81" i="6"/>
  <c r="C81" i="6"/>
  <c r="I80" i="6"/>
  <c r="C80" i="6"/>
  <c r="I79" i="6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C79" i="6"/>
  <c r="E78" i="6"/>
  <c r="E79" i="6" s="1"/>
  <c r="E80" i="6" s="1"/>
  <c r="E81" i="6" s="1"/>
  <c r="E82" i="6" s="1"/>
  <c r="E83" i="6" s="1"/>
  <c r="E84" i="6" s="1"/>
  <c r="E85" i="6" s="1"/>
  <c r="E86" i="6" s="1"/>
  <c r="E87" i="6" s="1"/>
  <c r="J74" i="6"/>
  <c r="D74" i="6"/>
  <c r="I73" i="6"/>
  <c r="C73" i="6"/>
  <c r="I72" i="6"/>
  <c r="C72" i="6"/>
  <c r="I71" i="6"/>
  <c r="C71" i="6"/>
  <c r="I70" i="6"/>
  <c r="C70" i="6"/>
  <c r="I69" i="6"/>
  <c r="C69" i="6"/>
  <c r="I68" i="6"/>
  <c r="C68" i="6"/>
  <c r="I67" i="6"/>
  <c r="C67" i="6"/>
  <c r="I66" i="6"/>
  <c r="C66" i="6"/>
  <c r="I65" i="6"/>
  <c r="C65" i="6"/>
  <c r="I64" i="6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C64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J59" i="6"/>
  <c r="D59" i="6"/>
  <c r="I58" i="6"/>
  <c r="C58" i="6"/>
  <c r="I57" i="6"/>
  <c r="C57" i="6"/>
  <c r="I56" i="6"/>
  <c r="C56" i="6"/>
  <c r="I55" i="6"/>
  <c r="C55" i="6"/>
  <c r="I54" i="6"/>
  <c r="C54" i="6"/>
  <c r="I53" i="6"/>
  <c r="C53" i="6"/>
  <c r="I52" i="6"/>
  <c r="C52" i="6"/>
  <c r="I51" i="6"/>
  <c r="C51" i="6"/>
  <c r="I50" i="6"/>
  <c r="C50" i="6"/>
  <c r="I49" i="6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C49" i="6"/>
  <c r="E48" i="6"/>
  <c r="E49" i="6" s="1"/>
  <c r="E50" i="6" s="1"/>
  <c r="E51" i="6" s="1"/>
  <c r="E52" i="6" s="1"/>
  <c r="E53" i="6" s="1"/>
  <c r="E54" i="6" s="1"/>
  <c r="E55" i="6" s="1"/>
  <c r="E56" i="6" s="1"/>
  <c r="E57" i="6" s="1"/>
  <c r="J44" i="6"/>
  <c r="D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C37" i="6"/>
  <c r="I36" i="6"/>
  <c r="C36" i="6"/>
  <c r="I35" i="6"/>
  <c r="C35" i="6"/>
  <c r="I34" i="6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C34" i="6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J29" i="6"/>
  <c r="D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C20" i="6"/>
  <c r="I19" i="6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C19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J14" i="6"/>
  <c r="D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I6" i="6"/>
  <c r="C6" i="6"/>
  <c r="I5" i="6"/>
  <c r="C5" i="6"/>
  <c r="I4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C4" i="6"/>
  <c r="E3" i="6"/>
  <c r="E4" i="6" s="1"/>
  <c r="E5" i="6" s="1"/>
  <c r="E6" i="6" s="1"/>
  <c r="E7" i="6" s="1"/>
  <c r="E8" i="6" s="1"/>
  <c r="E9" i="6" s="1"/>
  <c r="E10" i="6" s="1"/>
  <c r="E11" i="6" s="1"/>
  <c r="E12" i="6" s="1"/>
  <c r="J29" i="5"/>
  <c r="D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C19" i="5"/>
  <c r="E18" i="5"/>
  <c r="E19" i="5" s="1"/>
  <c r="E20" i="5" s="1"/>
  <c r="E21" i="5" s="1"/>
  <c r="E22" i="5" s="1"/>
  <c r="E23" i="5" s="1"/>
  <c r="E24" i="5" s="1"/>
  <c r="E25" i="5" s="1"/>
  <c r="E26" i="5" s="1"/>
  <c r="E27" i="5" s="1"/>
  <c r="J14" i="5"/>
  <c r="D14" i="5"/>
  <c r="I13" i="5"/>
  <c r="C13" i="5"/>
  <c r="I12" i="5"/>
  <c r="C12" i="5"/>
  <c r="I11" i="5"/>
  <c r="C11" i="5"/>
  <c r="I10" i="5"/>
  <c r="C10" i="5"/>
  <c r="I9" i="5"/>
  <c r="C9" i="5"/>
  <c r="I8" i="5"/>
  <c r="C8" i="5"/>
  <c r="I7" i="5"/>
  <c r="C7" i="5"/>
  <c r="I6" i="5"/>
  <c r="C6" i="5"/>
  <c r="I5" i="5"/>
  <c r="C5" i="5"/>
  <c r="I4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C4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" i="4"/>
  <c r="F17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B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F77" i="2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E77" i="2"/>
  <c r="K71" i="2"/>
  <c r="J71" i="2"/>
  <c r="I71" i="2"/>
  <c r="E71" i="2"/>
  <c r="D71" i="2"/>
  <c r="C71" i="2"/>
  <c r="K70" i="2"/>
  <c r="J70" i="2"/>
  <c r="I70" i="2"/>
  <c r="E70" i="2"/>
  <c r="D70" i="2"/>
  <c r="C70" i="2"/>
  <c r="K69" i="2"/>
  <c r="J69" i="2"/>
  <c r="I69" i="2"/>
  <c r="E69" i="2"/>
  <c r="D69" i="2"/>
  <c r="C69" i="2"/>
  <c r="K68" i="2"/>
  <c r="J68" i="2"/>
  <c r="I68" i="2"/>
  <c r="E68" i="2"/>
  <c r="D68" i="2"/>
  <c r="C68" i="2"/>
  <c r="K67" i="2"/>
  <c r="J67" i="2"/>
  <c r="I67" i="2"/>
  <c r="E67" i="2"/>
  <c r="D67" i="2"/>
  <c r="C67" i="2"/>
  <c r="K66" i="2"/>
  <c r="J66" i="2"/>
  <c r="I66" i="2"/>
  <c r="E66" i="2"/>
  <c r="D66" i="2"/>
  <c r="C66" i="2"/>
  <c r="K65" i="2"/>
  <c r="J65" i="2"/>
  <c r="I65" i="2"/>
  <c r="E65" i="2"/>
  <c r="D65" i="2"/>
  <c r="C65" i="2"/>
  <c r="K64" i="2"/>
  <c r="J64" i="2"/>
  <c r="I64" i="2"/>
  <c r="E64" i="2"/>
  <c r="D64" i="2"/>
  <c r="C64" i="2"/>
  <c r="K63" i="2"/>
  <c r="J63" i="2"/>
  <c r="I63" i="2"/>
  <c r="E63" i="2"/>
  <c r="D63" i="2"/>
  <c r="C63" i="2"/>
  <c r="K62" i="2"/>
  <c r="J62" i="2"/>
  <c r="I62" i="2"/>
  <c r="E62" i="2"/>
  <c r="D62" i="2"/>
  <c r="C62" i="2"/>
  <c r="K61" i="2"/>
  <c r="J61" i="2"/>
  <c r="I61" i="2"/>
  <c r="E61" i="2"/>
  <c r="D61" i="2"/>
  <c r="C61" i="2"/>
  <c r="K60" i="2"/>
  <c r="J60" i="2"/>
  <c r="I60" i="2"/>
  <c r="E60" i="2"/>
  <c r="D60" i="2"/>
  <c r="C60" i="2"/>
  <c r="K59" i="2"/>
  <c r="J59" i="2"/>
  <c r="I59" i="2"/>
  <c r="E59" i="2"/>
  <c r="D59" i="2"/>
  <c r="C59" i="2"/>
  <c r="K58" i="2"/>
  <c r="J58" i="2"/>
  <c r="I58" i="2"/>
  <c r="E58" i="2"/>
  <c r="D58" i="2"/>
  <c r="C58" i="2"/>
  <c r="K57" i="2"/>
  <c r="J57" i="2"/>
  <c r="I57" i="2"/>
  <c r="E57" i="2"/>
  <c r="D57" i="2"/>
  <c r="C57" i="2"/>
  <c r="K56" i="2"/>
  <c r="J56" i="2"/>
  <c r="I56" i="2"/>
  <c r="E56" i="2"/>
  <c r="D56" i="2"/>
  <c r="C56" i="2"/>
  <c r="J55" i="2"/>
  <c r="I55" i="2"/>
  <c r="D55" i="2"/>
  <c r="C55" i="2"/>
  <c r="J54" i="2"/>
  <c r="I54" i="2"/>
  <c r="D54" i="2"/>
  <c r="C54" i="2"/>
  <c r="I53" i="2"/>
  <c r="C53" i="2"/>
  <c r="I52" i="2"/>
  <c r="C52" i="2"/>
  <c r="K47" i="2"/>
  <c r="J47" i="2"/>
  <c r="I47" i="2"/>
  <c r="E47" i="2"/>
  <c r="D47" i="2"/>
  <c r="C47" i="2"/>
  <c r="K46" i="2"/>
  <c r="J46" i="2"/>
  <c r="I46" i="2"/>
  <c r="E46" i="2"/>
  <c r="D46" i="2"/>
  <c r="C46" i="2"/>
  <c r="K45" i="2"/>
  <c r="J45" i="2"/>
  <c r="I45" i="2"/>
  <c r="E45" i="2"/>
  <c r="D45" i="2"/>
  <c r="C45" i="2"/>
  <c r="K44" i="2"/>
  <c r="J44" i="2"/>
  <c r="I44" i="2"/>
  <c r="E44" i="2"/>
  <c r="D44" i="2"/>
  <c r="C44" i="2"/>
  <c r="K43" i="2"/>
  <c r="J43" i="2"/>
  <c r="I43" i="2"/>
  <c r="E43" i="2"/>
  <c r="D43" i="2"/>
  <c r="C43" i="2"/>
  <c r="K42" i="2"/>
  <c r="J42" i="2"/>
  <c r="I42" i="2"/>
  <c r="E42" i="2"/>
  <c r="D42" i="2"/>
  <c r="C42" i="2"/>
  <c r="K41" i="2"/>
  <c r="J41" i="2"/>
  <c r="I41" i="2"/>
  <c r="E41" i="2"/>
  <c r="D41" i="2"/>
  <c r="C41" i="2"/>
  <c r="K40" i="2"/>
  <c r="J40" i="2"/>
  <c r="I40" i="2"/>
  <c r="E40" i="2"/>
  <c r="D40" i="2"/>
  <c r="C40" i="2"/>
  <c r="K39" i="2"/>
  <c r="J39" i="2"/>
  <c r="I39" i="2"/>
  <c r="E39" i="2"/>
  <c r="D39" i="2"/>
  <c r="C39" i="2"/>
  <c r="K38" i="2"/>
  <c r="J38" i="2"/>
  <c r="I38" i="2"/>
  <c r="E38" i="2"/>
  <c r="D38" i="2"/>
  <c r="C38" i="2"/>
  <c r="K37" i="2"/>
  <c r="J37" i="2"/>
  <c r="I37" i="2"/>
  <c r="E37" i="2"/>
  <c r="D37" i="2"/>
  <c r="C37" i="2"/>
  <c r="K36" i="2"/>
  <c r="J36" i="2"/>
  <c r="I36" i="2"/>
  <c r="E36" i="2"/>
  <c r="D36" i="2"/>
  <c r="C36" i="2"/>
  <c r="K35" i="2"/>
  <c r="J35" i="2"/>
  <c r="I35" i="2"/>
  <c r="E35" i="2"/>
  <c r="D35" i="2"/>
  <c r="C35" i="2"/>
  <c r="K34" i="2"/>
  <c r="J34" i="2"/>
  <c r="I34" i="2"/>
  <c r="E34" i="2"/>
  <c r="D34" i="2"/>
  <c r="C34" i="2"/>
  <c r="K33" i="2"/>
  <c r="J33" i="2"/>
  <c r="I33" i="2"/>
  <c r="E33" i="2"/>
  <c r="D33" i="2"/>
  <c r="C33" i="2"/>
  <c r="K32" i="2"/>
  <c r="J32" i="2"/>
  <c r="I32" i="2"/>
  <c r="E32" i="2"/>
  <c r="D32" i="2"/>
  <c r="C32" i="2"/>
  <c r="J31" i="2"/>
  <c r="I31" i="2"/>
  <c r="D31" i="2"/>
  <c r="C31" i="2"/>
  <c r="J30" i="2"/>
  <c r="I30" i="2"/>
  <c r="D30" i="2"/>
  <c r="C30" i="2"/>
  <c r="I29" i="2"/>
  <c r="C29" i="2"/>
  <c r="I28" i="2"/>
  <c r="C28" i="2"/>
  <c r="L23" i="2"/>
  <c r="K23" i="2"/>
  <c r="J23" i="2"/>
  <c r="I23" i="2"/>
  <c r="F23" i="2"/>
  <c r="E23" i="2"/>
  <c r="D23" i="2"/>
  <c r="C23" i="2"/>
  <c r="L22" i="2"/>
  <c r="K22" i="2"/>
  <c r="J22" i="2"/>
  <c r="I22" i="2"/>
  <c r="F22" i="2"/>
  <c r="E22" i="2"/>
  <c r="D22" i="2"/>
  <c r="C22" i="2"/>
  <c r="L21" i="2"/>
  <c r="K21" i="2"/>
  <c r="J21" i="2"/>
  <c r="I21" i="2"/>
  <c r="F21" i="2"/>
  <c r="E21" i="2"/>
  <c r="D21" i="2"/>
  <c r="C21" i="2"/>
  <c r="L20" i="2"/>
  <c r="K20" i="2"/>
  <c r="J20" i="2"/>
  <c r="I20" i="2"/>
  <c r="F20" i="2"/>
  <c r="E20" i="2"/>
  <c r="D20" i="2"/>
  <c r="C20" i="2"/>
  <c r="L19" i="2"/>
  <c r="K19" i="2"/>
  <c r="J19" i="2"/>
  <c r="I19" i="2"/>
  <c r="F19" i="2"/>
  <c r="E19" i="2"/>
  <c r="D19" i="2"/>
  <c r="C19" i="2"/>
  <c r="L18" i="2"/>
  <c r="K18" i="2"/>
  <c r="J18" i="2"/>
  <c r="I18" i="2"/>
  <c r="F18" i="2"/>
  <c r="E18" i="2"/>
  <c r="D18" i="2"/>
  <c r="C18" i="2"/>
  <c r="L17" i="2"/>
  <c r="K17" i="2"/>
  <c r="J17" i="2"/>
  <c r="I17" i="2"/>
  <c r="F17" i="2"/>
  <c r="E17" i="2"/>
  <c r="D17" i="2"/>
  <c r="C17" i="2"/>
  <c r="L16" i="2"/>
  <c r="K16" i="2"/>
  <c r="J16" i="2"/>
  <c r="I16" i="2"/>
  <c r="F16" i="2"/>
  <c r="E16" i="2"/>
  <c r="D16" i="2"/>
  <c r="C16" i="2"/>
  <c r="L15" i="2"/>
  <c r="K15" i="2"/>
  <c r="J15" i="2"/>
  <c r="I15" i="2"/>
  <c r="F15" i="2"/>
  <c r="E15" i="2"/>
  <c r="D15" i="2"/>
  <c r="C15" i="2"/>
  <c r="L14" i="2"/>
  <c r="K14" i="2"/>
  <c r="J14" i="2"/>
  <c r="I14" i="2"/>
  <c r="F14" i="2"/>
  <c r="E14" i="2"/>
  <c r="D14" i="2"/>
  <c r="C14" i="2"/>
  <c r="L13" i="2"/>
  <c r="K13" i="2"/>
  <c r="J13" i="2"/>
  <c r="I13" i="2"/>
  <c r="F13" i="2"/>
  <c r="E13" i="2"/>
  <c r="D13" i="2"/>
  <c r="C13" i="2"/>
  <c r="K12" i="2"/>
  <c r="J12" i="2"/>
  <c r="I12" i="2"/>
  <c r="E12" i="2"/>
  <c r="D12" i="2"/>
  <c r="C12" i="2"/>
  <c r="K11" i="2"/>
  <c r="J11" i="2"/>
  <c r="I11" i="2"/>
  <c r="E11" i="2"/>
  <c r="D11" i="2"/>
  <c r="C11" i="2"/>
  <c r="K10" i="2"/>
  <c r="J10" i="2"/>
  <c r="I10" i="2"/>
  <c r="E10" i="2"/>
  <c r="D10" i="2"/>
  <c r="C10" i="2"/>
  <c r="K9" i="2"/>
  <c r="J9" i="2"/>
  <c r="I9" i="2"/>
  <c r="E9" i="2"/>
  <c r="D9" i="2"/>
  <c r="C9" i="2"/>
  <c r="K8" i="2"/>
  <c r="J8" i="2"/>
  <c r="I8" i="2"/>
  <c r="E8" i="2"/>
  <c r="D8" i="2"/>
  <c r="C8" i="2"/>
  <c r="J7" i="2"/>
  <c r="I7" i="2"/>
  <c r="D7" i="2"/>
  <c r="C7" i="2"/>
  <c r="J6" i="2"/>
  <c r="I6" i="2"/>
  <c r="D6" i="2"/>
  <c r="C6" i="2"/>
  <c r="I5" i="2"/>
  <c r="C5" i="2"/>
  <c r="I4" i="2"/>
  <c r="C4" i="2"/>
  <c r="C14" i="1"/>
  <c r="D3" i="1"/>
  <c r="D4" i="1" s="1"/>
  <c r="D5" i="1" s="1"/>
  <c r="D6" i="1" s="1"/>
  <c r="D7" i="1" s="1"/>
  <c r="D8" i="1" s="1"/>
  <c r="D9" i="1" s="1"/>
  <c r="D10" i="1" s="1"/>
  <c r="D11" i="1" s="1"/>
  <c r="D12" i="1" s="1"/>
  <c r="K5" i="10" l="1"/>
  <c r="K6" i="10" s="1"/>
  <c r="K7" i="10" s="1"/>
  <c r="K8" i="10" s="1"/>
  <c r="K9" i="10" s="1"/>
  <c r="K10" i="10" s="1"/>
  <c r="K11" i="10" s="1"/>
  <c r="K12" i="10" s="1"/>
  <c r="K99" i="10"/>
  <c r="K100" i="10" s="1"/>
  <c r="K101" i="10" s="1"/>
  <c r="K102" i="10" s="1"/>
  <c r="K103" i="10" s="1"/>
  <c r="K104" i="10" s="1"/>
  <c r="K105" i="10" s="1"/>
  <c r="K106" i="10" s="1"/>
  <c r="K107" i="10" s="1"/>
  <c r="E68" i="11"/>
  <c r="E69" i="11" s="1"/>
  <c r="E70" i="11" s="1"/>
  <c r="E71" i="11" s="1"/>
  <c r="E72" i="11" s="1"/>
  <c r="E73" i="11" s="1"/>
  <c r="E74" i="11" s="1"/>
  <c r="E75" i="11" s="1"/>
  <c r="E76" i="11" s="1"/>
  <c r="K84" i="11"/>
  <c r="K85" i="11" s="1"/>
  <c r="K86" i="11" s="1"/>
  <c r="K87" i="11" s="1"/>
  <c r="K88" i="11" s="1"/>
  <c r="K89" i="11" s="1"/>
  <c r="K90" i="11" s="1"/>
  <c r="K91" i="11" s="1"/>
  <c r="K92" i="11" s="1"/>
  <c r="E20" i="12"/>
  <c r="E21" i="12" s="1"/>
  <c r="E22" i="12" s="1"/>
  <c r="E23" i="12" s="1"/>
  <c r="E24" i="12" s="1"/>
  <c r="E25" i="12" s="1"/>
  <c r="E26" i="12" s="1"/>
  <c r="E27" i="12" s="1"/>
  <c r="E28" i="12" s="1"/>
  <c r="K36" i="12"/>
  <c r="K37" i="12" s="1"/>
  <c r="K38" i="12" s="1"/>
  <c r="K39" i="12" s="1"/>
  <c r="K40" i="12" s="1"/>
  <c r="K41" i="12" s="1"/>
  <c r="K42" i="12" s="1"/>
  <c r="K43" i="12" s="1"/>
  <c r="K44" i="12" s="1"/>
  <c r="E81" i="12"/>
  <c r="E82" i="12" s="1"/>
  <c r="E83" i="12" s="1"/>
  <c r="E84" i="12" s="1"/>
  <c r="E85" i="12" s="1"/>
  <c r="E86" i="12" s="1"/>
  <c r="E87" i="12" s="1"/>
  <c r="E88" i="12" s="1"/>
  <c r="E89" i="12" s="1"/>
  <c r="K96" i="12"/>
  <c r="K97" i="12" s="1"/>
  <c r="K98" i="12" s="1"/>
  <c r="K99" i="12" s="1"/>
  <c r="K100" i="12" s="1"/>
  <c r="K101" i="12" s="1"/>
  <c r="K102" i="12" s="1"/>
  <c r="K103" i="12" s="1"/>
  <c r="K104" i="12" s="1"/>
  <c r="E19" i="10"/>
  <c r="E20" i="10" s="1"/>
  <c r="E21" i="10" s="1"/>
  <c r="E22" i="10" s="1"/>
  <c r="E23" i="10" s="1"/>
  <c r="E24" i="10" s="1"/>
  <c r="E25" i="10" s="1"/>
  <c r="E26" i="10" s="1"/>
  <c r="E27" i="10" s="1"/>
  <c r="K35" i="10"/>
  <c r="K36" i="10" s="1"/>
  <c r="K37" i="10" s="1"/>
  <c r="K38" i="10" s="1"/>
  <c r="K39" i="10" s="1"/>
  <c r="K40" i="10" s="1"/>
  <c r="K41" i="10" s="1"/>
  <c r="K42" i="10" s="1"/>
  <c r="K43" i="10" s="1"/>
  <c r="K290" i="9"/>
  <c r="K291" i="9" s="1"/>
  <c r="K292" i="9" s="1"/>
  <c r="K293" i="9" s="1"/>
  <c r="K294" i="9" s="1"/>
  <c r="K295" i="9" s="1"/>
  <c r="K296" i="9" s="1"/>
  <c r="K297" i="9" s="1"/>
  <c r="K298" i="9" s="1"/>
  <c r="K4" i="11"/>
  <c r="K5" i="11" s="1"/>
  <c r="K6" i="11" s="1"/>
  <c r="K7" i="11" s="1"/>
  <c r="K8" i="11" s="1"/>
  <c r="K9" i="11" s="1"/>
  <c r="K10" i="11" s="1"/>
  <c r="K11" i="11" s="1"/>
  <c r="K12" i="11" s="1"/>
  <c r="E36" i="11"/>
  <c r="E37" i="11" s="1"/>
  <c r="E38" i="11" s="1"/>
  <c r="E39" i="11" s="1"/>
  <c r="E40" i="11" s="1"/>
  <c r="E41" i="11" s="1"/>
  <c r="E42" i="11" s="1"/>
  <c r="E43" i="11" s="1"/>
  <c r="E44" i="11" s="1"/>
  <c r="K52" i="11"/>
  <c r="K53" i="11" s="1"/>
  <c r="K54" i="11" s="1"/>
  <c r="K55" i="11" s="1"/>
  <c r="K56" i="11" s="1"/>
  <c r="K57" i="11" s="1"/>
  <c r="K58" i="11" s="1"/>
  <c r="K59" i="11" s="1"/>
  <c r="K60" i="11" s="1"/>
  <c r="K36" i="13"/>
  <c r="K37" i="13" s="1"/>
  <c r="K38" i="13" s="1"/>
  <c r="K39" i="13" s="1"/>
  <c r="K40" i="13" s="1"/>
  <c r="K41" i="13" s="1"/>
  <c r="K42" i="13" s="1"/>
  <c r="K43" i="13" s="1"/>
  <c r="E68" i="15"/>
  <c r="E69" i="15" s="1"/>
  <c r="E70" i="15" s="1"/>
  <c r="E71" i="15" s="1"/>
  <c r="E72" i="15" s="1"/>
  <c r="E73" i="15" s="1"/>
  <c r="E4" i="14"/>
  <c r="E5" i="14" s="1"/>
  <c r="E6" i="14" s="1"/>
  <c r="E7" i="14" s="1"/>
  <c r="E8" i="14" s="1"/>
  <c r="E9" i="14" s="1"/>
  <c r="E10" i="14" s="1"/>
  <c r="E11" i="14" s="1"/>
  <c r="E12" i="14" s="1"/>
  <c r="E5" i="15"/>
  <c r="E6" i="15" s="1"/>
  <c r="E7" i="15" s="1"/>
  <c r="E8" i="15" s="1"/>
  <c r="E9" i="15" s="1"/>
  <c r="E10" i="15" s="1"/>
  <c r="E11" i="15" s="1"/>
  <c r="E12" i="15" s="1"/>
  <c r="E37" i="15"/>
  <c r="E38" i="15" s="1"/>
  <c r="E39" i="15" s="1"/>
  <c r="E40" i="15" s="1"/>
  <c r="E41" i="15" s="1"/>
  <c r="E42" i="15" s="1"/>
  <c r="E43" i="15" s="1"/>
  <c r="E53" i="15"/>
  <c r="E54" i="15" s="1"/>
  <c r="E55" i="15" s="1"/>
  <c r="E56" i="15" s="1"/>
  <c r="E57" i="15" s="1"/>
  <c r="E58" i="15" s="1"/>
  <c r="K81" i="15"/>
  <c r="K82" i="15" s="1"/>
  <c r="K83" i="15" s="1"/>
  <c r="K84" i="15" s="1"/>
  <c r="K85" i="15" s="1"/>
  <c r="K86" i="15" s="1"/>
  <c r="K87" i="15" s="1"/>
  <c r="K88" i="15" s="1"/>
  <c r="K306" i="12"/>
  <c r="K307" i="12" s="1"/>
  <c r="K308" i="12" s="1"/>
  <c r="K309" i="12" s="1"/>
  <c r="K310" i="12" s="1"/>
  <c r="K311" i="12" s="1"/>
  <c r="K312" i="12" s="1"/>
  <c r="K313" i="12" s="1"/>
  <c r="K314" i="12" s="1"/>
  <c r="E22" i="15"/>
  <c r="E23" i="15" s="1"/>
  <c r="E24" i="15" s="1"/>
  <c r="E25" i="15" s="1"/>
  <c r="E26" i="15" s="1"/>
  <c r="E27" i="15" s="1"/>
  <c r="E28" i="15" s="1"/>
  <c r="K35" i="15"/>
  <c r="K36" i="15" s="1"/>
  <c r="K37" i="15" s="1"/>
  <c r="K38" i="15" s="1"/>
  <c r="K39" i="15" s="1"/>
  <c r="K40" i="15" s="1"/>
  <c r="K41" i="15" s="1"/>
  <c r="K42" i="15" s="1"/>
  <c r="K43" i="15" s="1"/>
  <c r="E51" i="16"/>
  <c r="E52" i="16" s="1"/>
  <c r="E53" i="16" s="1"/>
  <c r="E54" i="16" s="1"/>
  <c r="E55" i="16" s="1"/>
  <c r="E56" i="16" s="1"/>
  <c r="E57" i="16" s="1"/>
  <c r="K4" i="17"/>
  <c r="K5" i="17" s="1"/>
  <c r="K6" i="17" s="1"/>
  <c r="K7" i="17" s="1"/>
  <c r="K8" i="17" s="1"/>
  <c r="K9" i="17" s="1"/>
  <c r="K10" i="17" s="1"/>
  <c r="K11" i="17" s="1"/>
  <c r="K12" i="17" s="1"/>
  <c r="E36" i="18"/>
  <c r="E37" i="18" s="1"/>
  <c r="E38" i="18" s="1"/>
  <c r="E39" i="18" s="1"/>
  <c r="E40" i="18" s="1"/>
  <c r="E41" i="18" s="1"/>
  <c r="E42" i="18" s="1"/>
  <c r="K49" i="18"/>
  <c r="K50" i="18" s="1"/>
  <c r="K51" i="18" s="1"/>
  <c r="K52" i="18" s="1"/>
  <c r="K53" i="18" s="1"/>
  <c r="K54" i="18" s="1"/>
  <c r="K55" i="18" s="1"/>
  <c r="K56" i="18" s="1"/>
  <c r="K57" i="18" s="1"/>
  <c r="K127" i="18"/>
  <c r="K128" i="18" s="1"/>
  <c r="K129" i="18" s="1"/>
  <c r="K130" i="18" s="1"/>
  <c r="K131" i="18" s="1"/>
  <c r="K132" i="18" s="1"/>
  <c r="E214" i="18"/>
  <c r="E215" i="18" s="1"/>
  <c r="E216" i="18" s="1"/>
  <c r="E217" i="18" s="1"/>
  <c r="E218" i="18" s="1"/>
  <c r="E219" i="18" s="1"/>
  <c r="E220" i="18" s="1"/>
  <c r="E221" i="18" s="1"/>
  <c r="E222" i="18" s="1"/>
  <c r="E50" i="19"/>
  <c r="E51" i="19" s="1"/>
  <c r="E52" i="19" s="1"/>
  <c r="E53" i="19" s="1"/>
  <c r="E54" i="19" s="1"/>
  <c r="E55" i="19" s="1"/>
  <c r="E56" i="19" s="1"/>
  <c r="E57" i="19" s="1"/>
  <c r="E84" i="19"/>
  <c r="E85" i="19" s="1"/>
  <c r="E86" i="19" s="1"/>
  <c r="E87" i="19" s="1"/>
  <c r="E49" i="21"/>
  <c r="E50" i="21" s="1"/>
  <c r="E51" i="21" s="1"/>
  <c r="E52" i="21" s="1"/>
  <c r="E53" i="21" s="1"/>
  <c r="E54" i="21" s="1"/>
  <c r="E55" i="21" s="1"/>
  <c r="E56" i="21" s="1"/>
  <c r="E57" i="21" s="1"/>
  <c r="E79" i="21"/>
  <c r="E80" i="21" s="1"/>
  <c r="E81" i="21" s="1"/>
  <c r="E82" i="21" s="1"/>
  <c r="E83" i="21" s="1"/>
  <c r="E84" i="21" s="1"/>
  <c r="E85" i="21" s="1"/>
  <c r="E86" i="21" s="1"/>
  <c r="E87" i="21" s="1"/>
  <c r="E293" i="21"/>
  <c r="E294" i="21" s="1"/>
  <c r="E295" i="21" s="1"/>
  <c r="E296" i="21" s="1"/>
  <c r="E297" i="21" s="1"/>
  <c r="E298" i="21" s="1"/>
  <c r="E299" i="21" s="1"/>
  <c r="E300" i="21" s="1"/>
  <c r="E301" i="21" s="1"/>
  <c r="E19" i="22"/>
  <c r="E20" i="22" s="1"/>
  <c r="E21" i="22" s="1"/>
  <c r="E22" i="22" s="1"/>
  <c r="E23" i="22" s="1"/>
  <c r="E24" i="22" s="1"/>
  <c r="E25" i="22" s="1"/>
  <c r="E26" i="22" s="1"/>
  <c r="E27" i="22" s="1"/>
  <c r="K21" i="13"/>
  <c r="K22" i="13" s="1"/>
  <c r="K23" i="13" s="1"/>
  <c r="K24" i="13" s="1"/>
  <c r="K25" i="13" s="1"/>
  <c r="K26" i="13" s="1"/>
  <c r="K27" i="13" s="1"/>
  <c r="K28" i="13" s="1"/>
  <c r="K65" i="15"/>
  <c r="K66" i="15" s="1"/>
  <c r="K67" i="15" s="1"/>
  <c r="K68" i="15" s="1"/>
  <c r="K69" i="15" s="1"/>
  <c r="K70" i="15" s="1"/>
  <c r="K71" i="15" s="1"/>
  <c r="K72" i="15" s="1"/>
  <c r="K73" i="15" s="1"/>
  <c r="K34" i="17"/>
  <c r="K35" i="17" s="1"/>
  <c r="K36" i="17" s="1"/>
  <c r="K37" i="17" s="1"/>
  <c r="K38" i="17" s="1"/>
  <c r="K39" i="17" s="1"/>
  <c r="K40" i="17" s="1"/>
  <c r="K41" i="17" s="1"/>
  <c r="K42" i="17" s="1"/>
  <c r="K79" i="18"/>
  <c r="K80" i="18" s="1"/>
  <c r="K81" i="18" s="1"/>
  <c r="K82" i="18" s="1"/>
  <c r="K83" i="18" s="1"/>
  <c r="K84" i="18" s="1"/>
  <c r="K85" i="18" s="1"/>
  <c r="K86" i="18" s="1"/>
  <c r="K87" i="18" s="1"/>
  <c r="E94" i="18"/>
  <c r="E95" i="18" s="1"/>
  <c r="E96" i="18" s="1"/>
  <c r="E97" i="18" s="1"/>
  <c r="E98" i="18" s="1"/>
  <c r="E99" i="18" s="1"/>
  <c r="E100" i="18" s="1"/>
  <c r="E101" i="18" s="1"/>
  <c r="E102" i="18" s="1"/>
  <c r="E229" i="18"/>
  <c r="E230" i="18" s="1"/>
  <c r="E231" i="18" s="1"/>
  <c r="E232" i="18" s="1"/>
  <c r="E233" i="18" s="1"/>
  <c r="E234" i="18" s="1"/>
  <c r="E235" i="18" s="1"/>
  <c r="E236" i="18" s="1"/>
  <c r="E237" i="18" s="1"/>
  <c r="K65" i="19"/>
  <c r="K66" i="19" s="1"/>
  <c r="K67" i="19" s="1"/>
  <c r="K68" i="19" s="1"/>
  <c r="K69" i="19" s="1"/>
  <c r="K70" i="19" s="1"/>
  <c r="K71" i="19" s="1"/>
  <c r="K72" i="19" s="1"/>
  <c r="E20" i="20"/>
  <c r="E21" i="20" s="1"/>
  <c r="E22" i="20" s="1"/>
  <c r="E23" i="20" s="1"/>
  <c r="E24" i="20" s="1"/>
  <c r="E25" i="20" s="1"/>
  <c r="E26" i="20" s="1"/>
  <c r="E27" i="20" s="1"/>
  <c r="K34" i="20"/>
  <c r="K35" i="20" s="1"/>
  <c r="K36" i="20" s="1"/>
  <c r="K37" i="20" s="1"/>
  <c r="K38" i="20" s="1"/>
  <c r="K39" i="20" s="1"/>
  <c r="K40" i="20" s="1"/>
  <c r="K41" i="20" s="1"/>
  <c r="K42" i="20" s="1"/>
  <c r="E4" i="21"/>
  <c r="E5" i="21" s="1"/>
  <c r="E6" i="21" s="1"/>
  <c r="E7" i="21" s="1"/>
  <c r="E8" i="21" s="1"/>
  <c r="E9" i="21" s="1"/>
  <c r="E10" i="21" s="1"/>
  <c r="E11" i="21" s="1"/>
  <c r="E12" i="21" s="1"/>
  <c r="K35" i="21"/>
  <c r="K36" i="21" s="1"/>
  <c r="K37" i="21" s="1"/>
  <c r="K38" i="21" s="1"/>
  <c r="K39" i="21" s="1"/>
  <c r="K40" i="21" s="1"/>
  <c r="K41" i="21" s="1"/>
  <c r="K42" i="21" s="1"/>
  <c r="K109" i="21"/>
  <c r="K110" i="21" s="1"/>
  <c r="K111" i="21" s="1"/>
  <c r="K112" i="21" s="1"/>
  <c r="K113" i="21" s="1"/>
  <c r="K114" i="21" s="1"/>
  <c r="K115" i="21" s="1"/>
  <c r="K116" i="21" s="1"/>
  <c r="K117" i="21" s="1"/>
  <c r="E187" i="21"/>
  <c r="E188" i="21" s="1"/>
  <c r="E189" i="21" s="1"/>
  <c r="E190" i="21" s="1"/>
  <c r="E191" i="21" s="1"/>
  <c r="E192" i="21" s="1"/>
  <c r="E193" i="21" s="1"/>
  <c r="E194" i="21" s="1"/>
  <c r="K188" i="21"/>
  <c r="K189" i="21" s="1"/>
  <c r="K190" i="21" s="1"/>
  <c r="K191" i="21" s="1"/>
  <c r="K192" i="21" s="1"/>
  <c r="K193" i="21" s="1"/>
  <c r="K194" i="21" s="1"/>
  <c r="E217" i="21"/>
  <c r="E218" i="21" s="1"/>
  <c r="E219" i="21" s="1"/>
  <c r="E220" i="21" s="1"/>
  <c r="E221" i="21" s="1"/>
  <c r="E222" i="21" s="1"/>
  <c r="E223" i="21" s="1"/>
  <c r="E224" i="21" s="1"/>
  <c r="K246" i="21"/>
  <c r="K247" i="21" s="1"/>
  <c r="K248" i="21" s="1"/>
  <c r="K249" i="21" s="1"/>
  <c r="K250" i="21" s="1"/>
  <c r="K251" i="21" s="1"/>
  <c r="K252" i="21" s="1"/>
  <c r="K253" i="21" s="1"/>
  <c r="K254" i="21" s="1"/>
  <c r="K279" i="21"/>
  <c r="K280" i="21" s="1"/>
  <c r="K281" i="21" s="1"/>
  <c r="K282" i="21" s="1"/>
  <c r="K283" i="21" s="1"/>
  <c r="K284" i="21" s="1"/>
  <c r="K285" i="21" s="1"/>
  <c r="K286" i="21" s="1"/>
  <c r="E54" i="22"/>
  <c r="E55" i="22" s="1"/>
  <c r="E56" i="22" s="1"/>
  <c r="E57" i="22" s="1"/>
  <c r="K20" i="23"/>
  <c r="K21" i="23" s="1"/>
  <c r="K22" i="23" s="1"/>
  <c r="K23" i="23" s="1"/>
  <c r="K24" i="23" s="1"/>
  <c r="K25" i="23" s="1"/>
  <c r="K26" i="23" s="1"/>
  <c r="K27" i="23" s="1"/>
  <c r="E35" i="13"/>
  <c r="E36" i="13" s="1"/>
  <c r="E37" i="13" s="1"/>
  <c r="E38" i="13" s="1"/>
  <c r="E39" i="13" s="1"/>
  <c r="E40" i="13" s="1"/>
  <c r="E41" i="13" s="1"/>
  <c r="E42" i="13" s="1"/>
  <c r="E43" i="13" s="1"/>
  <c r="K6" i="14"/>
  <c r="K7" i="14" s="1"/>
  <c r="K8" i="14" s="1"/>
  <c r="K9" i="14" s="1"/>
  <c r="K10" i="14" s="1"/>
  <c r="K11" i="14" s="1"/>
  <c r="K12" i="14" s="1"/>
  <c r="K4" i="16"/>
  <c r="K5" i="16" s="1"/>
  <c r="K6" i="16" s="1"/>
  <c r="K7" i="16" s="1"/>
  <c r="K8" i="16" s="1"/>
  <c r="K9" i="16" s="1"/>
  <c r="K10" i="16" s="1"/>
  <c r="K11" i="16" s="1"/>
  <c r="K12" i="16" s="1"/>
  <c r="K64" i="17"/>
  <c r="K65" i="17" s="1"/>
  <c r="K66" i="17" s="1"/>
  <c r="K67" i="17" s="1"/>
  <c r="K68" i="17" s="1"/>
  <c r="K69" i="17" s="1"/>
  <c r="K70" i="17" s="1"/>
  <c r="K71" i="17" s="1"/>
  <c r="K72" i="17" s="1"/>
  <c r="E109" i="18"/>
  <c r="E110" i="18" s="1"/>
  <c r="E111" i="18" s="1"/>
  <c r="E112" i="18" s="1"/>
  <c r="E113" i="18" s="1"/>
  <c r="E114" i="18" s="1"/>
  <c r="E115" i="18" s="1"/>
  <c r="E116" i="18" s="1"/>
  <c r="E117" i="18" s="1"/>
  <c r="K215" i="18"/>
  <c r="K216" i="18" s="1"/>
  <c r="K217" i="18" s="1"/>
  <c r="K218" i="18" s="1"/>
  <c r="K219" i="18" s="1"/>
  <c r="K220" i="18" s="1"/>
  <c r="K221" i="18" s="1"/>
  <c r="K222" i="18" s="1"/>
  <c r="K4" i="19"/>
  <c r="K5" i="19" s="1"/>
  <c r="K6" i="19" s="1"/>
  <c r="K7" i="19" s="1"/>
  <c r="K8" i="19" s="1"/>
  <c r="K9" i="19" s="1"/>
  <c r="K10" i="19" s="1"/>
  <c r="K11" i="19" s="1"/>
  <c r="K12" i="19" s="1"/>
  <c r="E19" i="19"/>
  <c r="E20" i="19" s="1"/>
  <c r="E21" i="19" s="1"/>
  <c r="E22" i="19" s="1"/>
  <c r="E23" i="19" s="1"/>
  <c r="E24" i="19" s="1"/>
  <c r="E25" i="19" s="1"/>
  <c r="E26" i="19" s="1"/>
  <c r="E27" i="19" s="1"/>
  <c r="K4" i="20"/>
  <c r="K5" i="20" s="1"/>
  <c r="K6" i="20" s="1"/>
  <c r="K7" i="20" s="1"/>
  <c r="K8" i="20" s="1"/>
  <c r="K9" i="20" s="1"/>
  <c r="K10" i="20" s="1"/>
  <c r="K11" i="20" s="1"/>
  <c r="K12" i="20" s="1"/>
  <c r="E34" i="21"/>
  <c r="E35" i="21" s="1"/>
  <c r="E36" i="21" s="1"/>
  <c r="E37" i="21" s="1"/>
  <c r="E38" i="21" s="1"/>
  <c r="E39" i="21" s="1"/>
  <c r="E40" i="21" s="1"/>
  <c r="E41" i="21" s="1"/>
  <c r="E42" i="21" s="1"/>
  <c r="K82" i="21"/>
  <c r="K83" i="21" s="1"/>
  <c r="K84" i="21" s="1"/>
  <c r="K85" i="21" s="1"/>
  <c r="K86" i="21" s="1"/>
  <c r="K87" i="21" s="1"/>
  <c r="E128" i="21"/>
  <c r="E129" i="21" s="1"/>
  <c r="E130" i="21" s="1"/>
  <c r="E131" i="21" s="1"/>
  <c r="E132" i="21" s="1"/>
  <c r="E133" i="21" s="1"/>
  <c r="E201" i="21"/>
  <c r="E202" i="21" s="1"/>
  <c r="E203" i="21" s="1"/>
  <c r="E204" i="21" s="1"/>
  <c r="E205" i="21" s="1"/>
  <c r="E206" i="21" s="1"/>
  <c r="E207" i="21" s="1"/>
  <c r="E208" i="21" s="1"/>
  <c r="E209" i="21" s="1"/>
  <c r="E278" i="21"/>
  <c r="E279" i="21" s="1"/>
  <c r="E280" i="21" s="1"/>
  <c r="E281" i="21" s="1"/>
  <c r="E282" i="21" s="1"/>
  <c r="E283" i="21" s="1"/>
  <c r="E284" i="21" s="1"/>
  <c r="E285" i="21" s="1"/>
  <c r="E286" i="21" s="1"/>
  <c r="K22" i="22"/>
  <c r="K23" i="22" s="1"/>
  <c r="K24" i="22" s="1"/>
  <c r="K25" i="22" s="1"/>
  <c r="K26" i="22" s="1"/>
  <c r="K27" i="22" s="1"/>
  <c r="E66" i="22"/>
  <c r="E67" i="22" s="1"/>
  <c r="E68" i="22" s="1"/>
  <c r="E69" i="22" s="1"/>
  <c r="E70" i="22" s="1"/>
  <c r="E71" i="22" s="1"/>
  <c r="E72" i="22" s="1"/>
  <c r="E34" i="23"/>
  <c r="E35" i="23" s="1"/>
  <c r="E36" i="23" s="1"/>
  <c r="E37" i="23" s="1"/>
  <c r="E38" i="23" s="1"/>
  <c r="E39" i="23" s="1"/>
  <c r="E40" i="23" s="1"/>
  <c r="E41" i="23" s="1"/>
  <c r="E42" i="23" s="1"/>
  <c r="E19" i="23"/>
  <c r="E20" i="23" s="1"/>
  <c r="E21" i="23" s="1"/>
  <c r="E22" i="23" s="1"/>
  <c r="E23" i="23" s="1"/>
  <c r="E24" i="23" s="1"/>
  <c r="E25" i="23" s="1"/>
  <c r="E26" i="23" s="1"/>
  <c r="E27" i="23" s="1"/>
  <c r="K36" i="23"/>
  <c r="K37" i="23" s="1"/>
  <c r="K38" i="23" s="1"/>
  <c r="K39" i="23" s="1"/>
  <c r="K40" i="23" s="1"/>
  <c r="K41" i="23" s="1"/>
  <c r="K42" i="23" s="1"/>
  <c r="K12" i="38"/>
  <c r="K184" i="18"/>
  <c r="K185" i="18" s="1"/>
  <c r="K186" i="18" s="1"/>
  <c r="K187" i="18" s="1"/>
  <c r="K188" i="18" s="1"/>
  <c r="K189" i="18" s="1"/>
  <c r="K190" i="18" s="1"/>
  <c r="K191" i="18" s="1"/>
  <c r="K192" i="18" s="1"/>
  <c r="K34" i="19"/>
  <c r="K35" i="19" s="1"/>
  <c r="K36" i="19" s="1"/>
  <c r="K37" i="19" s="1"/>
  <c r="K38" i="19" s="1"/>
  <c r="K39" i="19" s="1"/>
  <c r="K40" i="19" s="1"/>
  <c r="K41" i="19" s="1"/>
  <c r="K42" i="19" s="1"/>
  <c r="K19" i="21"/>
  <c r="K20" i="21" s="1"/>
  <c r="K21" i="21" s="1"/>
  <c r="K22" i="21" s="1"/>
  <c r="K23" i="21" s="1"/>
  <c r="K24" i="21" s="1"/>
  <c r="K25" i="21" s="1"/>
  <c r="K26" i="21" s="1"/>
  <c r="K27" i="21" s="1"/>
  <c r="K141" i="21"/>
  <c r="K142" i="21" s="1"/>
  <c r="K143" i="21" s="1"/>
  <c r="K144" i="21" s="1"/>
  <c r="K145" i="21" s="1"/>
  <c r="K146" i="21" s="1"/>
  <c r="K147" i="21" s="1"/>
  <c r="K148" i="21" s="1"/>
  <c r="K149" i="21" s="1"/>
  <c r="K262" i="21"/>
  <c r="K263" i="21" s="1"/>
  <c r="K264" i="21" s="1"/>
  <c r="K265" i="21" s="1"/>
  <c r="K266" i="21" s="1"/>
  <c r="K267" i="21" s="1"/>
  <c r="K268" i="21" s="1"/>
  <c r="K269" i="21" s="1"/>
  <c r="K270" i="21" s="1"/>
  <c r="K79" i="22"/>
  <c r="K80" i="22" s="1"/>
  <c r="K81" i="22" s="1"/>
  <c r="K82" i="22" s="1"/>
  <c r="K83" i="22" s="1"/>
  <c r="K84" i="22" s="1"/>
  <c r="K85" i="22" s="1"/>
  <c r="K86" i="22" s="1"/>
  <c r="K87" i="22" s="1"/>
  <c r="K69" i="41"/>
  <c r="K70" i="41" s="1"/>
  <c r="K71" i="41" s="1"/>
  <c r="K72" i="41" s="1"/>
  <c r="K189" i="41"/>
  <c r="K190" i="41" s="1"/>
  <c r="K191" i="41" s="1"/>
  <c r="K192" i="41" s="1"/>
  <c r="K310" i="41"/>
  <c r="K311" i="41" s="1"/>
  <c r="K312" i="41" s="1"/>
  <c r="K313" i="41" s="1"/>
  <c r="K373" i="41"/>
  <c r="K374" i="41" s="1"/>
  <c r="K50" i="21"/>
  <c r="K51" i="21" s="1"/>
  <c r="K52" i="21" s="1"/>
  <c r="K53" i="21" s="1"/>
  <c r="K54" i="21" s="1"/>
  <c r="K55" i="21" s="1"/>
  <c r="K56" i="21" s="1"/>
  <c r="K57" i="21" s="1"/>
  <c r="K172" i="21"/>
  <c r="K173" i="21" s="1"/>
  <c r="K174" i="21" s="1"/>
  <c r="K175" i="21" s="1"/>
  <c r="K176" i="21" s="1"/>
  <c r="K177" i="21" s="1"/>
  <c r="K178" i="21" s="1"/>
  <c r="K179" i="21" s="1"/>
  <c r="K294" i="21"/>
  <c r="K295" i="21" s="1"/>
  <c r="K296" i="21" s="1"/>
  <c r="K297" i="21" s="1"/>
  <c r="K298" i="21" s="1"/>
  <c r="K299" i="21" s="1"/>
  <c r="K300" i="21" s="1"/>
  <c r="K301" i="21" s="1"/>
  <c r="K5" i="23"/>
  <c r="K6" i="23" s="1"/>
  <c r="K7" i="23" s="1"/>
  <c r="K8" i="23" s="1"/>
  <c r="K9" i="23" s="1"/>
  <c r="K10" i="23" s="1"/>
  <c r="K11" i="23" s="1"/>
  <c r="K12" i="23" s="1"/>
  <c r="K27" i="25"/>
  <c r="K57" i="25"/>
  <c r="K88" i="25"/>
  <c r="K27" i="26"/>
  <c r="K59" i="26"/>
  <c r="K27" i="27"/>
  <c r="K57" i="27"/>
  <c r="K87" i="27"/>
  <c r="K27" i="28"/>
  <c r="K57" i="28"/>
  <c r="K12" i="29"/>
  <c r="K42" i="29"/>
  <c r="K72" i="29"/>
  <c r="K102" i="29"/>
  <c r="K27" i="30"/>
  <c r="K12" i="31"/>
  <c r="K42" i="31"/>
  <c r="K27" i="32"/>
  <c r="K57" i="32"/>
  <c r="K88" i="32"/>
  <c r="K119" i="32"/>
  <c r="K150" i="32"/>
  <c r="K182" i="32"/>
  <c r="K12" i="34"/>
  <c r="K12" i="35"/>
  <c r="K12" i="36"/>
  <c r="K42" i="36"/>
  <c r="K72" i="36"/>
  <c r="K102" i="36"/>
  <c r="K132" i="36"/>
  <c r="K162" i="36"/>
  <c r="K12" i="37"/>
  <c r="K42" i="37"/>
  <c r="K72" i="37"/>
  <c r="K12" i="40"/>
  <c r="K20" i="40"/>
  <c r="K21" i="40" s="1"/>
  <c r="K22" i="40" s="1"/>
  <c r="K23" i="40" s="1"/>
  <c r="K24" i="40" s="1"/>
  <c r="K25" i="40" s="1"/>
  <c r="K26" i="40" s="1"/>
  <c r="K27" i="40" s="1"/>
  <c r="E34" i="40"/>
  <c r="E35" i="40" s="1"/>
  <c r="E36" i="40" s="1"/>
  <c r="E37" i="40" s="1"/>
  <c r="E38" i="40" s="1"/>
  <c r="E39" i="40" s="1"/>
  <c r="E40" i="40" s="1"/>
  <c r="E41" i="40" s="1"/>
  <c r="E42" i="40" s="1"/>
  <c r="E52" i="40"/>
  <c r="E53" i="40" s="1"/>
  <c r="E54" i="40" s="1"/>
  <c r="E55" i="40" s="1"/>
  <c r="E56" i="40" s="1"/>
  <c r="E57" i="40" s="1"/>
  <c r="K53" i="40"/>
  <c r="K54" i="40" s="1"/>
  <c r="K55" i="40" s="1"/>
  <c r="K56" i="40" s="1"/>
  <c r="K57" i="40" s="1"/>
  <c r="E39" i="41"/>
  <c r="E40" i="41" s="1"/>
  <c r="E41" i="41" s="1"/>
  <c r="E42" i="41" s="1"/>
  <c r="E83" i="41"/>
  <c r="E84" i="41" s="1"/>
  <c r="E85" i="41" s="1"/>
  <c r="E86" i="41" s="1"/>
  <c r="E87" i="41" s="1"/>
  <c r="E159" i="41"/>
  <c r="E160" i="41" s="1"/>
  <c r="E161" i="41" s="1"/>
  <c r="E162" i="41" s="1"/>
  <c r="E203" i="41"/>
  <c r="E204" i="41" s="1"/>
  <c r="E205" i="41" s="1"/>
  <c r="E206" i="41" s="1"/>
  <c r="E207" i="41" s="1"/>
  <c r="E280" i="41"/>
  <c r="E281" i="41" s="1"/>
  <c r="E282" i="41" s="1"/>
  <c r="E283" i="41" s="1"/>
  <c r="E324" i="41"/>
  <c r="E325" i="41" s="1"/>
  <c r="E326" i="41" s="1"/>
  <c r="E327" i="41" s="1"/>
  <c r="E328" i="41" s="1"/>
  <c r="E342" i="41"/>
  <c r="E343" i="41" s="1"/>
  <c r="K358" i="41"/>
  <c r="K359" i="41" s="1"/>
  <c r="K8" i="42"/>
  <c r="K9" i="42" s="1"/>
  <c r="K10" i="42" s="1"/>
  <c r="K11" i="42" s="1"/>
  <c r="K12" i="42" s="1"/>
  <c r="K50" i="41"/>
  <c r="K51" i="41" s="1"/>
  <c r="K52" i="41" s="1"/>
  <c r="K53" i="41" s="1"/>
  <c r="K54" i="41" s="1"/>
  <c r="K55" i="41" s="1"/>
  <c r="K56" i="41" s="1"/>
  <c r="K57" i="41" s="1"/>
  <c r="E126" i="41"/>
  <c r="E127" i="41" s="1"/>
  <c r="E128" i="41" s="1"/>
  <c r="E129" i="41" s="1"/>
  <c r="E130" i="41" s="1"/>
  <c r="E131" i="41" s="1"/>
  <c r="E132" i="41" s="1"/>
  <c r="K170" i="41"/>
  <c r="K171" i="41" s="1"/>
  <c r="K172" i="41" s="1"/>
  <c r="K173" i="41" s="1"/>
  <c r="K174" i="41" s="1"/>
  <c r="K175" i="41" s="1"/>
  <c r="K176" i="41" s="1"/>
  <c r="K177" i="41" s="1"/>
  <c r="E247" i="41"/>
  <c r="E248" i="41" s="1"/>
  <c r="E249" i="41" s="1"/>
  <c r="E250" i="41" s="1"/>
  <c r="E251" i="41" s="1"/>
  <c r="E252" i="41" s="1"/>
  <c r="E253" i="41" s="1"/>
  <c r="K291" i="41"/>
  <c r="K292" i="41" s="1"/>
  <c r="K293" i="41" s="1"/>
  <c r="K294" i="41" s="1"/>
  <c r="K295" i="41" s="1"/>
  <c r="K296" i="41" s="1"/>
  <c r="K297" i="41" s="1"/>
  <c r="K298" i="41" s="1"/>
  <c r="K67" i="40"/>
  <c r="K68" i="40" s="1"/>
  <c r="K69" i="40" s="1"/>
  <c r="K70" i="40" s="1"/>
  <c r="K71" i="40" s="1"/>
  <c r="K72" i="40" s="1"/>
  <c r="E95" i="41"/>
  <c r="E96" i="41" s="1"/>
  <c r="E97" i="41" s="1"/>
  <c r="E98" i="41" s="1"/>
  <c r="E99" i="41" s="1"/>
  <c r="E100" i="41" s="1"/>
  <c r="E101" i="41" s="1"/>
  <c r="E102" i="41" s="1"/>
  <c r="E215" i="41"/>
  <c r="E216" i="41" s="1"/>
  <c r="E217" i="41" s="1"/>
  <c r="E218" i="41" s="1"/>
  <c r="E219" i="41" s="1"/>
  <c r="E220" i="41" s="1"/>
  <c r="E221" i="41" s="1"/>
  <c r="E222" i="41" s="1"/>
  <c r="K22" i="42"/>
  <c r="K23" i="42" s="1"/>
  <c r="K24" i="42" s="1"/>
  <c r="K25" i="42" s="1"/>
  <c r="K26" i="42" s="1"/>
  <c r="K27" i="42" s="1"/>
  <c r="K110" i="41"/>
  <c r="K111" i="41" s="1"/>
  <c r="K112" i="41" s="1"/>
  <c r="K113" i="41" s="1"/>
  <c r="K114" i="41" s="1"/>
  <c r="K115" i="41" s="1"/>
  <c r="K116" i="41" s="1"/>
  <c r="K117" i="41" s="1"/>
  <c r="K231" i="41"/>
  <c r="K232" i="41" s="1"/>
  <c r="K233" i="41" s="1"/>
  <c r="K234" i="41" s="1"/>
  <c r="K235" i="41" s="1"/>
  <c r="K236" i="41" s="1"/>
  <c r="K237" i="41" s="1"/>
  <c r="K238" i="41" s="1"/>
  <c r="E4" i="41"/>
  <c r="E5" i="41" s="1"/>
  <c r="E6" i="41" s="1"/>
  <c r="E7" i="41" s="1"/>
  <c r="E8" i="41" s="1"/>
  <c r="E9" i="41" s="1"/>
  <c r="E10" i="41" s="1"/>
  <c r="E11" i="41" s="1"/>
  <c r="E12" i="41" s="1"/>
  <c r="K19" i="41"/>
  <c r="K20" i="41" s="1"/>
  <c r="K21" i="41" s="1"/>
  <c r="K22" i="41" s="1"/>
  <c r="K23" i="41" s="1"/>
  <c r="K24" i="41" s="1"/>
  <c r="K25" i="41" s="1"/>
  <c r="K26" i="41" s="1"/>
  <c r="K27" i="41" s="1"/>
  <c r="K139" i="41"/>
  <c r="K140" i="41" s="1"/>
  <c r="K141" i="41" s="1"/>
  <c r="K142" i="41" s="1"/>
  <c r="K143" i="41" s="1"/>
  <c r="K144" i="41" s="1"/>
  <c r="K145" i="41" s="1"/>
  <c r="K146" i="41" s="1"/>
  <c r="K147" i="41" s="1"/>
  <c r="K260" i="41"/>
  <c r="K261" i="41" s="1"/>
  <c r="K262" i="41" s="1"/>
  <c r="K263" i="41" s="1"/>
  <c r="K264" i="41" s="1"/>
  <c r="K265" i="41" s="1"/>
  <c r="K266" i="41" s="1"/>
  <c r="K267" i="41" s="1"/>
  <c r="K268" i="41" s="1"/>
  <c r="E366" i="41"/>
  <c r="E367" i="41" s="1"/>
  <c r="E368" i="41" s="1"/>
  <c r="E369" i="41" s="1"/>
  <c r="E370" i="41" s="1"/>
  <c r="E371" i="41" s="1"/>
  <c r="E372" i="41" s="1"/>
  <c r="E373" i="41" s="1"/>
  <c r="E374" i="41" s="1"/>
  <c r="K381" i="41"/>
  <c r="K382" i="41" s="1"/>
  <c r="K383" i="41" s="1"/>
  <c r="K384" i="41" s="1"/>
  <c r="K385" i="41" s="1"/>
  <c r="K386" i="41" s="1"/>
  <c r="K387" i="41" s="1"/>
  <c r="K388" i="41" s="1"/>
  <c r="K389" i="41" s="1"/>
  <c r="E65" i="52"/>
  <c r="E66" i="52" s="1"/>
  <c r="E67" i="52" s="1"/>
  <c r="E68" i="52" s="1"/>
  <c r="E69" i="52" s="1"/>
  <c r="E70" i="52" s="1"/>
  <c r="E71" i="52" s="1"/>
  <c r="E72" i="52" s="1"/>
  <c r="E23" i="53"/>
  <c r="E24" i="53" s="1"/>
  <c r="E25" i="53" s="1"/>
  <c r="E26" i="53" s="1"/>
  <c r="E27" i="53" s="1"/>
  <c r="E34" i="53"/>
  <c r="E35" i="53" s="1"/>
  <c r="E36" i="53" s="1"/>
  <c r="E37" i="53" s="1"/>
  <c r="E38" i="53" s="1"/>
  <c r="E39" i="53" s="1"/>
  <c r="E40" i="53" s="1"/>
  <c r="E41" i="53" s="1"/>
  <c r="E42" i="53" s="1"/>
  <c r="E65" i="53"/>
  <c r="E66" i="53" s="1"/>
  <c r="E67" i="53" s="1"/>
  <c r="E68" i="53" s="1"/>
  <c r="E69" i="53" s="1"/>
  <c r="E70" i="53" s="1"/>
  <c r="E71" i="53" s="1"/>
  <c r="E72" i="53" s="1"/>
  <c r="K113" i="52"/>
  <c r="K114" i="52" s="1"/>
  <c r="K115" i="52" s="1"/>
  <c r="K116" i="52" s="1"/>
  <c r="K117" i="52" s="1"/>
  <c r="K51" i="53"/>
  <c r="K52" i="53" s="1"/>
  <c r="K53" i="53" s="1"/>
  <c r="K54" i="53" s="1"/>
  <c r="K55" i="53" s="1"/>
  <c r="K56" i="53" s="1"/>
  <c r="K57" i="53" s="1"/>
  <c r="E99" i="53"/>
  <c r="E100" i="53" s="1"/>
  <c r="E101" i="53" s="1"/>
  <c r="E102" i="53" s="1"/>
  <c r="E125" i="53"/>
  <c r="E126" i="53" s="1"/>
  <c r="E127" i="53" s="1"/>
  <c r="E128" i="53" s="1"/>
  <c r="E129" i="53" s="1"/>
  <c r="E130" i="53" s="1"/>
  <c r="E131" i="53" s="1"/>
  <c r="E132" i="53" s="1"/>
  <c r="K34" i="40"/>
  <c r="K35" i="40" s="1"/>
  <c r="K36" i="40" s="1"/>
  <c r="K37" i="40" s="1"/>
  <c r="K38" i="40" s="1"/>
  <c r="K39" i="40" s="1"/>
  <c r="K40" i="40" s="1"/>
  <c r="K41" i="40" s="1"/>
  <c r="K42" i="40" s="1"/>
  <c r="E64" i="41"/>
  <c r="E65" i="41" s="1"/>
  <c r="E66" i="41" s="1"/>
  <c r="E67" i="41" s="1"/>
  <c r="E68" i="41" s="1"/>
  <c r="E69" i="41" s="1"/>
  <c r="E70" i="41" s="1"/>
  <c r="E71" i="41" s="1"/>
  <c r="E72" i="41" s="1"/>
  <c r="K79" i="41"/>
  <c r="K80" i="41" s="1"/>
  <c r="K81" i="41" s="1"/>
  <c r="K82" i="41" s="1"/>
  <c r="K83" i="41" s="1"/>
  <c r="K84" i="41" s="1"/>
  <c r="K85" i="41" s="1"/>
  <c r="K86" i="41" s="1"/>
  <c r="K87" i="41" s="1"/>
  <c r="E184" i="41"/>
  <c r="E185" i="41" s="1"/>
  <c r="E186" i="41" s="1"/>
  <c r="E187" i="41" s="1"/>
  <c r="E188" i="41" s="1"/>
  <c r="E189" i="41" s="1"/>
  <c r="E190" i="41" s="1"/>
  <c r="E191" i="41" s="1"/>
  <c r="E192" i="41" s="1"/>
  <c r="K199" i="41"/>
  <c r="K200" i="41" s="1"/>
  <c r="K201" i="41" s="1"/>
  <c r="K202" i="41" s="1"/>
  <c r="K203" i="41" s="1"/>
  <c r="K204" i="41" s="1"/>
  <c r="K205" i="41" s="1"/>
  <c r="K206" i="41" s="1"/>
  <c r="K207" i="41" s="1"/>
  <c r="E305" i="41"/>
  <c r="E306" i="41" s="1"/>
  <c r="E307" i="41" s="1"/>
  <c r="E308" i="41" s="1"/>
  <c r="E309" i="41" s="1"/>
  <c r="E310" i="41" s="1"/>
  <c r="E311" i="41" s="1"/>
  <c r="E312" i="41" s="1"/>
  <c r="E313" i="41" s="1"/>
  <c r="K320" i="41"/>
  <c r="K321" i="41" s="1"/>
  <c r="K322" i="41" s="1"/>
  <c r="K323" i="41" s="1"/>
  <c r="K324" i="41" s="1"/>
  <c r="K325" i="41" s="1"/>
  <c r="K326" i="41" s="1"/>
  <c r="K327" i="41" s="1"/>
  <c r="K328" i="41" s="1"/>
  <c r="K49" i="42"/>
  <c r="K50" i="42" s="1"/>
  <c r="K51" i="42" s="1"/>
  <c r="K52" i="42" s="1"/>
  <c r="K53" i="42" s="1"/>
  <c r="K54" i="42" s="1"/>
  <c r="K55" i="42" s="1"/>
  <c r="K56" i="42" s="1"/>
  <c r="K57" i="42" s="1"/>
  <c r="K67" i="52"/>
  <c r="K68" i="52" s="1"/>
  <c r="K69" i="52" s="1"/>
  <c r="K70" i="52" s="1"/>
  <c r="K71" i="52" s="1"/>
  <c r="K72" i="52" s="1"/>
  <c r="K67" i="53"/>
  <c r="K68" i="53" s="1"/>
  <c r="K69" i="53" s="1"/>
  <c r="K70" i="53" s="1"/>
  <c r="K71" i="53" s="1"/>
  <c r="K72" i="53" s="1"/>
  <c r="E81" i="52"/>
  <c r="E82" i="52" s="1"/>
  <c r="E83" i="52" s="1"/>
  <c r="E84" i="52" s="1"/>
  <c r="E85" i="52" s="1"/>
  <c r="E86" i="52" s="1"/>
  <c r="E87" i="52" s="1"/>
  <c r="K94" i="52"/>
  <c r="K95" i="52" s="1"/>
  <c r="K96" i="52" s="1"/>
  <c r="K97" i="52" s="1"/>
  <c r="K98" i="52" s="1"/>
  <c r="K99" i="52" s="1"/>
  <c r="K100" i="52" s="1"/>
  <c r="K101" i="52" s="1"/>
  <c r="K102" i="52" s="1"/>
  <c r="E81" i="53"/>
  <c r="E82" i="53" s="1"/>
  <c r="E83" i="53" s="1"/>
  <c r="E84" i="53" s="1"/>
  <c r="E85" i="53" s="1"/>
  <c r="E86" i="53" s="1"/>
  <c r="E87" i="53" s="1"/>
  <c r="K4" i="53"/>
  <c r="K5" i="53" s="1"/>
  <c r="K6" i="53" s="1"/>
  <c r="K7" i="53" s="1"/>
  <c r="K8" i="53" s="1"/>
  <c r="K9" i="53" s="1"/>
  <c r="K10" i="53" s="1"/>
  <c r="K11" i="53" s="1"/>
  <c r="K12" i="53" s="1"/>
  <c r="K35" i="53"/>
  <c r="K36" i="53" s="1"/>
  <c r="K37" i="53" s="1"/>
  <c r="K38" i="53" s="1"/>
  <c r="K39" i="53" s="1"/>
  <c r="K40" i="53" s="1"/>
  <c r="K41" i="53" s="1"/>
  <c r="K42" i="53" s="1"/>
  <c r="K35" i="55"/>
  <c r="K36" i="55" s="1"/>
  <c r="K37" i="55" s="1"/>
  <c r="K38" i="55" s="1"/>
  <c r="K39" i="55" s="1"/>
  <c r="K40" i="55" s="1"/>
  <c r="K41" i="55" s="1"/>
  <c r="K42" i="55" s="1"/>
  <c r="K43" i="55" s="1"/>
  <c r="K19" i="56"/>
  <c r="K20" i="56" s="1"/>
  <c r="K21" i="56" s="1"/>
  <c r="K22" i="56" s="1"/>
  <c r="K23" i="56" s="1"/>
  <c r="K24" i="56" s="1"/>
  <c r="K25" i="56" s="1"/>
  <c r="K26" i="56" s="1"/>
  <c r="K27" i="56" s="1"/>
  <c r="K50" i="56"/>
  <c r="K51" i="56" s="1"/>
  <c r="K52" i="56" s="1"/>
  <c r="K53" i="56" s="1"/>
  <c r="K54" i="56" s="1"/>
  <c r="K55" i="56" s="1"/>
  <c r="K56" i="56" s="1"/>
  <c r="K57" i="56" s="1"/>
  <c r="K58" i="56" s="1"/>
  <c r="E142" i="56"/>
  <c r="E143" i="56" s="1"/>
  <c r="E144" i="56" s="1"/>
  <c r="E145" i="56" s="1"/>
  <c r="E146" i="56" s="1"/>
  <c r="E147" i="56" s="1"/>
  <c r="E148" i="56" s="1"/>
  <c r="E149" i="56" s="1"/>
  <c r="E150" i="56" s="1"/>
  <c r="K96" i="56"/>
  <c r="K97" i="56" s="1"/>
  <c r="K98" i="56" s="1"/>
  <c r="K99" i="56" s="1"/>
  <c r="K100" i="56" s="1"/>
  <c r="K101" i="56" s="1"/>
  <c r="K102" i="56" s="1"/>
  <c r="K103" i="56" s="1"/>
  <c r="E110" i="56"/>
  <c r="E111" i="56" s="1"/>
  <c r="E112" i="56" s="1"/>
  <c r="E113" i="56" s="1"/>
  <c r="E114" i="56" s="1"/>
  <c r="E115" i="56" s="1"/>
  <c r="E116" i="56" s="1"/>
  <c r="E117" i="56" s="1"/>
  <c r="E118" i="56" s="1"/>
  <c r="E174" i="56"/>
  <c r="E175" i="56" s="1"/>
  <c r="E176" i="56" s="1"/>
  <c r="E177" i="56" s="1"/>
  <c r="E178" i="56" s="1"/>
  <c r="E179" i="56" s="1"/>
  <c r="E180" i="56" s="1"/>
  <c r="E181" i="56" s="1"/>
  <c r="E182" i="56" s="1"/>
  <c r="E6" i="56"/>
  <c r="E7" i="56" s="1"/>
  <c r="E8" i="56" s="1"/>
  <c r="E9" i="56" s="1"/>
  <c r="E10" i="56" s="1"/>
  <c r="E11" i="56" s="1"/>
  <c r="E12" i="56" s="1"/>
  <c r="E37" i="56"/>
  <c r="E38" i="56" s="1"/>
  <c r="E39" i="56" s="1"/>
  <c r="E40" i="56" s="1"/>
  <c r="E41" i="56" s="1"/>
  <c r="E42" i="56" s="1"/>
  <c r="E43" i="56" s="1"/>
  <c r="K88" i="56"/>
  <c r="E12" i="64"/>
  <c r="K150" i="56"/>
  <c r="K22" i="57"/>
  <c r="K23" i="57" s="1"/>
  <c r="K24" i="57" s="1"/>
  <c r="K25" i="57" s="1"/>
  <c r="K26" i="57" s="1"/>
  <c r="K27" i="57" s="1"/>
  <c r="E4" i="57"/>
  <c r="E5" i="57" s="1"/>
  <c r="E6" i="57" s="1"/>
  <c r="E7" i="57" s="1"/>
  <c r="E8" i="57" s="1"/>
  <c r="E9" i="57" s="1"/>
  <c r="E10" i="57" s="1"/>
  <c r="E11" i="57" s="1"/>
  <c r="E12" i="57" s="1"/>
  <c r="E6" i="58"/>
  <c r="E7" i="58" s="1"/>
  <c r="E8" i="58" s="1"/>
  <c r="E9" i="58" s="1"/>
  <c r="E10" i="58" s="1"/>
  <c r="E11" i="58" s="1"/>
  <c r="E12" i="58" s="1"/>
  <c r="E35" i="64"/>
  <c r="E36" i="64" s="1"/>
  <c r="E37" i="64" s="1"/>
  <c r="E38" i="64" s="1"/>
  <c r="E39" i="64" s="1"/>
  <c r="E40" i="64" s="1"/>
  <c r="E41" i="64" s="1"/>
  <c r="E42" i="64" s="1"/>
  <c r="K60" i="62"/>
  <c r="E98" i="63"/>
  <c r="E99" i="63" s="1"/>
  <c r="E100" i="63" s="1"/>
  <c r="E101" i="63" s="1"/>
  <c r="E102" i="63" s="1"/>
  <c r="E103" i="63" s="1"/>
  <c r="K57" i="64"/>
  <c r="K58" i="64" s="1"/>
  <c r="K191" i="56"/>
  <c r="K192" i="56" s="1"/>
  <c r="K193" i="56" s="1"/>
  <c r="K194" i="56" s="1"/>
  <c r="K195" i="56" s="1"/>
  <c r="K196" i="56" s="1"/>
  <c r="K197" i="56" s="1"/>
  <c r="K198" i="56" s="1"/>
  <c r="K124" i="58"/>
  <c r="K28" i="59"/>
  <c r="K27" i="63"/>
  <c r="E82" i="63"/>
  <c r="E83" i="63" s="1"/>
  <c r="E84" i="63" s="1"/>
  <c r="E85" i="63" s="1"/>
  <c r="E86" i="63" s="1"/>
  <c r="E87" i="63" s="1"/>
  <c r="K5" i="64"/>
  <c r="K6" i="64" s="1"/>
  <c r="K7" i="64" s="1"/>
  <c r="K8" i="64" s="1"/>
  <c r="K9" i="64" s="1"/>
  <c r="K10" i="64" s="1"/>
  <c r="K11" i="64" s="1"/>
  <c r="K12" i="64" s="1"/>
  <c r="K117" i="65"/>
  <c r="K118" i="65" s="1"/>
  <c r="K119" i="65" s="1"/>
  <c r="K120" i="65" s="1"/>
  <c r="K121" i="65" s="1"/>
  <c r="K122" i="65" s="1"/>
  <c r="K123" i="65" s="1"/>
  <c r="E148" i="65"/>
  <c r="E149" i="65" s="1"/>
  <c r="E150" i="65" s="1"/>
  <c r="E151" i="65" s="1"/>
  <c r="E152" i="65" s="1"/>
  <c r="E153" i="65" s="1"/>
  <c r="E154" i="65" s="1"/>
  <c r="E155" i="65" s="1"/>
  <c r="K96" i="63"/>
  <c r="K97" i="63" s="1"/>
  <c r="K98" i="63" s="1"/>
  <c r="K99" i="63" s="1"/>
  <c r="K100" i="63" s="1"/>
  <c r="K101" i="63" s="1"/>
  <c r="K102" i="63" s="1"/>
  <c r="K103" i="63" s="1"/>
  <c r="E66" i="64"/>
  <c r="E67" i="64" s="1"/>
  <c r="E68" i="64" s="1"/>
  <c r="E69" i="64" s="1"/>
  <c r="E70" i="64" s="1"/>
  <c r="E71" i="64" s="1"/>
  <c r="E72" i="64" s="1"/>
  <c r="E73" i="64" s="1"/>
  <c r="E115" i="65"/>
  <c r="E116" i="65" s="1"/>
  <c r="E117" i="65" s="1"/>
  <c r="E118" i="65" s="1"/>
  <c r="E119" i="65" s="1"/>
  <c r="E120" i="65" s="1"/>
  <c r="E121" i="65" s="1"/>
  <c r="E122" i="65" s="1"/>
  <c r="E123" i="65" s="1"/>
  <c r="K133" i="65"/>
  <c r="K134" i="65" s="1"/>
  <c r="K135" i="65" s="1"/>
  <c r="K136" i="65" s="1"/>
  <c r="K137" i="65" s="1"/>
  <c r="K138" i="65" s="1"/>
  <c r="K139" i="65" s="1"/>
  <c r="K11" i="66"/>
  <c r="K12" i="66" s="1"/>
  <c r="K19" i="64"/>
  <c r="K20" i="64" s="1"/>
  <c r="K21" i="64" s="1"/>
  <c r="K22" i="64" s="1"/>
  <c r="K23" i="64" s="1"/>
  <c r="K24" i="64" s="1"/>
  <c r="K25" i="64" s="1"/>
  <c r="K26" i="64" s="1"/>
  <c r="K27" i="64" s="1"/>
  <c r="K150" i="65"/>
  <c r="K151" i="65" s="1"/>
  <c r="K152" i="65" s="1"/>
  <c r="K153" i="65" s="1"/>
  <c r="K154" i="65" s="1"/>
  <c r="K155" i="65" s="1"/>
  <c r="E163" i="65"/>
  <c r="E164" i="65" s="1"/>
  <c r="E165" i="65" s="1"/>
  <c r="E166" i="65" s="1"/>
  <c r="E167" i="65" s="1"/>
  <c r="E168" i="65" s="1"/>
  <c r="E169" i="65" s="1"/>
  <c r="E170" i="65" s="1"/>
  <c r="E171" i="65" s="1"/>
  <c r="E114" i="66"/>
  <c r="E115" i="66" s="1"/>
  <c r="E116" i="66" s="1"/>
  <c r="E117" i="66" s="1"/>
  <c r="E118" i="66" s="1"/>
  <c r="E119" i="66" s="1"/>
  <c r="E120" i="66" s="1"/>
  <c r="E121" i="66" s="1"/>
  <c r="E122" i="66" s="1"/>
  <c r="K114" i="66"/>
  <c r="K115" i="66" s="1"/>
  <c r="K116" i="66" s="1"/>
  <c r="K117" i="66" s="1"/>
  <c r="K118" i="66" s="1"/>
  <c r="K119" i="66" s="1"/>
  <c r="K120" i="66" s="1"/>
  <c r="K121" i="66" s="1"/>
  <c r="K122" i="66" s="1"/>
</calcChain>
</file>

<file path=xl/sharedStrings.xml><?xml version="1.0" encoding="utf-8"?>
<sst xmlns="http://schemas.openxmlformats.org/spreadsheetml/2006/main" count="6709" uniqueCount="1067">
  <si>
    <t>S.NO</t>
  </si>
  <si>
    <t>COMPARISON OF BSE SENSEX WITH DJIA</t>
  </si>
  <si>
    <t>DATE</t>
  </si>
  <si>
    <t>YEAR</t>
  </si>
  <si>
    <t>SECTOR</t>
  </si>
  <si>
    <t>BSE SENSEX</t>
  </si>
  <si>
    <t>STOCK</t>
  </si>
  <si>
    <r>
      <t>DEC,2008 PRICE</t>
    </r>
    <r>
      <rPr>
        <b/>
        <i/>
        <sz val="10"/>
        <color rgb="FF000000"/>
        <rFont val="Arial"/>
      </rPr>
      <t xml:space="preserve"> (INR)</t>
    </r>
  </si>
  <si>
    <t>YOY GROWTH</t>
  </si>
  <si>
    <t>RATE</t>
  </si>
  <si>
    <t>3 YR GROWTH</t>
  </si>
  <si>
    <t>5 YR GROWTH</t>
  </si>
  <si>
    <t>10 YR GROWTH</t>
  </si>
  <si>
    <t>DJIA</t>
  </si>
  <si>
    <r>
      <t xml:space="preserve">DEC,2018 PRICE </t>
    </r>
    <r>
      <rPr>
        <b/>
        <i/>
        <sz val="10"/>
        <color rgb="FF000000"/>
        <rFont val="Arial"/>
      </rPr>
      <t>(INR)</t>
    </r>
  </si>
  <si>
    <t>10 YEAR RETURN</t>
  </si>
  <si>
    <t>AMT INVESTED</t>
  </si>
  <si>
    <t>Investment Account if Rs 100,000 were invested at end of each year between 2008 and 2017</t>
  </si>
  <si>
    <t>INVESTMENT ACCOUNT</t>
  </si>
  <si>
    <t>Value of Investment Account after 9 years</t>
  </si>
  <si>
    <t>Value of Investment Account after 8 years</t>
  </si>
  <si>
    <t>Value of Investment Account after 7 years</t>
  </si>
  <si>
    <t>Value of Investment Account after 6 years</t>
  </si>
  <si>
    <t>Value of Investment Account after 5 years</t>
  </si>
  <si>
    <t>Value of Investment Account after 4 years</t>
  </si>
  <si>
    <t>Value of Investment Account after 3 years</t>
  </si>
  <si>
    <t>Value of Investment Account after 2 years</t>
  </si>
  <si>
    <t>Value of Investment Account after 1 year.</t>
  </si>
  <si>
    <t>COMMENTS</t>
  </si>
  <si>
    <t>00-INDEX</t>
  </si>
  <si>
    <t>BSE-SENSEX</t>
  </si>
  <si>
    <t>NIFTY-FIFTY</t>
  </si>
  <si>
    <t>01-Abrasives</t>
  </si>
  <si>
    <t>Carborundum Universal</t>
  </si>
  <si>
    <t>Grindwell Norton</t>
  </si>
  <si>
    <t>02-Aluminum</t>
  </si>
  <si>
    <t>Hindalco</t>
  </si>
  <si>
    <t>National Aluminum Co</t>
  </si>
  <si>
    <t>03-Auto Mfg</t>
  </si>
  <si>
    <t>Bajaj Auto</t>
  </si>
  <si>
    <t>Hero Motors</t>
  </si>
  <si>
    <t>TVS Motor co</t>
  </si>
  <si>
    <t>Maruti</t>
  </si>
  <si>
    <t>Mahindra &amp; Mahindra</t>
  </si>
  <si>
    <t>Eicher Motors</t>
  </si>
  <si>
    <t>Tata Motors</t>
  </si>
  <si>
    <t>Ashok Leyland</t>
  </si>
  <si>
    <t>Escorts</t>
  </si>
  <si>
    <t>HMT</t>
  </si>
  <si>
    <t>04-Auto Anci</t>
  </si>
  <si>
    <t>Bosch</t>
  </si>
  <si>
    <t>MothersonSumi</t>
  </si>
  <si>
    <t>Exide Industries</t>
  </si>
  <si>
    <t>Wabco India</t>
  </si>
  <si>
    <t>Amara Raja</t>
  </si>
  <si>
    <t>Minda Industries</t>
  </si>
  <si>
    <t>Sundaram Clayton</t>
  </si>
  <si>
    <t>Suprajit Engg</t>
  </si>
  <si>
    <t>Federal-Mogul Goetze</t>
  </si>
  <si>
    <t>Wheels India</t>
  </si>
  <si>
    <t>Automotive Axles</t>
  </si>
  <si>
    <t>05-Banks-Non-Govt</t>
  </si>
  <si>
    <t>HDFC Bank</t>
  </si>
  <si>
    <t>NIFTY</t>
  </si>
  <si>
    <t>ICICI Bank</t>
  </si>
  <si>
    <t>Kotak Mahindra</t>
  </si>
  <si>
    <t>Axis Bank</t>
  </si>
  <si>
    <t>IndusInd Bank</t>
  </si>
  <si>
    <t>Yes Bank</t>
  </si>
  <si>
    <t>Federal Bank</t>
  </si>
  <si>
    <t>06-Banks-Govt</t>
  </si>
  <si>
    <t>State Bank of India</t>
  </si>
  <si>
    <t>Bank of Baroda</t>
  </si>
  <si>
    <t>IDBI Bank</t>
  </si>
  <si>
    <t>Punjab National Bank</t>
  </si>
  <si>
    <t>Canara Bank</t>
  </si>
  <si>
    <t>Bank of India</t>
  </si>
  <si>
    <t>Indian Bank</t>
  </si>
  <si>
    <t>07-Bearings</t>
  </si>
  <si>
    <t>Schaeffler India</t>
  </si>
  <si>
    <t>SKF India</t>
  </si>
  <si>
    <t>Timken India</t>
  </si>
  <si>
    <t>NRB Bearings</t>
  </si>
  <si>
    <t>08-Breweries</t>
  </si>
  <si>
    <t>United Spirits</t>
  </si>
  <si>
    <t>United Breweries</t>
  </si>
  <si>
    <t>Radico Khaitan</t>
  </si>
  <si>
    <t>09-Cables</t>
  </si>
  <si>
    <t>KEI Industries</t>
  </si>
  <si>
    <t>Universal Cables</t>
  </si>
  <si>
    <t>Finolex Cables</t>
  </si>
  <si>
    <t>Vindhya Telelinks Limited</t>
  </si>
  <si>
    <t>10-Casting-Forging</t>
  </si>
  <si>
    <t>Bharat Forge</t>
  </si>
  <si>
    <t>AIA Engineering</t>
  </si>
  <si>
    <t>Mahindra CIE</t>
  </si>
  <si>
    <t>Ramkrishna Forgings</t>
  </si>
  <si>
    <t>MM Forgings</t>
  </si>
  <si>
    <t>11-Cement</t>
  </si>
  <si>
    <t>Ultra Tech Cement</t>
  </si>
  <si>
    <t>Shree Cement</t>
  </si>
  <si>
    <t>Ambuja Cements</t>
  </si>
  <si>
    <t>ACC</t>
  </si>
  <si>
    <t>Ramco Cements</t>
  </si>
  <si>
    <t>JK Cement</t>
  </si>
  <si>
    <t>Birla Corp</t>
  </si>
  <si>
    <t>Rain Industries</t>
  </si>
  <si>
    <t>JK Lakshmi cement</t>
  </si>
  <si>
    <t>S&amp;P500</t>
  </si>
  <si>
    <t>The India cements ltd</t>
  </si>
  <si>
    <t>12-Ceramics</t>
  </si>
  <si>
    <t>Kajaria Ceramics</t>
  </si>
  <si>
    <t>Cera Sanitaryware</t>
  </si>
  <si>
    <t>13-Chemicals</t>
  </si>
  <si>
    <t>Pidilite Industries</t>
  </si>
  <si>
    <t>UPL limited</t>
  </si>
  <si>
    <t>Tata Chemicals</t>
  </si>
  <si>
    <t>Aarti Industries</t>
  </si>
  <si>
    <t>Gujrat Flurochemicals</t>
  </si>
  <si>
    <t>Solar Industries</t>
  </si>
  <si>
    <t>Vinati Organics</t>
  </si>
  <si>
    <t>BASF India</t>
  </si>
  <si>
    <t>Linde India</t>
  </si>
  <si>
    <t>Himadri Speciality</t>
  </si>
  <si>
    <t>Gujarat Alkalies</t>
  </si>
  <si>
    <t>Navin Fluorine</t>
  </si>
  <si>
    <t>Garware Polyester</t>
  </si>
  <si>
    <t>14-Cigarettes</t>
  </si>
  <si>
    <t>ITC</t>
  </si>
  <si>
    <t>VST Industries</t>
  </si>
  <si>
    <t>Godfrey Phillips</t>
  </si>
  <si>
    <t>15-Compressors</t>
  </si>
  <si>
    <t>ELGI Equipments</t>
  </si>
  <si>
    <t>Ingressol Rand India</t>
  </si>
  <si>
    <t>Kirloskar Pneumatic</t>
  </si>
  <si>
    <t>16-Computers</t>
  </si>
  <si>
    <t>Redington India</t>
  </si>
  <si>
    <t>Tata Consultancy Services</t>
  </si>
  <si>
    <t>Infosys</t>
  </si>
  <si>
    <t>Wipro</t>
  </si>
  <si>
    <t>HCL Tech</t>
  </si>
  <si>
    <t>Tech Mahindra</t>
  </si>
  <si>
    <t>Oracle Financial Services</t>
  </si>
  <si>
    <t>Mphasis limited</t>
  </si>
  <si>
    <t>Mindtree</t>
  </si>
  <si>
    <t>Hexaware Tech</t>
  </si>
  <si>
    <t>Cyient Limited</t>
  </si>
  <si>
    <t>NIIT Tech</t>
  </si>
  <si>
    <t>Tata Elxsi limited</t>
  </si>
  <si>
    <t>Zensar Tech</t>
  </si>
  <si>
    <t>KPIT Tech</t>
  </si>
  <si>
    <t>eclerx services</t>
  </si>
  <si>
    <t>Vakrangee Limited</t>
  </si>
  <si>
    <t>$1,000 Invested each year in Indian Stock market</t>
  </si>
  <si>
    <t>The stock dropped 90% in 2018 after it was found that the books were cooked</t>
  </si>
  <si>
    <t>Take Solutions</t>
  </si>
  <si>
    <t>17-Construction &amp; Real Estate</t>
  </si>
  <si>
    <t>NCC Limited</t>
  </si>
  <si>
    <t>IRB Infrastructure</t>
  </si>
  <si>
    <t>Dollar to Rupee</t>
  </si>
  <si>
    <t>DLF</t>
  </si>
  <si>
    <t>The Phoenix Mills Limited</t>
  </si>
  <si>
    <t>AMT INVESTED (In Rupees)</t>
  </si>
  <si>
    <t>INVESTMENT ACCT</t>
  </si>
  <si>
    <t>Delta Corp Limited</t>
  </si>
  <si>
    <t>Sobha Limited</t>
  </si>
  <si>
    <t>IndiaBulls Real Estate</t>
  </si>
  <si>
    <t>Omaxe Limited</t>
  </si>
  <si>
    <t>18-Consumer Appliances</t>
  </si>
  <si>
    <t>Bluestar Limited</t>
  </si>
  <si>
    <t>Johnson Controls - Hitachi India</t>
  </si>
  <si>
    <t>IFB Industries</t>
  </si>
  <si>
    <t>TTK Prestige</t>
  </si>
  <si>
    <t>Bajaj Electricals</t>
  </si>
  <si>
    <t>Hawkins Cookers</t>
  </si>
  <si>
    <t>19-Courier</t>
  </si>
  <si>
    <t>Blue Dart Express</t>
  </si>
  <si>
    <t>The stock was at 7,600 in Nov,2015</t>
  </si>
  <si>
    <t>20-Diamond</t>
  </si>
  <si>
    <t>Rajesh Exports</t>
  </si>
  <si>
    <t>Vaibhav Global</t>
  </si>
  <si>
    <t>21-Diversified</t>
  </si>
  <si>
    <t>Grasim Industries</t>
  </si>
  <si>
    <t>3M India</t>
  </si>
  <si>
    <t>Voltas Limited</t>
  </si>
  <si>
    <t>Century Textiles</t>
  </si>
  <si>
    <t>DCM Shriram</t>
  </si>
  <si>
    <t>22-Dyes</t>
  </si>
  <si>
    <r>
      <t xml:space="preserve">Atul ltd </t>
    </r>
    <r>
      <rPr>
        <i/>
        <sz val="10"/>
        <color rgb="FF000000"/>
        <rFont val="Arial"/>
      </rPr>
      <t>(Part of Lalbhai group of companies)</t>
    </r>
  </si>
  <si>
    <t>Sudarshan Chemicals</t>
  </si>
  <si>
    <t>Kiri Industries</t>
  </si>
  <si>
    <t>23-Electric Equipment</t>
  </si>
  <si>
    <t>Havells India</t>
  </si>
  <si>
    <t>V-Guard Industries</t>
  </si>
  <si>
    <t>Bharat Electronics</t>
  </si>
  <si>
    <t>CG Power and Industrial solution</t>
  </si>
  <si>
    <t>Graphite India Limited</t>
  </si>
  <si>
    <t>HEG Limited</t>
  </si>
  <si>
    <t>24-Engineering</t>
  </si>
  <si>
    <t>Praj Industries</t>
  </si>
  <si>
    <t>25-Engines</t>
  </si>
  <si>
    <t>Cummins India</t>
  </si>
  <si>
    <t>Final account after converting to USD</t>
  </si>
  <si>
    <t>Greaves Cotton</t>
  </si>
  <si>
    <t>26-Fasteners</t>
  </si>
  <si>
    <t>Sundram Fastners</t>
  </si>
  <si>
    <t>Sterling Tools</t>
  </si>
  <si>
    <t>$1,000 Invested  each year in USA Stock Market</t>
  </si>
  <si>
    <t>27-Fertlisers</t>
  </si>
  <si>
    <t>Coromandel International</t>
  </si>
  <si>
    <t>Chambal Fertilizers</t>
  </si>
  <si>
    <t>Gujarat Narmada Valley Fertilizers</t>
  </si>
  <si>
    <t>Gujarat State Fertilizers</t>
  </si>
  <si>
    <t>Rashtriya Chemicals</t>
  </si>
  <si>
    <t>28-Financial</t>
  </si>
  <si>
    <t>Edelweiss Financial</t>
  </si>
  <si>
    <t>IIFL Holdings Limited</t>
  </si>
  <si>
    <t>Motilal Oswal Financial</t>
  </si>
  <si>
    <t>Capital First Limited</t>
  </si>
  <si>
    <t>Housing Development Finance Corporation</t>
  </si>
  <si>
    <t>IndiaBulls Real Estate Limited</t>
  </si>
  <si>
    <t>LIC Housing Finance</t>
  </si>
  <si>
    <t>Gruh Finance</t>
  </si>
  <si>
    <t>Dewan Housing Finance</t>
  </si>
  <si>
    <t>Can Fin Homes</t>
  </si>
  <si>
    <t>GIC Housing Finance</t>
  </si>
  <si>
    <t>Bajaj Finserv</t>
  </si>
  <si>
    <t>Bajaj Holdings</t>
  </si>
  <si>
    <t>Bajaj Finance</t>
  </si>
  <si>
    <t>IndiaBulls Ventures</t>
  </si>
  <si>
    <t>Max Financials</t>
  </si>
  <si>
    <t>JM Financial</t>
  </si>
  <si>
    <t>Reliance Capital</t>
  </si>
  <si>
    <t>Tata Investment Corp</t>
  </si>
  <si>
    <t>Shriram Transport Finance</t>
  </si>
  <si>
    <t>Cholamandalam Investment</t>
  </si>
  <si>
    <t>Sundaram Finance</t>
  </si>
  <si>
    <t>Shriram City Union Finance</t>
  </si>
  <si>
    <t>Power Finance corp</t>
  </si>
  <si>
    <t>Rural Electrification Corporation Limited</t>
  </si>
  <si>
    <t>IDFC Limited</t>
  </si>
  <si>
    <t>29-Food</t>
  </si>
  <si>
    <t>Nestle India</t>
  </si>
  <si>
    <t>Britannia Industries</t>
  </si>
  <si>
    <t>GlaxoSmithkline</t>
  </si>
  <si>
    <t>KRBL Limited</t>
  </si>
  <si>
    <t>World's largest Rice Exporter</t>
  </si>
  <si>
    <t>Venkys</t>
  </si>
  <si>
    <t>30-Glass</t>
  </si>
  <si>
    <t>Asahi India Glass Limited</t>
  </si>
  <si>
    <t>La Opala RG Limited</t>
  </si>
  <si>
    <t>31-Hospitals</t>
  </si>
  <si>
    <t>Apollo Hospitals</t>
  </si>
  <si>
    <t>Fortis Healthcare</t>
  </si>
  <si>
    <t>32-Hotels</t>
  </si>
  <si>
    <t>The Indian Hotels Company Limited</t>
  </si>
  <si>
    <t>EIH Limited</t>
  </si>
  <si>
    <t>Westlife Development Limited</t>
  </si>
  <si>
    <t>EIH Associated Hotels Limited</t>
  </si>
  <si>
    <t>TAJGVK Hotels &amp; Resorts</t>
  </si>
  <si>
    <t>Hotel Leelaventure Limited</t>
  </si>
  <si>
    <t>33-Infrastructure</t>
  </si>
  <si>
    <t>Larsen &amp; Toubro Limited</t>
  </si>
  <si>
    <t>Adani Ports</t>
  </si>
  <si>
    <t>Siemens Limited (India)</t>
  </si>
  <si>
    <t>ABB India</t>
  </si>
  <si>
    <t>Bharat Heavy Electricals Limited</t>
  </si>
  <si>
    <t>Thermax Limited</t>
  </si>
  <si>
    <t>GMR Infrastructure Limited</t>
  </si>
  <si>
    <t>Engineers India Limited</t>
  </si>
  <si>
    <t>IRB Infrastructure Developers Limited</t>
  </si>
  <si>
    <t>BEML Limited</t>
  </si>
  <si>
    <t>Sadbhav Engineering</t>
  </si>
  <si>
    <t>Jaiprakash Associates</t>
  </si>
  <si>
    <t>34-Leather</t>
  </si>
  <si>
    <t>Bata India Limited</t>
  </si>
  <si>
    <t>Mirza International Limited</t>
  </si>
  <si>
    <t>35-Lubricants</t>
  </si>
  <si>
    <t>Castrol India</t>
  </si>
  <si>
    <t>Tide Water Oil Co (India) Limited</t>
  </si>
  <si>
    <t>36-MachineTools</t>
  </si>
  <si>
    <t>Kennametal</t>
  </si>
  <si>
    <t>37-Media</t>
  </si>
  <si>
    <t>Zee Entertainment</t>
  </si>
  <si>
    <t>Sun TV</t>
  </si>
  <si>
    <t>PVR Limited</t>
  </si>
  <si>
    <t>Dish TV India Limited</t>
  </si>
  <si>
    <t>TV 18 Broadcast Limited</t>
  </si>
  <si>
    <t>Jagaran Prakashan Limited</t>
  </si>
  <si>
    <t>INOX Leisure</t>
  </si>
  <si>
    <t>T.V. Today Network</t>
  </si>
  <si>
    <t>Prime Focus Limited</t>
  </si>
  <si>
    <t>Zee Media</t>
  </si>
  <si>
    <t>Balaji Telefilms</t>
  </si>
  <si>
    <t>New Delhi Television Limited</t>
  </si>
  <si>
    <t>38-Metals Non-Ferrous</t>
  </si>
  <si>
    <t>Hindustan Zinc Limited</t>
  </si>
  <si>
    <t>Hindustan Copper Limited</t>
  </si>
  <si>
    <t>The stock began trading in 2010, but we still included in the list because of the 90% fall in stock price</t>
  </si>
  <si>
    <t>Tinplate company of India</t>
  </si>
  <si>
    <t>39-Minerals</t>
  </si>
  <si>
    <t>Vedanta Limited</t>
  </si>
  <si>
    <t>NMDC Limited</t>
  </si>
  <si>
    <t>Gujarat Mineral Development Corporation</t>
  </si>
  <si>
    <t>40-Misc</t>
  </si>
  <si>
    <t>Titan Company</t>
  </si>
  <si>
    <t>Info Edge (India) Limited</t>
  </si>
  <si>
    <t>Jubilant Foodworks Limited</t>
  </si>
  <si>
    <t>CRISIL Limited</t>
  </si>
  <si>
    <t>TI Financial Holdings</t>
  </si>
  <si>
    <t>Thomas Cook (India) Limited</t>
  </si>
  <si>
    <t>Apcotex Industries</t>
  </si>
  <si>
    <t>41-Oil Drilling</t>
  </si>
  <si>
    <t>Oil and Natural Gas Corporation Limited</t>
  </si>
  <si>
    <t>GAIL (India) Limited</t>
  </si>
  <si>
    <t>Petronet LNG Limited</t>
  </si>
  <si>
    <t>Indraprastha Gas Limited</t>
  </si>
  <si>
    <t>Gujarat State Petronet</t>
  </si>
  <si>
    <t>42-Packaging</t>
  </si>
  <si>
    <t>Essel Propack Limited</t>
  </si>
  <si>
    <t>Time Technoplast Limited</t>
  </si>
  <si>
    <t>Uflex Limited</t>
  </si>
  <si>
    <t>Polyplex Corporation</t>
  </si>
  <si>
    <t>Huhtamaki PPL Limited</t>
  </si>
  <si>
    <t>Jindal Poly Films Limited</t>
  </si>
  <si>
    <t>43-Paints</t>
  </si>
  <si>
    <t>Asian Paints</t>
  </si>
  <si>
    <t>Berger Paints</t>
  </si>
  <si>
    <t>Kansai Nerolac Paints Limited</t>
  </si>
  <si>
    <t>Shalimar Paints</t>
  </si>
  <si>
    <t>44-Paper</t>
  </si>
  <si>
    <t>JK Paper Limited</t>
  </si>
  <si>
    <t>West Coast Paper Mills Limited</t>
  </si>
  <si>
    <t>International Paper APPM Limited</t>
  </si>
  <si>
    <t>Tamil Nadu Newsprint and Papers Limited</t>
  </si>
  <si>
    <t>Seshasayee Paper and Boards Limited</t>
  </si>
  <si>
    <t>Ballarpur Industries Limited</t>
  </si>
  <si>
    <t>45-Personal Goods</t>
  </si>
  <si>
    <t>Hindustan Unilever Limited</t>
  </si>
  <si>
    <t>Godrej Consumer Products Limited</t>
  </si>
  <si>
    <t>Dabur India Limited</t>
  </si>
  <si>
    <t>Marico Limited</t>
  </si>
  <si>
    <t>Colgate Palmolive</t>
  </si>
  <si>
    <t>Procter &amp; Gamble Hygine and Healthcare Limited</t>
  </si>
  <si>
    <t>Gillette India Limited</t>
  </si>
  <si>
    <t>Emami Limited</t>
  </si>
  <si>
    <t>Godrej Industries</t>
  </si>
  <si>
    <t>Jyothy Laboratories Limited</t>
  </si>
  <si>
    <t>Bajaj Corp Limited</t>
  </si>
  <si>
    <t>46-Pesticides</t>
  </si>
  <si>
    <t>Monsanto India Limited</t>
  </si>
  <si>
    <t>Excel crop care Limited</t>
  </si>
  <si>
    <t>Rallis India Limited</t>
  </si>
  <si>
    <t>Bharat Rasayan Limited</t>
  </si>
  <si>
    <t>47-Petrochemicals</t>
  </si>
  <si>
    <t>Finolex Industries</t>
  </si>
  <si>
    <t>Kama Holdings Limited</t>
  </si>
  <si>
    <t>NOCIL Limited</t>
  </si>
  <si>
    <t>Supreme Petrochem Limited</t>
  </si>
  <si>
    <t>Bhansali Engineering Polymers Limited</t>
  </si>
  <si>
    <t>Savita Oil Technologies Limited</t>
  </si>
  <si>
    <t>INEOS Styrolution India Limited</t>
  </si>
  <si>
    <t>48-Pharma</t>
  </si>
  <si>
    <t>Sun Pharmaceuticals</t>
  </si>
  <si>
    <t>Dr. Reddy's Laboratories</t>
  </si>
  <si>
    <t>Aurobindo Pharma Limited</t>
  </si>
  <si>
    <t>Piramal Enterprises Limited</t>
  </si>
  <si>
    <t>Cipla Limited</t>
  </si>
  <si>
    <t>Divi's Laboratories</t>
  </si>
  <si>
    <t>Lupin Limited</t>
  </si>
  <si>
    <t>Biocon</t>
  </si>
  <si>
    <t>Cadila Healthcare</t>
  </si>
  <si>
    <t>Torrent Pharmaceuticals</t>
  </si>
  <si>
    <t>GlaxoSmithkline Consumer Healthcare</t>
  </si>
  <si>
    <t>Glenmark Pharmaceuticals</t>
  </si>
  <si>
    <t>Abott India</t>
  </si>
  <si>
    <t>Sanofi India</t>
  </si>
  <si>
    <t>Pfizer Limited</t>
  </si>
  <si>
    <t>Natco Pharma</t>
  </si>
  <si>
    <t>Jubilant Lifesciences Limited</t>
  </si>
  <si>
    <t>Ipca Laboratories</t>
  </si>
  <si>
    <t>Ajanta Pharma Limited</t>
  </si>
  <si>
    <t>Wockhardt Limited</t>
  </si>
  <si>
    <t>49-Tea</t>
  </si>
  <si>
    <t>Tata Global Beverages Limited</t>
  </si>
  <si>
    <t>The Bombay Burmah Trading Corporation Limited</t>
  </si>
  <si>
    <t>CCL Products India Limited</t>
  </si>
  <si>
    <t>50-Plastics</t>
  </si>
  <si>
    <t>The Supreme Industries Limited</t>
  </si>
  <si>
    <t>Astral Poly Technik Limited</t>
  </si>
  <si>
    <t>VIP Industries Limited</t>
  </si>
  <si>
    <t>Jain Irrigation Systems Limited</t>
  </si>
  <si>
    <t>Nilkamal Limited</t>
  </si>
  <si>
    <t>Safari Industries (India) Limited</t>
  </si>
  <si>
    <t>51-Power</t>
  </si>
  <si>
    <t>NTPC Limited</t>
  </si>
  <si>
    <t>Power Grid Corporation of India</t>
  </si>
  <si>
    <t>The Tata Power Company Limited</t>
  </si>
  <si>
    <t>Adani Power</t>
  </si>
  <si>
    <t>Torrent Power</t>
  </si>
  <si>
    <t>NLC India</t>
  </si>
  <si>
    <t>CESC Limited</t>
  </si>
  <si>
    <t>Reliance Infrastructure</t>
  </si>
  <si>
    <t>Reliance Power Limited</t>
  </si>
  <si>
    <t>Suzlon Energy</t>
  </si>
  <si>
    <t>GVK Power &amp; Infrastructure</t>
  </si>
  <si>
    <t>JaiPrakash Power Ventures</t>
  </si>
  <si>
    <t>Gujarat Industries Power Company</t>
  </si>
  <si>
    <t>KEC International</t>
  </si>
  <si>
    <t>GE T&amp;D India Limited</t>
  </si>
  <si>
    <t>Kalpataru Power Transmission Limited</t>
  </si>
  <si>
    <t>GE Power India Limited</t>
  </si>
  <si>
    <t>Voltamp Transformers</t>
  </si>
  <si>
    <t>52-Printing-Edu</t>
  </si>
  <si>
    <t>Navneet Education</t>
  </si>
  <si>
    <t>MPS Education</t>
  </si>
  <si>
    <t>Repro India Limited</t>
  </si>
  <si>
    <t>The Sandesh Limited</t>
  </si>
  <si>
    <t>Archies Limited</t>
  </si>
  <si>
    <t>53-Pumps</t>
  </si>
  <si>
    <t>Kirloskar Brothers Limited</t>
  </si>
  <si>
    <t>Kirloskar Pneumatic Limited</t>
  </si>
  <si>
    <t>Kirloskar Oil Engines Limited</t>
  </si>
  <si>
    <t>WPIL Limited</t>
  </si>
  <si>
    <t>54-Refineries</t>
  </si>
  <si>
    <t>Reliance Industries</t>
  </si>
  <si>
    <t>Indian Oil</t>
  </si>
  <si>
    <t>Bharat Petroleum</t>
  </si>
  <si>
    <t>Hindustan Petroleum Corporation Limited</t>
  </si>
  <si>
    <t>Mangalore Refinery and Petroleum</t>
  </si>
  <si>
    <t>Chennai Petroleum Corporation Limited</t>
  </si>
  <si>
    <t>55-Retail</t>
  </si>
  <si>
    <t>Trent Limited</t>
  </si>
  <si>
    <t>Shoppers Stop Limited</t>
  </si>
  <si>
    <t>56-Shipping</t>
  </si>
  <si>
    <t>The Great Eastern Shipping Company</t>
  </si>
  <si>
    <t>The Shipping Corporation of India</t>
  </si>
  <si>
    <t>Seamec Limited</t>
  </si>
  <si>
    <t>57-Steel</t>
  </si>
  <si>
    <t>JSW Steel</t>
  </si>
  <si>
    <t>Tata Steel</t>
  </si>
  <si>
    <t>Steel Authority of India Limited (SAIL)</t>
  </si>
  <si>
    <t>Jindal Steel and Power</t>
  </si>
  <si>
    <t>Jindal Saw Limited</t>
  </si>
  <si>
    <t>Jindal Stainless Steel</t>
  </si>
  <si>
    <t>Mukand Limited</t>
  </si>
  <si>
    <t>Technocraft Industries (India) Limited</t>
  </si>
  <si>
    <t>Usha Martin</t>
  </si>
  <si>
    <t>Beekay Steel Industries</t>
  </si>
  <si>
    <t>Tata Metaliks Limited</t>
  </si>
  <si>
    <t>Kirloskar Ferrous Industries Limited</t>
  </si>
  <si>
    <t>Sunflag Iron and Steel Company</t>
  </si>
  <si>
    <t>Kalyani Steels Limited</t>
  </si>
  <si>
    <t>Monnet Ispat and Energy Limited</t>
  </si>
  <si>
    <t>Tata Sponge Iron Limited</t>
  </si>
  <si>
    <t>Gallantt Metal Limited</t>
  </si>
  <si>
    <t>Ratnamani Metals and Tubes Limited</t>
  </si>
  <si>
    <t>Welspun Corp Limited</t>
  </si>
  <si>
    <t>Maharashtra Seamless Limited</t>
  </si>
  <si>
    <t>Surya Roshni Limited</t>
  </si>
  <si>
    <t>RMG Alloy Steel</t>
  </si>
  <si>
    <t>58-Sugar</t>
  </si>
  <si>
    <t>E.I.D Parry (India) Limited</t>
  </si>
  <si>
    <t>Balrampur Chini Mills Limited</t>
  </si>
  <si>
    <t>Shree Renuka Sugars Limited</t>
  </si>
  <si>
    <t>Bannari Amman Sugars Limited</t>
  </si>
  <si>
    <t>Triveni Engineering &amp; Industries Limited</t>
  </si>
  <si>
    <t>Dhampur Sugar Mills Limited</t>
  </si>
  <si>
    <t>Bajaj Hindustan Sugar Limited</t>
  </si>
  <si>
    <t>59-Telecom</t>
  </si>
  <si>
    <t>Honeywell Automation India Limited</t>
  </si>
  <si>
    <t>ITL Limited</t>
  </si>
  <si>
    <t>Himachal Futurustic Communications Limited</t>
  </si>
  <si>
    <t>Bharti Airtel Limited</t>
  </si>
  <si>
    <t>Idea Cellular Limited</t>
  </si>
  <si>
    <t>Tata Communications Limited</t>
  </si>
  <si>
    <t>Reliance Communications Limited</t>
  </si>
  <si>
    <t>60-Textiles</t>
  </si>
  <si>
    <t>The Ruby Mills Limited</t>
  </si>
  <si>
    <t>Loyal Textile Mills Limited</t>
  </si>
  <si>
    <t>The Lakshmi Mills Company Limited</t>
  </si>
  <si>
    <t>Arvind Limited</t>
  </si>
  <si>
    <t>Nandan Denim Limited</t>
  </si>
  <si>
    <t>Sutlej Textiles and Industries Limited</t>
  </si>
  <si>
    <t>Lakshmi Machine Works</t>
  </si>
  <si>
    <t>SRF Limited</t>
  </si>
  <si>
    <t>Nirlon Limited</t>
  </si>
  <si>
    <t>The Bombay Dyeing</t>
  </si>
  <si>
    <t>Page Industries</t>
  </si>
  <si>
    <t>K.P.R. Mill Limited</t>
  </si>
  <si>
    <t>Vardhman Textiles Limited</t>
  </si>
  <si>
    <t>Trident Limited</t>
  </si>
  <si>
    <t>Forbes &amp; Company</t>
  </si>
  <si>
    <t>RSWM Limited</t>
  </si>
  <si>
    <t>Indo Rama Synthetics</t>
  </si>
  <si>
    <t>Himatsingka Seide Limited</t>
  </si>
  <si>
    <t>Welspun India Limited</t>
  </si>
  <si>
    <t>Siyaram Silk Mills</t>
  </si>
  <si>
    <t>Raymond Limited</t>
  </si>
  <si>
    <t>61-Trading</t>
  </si>
  <si>
    <t>Adani Enterprises Limited</t>
  </si>
  <si>
    <t>PTC India Limited</t>
  </si>
  <si>
    <t>Andrew Yule &amp; Company</t>
  </si>
  <si>
    <t>The State Trading Corporation of India</t>
  </si>
  <si>
    <t>Shaily Engineering Plastics Limited</t>
  </si>
  <si>
    <t>India Motor Parts and Accesories Limited</t>
  </si>
  <si>
    <t>Sakuma Exports Limited</t>
  </si>
  <si>
    <t>62-Transport</t>
  </si>
  <si>
    <t>Container Corporation of India</t>
  </si>
  <si>
    <t>Aegis Logistics Limited</t>
  </si>
  <si>
    <t>Spice Jet Limited</t>
  </si>
  <si>
    <t>Jet Airways (India) Limited</t>
  </si>
  <si>
    <t>Allcargo Logistics Limited</t>
  </si>
  <si>
    <t>Transport Corporation of India Limited</t>
  </si>
  <si>
    <t>Sical Logistics Limited</t>
  </si>
  <si>
    <t>Patel Integrated Logistics Limited</t>
  </si>
  <si>
    <t>63-Tyres</t>
  </si>
  <si>
    <t>MRF Limited</t>
  </si>
  <si>
    <t>Balkrishna Industries Limited</t>
  </si>
  <si>
    <t>Apollo Tyres</t>
  </si>
  <si>
    <t>Ceat</t>
  </si>
  <si>
    <t>JK Tyres</t>
  </si>
  <si>
    <t>Goodyear India</t>
  </si>
  <si>
    <t>TVS Srichakra</t>
  </si>
  <si>
    <t>64-Vanaspati-Oil</t>
  </si>
  <si>
    <t>Rasoi Limited</t>
  </si>
  <si>
    <t>Amrit Corp</t>
  </si>
  <si>
    <t>₹14,336,821.88</t>
  </si>
  <si>
    <t>₹6,299,579.63</t>
  </si>
  <si>
    <t>₹3,758,901.29</t>
  </si>
  <si>
    <t>₹2,086,596.42</t>
  </si>
  <si>
    <t>₹16,997,778.73</t>
  </si>
  <si>
    <t>₹4,058,617.66</t>
  </si>
  <si>
    <t>₹6,672,369.28</t>
  </si>
  <si>
    <t>₹15,675,363.08</t>
  </si>
  <si>
    <t>₹2,572,192.95</t>
  </si>
  <si>
    <t>₹2,434,095.75</t>
  </si>
  <si>
    <t>₹3,877,838.95</t>
  </si>
  <si>
    <t>₹3,415,004.47</t>
  </si>
  <si>
    <t>₹9,783,364.84</t>
  </si>
  <si>
    <t>₹3,681,169.73</t>
  </si>
  <si>
    <t>₹2,028,942.95</t>
  </si>
  <si>
    <t>₹3,855,184.88</t>
  </si>
  <si>
    <t>₹1,821,838.44</t>
  </si>
  <si>
    <t>₹4,235,048.19</t>
  </si>
  <si>
    <t>₹1,292,472.34</t>
  </si>
  <si>
    <t>₹2,171,592.06</t>
  </si>
  <si>
    <t>₹1,246,694.78</t>
  </si>
  <si>
    <t>₹3,813,959.79</t>
  </si>
  <si>
    <t>₹1,907,800.83</t>
  </si>
  <si>
    <t>₹1,701,257.75</t>
  </si>
  <si>
    <t>₹4,057,776.57</t>
  </si>
  <si>
    <t>₹3,393,696.70</t>
  </si>
  <si>
    <t>₹1,974,291.88</t>
  </si>
  <si>
    <t>₹2,574,506.50</t>
  </si>
  <si>
    <t>₹4,750,583.37</t>
  </si>
  <si>
    <t>₹6,446,659.24</t>
  </si>
  <si>
    <t>₹3,544,524.78</t>
  </si>
  <si>
    <t>₹5,239,279.74</t>
  </si>
  <si>
    <t>₹6,935,125.82</t>
  </si>
  <si>
    <t>₹4,124,968.23</t>
  </si>
  <si>
    <t>₹3,474,704.33</t>
  </si>
  <si>
    <t>₹3,746,096.53</t>
  </si>
  <si>
    <t>₹5,914,140.30</t>
  </si>
  <si>
    <t>₹3,802,226.65</t>
  </si>
  <si>
    <t>₹1,923,023.59</t>
  </si>
  <si>
    <t>₹982,936.18</t>
  </si>
  <si>
    <t>₹962,820.91</t>
  </si>
  <si>
    <t>₹2,621,994.22</t>
  </si>
  <si>
    <t>₹3,603,583.34</t>
  </si>
  <si>
    <t>₹1,790,481.94</t>
  </si>
  <si>
    <t>₹1,048,737.13</t>
  </si>
  <si>
    <t>₹1,972,055.25</t>
  </si>
  <si>
    <t>₹2,375,592.36</t>
  </si>
  <si>
    <t>₹10,684,840.69</t>
  </si>
  <si>
    <t>₹9,724,927.79</t>
  </si>
  <si>
    <t>₹8,943,006.86</t>
  </si>
  <si>
    <t>₹3,376,076.84</t>
  </si>
  <si>
    <t>₹3,181,711.63</t>
  </si>
  <si>
    <t>₹2,282,546.82</t>
  </si>
  <si>
    <t>₹5,661,848.05</t>
  </si>
  <si>
    <t>₹14,392,212.37</t>
  </si>
  <si>
    <t>₹1,954,631.52</t>
  </si>
  <si>
    <t>₹6,332,691.88</t>
  </si>
  <si>
    <t>₹3,909,300.06</t>
  </si>
  <si>
    <t>₹2,381,199.51</t>
  </si>
  <si>
    <t>₹4,966,541.14</t>
  </si>
  <si>
    <t>Atul ltd (Part of Lalbhai group of companies)</t>
  </si>
  <si>
    <t>₹18,673,356.80</t>
  </si>
  <si>
    <t>₹7,575,066.56</t>
  </si>
  <si>
    <t>₹7,207,994.17</t>
  </si>
  <si>
    <t>₹10,675,938.17</t>
  </si>
  <si>
    <t>₹17,604,055.03</t>
  </si>
  <si>
    <t>₹1,716,143.87</t>
  </si>
  <si>
    <t>₹853,862.27</t>
  </si>
  <si>
    <t>₹9,713,238.07</t>
  </si>
  <si>
    <t>₹17,934,531.72</t>
  </si>
  <si>
    <t>₹1,553,115.94</t>
  </si>
  <si>
    <t>₹1,926,210.54</t>
  </si>
  <si>
    <t>₹2,100,969.92</t>
  </si>
  <si>
    <t>₹8,951,903.79</t>
  </si>
  <si>
    <t>₹10,764,254.76</t>
  </si>
  <si>
    <t>₹2,663,487.05</t>
  </si>
  <si>
    <t>₹2,403,517.89</t>
  </si>
  <si>
    <t>₹3,631,025.90</t>
  </si>
  <si>
    <t>₹2,271,522.12</t>
  </si>
  <si>
    <t>₹1,284,885.30</t>
  </si>
  <si>
    <t>₹4,177,331.70</t>
  </si>
  <si>
    <t>₹5,504,828.59</t>
  </si>
  <si>
    <t>₹4,498,265.08</t>
  </si>
  <si>
    <t>₹2,571,886.66</t>
  </si>
  <si>
    <t>₹2,688,429.21</t>
  </si>
  <si>
    <t>₹1,036,735.64</t>
  </si>
  <si>
    <t>₹2,609,059.24</t>
  </si>
  <si>
    <t>₹14,012,627.54</t>
  </si>
  <si>
    <t>₹2,155,702.50</t>
  </si>
  <si>
    <t>₹9,229,865.92</t>
  </si>
  <si>
    <t>₹2,446,046.47</t>
  </si>
  <si>
    <t>₹12,045,483.55</t>
  </si>
  <si>
    <t>₹3,797,899.40</t>
  </si>
  <si>
    <t>₹66,157,421.25</t>
  </si>
  <si>
    <t>₹21,955,011.60</t>
  </si>
  <si>
    <t>₹1,946,470.93</t>
  </si>
  <si>
    <t>₹2,961,874.55</t>
  </si>
  <si>
    <t>₹557,345.15</t>
  </si>
  <si>
    <t>₹1,958,428.57</t>
  </si>
  <si>
    <t>₹2,174,624.40</t>
  </si>
  <si>
    <t>₹8,273,602.85</t>
  </si>
  <si>
    <t>₹5,075,681.58</t>
  </si>
  <si>
    <t>₹2,137,427.68</t>
  </si>
  <si>
    <t>₹1,067,744.41</t>
  </si>
  <si>
    <t>₹1,249,060.45</t>
  </si>
  <si>
    <t>₹767,338.71</t>
  </si>
  <si>
    <t>₹5,712,095.89</t>
  </si>
  <si>
    <t>₹9,963,509.46</t>
  </si>
  <si>
    <t>₹1,397,109.61</t>
  </si>
  <si>
    <t>₹11,043,132.52</t>
  </si>
  <si>
    <t>₹11,363,573.38</t>
  </si>
  <si>
    <t>₹3,556,953.38</t>
  </si>
  <si>
    <t>₹25,123,806.06</t>
  </si>
  <si>
    <t>₹2,140,564.05</t>
  </si>
  <si>
    <t>₹1,210,126.47</t>
  </si>
  <si>
    <t>₹2,013,432.66</t>
  </si>
  <si>
    <t>₹2,022,071.33</t>
  </si>
  <si>
    <t>₹57,033,980.39</t>
  </si>
  <si>
    <t>₹3,041,375.42</t>
  </si>
  <si>
    <t>₹2,048,464.36</t>
  </si>
  <si>
    <t>₹688,429.84</t>
  </si>
  <si>
    <t>₹2,090,643.11</t>
  </si>
  <si>
    <t>₹2,584,918.19</t>
  </si>
  <si>
    <t>₹1,531,585.77</t>
  </si>
  <si>
    <t>₹1,696,999.22</t>
  </si>
  <si>
    <t>₹520,353.69</t>
  </si>
  <si>
    <t>₹2,033,827.19</t>
  </si>
  <si>
    <t>₹774,123.98</t>
  </si>
  <si>
    <t>₹1,157,585.10</t>
  </si>
  <si>
    <t>₹1,666,180.12</t>
  </si>
  <si>
    <t>₹2,008,916.21</t>
  </si>
  <si>
    <t>₹258,279.19</t>
  </si>
  <si>
    <t>₹5,584,195.45</t>
  </si>
  <si>
    <t>₹3,179,111.05</t>
  </si>
  <si>
    <t>₹1,321,858.35</t>
  </si>
  <si>
    <t>₹2,747,638.87</t>
  </si>
  <si>
    <t>₹2,360,010.77</t>
  </si>
  <si>
    <t>₹2,669,873.98</t>
  </si>
  <si>
    <t>₹1,642,162.43</t>
  </si>
  <si>
    <t>₹6,324,976.41</t>
  </si>
  <si>
    <t>₹696,597.86</t>
  </si>
  <si>
    <t>₹925,585.76</t>
  </si>
  <si>
    <t>₹1,017,327.07</t>
  </si>
  <si>
    <t>₹3,142,147.89</t>
  </si>
  <si>
    <t>₹3,430,669.52</t>
  </si>
  <si>
    <t>₹1,711,244.61</t>
  </si>
  <si>
    <t>₹1,931,603.68</t>
  </si>
  <si>
    <t>₹1,482,323.49</t>
  </si>
  <si>
    <t>₹543,319.05</t>
  </si>
  <si>
    <t>₹2,442,082.60</t>
  </si>
  <si>
    <t>₹467,353.00</t>
  </si>
  <si>
    <t>₹2,809,396.53</t>
  </si>
  <si>
    <t>₹1,151,341.49</t>
  </si>
  <si>
    <t>₹629,157.65</t>
  </si>
  <si>
    <t>₹833,396.25</t>
  </si>
  <si>
    <t>₹6,026,718.12</t>
  </si>
  <si>
    <t>₹4,319,233.48</t>
  </si>
  <si>
    <t>₹3,966,326.18</t>
  </si>
  <si>
    <t>₹2,081,511.66</t>
  </si>
  <si>
    <t>₹4,091,391.70</t>
  </si>
  <si>
    <t>₹3,149,496.95</t>
  </si>
  <si>
    <t>₹13,603,795.47</t>
  </si>
  <si>
    <t>₹846,577.27</t>
  </si>
  <si>
    <t>₹1,682,893.35</t>
  </si>
  <si>
    <t>₹3,665,218.33</t>
  </si>
  <si>
    <t>₹4,576,374.12</t>
  </si>
  <si>
    <t>₹2,087,560.93</t>
  </si>
  <si>
    <t>₹4,346,095.27</t>
  </si>
  <si>
    <t>₹2,120,834.06</t>
  </si>
  <si>
    <t>₹2,294,178.80</t>
  </si>
  <si>
    <t>₹3,254,426.73</t>
  </si>
  <si>
    <t>₹2,474,580.42</t>
  </si>
  <si>
    <t>₹1,176,801.97</t>
  </si>
  <si>
    <t>₹4,524,589.25</t>
  </si>
  <si>
    <t>₹8,010,208.82</t>
  </si>
  <si>
    <t>₹6,001,883.28</t>
  </si>
  <si>
    <t>₹1,042,958.38</t>
  </si>
  <si>
    <t>₹4,109,758.91</t>
  </si>
  <si>
    <t>₹4,383,379.09</t>
  </si>
  <si>
    <t>₹3,082,163.07</t>
  </si>
  <si>
    <t>₹2,082,099.24</t>
  </si>
  <si>
    <t>₹5,023,977.12</t>
  </si>
  <si>
    <t>₹266,202.05</t>
  </si>
  <si>
    <t>₹3,916,462.94</t>
  </si>
  <si>
    <t>₹5,280,919.78</t>
  </si>
  <si>
    <t>₹3,639,004.87</t>
  </si>
  <si>
    <t>₹4,614,183.39</t>
  </si>
  <si>
    <t>₹2,580,113.73</t>
  </si>
  <si>
    <t>₹4,182,219.85</t>
  </si>
  <si>
    <t>₹3,251,363.65</t>
  </si>
  <si>
    <t>₹3,069,655.88</t>
  </si>
  <si>
    <t>₹2,627,645.12</t>
  </si>
  <si>
    <t>₹3,506,265.67</t>
  </si>
  <si>
    <t>₹1,381,015.34</t>
  </si>
  <si>
    <t>₹2,595,075.05</t>
  </si>
  <si>
    <t>₹14,185,866.47</t>
  </si>
  <si>
    <t>₹1,926,757.32</t>
  </si>
  <si>
    <t>₹33,564,244.49</t>
  </si>
  <si>
    <t>₹6,324,995.42</t>
  </si>
  <si>
    <t>₹14,433,349.23</t>
  </si>
  <si>
    <t>₹7,018,159.21</t>
  </si>
  <si>
    <t>₹4,484,247.69</t>
  </si>
  <si>
    <t>₹4,658,893.32</t>
  </si>
  <si>
    <t>₹2,605,958.08</t>
  </si>
  <si>
    <t>₹2,096,033.85</t>
  </si>
  <si>
    <t>₹1,462,164.60</t>
  </si>
  <si>
    <t>₹1,717,547.15</t>
  </si>
  <si>
    <t>₹9,265,747.15</t>
  </si>
  <si>
    <t>₹4,464,756.03</t>
  </si>
  <si>
    <t>₹1,332,027.89</t>
  </si>
  <si>
    <t>₹2,879,812.67</t>
  </si>
  <si>
    <t>₹1,833,895.42</t>
  </si>
  <si>
    <t>₹5,635,537.31</t>
  </si>
  <si>
    <t>₹2,673,807.83</t>
  </si>
  <si>
    <t>₹6,174,709.54</t>
  </si>
  <si>
    <t>₹3,619,530.07</t>
  </si>
  <si>
    <t>₹1,535,297.13</t>
  </si>
  <si>
    <t>₹5,332,326.04</t>
  </si>
  <si>
    <t>₹2,748,827.31</t>
  </si>
  <si>
    <t>₹2,417,188.58</t>
  </si>
  <si>
    <t>₹13,329,316.31</t>
  </si>
  <si>
    <t>₹3,287,715.16</t>
  </si>
  <si>
    <t>₹2,758,943.74</t>
  </si>
  <si>
    <t>₹33,543,232.35</t>
  </si>
  <si>
    <t>₹1,501,878.59</t>
  </si>
  <si>
    <t>₹1,863,512.68</t>
  </si>
  <si>
    <t>₹12,750,885.13</t>
  </si>
  <si>
    <t>₹10,126,133.79</t>
  </si>
  <si>
    <t>₹9,378,066.23</t>
  </si>
  <si>
    <t>₹34,690,651.88</t>
  </si>
  <si>
    <t>₹11,987,107.77</t>
  </si>
  <si>
    <t>₹673,720.83</t>
  </si>
  <si>
    <t>₹6,319,694.99</t>
  </si>
  <si>
    <t>₹36,593,271.02</t>
  </si>
  <si>
    <t>₹898,089.82</t>
  </si>
  <si>
    <t>₹1,682,791.73</t>
  </si>
  <si>
    <t>₹855,419.68</t>
  </si>
  <si>
    <t>₹957,054.11</t>
  </si>
  <si>
    <t>Invested Rs 100,000 between years 2009 thru 2017. The BSE Sensex acct would have grown to  ₹1,483,219.76</t>
  </si>
  <si>
    <t>₹1,573,627.06</t>
  </si>
  <si>
    <t>₹828,018.52</t>
  </si>
  <si>
    <t>₹1,723,005.58</t>
  </si>
  <si>
    <t>₹589,643.43</t>
  </si>
  <si>
    <t>₹386,336.81</t>
  </si>
  <si>
    <t>₹263,691.30</t>
  </si>
  <si>
    <t>₹652,351.28</t>
  </si>
  <si>
    <t>₹151,116.71</t>
  </si>
  <si>
    <t>₹1,001,316.80</t>
  </si>
  <si>
    <t>₹4,223,634.56</t>
  </si>
  <si>
    <t>₹1,241,005.52</t>
  </si>
  <si>
    <t>₹2,984,629.57</t>
  </si>
  <si>
    <t>₹1,867,291.80</t>
  </si>
  <si>
    <t>₹1,827,203.07</t>
  </si>
  <si>
    <t>₹1,909,821.00</t>
  </si>
  <si>
    <t>₹5,216,234.48</t>
  </si>
  <si>
    <t>₹3,402,171.25</t>
  </si>
  <si>
    <t>₹2,475,626.73</t>
  </si>
  <si>
    <t>₹1,392,748.79</t>
  </si>
  <si>
    <t>₹925,100.41</t>
  </si>
  <si>
    <t>₹2,175,195.60</t>
  </si>
  <si>
    <t>₹1,404,799.62</t>
  </si>
  <si>
    <t>₹4,820,950.14</t>
  </si>
  <si>
    <t>₹2,328,881.74</t>
  </si>
  <si>
    <t>₹1,728,642.77</t>
  </si>
  <si>
    <t>₹2,771,676.09</t>
  </si>
  <si>
    <t>₹2,832,722.39</t>
  </si>
  <si>
    <t>₹1,237,040.60</t>
  </si>
  <si>
    <t>₹2,056,233.51</t>
  </si>
  <si>
    <t>₹3,922,312.05</t>
  </si>
  <si>
    <t>₹2,004,356.01</t>
  </si>
  <si>
    <t>₹1,083,415.50</t>
  </si>
  <si>
    <t>₹700,944.72</t>
  </si>
  <si>
    <t>₹2,397,524.89</t>
  </si>
  <si>
    <t>₹4,081,653.30</t>
  </si>
  <si>
    <t>₹1,404,737.78</t>
  </si>
  <si>
    <t>₹695,983.45</t>
  </si>
  <si>
    <t>₹883,010.91</t>
  </si>
  <si>
    <t>₹1,068,384.91</t>
  </si>
  <si>
    <t>₹709,755.45</t>
  </si>
  <si>
    <t>₹1,522,328.50</t>
  </si>
  <si>
    <t>₹8,245,142.58</t>
  </si>
  <si>
    <t>₹1,501,974.02</t>
  </si>
  <si>
    <t>₹6,153,109.72</t>
  </si>
  <si>
    <t>₹2,921,362.88</t>
  </si>
  <si>
    <t>₹2,562,127.30</t>
  </si>
  <si>
    <t>₹2,550,134.26</t>
  </si>
  <si>
    <t>₹185,354.06</t>
  </si>
  <si>
    <t>₹2,542,128.89</t>
  </si>
  <si>
    <t>₹2,518,238.53</t>
  </si>
  <si>
    <t>₹6,674,701.86</t>
  </si>
  <si>
    <t>₹1,392,073.75</t>
  </si>
  <si>
    <t>₹1,993,923.88</t>
  </si>
  <si>
    <t>₹3,084,861.86</t>
  </si>
  <si>
    <t>₹3,872,699.51</t>
  </si>
  <si>
    <t>₹1,167,857.58</t>
  </si>
  <si>
    <t>₹1,605,884.87</t>
  </si>
  <si>
    <t>₹446,872.44</t>
  </si>
  <si>
    <t>₹1,604,198.64</t>
  </si>
  <si>
    <t>₹1,773,672.25</t>
  </si>
  <si>
    <t>₹3,057,017.34</t>
  </si>
  <si>
    <t>₹389,586.29</t>
  </si>
  <si>
    <t>₹8,244,274.14</t>
  </si>
  <si>
    <t>₹5,128,966.32</t>
  </si>
  <si>
    <t>₹1,726,211.73</t>
  </si>
  <si>
    <t>₹894,984.25</t>
  </si>
  <si>
    <t>₹426,219.97</t>
  </si>
  <si>
    <t>₹1,505,830.13</t>
  </si>
  <si>
    <t>₹185,337.09</t>
  </si>
  <si>
    <t>₹1,700,404.30</t>
  </si>
  <si>
    <t>₹2,548,235.85</t>
  </si>
  <si>
    <t>₹1,837,238.31</t>
  </si>
  <si>
    <t>₹1,313,953.06</t>
  </si>
  <si>
    <t>₹2,153,705.38</t>
  </si>
  <si>
    <t>₹2,159,812.25</t>
  </si>
  <si>
    <t>₹2,869,827.15</t>
  </si>
  <si>
    <t>₹7,604,784.76</t>
  </si>
  <si>
    <t>₹3,525,238.02</t>
  </si>
  <si>
    <t>₹1,568,123.44</t>
  </si>
  <si>
    <t>₹15,082,349.94</t>
  </si>
  <si>
    <t>₹7,657,973.95</t>
  </si>
  <si>
    <t>₹4,742,953.04</t>
  </si>
  <si>
    <t>₹4,132,257.26</t>
  </si>
  <si>
    <t>₹3,733,124.27</t>
  </si>
  <si>
    <t>₹1,932,605.15</t>
  </si>
  <si>
    <t>₹1,183,711.32</t>
  </si>
  <si>
    <t>₹4,119,013.42</t>
  </si>
  <si>
    <t>₹7,632,770.08</t>
  </si>
  <si>
    <t>₹2,818,817.94</t>
  </si>
  <si>
    <t>₹2,147,685.87</t>
  </si>
  <si>
    <t>₹1,238,664.30</t>
  </si>
  <si>
    <t>₹900,415.33</t>
  </si>
  <si>
    <t>₹769,858.74</t>
  </si>
  <si>
    <t>₹11,059,023.34</t>
  </si>
  <si>
    <t>₹2,858,602.86</t>
  </si>
  <si>
    <t>₹1,958,606.18</t>
  </si>
  <si>
    <t>₹2,157,019.84</t>
  </si>
  <si>
    <t>₹11,868,909.71</t>
  </si>
  <si>
    <t>₹2,935,475.86</t>
  </si>
  <si>
    <t>₹755,865.76</t>
  </si>
  <si>
    <t>₹1,182,587.47</t>
  </si>
  <si>
    <t>₹2,991,693.38</t>
  </si>
  <si>
    <t>₹1,952,914.89</t>
  </si>
  <si>
    <t>₹1,577,950.43</t>
  </si>
  <si>
    <t>₹7,798,357.45</t>
  </si>
  <si>
    <t>₹8,867,157.44</t>
  </si>
  <si>
    <t>₹3,364,054.79</t>
  </si>
  <si>
    <t>₹9,207,256.05</t>
  </si>
  <si>
    <t>₹3,840,308.76</t>
  </si>
  <si>
    <t>₹3,538,894.00</t>
  </si>
  <si>
    <t>₹9,130,477.53</t>
  </si>
  <si>
    <t>₹3,211,689.46</t>
  </si>
  <si>
    <t>₹3,659,595.57</t>
  </si>
  <si>
    <t>MRF Tyres</t>
  </si>
  <si>
    <t>MPS Limited</t>
  </si>
  <si>
    <t>Rallis India</t>
  </si>
  <si>
    <t>Pfizer India</t>
  </si>
  <si>
    <t>JK Paper</t>
  </si>
  <si>
    <t>TITAN</t>
  </si>
  <si>
    <t>CRISIL LIMITED</t>
  </si>
  <si>
    <t>KENNAMETAL</t>
  </si>
  <si>
    <t>CASTROL INDIA</t>
  </si>
  <si>
    <t>Bata India</t>
  </si>
  <si>
    <t>THE INDIAN HOTELS COMPANY LIMITED</t>
  </si>
  <si>
    <t>EIH LIMITED</t>
  </si>
  <si>
    <t>Siemens India</t>
  </si>
  <si>
    <t>WESTLIFE DEVELOPMENT</t>
  </si>
  <si>
    <t>EIH ASSOCIATED HOTELS</t>
  </si>
  <si>
    <t>APOLLO HOSPITALS</t>
  </si>
  <si>
    <t>ASAHI GLASS INDIA LIMITED</t>
  </si>
  <si>
    <t>LA OPALA RG LIMITED</t>
  </si>
  <si>
    <t>FORTIS HEALTHCARE</t>
  </si>
  <si>
    <t>NESTLE INDIA</t>
  </si>
  <si>
    <t>EDELWEISS FINANCIAL</t>
  </si>
  <si>
    <t>BRITANNIA INDUSTRIES</t>
  </si>
  <si>
    <t>IIFL HOLDINGS LIMITED</t>
  </si>
  <si>
    <t>GLAXO SMITHKLINE</t>
  </si>
  <si>
    <t>MOTILAL OSWAL</t>
  </si>
  <si>
    <t>COROMANDEL INTERNATIONAL</t>
  </si>
  <si>
    <t>KRBL LIMITED</t>
  </si>
  <si>
    <t>CHAMBAL FERTLISERS</t>
  </si>
  <si>
    <t>CAPITAL FIRST LIMITED</t>
  </si>
  <si>
    <t>VENKEYS</t>
  </si>
  <si>
    <t>GUJARAT NARMADA VALLEY FERTLIZERS</t>
  </si>
  <si>
    <t>HOUSING DEVELOPMENT FINANCE CORP</t>
  </si>
  <si>
    <t>GUJARAT STATE FERTLISERS</t>
  </si>
  <si>
    <t>INDIABULLS REALESTATE</t>
  </si>
  <si>
    <t>SUNDRAM FASTENERS</t>
  </si>
  <si>
    <t>RASHTRIYA CHEMICALS AND FERTLISERS</t>
  </si>
  <si>
    <t>STERLING TOOLS</t>
  </si>
  <si>
    <t>LIC HOUSING FINANCE</t>
  </si>
  <si>
    <t>GRUH FINANCE</t>
  </si>
  <si>
    <t>CUMMINS INDIA</t>
  </si>
  <si>
    <t>PRAJ INDUSTRIES</t>
  </si>
  <si>
    <t>DEWAN HOUSING FINANCE</t>
  </si>
  <si>
    <t>GREAVES COTTON</t>
  </si>
  <si>
    <t>CAN FIN HOMES</t>
  </si>
  <si>
    <t>HAVELLS INDIA</t>
  </si>
  <si>
    <t>ATUL LTD</t>
  </si>
  <si>
    <t>GIC HOUSING FINANCE</t>
  </si>
  <si>
    <t>BAJAJ FINSERV</t>
  </si>
  <si>
    <t>SUDARSHAN CHEMICALS</t>
  </si>
  <si>
    <t>V-GUARD</t>
  </si>
  <si>
    <t>BAJAJ HOLDINGS</t>
  </si>
  <si>
    <t>KIRI INDUSTRIES</t>
  </si>
  <si>
    <t>BHARAT ELECTRONICS</t>
  </si>
  <si>
    <t>BAJAJ FINANCE</t>
  </si>
  <si>
    <t>CG POWER AND INDUSTRIAL</t>
  </si>
  <si>
    <t>INDIABULLS VENTURES</t>
  </si>
  <si>
    <t>MAX FINANCIAL</t>
  </si>
  <si>
    <t>3M INDIA</t>
  </si>
  <si>
    <t>GRAPHITE INDIA</t>
  </si>
  <si>
    <t>JM FINANCIAL</t>
  </si>
  <si>
    <t>VOLTAS INDIA</t>
  </si>
  <si>
    <t>HEG LIMITED</t>
  </si>
  <si>
    <t>RELIANCE CAPITAL</t>
  </si>
  <si>
    <t>TATA INVESTMENT CORP</t>
  </si>
  <si>
    <t>CENTURY TEXTILES</t>
  </si>
  <si>
    <t>SHRIRAM TRANSPORT FINANCE</t>
  </si>
  <si>
    <t>RAJESH EXPORTS</t>
  </si>
  <si>
    <t>DCM SHRIRAM</t>
  </si>
  <si>
    <t>VAIBHAV GLOBAL</t>
  </si>
  <si>
    <t>CHOLAMANDALAM INVESTMENT</t>
  </si>
  <si>
    <t>BLUEDART EXPRESS</t>
  </si>
  <si>
    <t>SUNDARAM FINANCE</t>
  </si>
  <si>
    <t>BLUESTAR LIMITED</t>
  </si>
  <si>
    <t>SHRIRAM CITY UNION FINANCE</t>
  </si>
  <si>
    <t>NCC LIMITED</t>
  </si>
  <si>
    <t>JOHNSON CONTROLS HITACHI INDIA</t>
  </si>
  <si>
    <t>POWER FINANCE CORP</t>
  </si>
  <si>
    <t>IRB INFRASTRUCTURE</t>
  </si>
  <si>
    <t>IFB INDUSTRIES</t>
  </si>
  <si>
    <t>RURAL ELECTRIFICATION CORPORATION LIMITED</t>
  </si>
  <si>
    <t>IDFC LIMITED</t>
  </si>
  <si>
    <t>TTK PRESTIGE</t>
  </si>
  <si>
    <t>THE PHOENIX MILLS</t>
  </si>
  <si>
    <t>DELTA CORP LIMITED</t>
  </si>
  <si>
    <t>BAJAJ ELECTRICALS</t>
  </si>
  <si>
    <t>REDINGTON INDIA</t>
  </si>
  <si>
    <t>SOBHA LIMITED</t>
  </si>
  <si>
    <t>TCS</t>
  </si>
  <si>
    <t>HAWKINS COOKERS</t>
  </si>
  <si>
    <t>INFOSYS</t>
  </si>
  <si>
    <t>OMAXE LIMITED</t>
  </si>
  <si>
    <t>WIPRO</t>
  </si>
  <si>
    <t>HCL TECH</t>
  </si>
  <si>
    <t>VST INDUSTRIES</t>
  </si>
  <si>
    <t>INGRESSOL RAND INDIA</t>
  </si>
  <si>
    <t>TECH MAHINDRA</t>
  </si>
  <si>
    <t>GODFREY PHILLIPS</t>
  </si>
  <si>
    <t>KIRLOSKAR PNEUMATIC</t>
  </si>
  <si>
    <t>ORACLE FINANCIAL SERVICES</t>
  </si>
  <si>
    <t>MPHASIS</t>
  </si>
  <si>
    <t>KAJARIA CERAMICS</t>
  </si>
  <si>
    <t>PIDILITE INDUSTRIES</t>
  </si>
  <si>
    <t>CERA SANITARYWARE</t>
  </si>
  <si>
    <t>UPL LIMITED</t>
  </si>
  <si>
    <t>MINDTREE</t>
  </si>
  <si>
    <t>HEXAWARE TECH</t>
  </si>
  <si>
    <t>TATA CHEMICALS</t>
  </si>
  <si>
    <t>AARTI INDUSTRIES</t>
  </si>
  <si>
    <t>CYIENT</t>
  </si>
  <si>
    <t>ULTRA TECH CEMENT</t>
  </si>
  <si>
    <t>GUJARAT FLUROCHEMICALS</t>
  </si>
  <si>
    <t>NIIT TECH</t>
  </si>
  <si>
    <t>SHREE CEMENT</t>
  </si>
  <si>
    <t>SOLAR INDUSTRIES</t>
  </si>
  <si>
    <t>TATA ELXSI</t>
  </si>
  <si>
    <t>VINATI ORGANICS</t>
  </si>
  <si>
    <t>AMBUJA CEMENTS</t>
  </si>
  <si>
    <t>ZENSAR TECH</t>
  </si>
  <si>
    <t>BASF INDIA</t>
  </si>
  <si>
    <t>KPIT TECH</t>
  </si>
  <si>
    <t>LINDE INDIA</t>
  </si>
  <si>
    <t>ECLERX SERVICES</t>
  </si>
  <si>
    <t>RAMCO CEMENT</t>
  </si>
  <si>
    <t>HIMADRI SPECIALTY</t>
  </si>
  <si>
    <t>VAKRANGEE LIMITED</t>
  </si>
  <si>
    <t>JK CEMENT</t>
  </si>
  <si>
    <t>GUJARAT ALKALIES</t>
  </si>
  <si>
    <t>TAKE SOLUTIONS</t>
  </si>
  <si>
    <t>BIRLA CORP</t>
  </si>
  <si>
    <t>NAVIN FLOURINE</t>
  </si>
  <si>
    <t>RAIN INDUSTRIES</t>
  </si>
  <si>
    <t>GARWARE POLYESTER</t>
  </si>
  <si>
    <t>BHARAT FORGE</t>
  </si>
  <si>
    <t>JK LAKSHMI CEMENT</t>
  </si>
  <si>
    <t>AIA ENGINEERING</t>
  </si>
  <si>
    <t>KEI INDUSTRIES</t>
  </si>
  <si>
    <t>THE INDIA CEMENTS LTD</t>
  </si>
  <si>
    <t>MAHINDRA CIE</t>
  </si>
  <si>
    <t>RAMKRISHNA FORGINGS</t>
  </si>
  <si>
    <t>UNIVERSAL CABLES</t>
  </si>
  <si>
    <t>MM FORGINGS</t>
  </si>
  <si>
    <t>UNITED SPIRITS</t>
  </si>
  <si>
    <t>FINOLEX CABLES</t>
  </si>
  <si>
    <t>UNITED BREWERIES</t>
  </si>
  <si>
    <t>VINDHYA TELELINKS</t>
  </si>
  <si>
    <t>SCHAEFFLER INDIA</t>
  </si>
  <si>
    <t>RADICO KHAITAN</t>
  </si>
  <si>
    <t>STATE BANK OF INDIA</t>
  </si>
  <si>
    <t>SKF INDIA</t>
  </si>
  <si>
    <t>TIMKEN INDIA</t>
  </si>
  <si>
    <t>BANK OF BARODA</t>
  </si>
  <si>
    <t>HDFC BANK</t>
  </si>
  <si>
    <t>IDBI BANK</t>
  </si>
  <si>
    <t>NRB BEARINGS</t>
  </si>
  <si>
    <t>PUNJAB NATIONAL BANK</t>
  </si>
  <si>
    <t>ICICI BANK</t>
  </si>
  <si>
    <t>BOSCH</t>
  </si>
  <si>
    <t>CANARA BANK</t>
  </si>
  <si>
    <t>KOTAK MAHINDRA</t>
  </si>
  <si>
    <t>MOTHERSONSUMI</t>
  </si>
  <si>
    <t>BANK OF INDIA</t>
  </si>
  <si>
    <t>AXIS BANK</t>
  </si>
  <si>
    <t>EXIDE INDUSTRIES</t>
  </si>
  <si>
    <t>INDUSIND BANK</t>
  </si>
  <si>
    <t>INDIAN BANK</t>
  </si>
  <si>
    <t>WABCO INDIA</t>
  </si>
  <si>
    <t>YES BANK</t>
  </si>
  <si>
    <t>AMARA RAJA</t>
  </si>
  <si>
    <t>FEDERAL BANK</t>
  </si>
  <si>
    <t>BAJAJ AUTO</t>
  </si>
  <si>
    <t>MINDA INDUSTRIES</t>
  </si>
  <si>
    <t>HERO MOTORS</t>
  </si>
  <si>
    <t>HINDALCO</t>
  </si>
  <si>
    <t>SUNDARAM-CLAYTON</t>
  </si>
  <si>
    <t>NATIONAL ALUMINUM CO</t>
  </si>
  <si>
    <t>TVS MOTORS</t>
  </si>
  <si>
    <t>SUPRAJIT ENGG</t>
  </si>
  <si>
    <t>MARUTI</t>
  </si>
  <si>
    <t>FEDERAL-MOGUL GOETZE</t>
  </si>
  <si>
    <t>CARBORENDUM UNIVERSAL</t>
  </si>
  <si>
    <t>MAHINDRA &amp; MAHINDRA</t>
  </si>
  <si>
    <t>WHEELS INDIA</t>
  </si>
  <si>
    <t>GRINDWELL  NORTON</t>
  </si>
  <si>
    <t>EICHER MOTORS</t>
  </si>
  <si>
    <t>AUTOMOTIVE AXLES</t>
  </si>
  <si>
    <t>TATA MOTORS</t>
  </si>
  <si>
    <t>ASHOK LEYLAND</t>
  </si>
  <si>
    <t>ESCORTS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</si>
</sst>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,yyyy"/>
    <numFmt numFmtId="165" formatCode="[$₹]#,##0.00"/>
    <numFmt numFmtId="166" formatCode="[$₹]##,##0.00"/>
    <numFmt numFmtId="167" formatCode="[$$]#,##0"/>
  </numFmts>
  <fonts count="20">
    <font>
      <sz val="11"/>
      <color rgb="FF000000"/>
      <name val="Calibri"/>
    </font>
    <font>
      <sz val="11"/>
      <name val="Arial"/>
    </font>
    <font>
      <sz val="14"/>
      <name val="Arial"/>
    </font>
    <font>
      <u/>
      <sz val="11"/>
      <color rgb="FF0563C1"/>
      <name val="Calibri"/>
    </font>
    <font>
      <b/>
      <sz val="10"/>
      <color rgb="FF000000"/>
      <name val="Arial"/>
    </font>
    <font>
      <b/>
      <sz val="11"/>
      <name val="Arial"/>
    </font>
    <font>
      <sz val="11"/>
      <name val="Calibri"/>
    </font>
    <font>
      <b/>
      <sz val="11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1"/>
      <color rgb="FFFF0000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11"/>
      <name val="Calibri"/>
    </font>
    <font>
      <sz val="14"/>
      <name val="Calibri"/>
    </font>
    <font>
      <sz val="14"/>
      <name val="Calibri"/>
    </font>
    <font>
      <b/>
      <sz val="11"/>
      <name val="Arial"/>
    </font>
    <font>
      <b/>
      <i/>
      <sz val="10"/>
      <color rgb="FF000000"/>
      <name val="Arial"/>
    </font>
    <font>
      <i/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3" fontId="5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wrapText="1"/>
    </xf>
    <xf numFmtId="164" fontId="1" fillId="4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/>
    </xf>
    <xf numFmtId="166" fontId="7" fillId="3" borderId="3" xfId="0" applyNumberFormat="1" applyFont="1" applyFill="1" applyBorder="1" applyAlignment="1">
      <alignment horizontal="center" wrapText="1"/>
    </xf>
    <xf numFmtId="3" fontId="1" fillId="6" borderId="2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wrapText="1"/>
    </xf>
    <xf numFmtId="0" fontId="6" fillId="5" borderId="2" xfId="0" applyFont="1" applyFill="1" applyBorder="1"/>
    <xf numFmtId="0" fontId="7" fillId="3" borderId="3" xfId="0" applyFont="1" applyFill="1" applyBorder="1" applyAlignment="1">
      <alignment horizontal="center" wrapText="1"/>
    </xf>
    <xf numFmtId="10" fontId="1" fillId="8" borderId="2" xfId="0" applyNumberFormat="1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10" fontId="1" fillId="0" borderId="2" xfId="0" applyNumberFormat="1" applyFont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165" fontId="6" fillId="0" borderId="2" xfId="0" applyNumberFormat="1" applyFont="1" applyBorder="1" applyAlignment="1">
      <alignment horizontal="center"/>
    </xf>
    <xf numFmtId="0" fontId="8" fillId="9" borderId="1" xfId="0" applyFont="1" applyFill="1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6" fillId="0" borderId="2" xfId="0" applyNumberFormat="1" applyFont="1" applyBorder="1"/>
    <xf numFmtId="4" fontId="8" fillId="9" borderId="1" xfId="0" applyNumberFormat="1" applyFont="1" applyFill="1" applyBorder="1" applyAlignment="1">
      <alignment horizontal="right" wrapText="1"/>
    </xf>
    <xf numFmtId="0" fontId="1" fillId="0" borderId="2" xfId="0" applyFont="1" applyBorder="1"/>
    <xf numFmtId="10" fontId="8" fillId="9" borderId="1" xfId="0" applyNumberFormat="1" applyFont="1" applyFill="1" applyBorder="1" applyAlignment="1">
      <alignment horizontal="center" wrapText="1"/>
    </xf>
    <xf numFmtId="166" fontId="7" fillId="3" borderId="3" xfId="0" applyNumberFormat="1" applyFont="1" applyFill="1" applyBorder="1" applyAlignment="1">
      <alignment horizontal="center"/>
    </xf>
    <xf numFmtId="4" fontId="9" fillId="3" borderId="3" xfId="0" applyNumberFormat="1" applyFont="1" applyFill="1" applyBorder="1" applyAlignment="1">
      <alignment horizontal="center"/>
    </xf>
    <xf numFmtId="10" fontId="10" fillId="10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0" fontId="10" fillId="8" borderId="2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wrapText="1"/>
    </xf>
    <xf numFmtId="10" fontId="1" fillId="10" borderId="2" xfId="0" applyNumberFormat="1" applyFont="1" applyFill="1" applyBorder="1" applyAlignment="1">
      <alignment horizontal="center"/>
    </xf>
    <xf numFmtId="165" fontId="6" fillId="11" borderId="2" xfId="0" applyNumberFormat="1" applyFont="1" applyFill="1" applyBorder="1"/>
    <xf numFmtId="0" fontId="8" fillId="8" borderId="1" xfId="0" applyFont="1" applyFill="1" applyBorder="1" applyAlignment="1">
      <alignment horizontal="right" wrapText="1"/>
    </xf>
    <xf numFmtId="0" fontId="6" fillId="0" borderId="2" xfId="0" applyFont="1" applyBorder="1"/>
    <xf numFmtId="10" fontId="8" fillId="8" borderId="1" xfId="0" applyNumberFormat="1" applyFont="1" applyFill="1" applyBorder="1" applyAlignment="1">
      <alignment horizontal="center" wrapText="1"/>
    </xf>
    <xf numFmtId="166" fontId="7" fillId="8" borderId="3" xfId="0" applyNumberFormat="1" applyFont="1" applyFill="1" applyBorder="1" applyAlignment="1">
      <alignment horizontal="center"/>
    </xf>
    <xf numFmtId="4" fontId="9" fillId="8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10" fontId="8" fillId="0" borderId="1" xfId="0" applyNumberFormat="1" applyFont="1" applyBorder="1" applyAlignment="1">
      <alignment horizontal="center" wrapText="1"/>
    </xf>
    <xf numFmtId="166" fontId="7" fillId="0" borderId="3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9" fillId="12" borderId="3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right" wrapText="1"/>
    </xf>
    <xf numFmtId="10" fontId="8" fillId="13" borderId="1" xfId="0" applyNumberFormat="1" applyFont="1" applyFill="1" applyBorder="1" applyAlignment="1">
      <alignment horizontal="center" wrapText="1"/>
    </xf>
    <xf numFmtId="166" fontId="7" fillId="12" borderId="3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right" wrapText="1"/>
    </xf>
    <xf numFmtId="10" fontId="10" fillId="0" borderId="2" xfId="0" applyNumberFormat="1" applyFont="1" applyBorder="1" applyAlignment="1">
      <alignment horizontal="center"/>
    </xf>
    <xf numFmtId="166" fontId="7" fillId="14" borderId="3" xfId="0" applyNumberFormat="1" applyFont="1" applyFill="1" applyBorder="1" applyAlignment="1">
      <alignment horizontal="center"/>
    </xf>
    <xf numFmtId="166" fontId="7" fillId="7" borderId="3" xfId="0" applyNumberFormat="1" applyFont="1" applyFill="1" applyBorder="1" applyAlignment="1">
      <alignment horizontal="center"/>
    </xf>
    <xf numFmtId="0" fontId="11" fillId="13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right" wrapText="1"/>
    </xf>
    <xf numFmtId="10" fontId="11" fillId="13" borderId="1" xfId="0" applyNumberFormat="1" applyFont="1" applyFill="1" applyBorder="1" applyAlignment="1">
      <alignment horizontal="center" wrapText="1"/>
    </xf>
    <xf numFmtId="166" fontId="10" fillId="12" borderId="3" xfId="0" applyNumberFormat="1" applyFont="1" applyFill="1" applyBorder="1" applyAlignment="1">
      <alignment horizontal="center"/>
    </xf>
    <xf numFmtId="4" fontId="10" fillId="12" borderId="3" xfId="0" applyNumberFormat="1" applyFont="1" applyFill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3" fontId="1" fillId="15" borderId="0" xfId="0" applyNumberFormat="1" applyFont="1" applyFill="1" applyAlignment="1">
      <alignment horizontal="center"/>
    </xf>
    <xf numFmtId="0" fontId="1" fillId="8" borderId="0" xfId="0" applyFont="1" applyFill="1"/>
    <xf numFmtId="10" fontId="10" fillId="8" borderId="0" xfId="0" applyNumberFormat="1" applyFont="1" applyFill="1" applyAlignment="1">
      <alignment horizontal="center"/>
    </xf>
    <xf numFmtId="166" fontId="8" fillId="13" borderId="1" xfId="0" applyNumberFormat="1" applyFont="1" applyFill="1" applyBorder="1" applyAlignment="1">
      <alignment horizontal="center" wrapText="1"/>
    </xf>
    <xf numFmtId="166" fontId="11" fillId="13" borderId="1" xfId="0" applyNumberFormat="1" applyFont="1" applyFill="1" applyBorder="1" applyAlignment="1">
      <alignment horizontal="center" wrapText="1"/>
    </xf>
    <xf numFmtId="4" fontId="8" fillId="13" borderId="1" xfId="0" applyNumberFormat="1" applyFont="1" applyFill="1" applyBorder="1" applyAlignment="1">
      <alignment horizontal="right" wrapText="1"/>
    </xf>
    <xf numFmtId="10" fontId="9" fillId="8" borderId="0" xfId="0" applyNumberFormat="1" applyFont="1" applyFill="1" applyAlignment="1">
      <alignment horizontal="center"/>
    </xf>
    <xf numFmtId="166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" fillId="16" borderId="2" xfId="0" applyFont="1" applyFill="1" applyBorder="1" applyAlignment="1">
      <alignment horizontal="center"/>
    </xf>
    <xf numFmtId="3" fontId="5" fillId="16" borderId="2" xfId="0" applyNumberFormat="1" applyFont="1" applyFill="1" applyBorder="1" applyAlignment="1">
      <alignment horizontal="center"/>
    </xf>
    <xf numFmtId="10" fontId="5" fillId="16" borderId="2" xfId="0" applyNumberFormat="1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6" fontId="12" fillId="13" borderId="1" xfId="0" applyNumberFormat="1" applyFont="1" applyFill="1" applyBorder="1" applyAlignment="1">
      <alignment horizontal="center" wrapText="1"/>
    </xf>
    <xf numFmtId="0" fontId="12" fillId="13" borderId="1" xfId="0" applyFont="1" applyFill="1" applyBorder="1" applyAlignment="1">
      <alignment wrapText="1"/>
    </xf>
    <xf numFmtId="165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7" fontId="1" fillId="17" borderId="0" xfId="0" applyNumberFormat="1" applyFont="1" applyFill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17" borderId="2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12" fillId="13" borderId="1" xfId="0" applyFont="1" applyFill="1" applyBorder="1" applyAlignment="1">
      <alignment horizontal="right" wrapText="1"/>
    </xf>
    <xf numFmtId="10" fontId="12" fillId="13" borderId="1" xfId="0" applyNumberFormat="1" applyFont="1" applyFill="1" applyBorder="1" applyAlignment="1">
      <alignment horizontal="center" wrapText="1"/>
    </xf>
    <xf numFmtId="166" fontId="9" fillId="3" borderId="3" xfId="0" applyNumberFormat="1" applyFont="1" applyFill="1" applyBorder="1" applyAlignment="1">
      <alignment horizontal="center" wrapText="1"/>
    </xf>
    <xf numFmtId="166" fontId="9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166" fontId="13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 wrapText="1"/>
    </xf>
    <xf numFmtId="0" fontId="14" fillId="0" borderId="8" xfId="0" applyFont="1" applyBorder="1"/>
    <xf numFmtId="166" fontId="13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wrapText="1"/>
    </xf>
    <xf numFmtId="166" fontId="14" fillId="0" borderId="8" xfId="0" applyNumberFormat="1" applyFont="1" applyBorder="1" applyAlignment="1">
      <alignment horizontal="center"/>
    </xf>
    <xf numFmtId="0" fontId="1" fillId="10" borderId="7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wrapText="1"/>
    </xf>
    <xf numFmtId="166" fontId="14" fillId="10" borderId="8" xfId="0" applyNumberFormat="1" applyFont="1" applyFill="1" applyBorder="1" applyAlignment="1">
      <alignment horizontal="center"/>
    </xf>
    <xf numFmtId="0" fontId="14" fillId="10" borderId="8" xfId="0" applyFont="1" applyFill="1" applyBorder="1" applyAlignment="1">
      <alignment wrapText="1"/>
    </xf>
    <xf numFmtId="166" fontId="6" fillId="0" borderId="0" xfId="0" applyNumberFormat="1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165" fontId="6" fillId="18" borderId="2" xfId="0" applyNumberFormat="1" applyFont="1" applyFill="1" applyBorder="1"/>
    <xf numFmtId="165" fontId="6" fillId="4" borderId="2" xfId="0" applyNumberFormat="1" applyFont="1" applyFill="1" applyBorder="1"/>
    <xf numFmtId="166" fontId="6" fillId="0" borderId="0" xfId="0" applyNumberFormat="1" applyFont="1"/>
    <xf numFmtId="165" fontId="6" fillId="0" borderId="0" xfId="0" applyNumberFormat="1" applyFont="1"/>
    <xf numFmtId="0" fontId="6" fillId="4" borderId="2" xfId="0" applyFont="1" applyFill="1" applyBorder="1"/>
    <xf numFmtId="0" fontId="14" fillId="0" borderId="0" xfId="0" applyFont="1"/>
    <xf numFmtId="0" fontId="14" fillId="0" borderId="9" xfId="0" applyFont="1" applyBorder="1"/>
    <xf numFmtId="0" fontId="13" fillId="5" borderId="7" xfId="0" applyFont="1" applyFill="1" applyBorder="1" applyAlignment="1">
      <alignment horizontal="center"/>
    </xf>
    <xf numFmtId="3" fontId="17" fillId="5" borderId="8" xfId="0" applyNumberFormat="1" applyFont="1" applyFill="1" applyBorder="1" applyAlignment="1">
      <alignment horizontal="center"/>
    </xf>
    <xf numFmtId="10" fontId="13" fillId="5" borderId="8" xfId="0" applyNumberFormat="1" applyFont="1" applyFill="1" applyBorder="1" applyAlignment="1">
      <alignment horizontal="center"/>
    </xf>
    <xf numFmtId="165" fontId="14" fillId="5" borderId="8" xfId="0" applyNumberFormat="1" applyFont="1" applyFill="1" applyBorder="1" applyAlignment="1">
      <alignment horizontal="center"/>
    </xf>
    <xf numFmtId="0" fontId="14" fillId="5" borderId="8" xfId="0" applyFont="1" applyFill="1" applyBorder="1"/>
    <xf numFmtId="0" fontId="14" fillId="0" borderId="10" xfId="0" applyFont="1" applyBorder="1"/>
    <xf numFmtId="0" fontId="13" fillId="5" borderId="8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165" fontId="13" fillId="0" borderId="8" xfId="0" applyNumberFormat="1" applyFont="1" applyBorder="1" applyAlignment="1">
      <alignment horizontal="center"/>
    </xf>
    <xf numFmtId="10" fontId="14" fillId="0" borderId="8" xfId="0" applyNumberFormat="1" applyFont="1" applyBorder="1"/>
    <xf numFmtId="165" fontId="14" fillId="0" borderId="8" xfId="0" applyNumberFormat="1" applyFont="1" applyBorder="1" applyAlignment="1">
      <alignment horizontal="center"/>
    </xf>
    <xf numFmtId="165" fontId="14" fillId="0" borderId="8" xfId="0" applyNumberFormat="1" applyFont="1" applyBorder="1" applyAlignment="1">
      <alignment horizontal="right"/>
    </xf>
    <xf numFmtId="164" fontId="13" fillId="4" borderId="8" xfId="0" applyNumberFormat="1" applyFont="1" applyFill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165" fontId="14" fillId="18" borderId="8" xfId="0" applyNumberFormat="1" applyFont="1" applyFill="1" applyBorder="1" applyAlignment="1">
      <alignment horizontal="right"/>
    </xf>
    <xf numFmtId="165" fontId="14" fillId="4" borderId="8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165" fontId="14" fillId="0" borderId="0" xfId="0" applyNumberFormat="1" applyFont="1"/>
    <xf numFmtId="165" fontId="14" fillId="18" borderId="8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19" borderId="2" xfId="0" applyNumberFormat="1" applyFont="1" applyFill="1" applyBorder="1"/>
    <xf numFmtId="0" fontId="2" fillId="2" borderId="0" xfId="0" applyFont="1" applyFill="1" applyAlignment="1">
      <alignment horizontal="center"/>
    </xf>
    <xf numFmtId="0" fontId="0" fillId="0" borderId="0" xfId="0"/>
    <xf numFmtId="0" fontId="2" fillId="4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2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F11" sqref="F11"/>
    </sheetView>
  </sheetViews>
  <sheetFormatPr defaultColWidth="14.42578125" defaultRowHeight="15" customHeight="1"/>
  <cols>
    <col min="1" max="1" width="9.85546875" customWidth="1"/>
    <col min="2" max="2" width="7" customWidth="1"/>
    <col min="4" max="4" width="20.85546875" customWidth="1"/>
  </cols>
  <sheetData>
    <row r="1" spans="1:26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7" t="s">
        <v>2</v>
      </c>
      <c r="B2" s="8" t="s">
        <v>9</v>
      </c>
      <c r="C2" s="12" t="s">
        <v>16</v>
      </c>
      <c r="D2" s="16" t="s">
        <v>18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0">
        <v>39783</v>
      </c>
      <c r="B3" s="20">
        <v>5.2600000000000001E-2</v>
      </c>
      <c r="C3" s="22">
        <v>100000</v>
      </c>
      <c r="D3" s="25">
        <f>(C3)+(C3)*B3</f>
        <v>105260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0">
        <v>40148</v>
      </c>
      <c r="B4" s="20">
        <v>7.6700000000000004E-2</v>
      </c>
      <c r="C4" s="22">
        <v>100000</v>
      </c>
      <c r="D4" s="25">
        <f t="shared" ref="D4:D12" si="0">(D3+C4)+(D3+C4)*B4</f>
        <v>221003.44200000001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0">
        <v>40513</v>
      </c>
      <c r="B5" s="20">
        <v>7.9100000000000004E-2</v>
      </c>
      <c r="C5" s="22">
        <v>100000</v>
      </c>
      <c r="D5" s="25">
        <f t="shared" si="0"/>
        <v>346394.81426220003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0">
        <v>40878</v>
      </c>
      <c r="B6" s="20">
        <v>8.5699999999999998E-2</v>
      </c>
      <c r="C6" s="22">
        <v>100000</v>
      </c>
      <c r="D6" s="25">
        <f t="shared" si="0"/>
        <v>484650.84984447056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0">
        <v>41244</v>
      </c>
      <c r="B7" s="20">
        <v>8.0399999999999999E-2</v>
      </c>
      <c r="C7" s="22">
        <v>100000</v>
      </c>
      <c r="D7" s="25">
        <f t="shared" si="0"/>
        <v>631656.77817196609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0">
        <v>41609</v>
      </c>
      <c r="B8" s="20">
        <v>8.8200000000000001E-2</v>
      </c>
      <c r="C8" s="22">
        <v>100000</v>
      </c>
      <c r="D8" s="25">
        <f t="shared" si="0"/>
        <v>796188.90600673354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0">
        <v>41974</v>
      </c>
      <c r="B9" s="20">
        <v>7.85E-2</v>
      </c>
      <c r="C9" s="22">
        <v>100000</v>
      </c>
      <c r="D9" s="25">
        <f t="shared" si="0"/>
        <v>966539.73512826208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0">
        <v>42339</v>
      </c>
      <c r="B10" s="20">
        <v>7.7499999999999999E-2</v>
      </c>
      <c r="C10" s="22">
        <v>100000</v>
      </c>
      <c r="D10" s="25">
        <f t="shared" si="0"/>
        <v>1149196.5646007024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0">
        <v>42705</v>
      </c>
      <c r="B11" s="20">
        <v>6.5100000000000005E-2</v>
      </c>
      <c r="C11" s="22">
        <v>100000</v>
      </c>
      <c r="D11" s="25">
        <f t="shared" si="0"/>
        <v>1330519.2609562082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0">
        <v>43070</v>
      </c>
      <c r="B12" s="20">
        <v>7.0800000000000002E-2</v>
      </c>
      <c r="C12" s="22">
        <v>100000</v>
      </c>
      <c r="D12" s="37">
        <f t="shared" si="0"/>
        <v>1531800.0246319077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0">
        <v>43435</v>
      </c>
      <c r="B13" s="20">
        <v>7.6499999999999999E-2</v>
      </c>
      <c r="C13" s="22"/>
      <c r="D13" s="3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7"/>
      <c r="B14" s="20"/>
      <c r="C14" s="25">
        <f>SUM(C3:C13)</f>
        <v>1000000</v>
      </c>
      <c r="D14" s="2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470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874</v>
      </c>
      <c r="C3" s="20"/>
      <c r="D3" s="22">
        <v>100000</v>
      </c>
      <c r="E3" s="25">
        <f>(D3)+(D3*C4)</f>
        <v>246796.33867276888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2157</v>
      </c>
      <c r="C4" s="20">
        <f t="shared" ref="C4:C13" si="0">(B4-B3)/B3</f>
        <v>1.4679633867276889</v>
      </c>
      <c r="D4" s="22">
        <v>100000</v>
      </c>
      <c r="E4" s="25">
        <f t="shared" ref="E4:E12" si="1">(E3+D4)+(E3+D4)*C5</f>
        <v>380720.31987812556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2368</v>
      </c>
      <c r="C5" s="20">
        <f t="shared" si="0"/>
        <v>9.7821047751506726E-2</v>
      </c>
      <c r="D5" s="22">
        <v>100000</v>
      </c>
      <c r="E5" s="25">
        <f t="shared" si="1"/>
        <v>349577.86774921126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1722</v>
      </c>
      <c r="C6" s="20">
        <f t="shared" si="0"/>
        <v>-0.27280405405405406</v>
      </c>
      <c r="D6" s="22">
        <v>100000</v>
      </c>
      <c r="E6" s="25">
        <f t="shared" si="1"/>
        <v>723449.63503662276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2771</v>
      </c>
      <c r="C7" s="20">
        <f t="shared" si="0"/>
        <v>0.60917537746806039</v>
      </c>
      <c r="D7" s="22">
        <v>100000</v>
      </c>
      <c r="E7" s="25">
        <f t="shared" si="1"/>
        <v>824043.96894859429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2773</v>
      </c>
      <c r="C8" s="20">
        <f t="shared" si="0"/>
        <v>7.217610970768675E-4</v>
      </c>
      <c r="D8" s="22">
        <v>100000</v>
      </c>
      <c r="E8" s="25">
        <f t="shared" si="1"/>
        <v>2321939.5512563307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6968</v>
      </c>
      <c r="C9" s="20">
        <f t="shared" si="0"/>
        <v>1.5128020194734944</v>
      </c>
      <c r="D9" s="22">
        <v>100000</v>
      </c>
      <c r="E9" s="25">
        <f t="shared" si="1"/>
        <v>3173755.7466305331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9131</v>
      </c>
      <c r="C10" s="20">
        <f t="shared" si="0"/>
        <v>0.31041905855338692</v>
      </c>
      <c r="D10" s="22">
        <v>100000</v>
      </c>
      <c r="E10" s="25">
        <f t="shared" si="1"/>
        <v>3216390.6256732573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8971</v>
      </c>
      <c r="C11" s="20">
        <f t="shared" si="0"/>
        <v>-1.7522724783703866E-2</v>
      </c>
      <c r="D11" s="22">
        <v>100000</v>
      </c>
      <c r="E11" s="25">
        <f t="shared" si="1"/>
        <v>7183972.6929783095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19433</v>
      </c>
      <c r="C12" s="20">
        <f t="shared" si="0"/>
        <v>1.1662022071118048</v>
      </c>
      <c r="D12" s="22">
        <v>100000</v>
      </c>
      <c r="E12" s="119">
        <f t="shared" si="1"/>
        <v>8244274.1410002531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21995</v>
      </c>
      <c r="C13" s="20">
        <f t="shared" si="0"/>
        <v>0.13183759584212423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471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21</v>
      </c>
      <c r="C18" s="20"/>
      <c r="D18" s="22">
        <v>100000</v>
      </c>
      <c r="E18" s="25">
        <f>(D18)+(D18*C19)</f>
        <v>200000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42</v>
      </c>
      <c r="C19" s="20">
        <f t="shared" ref="C19:C28" si="4">(B19-B18)/B18</f>
        <v>1</v>
      </c>
      <c r="D19" s="22">
        <v>100000</v>
      </c>
      <c r="E19" s="25">
        <f t="shared" ref="E19:E27" si="5">(E18+D19)+(E18+D19)*C20</f>
        <v>450000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63</v>
      </c>
      <c r="C20" s="20">
        <f t="shared" si="4"/>
        <v>0.5</v>
      </c>
      <c r="D20" s="22">
        <v>100000</v>
      </c>
      <c r="E20" s="25">
        <f t="shared" si="5"/>
        <v>200793.65079365083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23</v>
      </c>
      <c r="C21" s="20">
        <f t="shared" si="4"/>
        <v>-0.63492063492063489</v>
      </c>
      <c r="D21" s="22">
        <v>100000</v>
      </c>
      <c r="E21" s="25">
        <f t="shared" si="5"/>
        <v>313871.63561076607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24</v>
      </c>
      <c r="C22" s="20">
        <f t="shared" si="4"/>
        <v>4.3478260869565216E-2</v>
      </c>
      <c r="D22" s="22">
        <v>100000</v>
      </c>
      <c r="E22" s="25">
        <f t="shared" si="5"/>
        <v>293159.07522429264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17</v>
      </c>
      <c r="C23" s="20">
        <f t="shared" si="4"/>
        <v>-0.29166666666666669</v>
      </c>
      <c r="D23" s="22">
        <v>100000</v>
      </c>
      <c r="E23" s="25">
        <f t="shared" si="5"/>
        <v>809445.15487354365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35</v>
      </c>
      <c r="C24" s="20">
        <f t="shared" si="4"/>
        <v>1.0588235294117647</v>
      </c>
      <c r="D24" s="22">
        <v>100000</v>
      </c>
      <c r="E24" s="25">
        <f t="shared" si="5"/>
        <v>1455112.2477976698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56</v>
      </c>
      <c r="C25" s="20">
        <f t="shared" si="4"/>
        <v>0.6</v>
      </c>
      <c r="D25" s="22">
        <v>100000</v>
      </c>
      <c r="E25" s="25">
        <f t="shared" si="5"/>
        <v>1360723.2168229611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49</v>
      </c>
      <c r="C26" s="20">
        <f t="shared" si="4"/>
        <v>-0.125</v>
      </c>
      <c r="D26" s="22">
        <v>100000</v>
      </c>
      <c r="E26" s="25">
        <f t="shared" si="5"/>
        <v>8287368.4546282282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278</v>
      </c>
      <c r="C27" s="20">
        <f t="shared" si="4"/>
        <v>4.6734693877551017</v>
      </c>
      <c r="D27" s="22">
        <v>100000</v>
      </c>
      <c r="E27" s="119">
        <f t="shared" si="5"/>
        <v>5128966.3211755352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170</v>
      </c>
      <c r="C28" s="20">
        <f t="shared" si="4"/>
        <v>-0.38848920863309355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472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10</v>
      </c>
      <c r="C34" s="20"/>
      <c r="D34" s="22">
        <v>100000</v>
      </c>
      <c r="E34" s="25">
        <f>(D34)+(D34*C35)</f>
        <v>111000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11.1</v>
      </c>
      <c r="C35" s="20">
        <f t="shared" ref="C35:C44" si="8">(B35-B34)/B34</f>
        <v>0.10999999999999996</v>
      </c>
      <c r="D35" s="22">
        <v>100000</v>
      </c>
      <c r="E35" s="25">
        <f t="shared" ref="E35:E43" si="9">(E34+D35)+(E34+D35)*C36</f>
        <v>209099.09909909911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11</v>
      </c>
      <c r="C36" s="20">
        <f t="shared" si="8"/>
        <v>-9.0090090090089777E-3</v>
      </c>
      <c r="D36" s="22">
        <v>100000</v>
      </c>
      <c r="E36" s="25">
        <f t="shared" si="9"/>
        <v>297859.13185913186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10.6</v>
      </c>
      <c r="C37" s="20">
        <f t="shared" si="8"/>
        <v>-3.6363636363636397E-2</v>
      </c>
      <c r="D37" s="22">
        <v>100000</v>
      </c>
      <c r="E37" s="25">
        <f t="shared" si="9"/>
        <v>367832.02756787668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9.8000000000000007</v>
      </c>
      <c r="C38" s="20">
        <f t="shared" si="8"/>
        <v>-7.5471698113207447E-2</v>
      </c>
      <c r="D38" s="22">
        <v>100000</v>
      </c>
      <c r="E38" s="25">
        <f t="shared" si="9"/>
        <v>396225.08457279351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8.3000000000000007</v>
      </c>
      <c r="C39" s="20">
        <f t="shared" si="8"/>
        <v>-0.15306122448979589</v>
      </c>
      <c r="D39" s="22">
        <v>100000</v>
      </c>
      <c r="E39" s="25">
        <f t="shared" si="9"/>
        <v>1085118.7090356869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18.149999999999999</v>
      </c>
      <c r="C40" s="20">
        <f t="shared" si="8"/>
        <v>1.1867469879518069</v>
      </c>
      <c r="D40" s="22">
        <v>100000</v>
      </c>
      <c r="E40" s="25">
        <f t="shared" si="9"/>
        <v>1305915.9328216936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20</v>
      </c>
      <c r="C41" s="20">
        <f t="shared" si="8"/>
        <v>0.10192837465564747</v>
      </c>
      <c r="D41" s="22">
        <v>100000</v>
      </c>
      <c r="E41" s="25">
        <f t="shared" si="9"/>
        <v>843549.55969301611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12</v>
      </c>
      <c r="C42" s="20">
        <f t="shared" si="8"/>
        <v>-0.4</v>
      </c>
      <c r="D42" s="22">
        <v>100000</v>
      </c>
      <c r="E42" s="25">
        <f t="shared" si="9"/>
        <v>2201615.6392837041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28</v>
      </c>
      <c r="C43" s="20">
        <f t="shared" si="8"/>
        <v>1.3333333333333333</v>
      </c>
      <c r="D43" s="22">
        <v>100000</v>
      </c>
      <c r="E43" s="119">
        <f t="shared" si="9"/>
        <v>1726211.7294627782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21</v>
      </c>
      <c r="C44" s="20">
        <f t="shared" si="8"/>
        <v>-0.25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8" spans="1:11">
      <c r="A48" s="153" t="s">
        <v>473</v>
      </c>
      <c r="B48" s="150"/>
      <c r="C48" s="150"/>
      <c r="D48" s="150"/>
      <c r="E48" s="151"/>
    </row>
    <row r="49" spans="1:11">
      <c r="A49" s="116" t="s">
        <v>3</v>
      </c>
      <c r="B49" s="117" t="s">
        <v>6</v>
      </c>
      <c r="C49" s="118" t="s">
        <v>8</v>
      </c>
      <c r="D49" s="12" t="s">
        <v>16</v>
      </c>
      <c r="E49" s="16" t="s">
        <v>18</v>
      </c>
      <c r="G49" s="116" t="s">
        <v>3</v>
      </c>
      <c r="H49" s="117" t="s">
        <v>5</v>
      </c>
      <c r="I49" s="118" t="s">
        <v>8</v>
      </c>
      <c r="J49" s="16" t="s">
        <v>16</v>
      </c>
      <c r="K49" s="16" t="s">
        <v>18</v>
      </c>
    </row>
    <row r="50" spans="1:11">
      <c r="A50" s="10">
        <v>39783</v>
      </c>
      <c r="B50" s="90">
        <v>357</v>
      </c>
      <c r="C50" s="20"/>
      <c r="D50" s="22">
        <v>100000</v>
      </c>
      <c r="E50" s="25">
        <f>(D50)+(D50*C51)</f>
        <v>92156.862745098042</v>
      </c>
      <c r="G50" s="10">
        <v>39783</v>
      </c>
      <c r="H50" s="91">
        <v>9647</v>
      </c>
      <c r="I50" s="20"/>
      <c r="J50" s="22">
        <v>100000</v>
      </c>
      <c r="K50" s="25">
        <f>(J50)+(J50*I51)</f>
        <v>181030.37213641545</v>
      </c>
    </row>
    <row r="51" spans="1:11">
      <c r="A51" s="10">
        <v>40148</v>
      </c>
      <c r="B51" s="90">
        <v>329</v>
      </c>
      <c r="C51" s="20">
        <f t="shared" ref="C51:C60" si="12">(B51-B50)/B50</f>
        <v>-7.8431372549019607E-2</v>
      </c>
      <c r="D51" s="22">
        <v>100000</v>
      </c>
      <c r="E51" s="25">
        <f t="shared" ref="E51:E59" si="13">(E50+D51)+(E50+D51)*C52</f>
        <v>209094.70171047142</v>
      </c>
      <c r="G51" s="10">
        <v>40148</v>
      </c>
      <c r="H51" s="91">
        <v>17464</v>
      </c>
      <c r="I51" s="20">
        <f t="shared" ref="I51:I60" si="14">(H51-H50)/H50</f>
        <v>0.81030372136415463</v>
      </c>
      <c r="J51" s="22">
        <v>100000</v>
      </c>
      <c r="K51" s="25">
        <f t="shared" ref="K51:K59" si="15">(K50+J51)+(K50+J51)*I52</f>
        <v>330030.45706285757</v>
      </c>
    </row>
    <row r="52" spans="1:11">
      <c r="A52" s="10">
        <v>40513</v>
      </c>
      <c r="B52" s="90">
        <v>358</v>
      </c>
      <c r="C52" s="20">
        <f t="shared" si="12"/>
        <v>8.8145896656534953E-2</v>
      </c>
      <c r="D52" s="22">
        <v>100000</v>
      </c>
      <c r="E52" s="25">
        <f t="shared" si="13"/>
        <v>296143.80638740695</v>
      </c>
      <c r="G52" s="10">
        <v>40513</v>
      </c>
      <c r="H52" s="91">
        <v>20509</v>
      </c>
      <c r="I52" s="20">
        <f t="shared" si="14"/>
        <v>0.17435868071461291</v>
      </c>
      <c r="J52" s="22">
        <v>100000</v>
      </c>
      <c r="K52" s="25">
        <f t="shared" si="15"/>
        <v>324037.77285335225</v>
      </c>
    </row>
    <row r="53" spans="1:11">
      <c r="A53" s="10">
        <v>40878</v>
      </c>
      <c r="B53" s="90">
        <v>343</v>
      </c>
      <c r="C53" s="20">
        <f t="shared" si="12"/>
        <v>-4.189944134078212E-2</v>
      </c>
      <c r="D53" s="22">
        <v>100000</v>
      </c>
      <c r="E53" s="25">
        <f t="shared" si="13"/>
        <v>366115.4129003149</v>
      </c>
      <c r="G53" s="10">
        <v>40878</v>
      </c>
      <c r="H53" s="91">
        <v>15454</v>
      </c>
      <c r="I53" s="20">
        <f t="shared" si="14"/>
        <v>-0.24647715637037398</v>
      </c>
      <c r="J53" s="22">
        <v>100000</v>
      </c>
      <c r="K53" s="25">
        <f t="shared" si="15"/>
        <v>533024.31574021094</v>
      </c>
    </row>
    <row r="54" spans="1:11">
      <c r="A54" s="10">
        <v>41244</v>
      </c>
      <c r="B54" s="90">
        <v>317</v>
      </c>
      <c r="C54" s="20">
        <f t="shared" si="12"/>
        <v>-7.5801749271137031E-2</v>
      </c>
      <c r="D54" s="22">
        <v>100000</v>
      </c>
      <c r="E54" s="25">
        <f t="shared" si="13"/>
        <v>485230.55601610069</v>
      </c>
      <c r="G54" s="10">
        <v>41244</v>
      </c>
      <c r="H54" s="91">
        <v>19426</v>
      </c>
      <c r="I54" s="20">
        <f t="shared" si="14"/>
        <v>0.25702083602950693</v>
      </c>
      <c r="J54" s="22">
        <v>100000</v>
      </c>
      <c r="K54" s="25">
        <f t="shared" si="15"/>
        <v>689855.0789776725</v>
      </c>
    </row>
    <row r="55" spans="1:11">
      <c r="A55" s="10">
        <v>41609</v>
      </c>
      <c r="B55" s="90">
        <v>330</v>
      </c>
      <c r="C55" s="20">
        <f t="shared" si="12"/>
        <v>4.1009463722397478E-2</v>
      </c>
      <c r="D55" s="22">
        <v>100000</v>
      </c>
      <c r="E55" s="25">
        <f t="shared" si="13"/>
        <v>624245.92641717405</v>
      </c>
      <c r="G55" s="10">
        <v>41609</v>
      </c>
      <c r="H55" s="91">
        <v>21170</v>
      </c>
      <c r="I55" s="20">
        <f t="shared" si="14"/>
        <v>8.9776588077833827E-2</v>
      </c>
      <c r="J55" s="22">
        <v>100000</v>
      </c>
      <c r="K55" s="25">
        <f t="shared" si="15"/>
        <v>1025990.7801987254</v>
      </c>
    </row>
    <row r="56" spans="1:11">
      <c r="A56" s="10">
        <v>41974</v>
      </c>
      <c r="B56" s="90">
        <v>352</v>
      </c>
      <c r="C56" s="20">
        <f t="shared" si="12"/>
        <v>6.6666666666666666E-2</v>
      </c>
      <c r="D56" s="22">
        <v>100000</v>
      </c>
      <c r="E56" s="25">
        <f t="shared" si="13"/>
        <v>699555.72438022494</v>
      </c>
      <c r="G56" s="10">
        <v>41974</v>
      </c>
      <c r="H56" s="91">
        <v>27499</v>
      </c>
      <c r="I56" s="20">
        <f t="shared" si="14"/>
        <v>0.29896079357581484</v>
      </c>
      <c r="J56" s="22">
        <v>100000</v>
      </c>
      <c r="K56" s="25">
        <f t="shared" si="15"/>
        <v>1069402.5676006442</v>
      </c>
    </row>
    <row r="57" spans="1:11">
      <c r="A57" s="10">
        <v>42339</v>
      </c>
      <c r="B57" s="90">
        <v>340</v>
      </c>
      <c r="C57" s="20">
        <f t="shared" si="12"/>
        <v>-3.4090909090909088E-2</v>
      </c>
      <c r="D57" s="22">
        <v>100000</v>
      </c>
      <c r="E57" s="25">
        <f t="shared" si="13"/>
        <v>717248.51745873119</v>
      </c>
      <c r="G57" s="10">
        <v>42339</v>
      </c>
      <c r="H57" s="91">
        <v>26117</v>
      </c>
      <c r="I57" s="20">
        <f t="shared" si="14"/>
        <v>-5.0256372959016693E-2</v>
      </c>
      <c r="J57" s="22">
        <v>100000</v>
      </c>
      <c r="K57" s="25">
        <f t="shared" si="15"/>
        <v>1192193.3133566165</v>
      </c>
    </row>
    <row r="58" spans="1:11">
      <c r="A58" s="10">
        <v>42705</v>
      </c>
      <c r="B58" s="90">
        <v>305</v>
      </c>
      <c r="C58" s="20">
        <f t="shared" si="12"/>
        <v>-0.10294117647058823</v>
      </c>
      <c r="D58" s="22">
        <v>100000</v>
      </c>
      <c r="E58" s="25">
        <f t="shared" si="13"/>
        <v>1417457.2647071108</v>
      </c>
      <c r="G58" s="10">
        <v>42705</v>
      </c>
      <c r="H58" s="91">
        <v>26626</v>
      </c>
      <c r="I58" s="20">
        <f t="shared" si="14"/>
        <v>1.9489221579813913E-2</v>
      </c>
      <c r="J58" s="22">
        <v>100000</v>
      </c>
      <c r="K58" s="25">
        <f t="shared" si="15"/>
        <v>1640938.9435594501</v>
      </c>
    </row>
    <row r="59" spans="1:11">
      <c r="A59" s="10">
        <v>43070</v>
      </c>
      <c r="B59" s="90">
        <v>529</v>
      </c>
      <c r="C59" s="20">
        <f t="shared" si="12"/>
        <v>0.73442622950819669</v>
      </c>
      <c r="D59" s="22">
        <v>100000</v>
      </c>
      <c r="E59" s="119">
        <f t="shared" si="13"/>
        <v>894984.24685939238</v>
      </c>
      <c r="G59" s="10">
        <v>43070</v>
      </c>
      <c r="H59" s="91">
        <v>33812</v>
      </c>
      <c r="I59" s="20">
        <f t="shared" si="14"/>
        <v>0.26988657702997071</v>
      </c>
      <c r="J59" s="22">
        <v>100000</v>
      </c>
      <c r="K59" s="120">
        <f t="shared" si="15"/>
        <v>1857097.6522034262</v>
      </c>
    </row>
    <row r="60" spans="1:11">
      <c r="A60" s="10">
        <v>43435</v>
      </c>
      <c r="B60" s="90">
        <v>312</v>
      </c>
      <c r="C60" s="20">
        <f t="shared" si="12"/>
        <v>-0.41020793950850659</v>
      </c>
      <c r="D60" s="22"/>
      <c r="E60" s="39"/>
      <c r="G60" s="10">
        <v>43435</v>
      </c>
      <c r="H60" s="91">
        <v>36068</v>
      </c>
      <c r="I60" s="20">
        <f t="shared" si="14"/>
        <v>6.6721873890926292E-2</v>
      </c>
      <c r="J60" s="22"/>
      <c r="K60" s="39"/>
    </row>
    <row r="61" spans="1:11">
      <c r="D61" s="121">
        <f>SUM(D50:D60)</f>
        <v>1000000</v>
      </c>
      <c r="E61" s="122"/>
      <c r="J61" s="121">
        <f>SUM(J50:J60)</f>
        <v>1000000</v>
      </c>
      <c r="K61" s="122"/>
    </row>
    <row r="64" spans="1:11">
      <c r="A64" s="153" t="s">
        <v>474</v>
      </c>
      <c r="B64" s="150"/>
      <c r="C64" s="150"/>
      <c r="D64" s="150"/>
      <c r="E64" s="151"/>
    </row>
    <row r="65" spans="1:11">
      <c r="A65" s="116" t="s">
        <v>3</v>
      </c>
      <c r="B65" s="117" t="s">
        <v>6</v>
      </c>
      <c r="C65" s="118" t="s">
        <v>8</v>
      </c>
      <c r="D65" s="12" t="s">
        <v>16</v>
      </c>
      <c r="E65" s="16" t="s">
        <v>18</v>
      </c>
      <c r="G65" s="116" t="s">
        <v>3</v>
      </c>
      <c r="H65" s="117" t="s">
        <v>5</v>
      </c>
      <c r="I65" s="118" t="s">
        <v>8</v>
      </c>
      <c r="J65" s="16" t="s">
        <v>16</v>
      </c>
      <c r="K65" s="16" t="s">
        <v>18</v>
      </c>
    </row>
    <row r="66" spans="1:11">
      <c r="A66" s="10">
        <v>39783</v>
      </c>
      <c r="B66" s="90">
        <v>52</v>
      </c>
      <c r="C66" s="20"/>
      <c r="D66" s="22">
        <v>100000</v>
      </c>
      <c r="E66" s="25">
        <f>(D66)+(D66*C67)</f>
        <v>111538.46153846153</v>
      </c>
      <c r="G66" s="10">
        <v>39783</v>
      </c>
      <c r="H66" s="91">
        <v>9647</v>
      </c>
      <c r="I66" s="20"/>
      <c r="J66" s="22">
        <v>100000</v>
      </c>
      <c r="K66" s="25">
        <f>(J66)+(J66*I67)</f>
        <v>181030.37213641545</v>
      </c>
    </row>
    <row r="67" spans="1:11">
      <c r="A67" s="10">
        <v>40148</v>
      </c>
      <c r="B67" s="90">
        <v>58</v>
      </c>
      <c r="C67" s="20">
        <f t="shared" ref="C67:C76" si="16">(B67-B66)/B66</f>
        <v>0.11538461538461539</v>
      </c>
      <c r="D67" s="22">
        <v>100000</v>
      </c>
      <c r="E67" s="25">
        <f t="shared" ref="E67:E75" si="17">(E66+D67)+(E66+D67)*C68</f>
        <v>251657.82493368699</v>
      </c>
      <c r="G67" s="10">
        <v>40148</v>
      </c>
      <c r="H67" s="91">
        <v>17464</v>
      </c>
      <c r="I67" s="20">
        <f t="shared" ref="I67:I76" si="18">(H67-H66)/H66</f>
        <v>0.81030372136415463</v>
      </c>
      <c r="J67" s="22">
        <v>100000</v>
      </c>
      <c r="K67" s="25">
        <f t="shared" ref="K67:K75" si="19">(K66+J67)+(K66+J67)*I68</f>
        <v>330030.45706285757</v>
      </c>
    </row>
    <row r="68" spans="1:11">
      <c r="A68" s="10">
        <v>40513</v>
      </c>
      <c r="B68" s="90">
        <v>69</v>
      </c>
      <c r="C68" s="20">
        <f t="shared" si="16"/>
        <v>0.18965517241379309</v>
      </c>
      <c r="D68" s="22">
        <v>100000</v>
      </c>
      <c r="E68" s="25">
        <f t="shared" si="17"/>
        <v>417912.19774728018</v>
      </c>
      <c r="G68" s="10">
        <v>40513</v>
      </c>
      <c r="H68" s="91">
        <v>20509</v>
      </c>
      <c r="I68" s="20">
        <f t="shared" si="18"/>
        <v>0.17435868071461291</v>
      </c>
      <c r="J68" s="22">
        <v>100000</v>
      </c>
      <c r="K68" s="25">
        <f t="shared" si="19"/>
        <v>324037.77285335225</v>
      </c>
    </row>
    <row r="69" spans="1:11">
      <c r="A69" s="10">
        <v>40878</v>
      </c>
      <c r="B69" s="90">
        <v>82</v>
      </c>
      <c r="C69" s="20">
        <f t="shared" si="16"/>
        <v>0.18840579710144928</v>
      </c>
      <c r="D69" s="22">
        <v>100000</v>
      </c>
      <c r="E69" s="25">
        <f t="shared" si="17"/>
        <v>650548.24838987633</v>
      </c>
      <c r="G69" s="10">
        <v>40878</v>
      </c>
      <c r="H69" s="91">
        <v>15454</v>
      </c>
      <c r="I69" s="20">
        <f t="shared" si="18"/>
        <v>-0.24647715637037398</v>
      </c>
      <c r="J69" s="22">
        <v>100000</v>
      </c>
      <c r="K69" s="25">
        <f t="shared" si="19"/>
        <v>533024.31574021094</v>
      </c>
    </row>
    <row r="70" spans="1:11">
      <c r="A70" s="10">
        <v>41244</v>
      </c>
      <c r="B70" s="90">
        <v>103</v>
      </c>
      <c r="C70" s="20">
        <f t="shared" si="16"/>
        <v>0.25609756097560976</v>
      </c>
      <c r="D70" s="22">
        <v>100000</v>
      </c>
      <c r="E70" s="25">
        <f t="shared" si="17"/>
        <v>1209621.448861354</v>
      </c>
      <c r="G70" s="10">
        <v>41244</v>
      </c>
      <c r="H70" s="91">
        <v>19426</v>
      </c>
      <c r="I70" s="20">
        <f t="shared" si="18"/>
        <v>0.25702083602950693</v>
      </c>
      <c r="J70" s="22">
        <v>100000</v>
      </c>
      <c r="K70" s="25">
        <f t="shared" si="19"/>
        <v>689855.0789776725</v>
      </c>
    </row>
    <row r="71" spans="1:11">
      <c r="A71" s="10">
        <v>41609</v>
      </c>
      <c r="B71" s="90">
        <v>166</v>
      </c>
      <c r="C71" s="20">
        <f t="shared" si="16"/>
        <v>0.61165048543689315</v>
      </c>
      <c r="D71" s="22">
        <v>100000</v>
      </c>
      <c r="E71" s="25">
        <f t="shared" si="17"/>
        <v>1207060.7329866698</v>
      </c>
      <c r="G71" s="10">
        <v>41609</v>
      </c>
      <c r="H71" s="91">
        <v>21170</v>
      </c>
      <c r="I71" s="20">
        <f t="shared" si="18"/>
        <v>8.9776588077833827E-2</v>
      </c>
      <c r="J71" s="22">
        <v>100000</v>
      </c>
      <c r="K71" s="25">
        <f t="shared" si="19"/>
        <v>1025990.7801987254</v>
      </c>
    </row>
    <row r="72" spans="1:11">
      <c r="A72" s="10">
        <v>41974</v>
      </c>
      <c r="B72" s="90">
        <v>153</v>
      </c>
      <c r="C72" s="20">
        <f t="shared" si="16"/>
        <v>-7.8313253012048195E-2</v>
      </c>
      <c r="D72" s="22">
        <v>100000</v>
      </c>
      <c r="E72" s="25">
        <f t="shared" si="17"/>
        <v>1221631.9269091096</v>
      </c>
      <c r="G72" s="10">
        <v>41974</v>
      </c>
      <c r="H72" s="91">
        <v>27499</v>
      </c>
      <c r="I72" s="20">
        <f t="shared" si="18"/>
        <v>0.29896079357581484</v>
      </c>
      <c r="J72" s="22">
        <v>100000</v>
      </c>
      <c r="K72" s="25">
        <f t="shared" si="19"/>
        <v>1069402.5676006442</v>
      </c>
    </row>
    <row r="73" spans="1:11">
      <c r="A73" s="10">
        <v>42339</v>
      </c>
      <c r="B73" s="90">
        <v>143</v>
      </c>
      <c r="C73" s="20">
        <f t="shared" si="16"/>
        <v>-6.535947712418301E-2</v>
      </c>
      <c r="D73" s="22">
        <v>100000</v>
      </c>
      <c r="E73" s="25">
        <f t="shared" si="17"/>
        <v>683921.41672219662</v>
      </c>
      <c r="G73" s="10">
        <v>42339</v>
      </c>
      <c r="H73" s="91">
        <v>26117</v>
      </c>
      <c r="I73" s="20">
        <f t="shared" si="18"/>
        <v>-5.0256372959016693E-2</v>
      </c>
      <c r="J73" s="22">
        <v>100000</v>
      </c>
      <c r="K73" s="25">
        <f t="shared" si="19"/>
        <v>1192193.3133566165</v>
      </c>
    </row>
    <row r="74" spans="1:11">
      <c r="A74" s="10">
        <v>42705</v>
      </c>
      <c r="B74" s="90">
        <v>74</v>
      </c>
      <c r="C74" s="20">
        <f t="shared" si="16"/>
        <v>-0.4825174825174825</v>
      </c>
      <c r="D74" s="22">
        <v>100000</v>
      </c>
      <c r="E74" s="25">
        <f t="shared" si="17"/>
        <v>1144101.5271080709</v>
      </c>
      <c r="G74" s="10">
        <v>42705</v>
      </c>
      <c r="H74" s="91">
        <v>26626</v>
      </c>
      <c r="I74" s="20">
        <f t="shared" si="18"/>
        <v>1.9489221579813913E-2</v>
      </c>
      <c r="J74" s="22">
        <v>100000</v>
      </c>
      <c r="K74" s="25">
        <f t="shared" si="19"/>
        <v>1640938.9435594501</v>
      </c>
    </row>
    <row r="75" spans="1:11">
      <c r="A75" s="10">
        <v>43070</v>
      </c>
      <c r="B75" s="90">
        <v>108</v>
      </c>
      <c r="C75" s="20">
        <f t="shared" si="16"/>
        <v>0.45945945945945948</v>
      </c>
      <c r="D75" s="22">
        <v>100000</v>
      </c>
      <c r="E75" s="119">
        <f t="shared" si="17"/>
        <v>426219.96762035764</v>
      </c>
      <c r="G75" s="10">
        <v>43070</v>
      </c>
      <c r="H75" s="91">
        <v>33812</v>
      </c>
      <c r="I75" s="20">
        <f t="shared" si="18"/>
        <v>0.26988657702997071</v>
      </c>
      <c r="J75" s="22">
        <v>100000</v>
      </c>
      <c r="K75" s="120">
        <f t="shared" si="19"/>
        <v>1857097.6522034262</v>
      </c>
    </row>
    <row r="76" spans="1:11">
      <c r="A76" s="10">
        <v>43435</v>
      </c>
      <c r="B76" s="90">
        <v>37</v>
      </c>
      <c r="C76" s="20">
        <f t="shared" si="16"/>
        <v>-0.65740740740740744</v>
      </c>
      <c r="D76" s="22"/>
      <c r="E76" s="39"/>
      <c r="G76" s="10">
        <v>43435</v>
      </c>
      <c r="H76" s="91">
        <v>36068</v>
      </c>
      <c r="I76" s="20">
        <f t="shared" si="18"/>
        <v>6.6721873890926292E-2</v>
      </c>
      <c r="J76" s="22"/>
      <c r="K76" s="39"/>
    </row>
    <row r="77" spans="1:11">
      <c r="D77" s="121">
        <f>SUM(D66:D76)</f>
        <v>1000000</v>
      </c>
      <c r="E77" s="122"/>
      <c r="J77" s="121">
        <f>SUM(J66:J76)</f>
        <v>1000000</v>
      </c>
      <c r="K77" s="122"/>
    </row>
    <row r="80" spans="1:11">
      <c r="A80" s="153" t="s">
        <v>475</v>
      </c>
      <c r="B80" s="150"/>
      <c r="C80" s="150"/>
      <c r="D80" s="150"/>
      <c r="E80" s="151"/>
    </row>
    <row r="81" spans="1:11">
      <c r="A81" s="116" t="s">
        <v>3</v>
      </c>
      <c r="B81" s="117" t="s">
        <v>6</v>
      </c>
      <c r="C81" s="118" t="s">
        <v>8</v>
      </c>
      <c r="D81" s="12" t="s">
        <v>16</v>
      </c>
      <c r="E81" s="16" t="s">
        <v>18</v>
      </c>
      <c r="G81" s="116" t="s">
        <v>3</v>
      </c>
      <c r="H81" s="117" t="s">
        <v>5</v>
      </c>
      <c r="I81" s="118" t="s">
        <v>8</v>
      </c>
      <c r="J81" s="16" t="s">
        <v>16</v>
      </c>
      <c r="K81" s="16" t="s">
        <v>18</v>
      </c>
    </row>
    <row r="82" spans="1:11">
      <c r="A82" s="10">
        <v>39783</v>
      </c>
      <c r="B82" s="90">
        <v>501</v>
      </c>
      <c r="C82" s="20"/>
      <c r="D82" s="22">
        <v>100000</v>
      </c>
      <c r="E82" s="25">
        <f>(D82)+(D82*C83)</f>
        <v>67065.868263473065</v>
      </c>
      <c r="G82" s="10">
        <v>39783</v>
      </c>
      <c r="H82" s="91">
        <v>9647</v>
      </c>
      <c r="I82" s="20"/>
      <c r="J82" s="22">
        <v>100000</v>
      </c>
      <c r="K82" s="25">
        <f>(J82)+(J82*I83)</f>
        <v>181030.37213641545</v>
      </c>
    </row>
    <row r="83" spans="1:11">
      <c r="A83" s="10">
        <v>40148</v>
      </c>
      <c r="B83" s="90">
        <v>336</v>
      </c>
      <c r="C83" s="20">
        <f t="shared" ref="C83:C92" si="20">(B83-B82)/B82</f>
        <v>-0.32934131736526945</v>
      </c>
      <c r="D83" s="22">
        <v>100000</v>
      </c>
      <c r="E83" s="25">
        <f t="shared" ref="E83:E91" si="21">(E82+D83)+(E82+D83)*C84</f>
        <v>126791.06073567152</v>
      </c>
      <c r="G83" s="10">
        <v>40148</v>
      </c>
      <c r="H83" s="91">
        <v>17464</v>
      </c>
      <c r="I83" s="20">
        <f t="shared" ref="I83:I92" si="22">(H83-H82)/H82</f>
        <v>0.81030372136415463</v>
      </c>
      <c r="J83" s="22">
        <v>100000</v>
      </c>
      <c r="K83" s="25">
        <f t="shared" ref="K83:K91" si="23">(K82+J83)+(K82+J83)*I84</f>
        <v>330030.45706285757</v>
      </c>
    </row>
    <row r="84" spans="1:11">
      <c r="A84" s="10">
        <v>40513</v>
      </c>
      <c r="B84" s="90">
        <v>255</v>
      </c>
      <c r="C84" s="20">
        <f t="shared" si="20"/>
        <v>-0.24107142857142858</v>
      </c>
      <c r="D84" s="22">
        <v>100000</v>
      </c>
      <c r="E84" s="25">
        <f t="shared" si="21"/>
        <v>188547.86225867592</v>
      </c>
      <c r="G84" s="10">
        <v>40513</v>
      </c>
      <c r="H84" s="91">
        <v>20509</v>
      </c>
      <c r="I84" s="20">
        <f t="shared" si="22"/>
        <v>0.17435868071461291</v>
      </c>
      <c r="J84" s="22">
        <v>100000</v>
      </c>
      <c r="K84" s="25">
        <f t="shared" si="23"/>
        <v>324037.77285335225</v>
      </c>
    </row>
    <row r="85" spans="1:11">
      <c r="A85" s="10">
        <v>40878</v>
      </c>
      <c r="B85" s="90">
        <v>212</v>
      </c>
      <c r="C85" s="20">
        <f t="shared" si="20"/>
        <v>-0.16862745098039217</v>
      </c>
      <c r="D85" s="22">
        <v>100000</v>
      </c>
      <c r="E85" s="25">
        <f t="shared" si="21"/>
        <v>319852.58316409832</v>
      </c>
      <c r="G85" s="10">
        <v>40878</v>
      </c>
      <c r="H85" s="91">
        <v>15454</v>
      </c>
      <c r="I85" s="20">
        <f t="shared" si="22"/>
        <v>-0.24647715637037398</v>
      </c>
      <c r="J85" s="22">
        <v>100000</v>
      </c>
      <c r="K85" s="25">
        <f t="shared" si="23"/>
        <v>533024.31574021094</v>
      </c>
    </row>
    <row r="86" spans="1:11">
      <c r="A86" s="10">
        <v>41244</v>
      </c>
      <c r="B86" s="90">
        <v>235</v>
      </c>
      <c r="C86" s="20">
        <f t="shared" si="20"/>
        <v>0.10849056603773585</v>
      </c>
      <c r="D86" s="22">
        <v>100000</v>
      </c>
      <c r="E86" s="25">
        <f t="shared" si="21"/>
        <v>552061.48169236758</v>
      </c>
      <c r="G86" s="10">
        <v>41244</v>
      </c>
      <c r="H86" s="91">
        <v>19426</v>
      </c>
      <c r="I86" s="20">
        <f t="shared" si="22"/>
        <v>0.25702083602950693</v>
      </c>
      <c r="J86" s="22">
        <v>100000</v>
      </c>
      <c r="K86" s="25">
        <f t="shared" si="23"/>
        <v>689855.0789776725</v>
      </c>
    </row>
    <row r="87" spans="1:11">
      <c r="A87" s="10">
        <v>41609</v>
      </c>
      <c r="B87" s="90">
        <v>309</v>
      </c>
      <c r="C87" s="20">
        <f t="shared" si="20"/>
        <v>0.31489361702127661</v>
      </c>
      <c r="D87" s="22">
        <v>100000</v>
      </c>
      <c r="E87" s="25">
        <f t="shared" si="21"/>
        <v>928501.78622861404</v>
      </c>
      <c r="G87" s="10">
        <v>41609</v>
      </c>
      <c r="H87" s="91">
        <v>21170</v>
      </c>
      <c r="I87" s="20">
        <f t="shared" si="22"/>
        <v>8.9776588077833827E-2</v>
      </c>
      <c r="J87" s="22">
        <v>100000</v>
      </c>
      <c r="K87" s="25">
        <f t="shared" si="23"/>
        <v>1025990.7801987254</v>
      </c>
    </row>
    <row r="88" spans="1:11">
      <c r="A88" s="10">
        <v>41974</v>
      </c>
      <c r="B88" s="90">
        <v>440</v>
      </c>
      <c r="C88" s="20">
        <f t="shared" si="20"/>
        <v>0.42394822006472493</v>
      </c>
      <c r="D88" s="22">
        <v>100000</v>
      </c>
      <c r="E88" s="25">
        <f t="shared" si="21"/>
        <v>1016814.2659305616</v>
      </c>
      <c r="G88" s="10">
        <v>41974</v>
      </c>
      <c r="H88" s="91">
        <v>27499</v>
      </c>
      <c r="I88" s="20">
        <f t="shared" si="22"/>
        <v>0.29896079357581484</v>
      </c>
      <c r="J88" s="22">
        <v>100000</v>
      </c>
      <c r="K88" s="25">
        <f t="shared" si="23"/>
        <v>1069402.5676006442</v>
      </c>
    </row>
    <row r="89" spans="1:11">
      <c r="A89" s="10">
        <v>42339</v>
      </c>
      <c r="B89" s="90">
        <v>435</v>
      </c>
      <c r="C89" s="20">
        <f t="shared" si="20"/>
        <v>-1.1363636363636364E-2</v>
      </c>
      <c r="D89" s="22">
        <v>100000</v>
      </c>
      <c r="E89" s="25">
        <f t="shared" si="21"/>
        <v>1609752.9764102576</v>
      </c>
      <c r="G89" s="10">
        <v>42339</v>
      </c>
      <c r="H89" s="91">
        <v>26117</v>
      </c>
      <c r="I89" s="20">
        <f t="shared" si="22"/>
        <v>-5.0256372959016693E-2</v>
      </c>
      <c r="J89" s="22">
        <v>100000</v>
      </c>
      <c r="K89" s="25">
        <f t="shared" si="23"/>
        <v>1192193.3133566165</v>
      </c>
    </row>
    <row r="90" spans="1:11">
      <c r="A90" s="10">
        <v>42705</v>
      </c>
      <c r="B90" s="90">
        <v>627</v>
      </c>
      <c r="C90" s="20">
        <f t="shared" si="20"/>
        <v>0.44137931034482758</v>
      </c>
      <c r="D90" s="22">
        <v>100000</v>
      </c>
      <c r="E90" s="25">
        <f t="shared" si="21"/>
        <v>1857004.4289240597</v>
      </c>
      <c r="G90" s="10">
        <v>42705</v>
      </c>
      <c r="H90" s="91">
        <v>26626</v>
      </c>
      <c r="I90" s="20">
        <f t="shared" si="22"/>
        <v>1.9489221579813913E-2</v>
      </c>
      <c r="J90" s="22">
        <v>100000</v>
      </c>
      <c r="K90" s="25">
        <f t="shared" si="23"/>
        <v>1640938.9435594501</v>
      </c>
    </row>
    <row r="91" spans="1:11">
      <c r="A91" s="10">
        <v>43070</v>
      </c>
      <c r="B91" s="90">
        <v>681</v>
      </c>
      <c r="C91" s="20">
        <f t="shared" si="20"/>
        <v>8.6124401913875603E-2</v>
      </c>
      <c r="D91" s="22">
        <v>100000</v>
      </c>
      <c r="E91" s="119">
        <f t="shared" si="21"/>
        <v>1505830.1332690269</v>
      </c>
      <c r="G91" s="10">
        <v>43070</v>
      </c>
      <c r="H91" s="91">
        <v>33812</v>
      </c>
      <c r="I91" s="20">
        <f t="shared" si="22"/>
        <v>0.26988657702997071</v>
      </c>
      <c r="J91" s="22">
        <v>100000</v>
      </c>
      <c r="K91" s="120">
        <f t="shared" si="23"/>
        <v>1857097.6522034262</v>
      </c>
    </row>
    <row r="92" spans="1:11">
      <c r="A92" s="10">
        <v>43435</v>
      </c>
      <c r="B92" s="90">
        <v>524</v>
      </c>
      <c r="C92" s="20">
        <f t="shared" si="20"/>
        <v>-0.23054331864904551</v>
      </c>
      <c r="D92" s="22"/>
      <c r="E92" s="39"/>
      <c r="G92" s="10">
        <v>43435</v>
      </c>
      <c r="H92" s="91">
        <v>36068</v>
      </c>
      <c r="I92" s="20">
        <f t="shared" si="22"/>
        <v>6.6721873890926292E-2</v>
      </c>
      <c r="J92" s="22"/>
      <c r="K92" s="39"/>
    </row>
    <row r="93" spans="1:11">
      <c r="D93" s="121">
        <f>SUM(D82:D92)</f>
        <v>1000000</v>
      </c>
      <c r="E93" s="122"/>
      <c r="J93" s="121">
        <f>SUM(J82:J92)</f>
        <v>1000000</v>
      </c>
      <c r="K93" s="122"/>
    </row>
    <row r="96" spans="1:11">
      <c r="A96" s="153" t="s">
        <v>476</v>
      </c>
      <c r="B96" s="150"/>
      <c r="C96" s="150"/>
      <c r="D96" s="150"/>
      <c r="E96" s="151"/>
    </row>
    <row r="97" spans="1:11">
      <c r="A97" s="116" t="s">
        <v>3</v>
      </c>
      <c r="B97" s="117" t="s">
        <v>6</v>
      </c>
      <c r="C97" s="118" t="s">
        <v>8</v>
      </c>
      <c r="D97" s="12" t="s">
        <v>16</v>
      </c>
      <c r="E97" s="16" t="s">
        <v>18</v>
      </c>
      <c r="G97" s="116" t="s">
        <v>3</v>
      </c>
      <c r="H97" s="117" t="s">
        <v>5</v>
      </c>
      <c r="I97" s="118" t="s">
        <v>8</v>
      </c>
      <c r="J97" s="16" t="s">
        <v>16</v>
      </c>
      <c r="K97" s="16" t="s">
        <v>18</v>
      </c>
    </row>
    <row r="98" spans="1:11">
      <c r="A98" s="10">
        <v>39783</v>
      </c>
      <c r="B98" s="90">
        <v>227</v>
      </c>
      <c r="C98" s="20"/>
      <c r="D98" s="22">
        <v>100000</v>
      </c>
      <c r="E98" s="25">
        <f>(D98)+(D98*C99)</f>
        <v>75770.925110132157</v>
      </c>
      <c r="G98" s="10">
        <v>39783</v>
      </c>
      <c r="H98" s="91">
        <v>9647</v>
      </c>
      <c r="I98" s="20"/>
      <c r="J98" s="22">
        <v>100000</v>
      </c>
      <c r="K98" s="25">
        <f>(J98)+(J98*I99)</f>
        <v>181030.37213641545</v>
      </c>
    </row>
    <row r="99" spans="1:11">
      <c r="A99" s="10">
        <v>40148</v>
      </c>
      <c r="B99" s="90">
        <v>172</v>
      </c>
      <c r="C99" s="20">
        <f t="shared" ref="C99:C108" si="24">(B99-B98)/B98</f>
        <v>-0.24229074889867841</v>
      </c>
      <c r="D99" s="22">
        <v>100000</v>
      </c>
      <c r="E99" s="25">
        <f t="shared" ref="E99:E107" si="25">(E98+D99)+(E98+D99)*C100</f>
        <v>148178.97756377418</v>
      </c>
      <c r="G99" s="10">
        <v>40148</v>
      </c>
      <c r="H99" s="91">
        <v>17464</v>
      </c>
      <c r="I99" s="20">
        <f t="shared" ref="I99:I108" si="26">(H99-H98)/H98</f>
        <v>0.81030372136415463</v>
      </c>
      <c r="J99" s="22">
        <v>100000</v>
      </c>
      <c r="K99" s="25">
        <f t="shared" ref="K99:K107" si="27">(K98+J99)+(K98+J99)*I100</f>
        <v>330030.45706285757</v>
      </c>
    </row>
    <row r="100" spans="1:11">
      <c r="A100" s="10">
        <v>40513</v>
      </c>
      <c r="B100" s="90">
        <v>145</v>
      </c>
      <c r="C100" s="20">
        <f t="shared" si="24"/>
        <v>-0.15697674418604651</v>
      </c>
      <c r="D100" s="22">
        <v>100000</v>
      </c>
      <c r="E100" s="25">
        <f t="shared" si="25"/>
        <v>119810.5408928565</v>
      </c>
      <c r="G100" s="10">
        <v>40513</v>
      </c>
      <c r="H100" s="91">
        <v>20509</v>
      </c>
      <c r="I100" s="20">
        <f t="shared" si="26"/>
        <v>0.17435868071461291</v>
      </c>
      <c r="J100" s="22">
        <v>100000</v>
      </c>
      <c r="K100" s="25">
        <f t="shared" si="27"/>
        <v>324037.77285335225</v>
      </c>
    </row>
    <row r="101" spans="1:11">
      <c r="A101" s="10">
        <v>40878</v>
      </c>
      <c r="B101" s="90">
        <v>70</v>
      </c>
      <c r="C101" s="20">
        <f t="shared" si="24"/>
        <v>-0.51724137931034486</v>
      </c>
      <c r="D101" s="22">
        <v>100000</v>
      </c>
      <c r="E101" s="25">
        <f t="shared" si="25"/>
        <v>229230.99264540747</v>
      </c>
      <c r="G101" s="10">
        <v>40878</v>
      </c>
      <c r="H101" s="91">
        <v>15454</v>
      </c>
      <c r="I101" s="20">
        <f t="shared" si="26"/>
        <v>-0.24647715637037398</v>
      </c>
      <c r="J101" s="22">
        <v>100000</v>
      </c>
      <c r="K101" s="25">
        <f t="shared" si="27"/>
        <v>533024.31574021094</v>
      </c>
    </row>
    <row r="102" spans="1:11">
      <c r="A102" s="10">
        <v>41244</v>
      </c>
      <c r="B102" s="90">
        <v>73</v>
      </c>
      <c r="C102" s="20">
        <f t="shared" si="24"/>
        <v>4.2857142857142858E-2</v>
      </c>
      <c r="D102" s="22">
        <v>100000</v>
      </c>
      <c r="E102" s="25">
        <f t="shared" si="25"/>
        <v>586301.76772469818</v>
      </c>
      <c r="G102" s="10">
        <v>41244</v>
      </c>
      <c r="H102" s="91">
        <v>19426</v>
      </c>
      <c r="I102" s="20">
        <f t="shared" si="26"/>
        <v>0.25702083602950693</v>
      </c>
      <c r="J102" s="22">
        <v>100000</v>
      </c>
      <c r="K102" s="25">
        <f t="shared" si="27"/>
        <v>689855.0789776725</v>
      </c>
    </row>
    <row r="103" spans="1:11">
      <c r="A103" s="10">
        <v>41609</v>
      </c>
      <c r="B103" s="90">
        <v>130</v>
      </c>
      <c r="C103" s="20">
        <f t="shared" si="24"/>
        <v>0.78082191780821919</v>
      </c>
      <c r="D103" s="22">
        <v>100000</v>
      </c>
      <c r="E103" s="25">
        <f t="shared" si="25"/>
        <v>422339.54936904501</v>
      </c>
      <c r="G103" s="10">
        <v>41609</v>
      </c>
      <c r="H103" s="91">
        <v>21170</v>
      </c>
      <c r="I103" s="20">
        <f t="shared" si="26"/>
        <v>8.9776588077833827E-2</v>
      </c>
      <c r="J103" s="22">
        <v>100000</v>
      </c>
      <c r="K103" s="25">
        <f t="shared" si="27"/>
        <v>1025990.7801987254</v>
      </c>
    </row>
    <row r="104" spans="1:11">
      <c r="A104" s="10">
        <v>41974</v>
      </c>
      <c r="B104" s="90">
        <v>80</v>
      </c>
      <c r="C104" s="20">
        <f t="shared" si="24"/>
        <v>-0.38461538461538464</v>
      </c>
      <c r="D104" s="22">
        <v>100000</v>
      </c>
      <c r="E104" s="25">
        <f t="shared" si="25"/>
        <v>574573.50430594955</v>
      </c>
      <c r="G104" s="10">
        <v>41974</v>
      </c>
      <c r="H104" s="91">
        <v>27499</v>
      </c>
      <c r="I104" s="20">
        <f t="shared" si="26"/>
        <v>0.29896079357581484</v>
      </c>
      <c r="J104" s="22">
        <v>100000</v>
      </c>
      <c r="K104" s="25">
        <f t="shared" si="27"/>
        <v>1069402.5676006442</v>
      </c>
    </row>
    <row r="105" spans="1:11">
      <c r="A105" s="10">
        <v>42339</v>
      </c>
      <c r="B105" s="90">
        <v>88</v>
      </c>
      <c r="C105" s="20">
        <f t="shared" si="24"/>
        <v>0.1</v>
      </c>
      <c r="D105" s="22">
        <v>100000</v>
      </c>
      <c r="E105" s="25">
        <f t="shared" si="25"/>
        <v>260630.67211820779</v>
      </c>
      <c r="G105" s="10">
        <v>42339</v>
      </c>
      <c r="H105" s="91">
        <v>26117</v>
      </c>
      <c r="I105" s="20">
        <f t="shared" si="26"/>
        <v>-5.0256372959016693E-2</v>
      </c>
      <c r="J105" s="22">
        <v>100000</v>
      </c>
      <c r="K105" s="25">
        <f t="shared" si="27"/>
        <v>1192193.3133566165</v>
      </c>
    </row>
    <row r="106" spans="1:11">
      <c r="A106" s="10">
        <v>42705</v>
      </c>
      <c r="B106" s="90">
        <v>34</v>
      </c>
      <c r="C106" s="20">
        <f t="shared" si="24"/>
        <v>-0.61363636363636365</v>
      </c>
      <c r="D106" s="22">
        <v>100000</v>
      </c>
      <c r="E106" s="25">
        <f t="shared" si="25"/>
        <v>403057.81001446751</v>
      </c>
      <c r="G106" s="10">
        <v>42705</v>
      </c>
      <c r="H106" s="91">
        <v>26626</v>
      </c>
      <c r="I106" s="20">
        <f t="shared" si="26"/>
        <v>1.9489221579813913E-2</v>
      </c>
      <c r="J106" s="22">
        <v>100000</v>
      </c>
      <c r="K106" s="25">
        <f t="shared" si="27"/>
        <v>1640938.9435594501</v>
      </c>
    </row>
    <row r="107" spans="1:11">
      <c r="A107" s="10">
        <v>43070</v>
      </c>
      <c r="B107" s="90">
        <v>38</v>
      </c>
      <c r="C107" s="20">
        <f t="shared" si="24"/>
        <v>0.11764705882352941</v>
      </c>
      <c r="D107" s="22">
        <v>100000</v>
      </c>
      <c r="E107" s="119">
        <f t="shared" si="25"/>
        <v>185337.08790006698</v>
      </c>
      <c r="G107" s="10">
        <v>43070</v>
      </c>
      <c r="H107" s="91">
        <v>33812</v>
      </c>
      <c r="I107" s="20">
        <f t="shared" si="26"/>
        <v>0.26988657702997071</v>
      </c>
      <c r="J107" s="22">
        <v>100000</v>
      </c>
      <c r="K107" s="120">
        <f t="shared" si="27"/>
        <v>1857097.6522034262</v>
      </c>
    </row>
    <row r="108" spans="1:11">
      <c r="A108" s="10">
        <v>43435</v>
      </c>
      <c r="B108" s="90">
        <v>14</v>
      </c>
      <c r="C108" s="20">
        <f t="shared" si="24"/>
        <v>-0.63157894736842102</v>
      </c>
      <c r="D108" s="22"/>
      <c r="E108" s="39"/>
      <c r="G108" s="10">
        <v>43435</v>
      </c>
      <c r="H108" s="91">
        <v>36068</v>
      </c>
      <c r="I108" s="20">
        <f t="shared" si="26"/>
        <v>6.6721873890926292E-2</v>
      </c>
      <c r="J108" s="22"/>
      <c r="K108" s="39"/>
    </row>
    <row r="109" spans="1:11">
      <c r="D109" s="121">
        <f>SUM(D98:D108)</f>
        <v>1000000</v>
      </c>
      <c r="E109" s="122"/>
      <c r="J109" s="121">
        <f>SUM(J98:J108)</f>
        <v>1000000</v>
      </c>
      <c r="K109" s="122"/>
    </row>
  </sheetData>
  <mergeCells count="7">
    <mergeCell ref="A80:E80"/>
    <mergeCell ref="A96:E96"/>
    <mergeCell ref="A1:E1"/>
    <mergeCell ref="A16:E16"/>
    <mergeCell ref="A32:E32"/>
    <mergeCell ref="A48:E48"/>
    <mergeCell ref="A64:E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1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462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75</v>
      </c>
      <c r="C3" s="20"/>
      <c r="D3" s="22">
        <v>100000</v>
      </c>
      <c r="E3" s="25">
        <f>(D3)+(D3*C4)</f>
        <v>245333.33333333334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184</v>
      </c>
      <c r="C4" s="20">
        <f t="shared" ref="C4:C13" si="0">(B4-B3)/B3</f>
        <v>1.4533333333333334</v>
      </c>
      <c r="D4" s="22">
        <v>100000</v>
      </c>
      <c r="E4" s="25">
        <f t="shared" ref="E4:E12" si="1">(E3+D4)+(E3+D4)*C5</f>
        <v>519876.811594203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277</v>
      </c>
      <c r="C5" s="20">
        <f t="shared" si="0"/>
        <v>0.50543478260869568</v>
      </c>
      <c r="D5" s="22">
        <v>100000</v>
      </c>
      <c r="E5" s="25">
        <f t="shared" si="1"/>
        <v>420710.61581122805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188</v>
      </c>
      <c r="C6" s="20">
        <f t="shared" si="0"/>
        <v>-0.32129963898916969</v>
      </c>
      <c r="D6" s="22">
        <v>100000</v>
      </c>
      <c r="E6" s="25">
        <f t="shared" si="1"/>
        <v>570565.88753783493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206</v>
      </c>
      <c r="C7" s="20">
        <f t="shared" si="0"/>
        <v>9.5744680851063829E-2</v>
      </c>
      <c r="D7" s="22">
        <v>100000</v>
      </c>
      <c r="E7" s="25">
        <f t="shared" si="1"/>
        <v>455724.38958881982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140</v>
      </c>
      <c r="C8" s="20">
        <f t="shared" si="0"/>
        <v>-0.32038834951456313</v>
      </c>
      <c r="D8" s="22">
        <v>100000</v>
      </c>
      <c r="E8" s="25">
        <f t="shared" si="1"/>
        <v>797861.44505251991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201</v>
      </c>
      <c r="C9" s="20">
        <f t="shared" si="0"/>
        <v>0.43571428571428572</v>
      </c>
      <c r="D9" s="22">
        <v>100000</v>
      </c>
      <c r="E9" s="25">
        <f t="shared" si="1"/>
        <v>826389.887237394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185</v>
      </c>
      <c r="C10" s="20">
        <f t="shared" si="0"/>
        <v>-7.9601990049751242E-2</v>
      </c>
      <c r="D10" s="22">
        <v>100000</v>
      </c>
      <c r="E10" s="25">
        <f t="shared" si="1"/>
        <v>1276915.7905164079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255</v>
      </c>
      <c r="C11" s="20">
        <f t="shared" si="0"/>
        <v>0.3783783783783784</v>
      </c>
      <c r="D11" s="22">
        <v>100000</v>
      </c>
      <c r="E11" s="25">
        <f t="shared" si="1"/>
        <v>2003277.4834572054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371</v>
      </c>
      <c r="C12" s="20">
        <f t="shared" si="0"/>
        <v>0.45490196078431372</v>
      </c>
      <c r="D12" s="22">
        <v>100000</v>
      </c>
      <c r="E12" s="119">
        <f t="shared" si="1"/>
        <v>1167857.5784155913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206</v>
      </c>
      <c r="C13" s="20">
        <f t="shared" si="0"/>
        <v>-0.44474393530997303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463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50</v>
      </c>
      <c r="C19" s="20"/>
      <c r="D19" s="22">
        <v>100000</v>
      </c>
      <c r="E19" s="25">
        <f>(D19)+(D19*C20)</f>
        <v>264000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132</v>
      </c>
      <c r="C20" s="20">
        <f t="shared" ref="C20:C29" si="4">(B20-B19)/B19</f>
        <v>1.64</v>
      </c>
      <c r="D20" s="22">
        <v>100000</v>
      </c>
      <c r="E20" s="25">
        <f t="shared" ref="E20:E28" si="5">(E19+D20)+(E19+D20)*C21</f>
        <v>239909.09090909091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87</v>
      </c>
      <c r="C21" s="20">
        <f t="shared" si="4"/>
        <v>-0.34090909090909088</v>
      </c>
      <c r="D21" s="22">
        <v>100000</v>
      </c>
      <c r="E21" s="25">
        <f t="shared" si="5"/>
        <v>132838.03552769069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34</v>
      </c>
      <c r="C22" s="20">
        <f t="shared" si="4"/>
        <v>-0.60919540229885061</v>
      </c>
      <c r="D22" s="22">
        <v>100000</v>
      </c>
      <c r="E22" s="25">
        <f t="shared" si="5"/>
        <v>335560.69826049544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49</v>
      </c>
      <c r="C23" s="20">
        <f t="shared" si="4"/>
        <v>0.44117647058823528</v>
      </c>
      <c r="D23" s="22">
        <v>100000</v>
      </c>
      <c r="E23" s="25">
        <f t="shared" si="5"/>
        <v>408893.71673434268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46</v>
      </c>
      <c r="C24" s="20">
        <f t="shared" si="4"/>
        <v>-6.1224489795918366E-2</v>
      </c>
      <c r="D24" s="22">
        <v>100000</v>
      </c>
      <c r="E24" s="25">
        <f t="shared" si="5"/>
        <v>652711.50624622218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59</v>
      </c>
      <c r="C25" s="20">
        <f t="shared" si="4"/>
        <v>0.28260869565217389</v>
      </c>
      <c r="D25" s="22">
        <v>100000</v>
      </c>
      <c r="E25" s="25">
        <f t="shared" si="5"/>
        <v>893047.54978365346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70</v>
      </c>
      <c r="C26" s="20">
        <f t="shared" si="4"/>
        <v>0.1864406779661017</v>
      </c>
      <c r="D26" s="22">
        <v>100000</v>
      </c>
      <c r="E26" s="25">
        <f t="shared" si="5"/>
        <v>1773299.1960422383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125</v>
      </c>
      <c r="C27" s="20">
        <f t="shared" si="4"/>
        <v>0.7857142857142857</v>
      </c>
      <c r="D27" s="22">
        <v>100000</v>
      </c>
      <c r="E27" s="25">
        <f t="shared" si="5"/>
        <v>1978203.9510206035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132</v>
      </c>
      <c r="C28" s="20">
        <f t="shared" si="4"/>
        <v>5.6000000000000001E-2</v>
      </c>
      <c r="D28" s="22">
        <v>100000</v>
      </c>
      <c r="E28" s="119">
        <f t="shared" si="5"/>
        <v>1605884.8712431937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102</v>
      </c>
      <c r="C29" s="20">
        <f t="shared" si="4"/>
        <v>-0.22727272727272727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3" spans="1:11">
      <c r="A33" s="153" t="s">
        <v>464</v>
      </c>
      <c r="B33" s="150"/>
      <c r="C33" s="150"/>
      <c r="D33" s="150"/>
      <c r="E33" s="151"/>
    </row>
    <row r="34" spans="1:11">
      <c r="A34" s="116" t="s">
        <v>3</v>
      </c>
      <c r="B34" s="117" t="s">
        <v>6</v>
      </c>
      <c r="C34" s="118" t="s">
        <v>8</v>
      </c>
      <c r="D34" s="12" t="s">
        <v>16</v>
      </c>
      <c r="E34" s="16" t="s">
        <v>18</v>
      </c>
      <c r="G34" s="116" t="s">
        <v>3</v>
      </c>
      <c r="H34" s="117" t="s">
        <v>5</v>
      </c>
      <c r="I34" s="118" t="s">
        <v>8</v>
      </c>
      <c r="J34" s="16" t="s">
        <v>16</v>
      </c>
      <c r="K34" s="16" t="s">
        <v>18</v>
      </c>
    </row>
    <row r="35" spans="1:11">
      <c r="A35" s="10">
        <v>39783</v>
      </c>
      <c r="B35" s="90">
        <v>36</v>
      </c>
      <c r="C35" s="20"/>
      <c r="D35" s="22">
        <v>100000</v>
      </c>
      <c r="E35" s="25">
        <f>(D35)+(D35*C36)</f>
        <v>308333.33333333337</v>
      </c>
      <c r="G35" s="10">
        <v>39783</v>
      </c>
      <c r="H35" s="91">
        <v>9647</v>
      </c>
      <c r="I35" s="20"/>
      <c r="J35" s="22">
        <v>100000</v>
      </c>
      <c r="K35" s="25">
        <f>(J35)+(J35*I36)</f>
        <v>181030.37213641545</v>
      </c>
    </row>
    <row r="36" spans="1:11">
      <c r="A36" s="10">
        <v>40148</v>
      </c>
      <c r="B36" s="90">
        <v>111</v>
      </c>
      <c r="C36" s="20">
        <f t="shared" ref="C36:C45" si="8">(B36-B35)/B35</f>
        <v>2.0833333333333335</v>
      </c>
      <c r="D36" s="22">
        <v>100000</v>
      </c>
      <c r="E36" s="25">
        <f t="shared" ref="E36:E44" si="9">(E35+D36)+(E35+D36)*C37</f>
        <v>356831.83183183189</v>
      </c>
      <c r="G36" s="10">
        <v>40148</v>
      </c>
      <c r="H36" s="91">
        <v>17464</v>
      </c>
      <c r="I36" s="20">
        <f t="shared" ref="I36:I45" si="10">(H36-H35)/H35</f>
        <v>0.81030372136415463</v>
      </c>
      <c r="J36" s="22">
        <v>100000</v>
      </c>
      <c r="K36" s="25">
        <f t="shared" ref="K36:K44" si="11">(K35+J36)+(K35+J36)*I37</f>
        <v>330030.45706285757</v>
      </c>
    </row>
    <row r="37" spans="1:11">
      <c r="A37" s="10">
        <v>40513</v>
      </c>
      <c r="B37" s="90">
        <v>97</v>
      </c>
      <c r="C37" s="20">
        <f t="shared" si="8"/>
        <v>-0.12612612612612611</v>
      </c>
      <c r="D37" s="22">
        <v>100000</v>
      </c>
      <c r="E37" s="25">
        <f t="shared" si="9"/>
        <v>117740.16284325562</v>
      </c>
      <c r="G37" s="10">
        <v>40513</v>
      </c>
      <c r="H37" s="91">
        <v>20509</v>
      </c>
      <c r="I37" s="20">
        <f t="shared" si="10"/>
        <v>0.17435868071461291</v>
      </c>
      <c r="J37" s="22">
        <v>100000</v>
      </c>
      <c r="K37" s="25">
        <f t="shared" si="11"/>
        <v>324037.77285335225</v>
      </c>
    </row>
    <row r="38" spans="1:11">
      <c r="A38" s="10">
        <v>40878</v>
      </c>
      <c r="B38" s="90">
        <v>25</v>
      </c>
      <c r="C38" s="20">
        <f t="shared" si="8"/>
        <v>-0.74226804123711343</v>
      </c>
      <c r="D38" s="22">
        <v>100000</v>
      </c>
      <c r="E38" s="25">
        <f t="shared" si="9"/>
        <v>269997.80192563694</v>
      </c>
      <c r="G38" s="10">
        <v>40878</v>
      </c>
      <c r="H38" s="91">
        <v>15454</v>
      </c>
      <c r="I38" s="20">
        <f t="shared" si="10"/>
        <v>-0.24647715637037398</v>
      </c>
      <c r="J38" s="22">
        <v>100000</v>
      </c>
      <c r="K38" s="25">
        <f t="shared" si="11"/>
        <v>533024.31574021094</v>
      </c>
    </row>
    <row r="39" spans="1:11">
      <c r="A39" s="10">
        <v>41244</v>
      </c>
      <c r="B39" s="90">
        <v>31</v>
      </c>
      <c r="C39" s="20">
        <f t="shared" si="8"/>
        <v>0.24</v>
      </c>
      <c r="D39" s="22">
        <v>100000</v>
      </c>
      <c r="E39" s="25">
        <f t="shared" si="9"/>
        <v>238708.25930686254</v>
      </c>
      <c r="G39" s="10">
        <v>41244</v>
      </c>
      <c r="H39" s="91">
        <v>19426</v>
      </c>
      <c r="I39" s="20">
        <f t="shared" si="10"/>
        <v>0.25702083602950693</v>
      </c>
      <c r="J39" s="22">
        <v>100000</v>
      </c>
      <c r="K39" s="25">
        <f t="shared" si="11"/>
        <v>689855.0789776725</v>
      </c>
    </row>
    <row r="40" spans="1:11">
      <c r="A40" s="10">
        <v>41609</v>
      </c>
      <c r="B40" s="90">
        <v>20</v>
      </c>
      <c r="C40" s="20">
        <f t="shared" si="8"/>
        <v>-0.35483870967741937</v>
      </c>
      <c r="D40" s="22">
        <v>100000</v>
      </c>
      <c r="E40" s="25">
        <f t="shared" si="9"/>
        <v>254031.19448014692</v>
      </c>
      <c r="G40" s="10">
        <v>41609</v>
      </c>
      <c r="H40" s="91">
        <v>21170</v>
      </c>
      <c r="I40" s="20">
        <f t="shared" si="10"/>
        <v>8.9776588077833827E-2</v>
      </c>
      <c r="J40" s="22">
        <v>100000</v>
      </c>
      <c r="K40" s="25">
        <f t="shared" si="11"/>
        <v>1025990.7801987254</v>
      </c>
    </row>
    <row r="41" spans="1:11">
      <c r="A41" s="10">
        <v>41974</v>
      </c>
      <c r="B41" s="90">
        <v>15</v>
      </c>
      <c r="C41" s="20">
        <f t="shared" si="8"/>
        <v>-0.25</v>
      </c>
      <c r="D41" s="22">
        <v>100000</v>
      </c>
      <c r="E41" s="25">
        <f t="shared" si="9"/>
        <v>306827.03521612735</v>
      </c>
      <c r="G41" s="10">
        <v>41974</v>
      </c>
      <c r="H41" s="91">
        <v>27499</v>
      </c>
      <c r="I41" s="20">
        <f t="shared" si="10"/>
        <v>0.29896079357581484</v>
      </c>
      <c r="J41" s="22">
        <v>100000</v>
      </c>
      <c r="K41" s="25">
        <f t="shared" si="11"/>
        <v>1069402.5676006442</v>
      </c>
    </row>
    <row r="42" spans="1:11">
      <c r="A42" s="10">
        <v>42339</v>
      </c>
      <c r="B42" s="90">
        <v>13</v>
      </c>
      <c r="C42" s="20">
        <f t="shared" si="8"/>
        <v>-0.13333333333333333</v>
      </c>
      <c r="D42" s="22">
        <v>100000</v>
      </c>
      <c r="E42" s="25">
        <f t="shared" si="9"/>
        <v>438121.42254044482</v>
      </c>
      <c r="G42" s="10">
        <v>42339</v>
      </c>
      <c r="H42" s="91">
        <v>26117</v>
      </c>
      <c r="I42" s="20">
        <f t="shared" si="10"/>
        <v>-5.0256372959016693E-2</v>
      </c>
      <c r="J42" s="22">
        <v>100000</v>
      </c>
      <c r="K42" s="25">
        <f t="shared" si="11"/>
        <v>1192193.3133566165</v>
      </c>
    </row>
    <row r="43" spans="1:11">
      <c r="A43" s="10">
        <v>42705</v>
      </c>
      <c r="B43" s="90">
        <v>14</v>
      </c>
      <c r="C43" s="20">
        <f t="shared" si="8"/>
        <v>7.6923076923076927E-2</v>
      </c>
      <c r="D43" s="22">
        <v>100000</v>
      </c>
      <c r="E43" s="25">
        <f t="shared" si="9"/>
        <v>614995.91147479415</v>
      </c>
      <c r="G43" s="10">
        <v>42705</v>
      </c>
      <c r="H43" s="91">
        <v>26626</v>
      </c>
      <c r="I43" s="20">
        <f t="shared" si="10"/>
        <v>1.9489221579813913E-2</v>
      </c>
      <c r="J43" s="22">
        <v>100000</v>
      </c>
      <c r="K43" s="25">
        <f t="shared" si="11"/>
        <v>1640938.9435594501</v>
      </c>
    </row>
    <row r="44" spans="1:11">
      <c r="A44" s="10">
        <v>43070</v>
      </c>
      <c r="B44" s="90">
        <v>16</v>
      </c>
      <c r="C44" s="20">
        <f t="shared" si="8"/>
        <v>0.14285714285714285</v>
      </c>
      <c r="D44" s="22">
        <v>100000</v>
      </c>
      <c r="E44" s="119">
        <f t="shared" si="9"/>
        <v>446872.44467174634</v>
      </c>
      <c r="G44" s="10">
        <v>43070</v>
      </c>
      <c r="H44" s="91">
        <v>33812</v>
      </c>
      <c r="I44" s="20">
        <f t="shared" si="10"/>
        <v>0.26988657702997071</v>
      </c>
      <c r="J44" s="22">
        <v>100000</v>
      </c>
      <c r="K44" s="120">
        <f t="shared" si="11"/>
        <v>1857097.6522034262</v>
      </c>
    </row>
    <row r="45" spans="1:11">
      <c r="A45" s="10">
        <v>43435</v>
      </c>
      <c r="B45" s="90">
        <v>10</v>
      </c>
      <c r="C45" s="20">
        <f t="shared" si="8"/>
        <v>-0.375</v>
      </c>
      <c r="D45" s="22"/>
      <c r="E45" s="39"/>
      <c r="G45" s="10">
        <v>43435</v>
      </c>
      <c r="H45" s="91">
        <v>36068</v>
      </c>
      <c r="I45" s="20">
        <f t="shared" si="10"/>
        <v>6.6721873890926292E-2</v>
      </c>
      <c r="J45" s="22"/>
      <c r="K45" s="39"/>
    </row>
    <row r="46" spans="1:11">
      <c r="D46" s="121">
        <f>SUM(D35:D45)</f>
        <v>1000000</v>
      </c>
      <c r="E46" s="122"/>
      <c r="J46" s="121">
        <f>SUM(J35:J45)</f>
        <v>1000000</v>
      </c>
      <c r="K46" s="122"/>
    </row>
    <row r="49" spans="1:11">
      <c r="A49" s="153" t="s">
        <v>465</v>
      </c>
      <c r="B49" s="150"/>
      <c r="C49" s="150"/>
      <c r="D49" s="150"/>
      <c r="E49" s="151"/>
    </row>
    <row r="50" spans="1:11">
      <c r="A50" s="116" t="s">
        <v>3</v>
      </c>
      <c r="B50" s="117" t="s">
        <v>6</v>
      </c>
      <c r="C50" s="118" t="s">
        <v>8</v>
      </c>
      <c r="D50" s="12" t="s">
        <v>16</v>
      </c>
      <c r="E50" s="16" t="s">
        <v>18</v>
      </c>
      <c r="G50" s="116" t="s">
        <v>3</v>
      </c>
      <c r="H50" s="117" t="s">
        <v>5</v>
      </c>
      <c r="I50" s="118" t="s">
        <v>8</v>
      </c>
      <c r="J50" s="16" t="s">
        <v>16</v>
      </c>
      <c r="K50" s="16" t="s">
        <v>18</v>
      </c>
    </row>
    <row r="51" spans="1:11">
      <c r="A51" s="10">
        <v>39783</v>
      </c>
      <c r="B51" s="90">
        <v>745</v>
      </c>
      <c r="C51" s="20"/>
      <c r="D51" s="22">
        <v>100000</v>
      </c>
      <c r="E51" s="25">
        <f>(D51)+(D51*C52)</f>
        <v>162281.87919463086</v>
      </c>
      <c r="G51" s="10">
        <v>39783</v>
      </c>
      <c r="H51" s="91">
        <v>9647</v>
      </c>
      <c r="I51" s="20"/>
      <c r="J51" s="22">
        <v>100000</v>
      </c>
      <c r="K51" s="25">
        <f>(J51)+(J51*I52)</f>
        <v>181030.37213641545</v>
      </c>
    </row>
    <row r="52" spans="1:11">
      <c r="A52" s="10">
        <v>40148</v>
      </c>
      <c r="B52" s="90">
        <v>1209</v>
      </c>
      <c r="C52" s="20">
        <f t="shared" ref="C52:C61" si="12">(B52-B51)/B51</f>
        <v>0.62281879194630874</v>
      </c>
      <c r="D52" s="22">
        <v>100000</v>
      </c>
      <c r="E52" s="25">
        <f t="shared" ref="E52:E60" si="13">(E51+D52)+(E51+D52)*C53</f>
        <v>186352.46834424147</v>
      </c>
      <c r="G52" s="10">
        <v>40148</v>
      </c>
      <c r="H52" s="91">
        <v>17464</v>
      </c>
      <c r="I52" s="20">
        <f t="shared" ref="I52:I61" si="14">(H52-H51)/H51</f>
        <v>0.81030372136415463</v>
      </c>
      <c r="J52" s="22">
        <v>100000</v>
      </c>
      <c r="K52" s="25">
        <f t="shared" ref="K52:K60" si="15">(K51+J52)+(K51+J52)*I53</f>
        <v>330030.45706285757</v>
      </c>
    </row>
    <row r="53" spans="1:11">
      <c r="A53" s="10">
        <v>40513</v>
      </c>
      <c r="B53" s="90">
        <v>859</v>
      </c>
      <c r="C53" s="20">
        <f t="shared" si="12"/>
        <v>-0.28949545078577338</v>
      </c>
      <c r="D53" s="22">
        <v>100000</v>
      </c>
      <c r="E53" s="25">
        <f t="shared" si="13"/>
        <v>167344.51584261842</v>
      </c>
      <c r="G53" s="10">
        <v>40513</v>
      </c>
      <c r="H53" s="91">
        <v>20509</v>
      </c>
      <c r="I53" s="20">
        <f t="shared" si="14"/>
        <v>0.17435868071461291</v>
      </c>
      <c r="J53" s="22">
        <v>100000</v>
      </c>
      <c r="K53" s="25">
        <f t="shared" si="15"/>
        <v>324037.77285335225</v>
      </c>
    </row>
    <row r="54" spans="1:11">
      <c r="A54" s="10">
        <v>40878</v>
      </c>
      <c r="B54" s="90">
        <v>502</v>
      </c>
      <c r="C54" s="20">
        <f t="shared" si="12"/>
        <v>-0.41559953434225844</v>
      </c>
      <c r="D54" s="22">
        <v>100000</v>
      </c>
      <c r="E54" s="25">
        <f t="shared" si="13"/>
        <v>502735.50389528245</v>
      </c>
      <c r="G54" s="10">
        <v>40878</v>
      </c>
      <c r="H54" s="91">
        <v>15454</v>
      </c>
      <c r="I54" s="20">
        <f t="shared" si="14"/>
        <v>-0.24647715637037398</v>
      </c>
      <c r="J54" s="22">
        <v>100000</v>
      </c>
      <c r="K54" s="25">
        <f t="shared" si="15"/>
        <v>533024.31574021094</v>
      </c>
    </row>
    <row r="55" spans="1:11">
      <c r="A55" s="10">
        <v>41244</v>
      </c>
      <c r="B55" s="90">
        <v>944</v>
      </c>
      <c r="C55" s="20">
        <f t="shared" si="12"/>
        <v>0.88047808764940239</v>
      </c>
      <c r="D55" s="22">
        <v>100000</v>
      </c>
      <c r="E55" s="25">
        <f t="shared" si="13"/>
        <v>484614.66891580448</v>
      </c>
      <c r="G55" s="10">
        <v>41244</v>
      </c>
      <c r="H55" s="91">
        <v>19426</v>
      </c>
      <c r="I55" s="20">
        <f t="shared" si="14"/>
        <v>0.25702083602950693</v>
      </c>
      <c r="J55" s="22">
        <v>100000</v>
      </c>
      <c r="K55" s="25">
        <f t="shared" si="15"/>
        <v>689855.0789776725</v>
      </c>
    </row>
    <row r="56" spans="1:11">
      <c r="A56" s="10">
        <v>41609</v>
      </c>
      <c r="B56" s="90">
        <v>759</v>
      </c>
      <c r="C56" s="20">
        <f t="shared" si="12"/>
        <v>-0.19597457627118645</v>
      </c>
      <c r="D56" s="22">
        <v>100000</v>
      </c>
      <c r="E56" s="25">
        <f t="shared" si="13"/>
        <v>847267.63610986155</v>
      </c>
      <c r="G56" s="10">
        <v>41609</v>
      </c>
      <c r="H56" s="91">
        <v>21170</v>
      </c>
      <c r="I56" s="20">
        <f t="shared" si="14"/>
        <v>8.9776588077833827E-2</v>
      </c>
      <c r="J56" s="22">
        <v>100000</v>
      </c>
      <c r="K56" s="25">
        <f t="shared" si="15"/>
        <v>1025990.7801987254</v>
      </c>
    </row>
    <row r="57" spans="1:11">
      <c r="A57" s="10">
        <v>41974</v>
      </c>
      <c r="B57" s="90">
        <v>1100</v>
      </c>
      <c r="C57" s="20">
        <f t="shared" si="12"/>
        <v>0.44927536231884058</v>
      </c>
      <c r="D57" s="22">
        <v>100000</v>
      </c>
      <c r="E57" s="25">
        <f t="shared" si="13"/>
        <v>882681.20637509832</v>
      </c>
      <c r="G57" s="10">
        <v>41974</v>
      </c>
      <c r="H57" s="91">
        <v>27499</v>
      </c>
      <c r="I57" s="20">
        <f t="shared" si="14"/>
        <v>0.29896079357581484</v>
      </c>
      <c r="J57" s="22">
        <v>100000</v>
      </c>
      <c r="K57" s="25">
        <f t="shared" si="15"/>
        <v>1069402.5676006442</v>
      </c>
    </row>
    <row r="58" spans="1:11">
      <c r="A58" s="10">
        <v>42339</v>
      </c>
      <c r="B58" s="90">
        <v>1025</v>
      </c>
      <c r="C58" s="20">
        <f t="shared" si="12"/>
        <v>-6.8181818181818177E-2</v>
      </c>
      <c r="D58" s="22">
        <v>100000</v>
      </c>
      <c r="E58" s="25">
        <f t="shared" si="13"/>
        <v>1755404.1842661514</v>
      </c>
      <c r="G58" s="10">
        <v>42339</v>
      </c>
      <c r="H58" s="91">
        <v>26117</v>
      </c>
      <c r="I58" s="20">
        <f t="shared" si="14"/>
        <v>-5.0256372959016693E-2</v>
      </c>
      <c r="J58" s="22">
        <v>100000</v>
      </c>
      <c r="K58" s="25">
        <f t="shared" si="15"/>
        <v>1192193.3133566165</v>
      </c>
    </row>
    <row r="59" spans="1:11">
      <c r="A59" s="10">
        <v>42705</v>
      </c>
      <c r="B59" s="90">
        <v>1831</v>
      </c>
      <c r="C59" s="20">
        <f t="shared" si="12"/>
        <v>0.78634146341463418</v>
      </c>
      <c r="D59" s="22">
        <v>100000</v>
      </c>
      <c r="E59" s="25">
        <f t="shared" si="13"/>
        <v>2158389.3569016396</v>
      </c>
      <c r="G59" s="10">
        <v>42705</v>
      </c>
      <c r="H59" s="91">
        <v>26626</v>
      </c>
      <c r="I59" s="20">
        <f t="shared" si="14"/>
        <v>1.9489221579813913E-2</v>
      </c>
      <c r="J59" s="22">
        <v>100000</v>
      </c>
      <c r="K59" s="25">
        <f t="shared" si="15"/>
        <v>1640938.9435594501</v>
      </c>
    </row>
    <row r="60" spans="1:11">
      <c r="A60" s="10">
        <v>43070</v>
      </c>
      <c r="B60" s="90">
        <v>2130</v>
      </c>
      <c r="C60" s="20">
        <f t="shared" si="12"/>
        <v>0.1632987438558165</v>
      </c>
      <c r="D60" s="22">
        <v>100000</v>
      </c>
      <c r="E60" s="119">
        <f t="shared" si="13"/>
        <v>1604198.6370855309</v>
      </c>
      <c r="G60" s="10">
        <v>43070</v>
      </c>
      <c r="H60" s="91">
        <v>33812</v>
      </c>
      <c r="I60" s="20">
        <f t="shared" si="14"/>
        <v>0.26988657702997071</v>
      </c>
      <c r="J60" s="22">
        <v>100000</v>
      </c>
      <c r="K60" s="120">
        <f t="shared" si="15"/>
        <v>1857097.6522034262</v>
      </c>
    </row>
    <row r="61" spans="1:11">
      <c r="A61" s="10">
        <v>43435</v>
      </c>
      <c r="B61" s="90">
        <v>1513</v>
      </c>
      <c r="C61" s="20">
        <f t="shared" si="12"/>
        <v>-0.2896713615023474</v>
      </c>
      <c r="D61" s="22"/>
      <c r="E61" s="39"/>
      <c r="G61" s="10">
        <v>43435</v>
      </c>
      <c r="H61" s="91">
        <v>36068</v>
      </c>
      <c r="I61" s="20">
        <f t="shared" si="14"/>
        <v>6.6721873890926292E-2</v>
      </c>
      <c r="J61" s="22"/>
      <c r="K61" s="39"/>
    </row>
    <row r="62" spans="1:11">
      <c r="D62" s="121">
        <f>SUM(D51:D61)</f>
        <v>1000000</v>
      </c>
      <c r="E62" s="122"/>
      <c r="J62" s="121">
        <f>SUM(J51:J61)</f>
        <v>1000000</v>
      </c>
      <c r="K62" s="122"/>
    </row>
    <row r="65" spans="1:11">
      <c r="A65" s="153" t="s">
        <v>466</v>
      </c>
      <c r="B65" s="150"/>
      <c r="C65" s="150"/>
      <c r="D65" s="150"/>
      <c r="E65" s="151"/>
    </row>
    <row r="66" spans="1:11">
      <c r="A66" s="116" t="s">
        <v>3</v>
      </c>
      <c r="B66" s="117" t="s">
        <v>6</v>
      </c>
      <c r="C66" s="118" t="s">
        <v>8</v>
      </c>
      <c r="D66" s="12" t="s">
        <v>16</v>
      </c>
      <c r="E66" s="16" t="s">
        <v>18</v>
      </c>
      <c r="G66" s="116" t="s">
        <v>3</v>
      </c>
      <c r="H66" s="117" t="s">
        <v>5</v>
      </c>
      <c r="I66" s="118" t="s">
        <v>8</v>
      </c>
      <c r="J66" s="16" t="s">
        <v>16</v>
      </c>
      <c r="K66" s="16" t="s">
        <v>18</v>
      </c>
    </row>
    <row r="67" spans="1:11">
      <c r="A67" s="10">
        <v>39783</v>
      </c>
      <c r="B67" s="90">
        <v>27</v>
      </c>
      <c r="C67" s="20"/>
      <c r="D67" s="22">
        <v>100000</v>
      </c>
      <c r="E67" s="25">
        <f>(D67)+(D67*C68)</f>
        <v>214814.81481481483</v>
      </c>
      <c r="G67" s="10">
        <v>39783</v>
      </c>
      <c r="H67" s="91">
        <v>9647</v>
      </c>
      <c r="I67" s="20"/>
      <c r="J67" s="22">
        <v>100000</v>
      </c>
      <c r="K67" s="25">
        <f>(J67)+(J67*I68)</f>
        <v>181030.37213641545</v>
      </c>
    </row>
    <row r="68" spans="1:11">
      <c r="A68" s="10">
        <v>40148</v>
      </c>
      <c r="B68" s="90">
        <v>58</v>
      </c>
      <c r="C68" s="20">
        <f t="shared" ref="C68:C77" si="16">(B68-B67)/B67</f>
        <v>1.1481481481481481</v>
      </c>
      <c r="D68" s="22">
        <v>100000</v>
      </c>
      <c r="E68" s="25">
        <f t="shared" ref="E68:E76" si="17">(E67+D68)+(E67+D68)*C69</f>
        <v>331098.33971902938</v>
      </c>
      <c r="G68" s="10">
        <v>40148</v>
      </c>
      <c r="H68" s="91">
        <v>17464</v>
      </c>
      <c r="I68" s="20">
        <f t="shared" ref="I68:I77" si="18">(H68-H67)/H67</f>
        <v>0.81030372136415463</v>
      </c>
      <c r="J68" s="22">
        <v>100000</v>
      </c>
      <c r="K68" s="25">
        <f t="shared" ref="K68:K76" si="19">(K67+J68)+(K67+J68)*I69</f>
        <v>330030.45706285757</v>
      </c>
    </row>
    <row r="69" spans="1:11">
      <c r="A69" s="10">
        <v>40513</v>
      </c>
      <c r="B69" s="90">
        <v>61</v>
      </c>
      <c r="C69" s="20">
        <f t="shared" si="16"/>
        <v>5.1724137931034482E-2</v>
      </c>
      <c r="D69" s="22">
        <v>100000</v>
      </c>
      <c r="E69" s="25">
        <f t="shared" si="17"/>
        <v>84806.230764399224</v>
      </c>
      <c r="G69" s="10">
        <v>40513</v>
      </c>
      <c r="H69" s="91">
        <v>20509</v>
      </c>
      <c r="I69" s="20">
        <f t="shared" si="18"/>
        <v>0.17435868071461291</v>
      </c>
      <c r="J69" s="22">
        <v>100000</v>
      </c>
      <c r="K69" s="25">
        <f t="shared" si="19"/>
        <v>324037.77285335225</v>
      </c>
    </row>
    <row r="70" spans="1:11">
      <c r="A70" s="10">
        <v>40878</v>
      </c>
      <c r="B70" s="90">
        <v>12</v>
      </c>
      <c r="C70" s="20">
        <f t="shared" si="16"/>
        <v>-0.80327868852459017</v>
      </c>
      <c r="D70" s="22">
        <v>100000</v>
      </c>
      <c r="E70" s="25">
        <f t="shared" si="17"/>
        <v>277209.34614659881</v>
      </c>
      <c r="G70" s="10">
        <v>40878</v>
      </c>
      <c r="H70" s="91">
        <v>15454</v>
      </c>
      <c r="I70" s="20">
        <f t="shared" si="18"/>
        <v>-0.24647715637037398</v>
      </c>
      <c r="J70" s="22">
        <v>100000</v>
      </c>
      <c r="K70" s="25">
        <f t="shared" si="19"/>
        <v>533024.31574021094</v>
      </c>
    </row>
    <row r="71" spans="1:11">
      <c r="A71" s="10">
        <v>41244</v>
      </c>
      <c r="B71" s="90">
        <v>18</v>
      </c>
      <c r="C71" s="20">
        <f t="shared" si="16"/>
        <v>0.5</v>
      </c>
      <c r="D71" s="22">
        <v>100000</v>
      </c>
      <c r="E71" s="25">
        <f t="shared" si="17"/>
        <v>293385.04700291017</v>
      </c>
      <c r="G71" s="10">
        <v>41244</v>
      </c>
      <c r="H71" s="91">
        <v>19426</v>
      </c>
      <c r="I71" s="20">
        <f t="shared" si="18"/>
        <v>0.25702083602950693</v>
      </c>
      <c r="J71" s="22">
        <v>100000</v>
      </c>
      <c r="K71" s="25">
        <f t="shared" si="19"/>
        <v>689855.0789776725</v>
      </c>
    </row>
    <row r="72" spans="1:11">
      <c r="A72" s="10">
        <v>41609</v>
      </c>
      <c r="B72" s="90">
        <v>14</v>
      </c>
      <c r="C72" s="20">
        <f t="shared" si="16"/>
        <v>-0.22222222222222221</v>
      </c>
      <c r="D72" s="22">
        <v>100000</v>
      </c>
      <c r="E72" s="25">
        <f t="shared" si="17"/>
        <v>646275.43436192384</v>
      </c>
      <c r="G72" s="10">
        <v>41609</v>
      </c>
      <c r="H72" s="91">
        <v>21170</v>
      </c>
      <c r="I72" s="20">
        <f t="shared" si="18"/>
        <v>8.9776588077833827E-2</v>
      </c>
      <c r="J72" s="22">
        <v>100000</v>
      </c>
      <c r="K72" s="25">
        <f t="shared" si="19"/>
        <v>1025990.7801987254</v>
      </c>
    </row>
    <row r="73" spans="1:11">
      <c r="A73" s="10">
        <v>41974</v>
      </c>
      <c r="B73" s="90">
        <v>23</v>
      </c>
      <c r="C73" s="20">
        <f t="shared" si="16"/>
        <v>0.6428571428571429</v>
      </c>
      <c r="D73" s="22">
        <v>100000</v>
      </c>
      <c r="E73" s="25">
        <f t="shared" si="17"/>
        <v>1395210.5946766404</v>
      </c>
      <c r="G73" s="10">
        <v>41974</v>
      </c>
      <c r="H73" s="91">
        <v>27499</v>
      </c>
      <c r="I73" s="20">
        <f t="shared" si="18"/>
        <v>0.29896079357581484</v>
      </c>
      <c r="J73" s="22">
        <v>100000</v>
      </c>
      <c r="K73" s="25">
        <f t="shared" si="19"/>
        <v>1069402.5676006442</v>
      </c>
    </row>
    <row r="74" spans="1:11">
      <c r="A74" s="10">
        <v>42339</v>
      </c>
      <c r="B74" s="90">
        <v>43</v>
      </c>
      <c r="C74" s="20">
        <f t="shared" si="16"/>
        <v>0.86956521739130432</v>
      </c>
      <c r="D74" s="22">
        <v>100000</v>
      </c>
      <c r="E74" s="25">
        <f t="shared" si="17"/>
        <v>2086340.3646650794</v>
      </c>
      <c r="G74" s="10">
        <v>42339</v>
      </c>
      <c r="H74" s="91">
        <v>26117</v>
      </c>
      <c r="I74" s="20">
        <f t="shared" si="18"/>
        <v>-5.0256372959016693E-2</v>
      </c>
      <c r="J74" s="22">
        <v>100000</v>
      </c>
      <c r="K74" s="25">
        <f t="shared" si="19"/>
        <v>1192193.3133566165</v>
      </c>
    </row>
    <row r="75" spans="1:11">
      <c r="A75" s="10">
        <v>42705</v>
      </c>
      <c r="B75" s="90">
        <v>60</v>
      </c>
      <c r="C75" s="20">
        <f t="shared" si="16"/>
        <v>0.39534883720930231</v>
      </c>
      <c r="D75" s="22">
        <v>100000</v>
      </c>
      <c r="E75" s="25">
        <f t="shared" si="17"/>
        <v>2805803.4679868519</v>
      </c>
      <c r="G75" s="10">
        <v>42705</v>
      </c>
      <c r="H75" s="91">
        <v>26626</v>
      </c>
      <c r="I75" s="20">
        <f t="shared" si="18"/>
        <v>1.9489221579813913E-2</v>
      </c>
      <c r="J75" s="22">
        <v>100000</v>
      </c>
      <c r="K75" s="25">
        <f t="shared" si="19"/>
        <v>1640938.9435594501</v>
      </c>
    </row>
    <row r="76" spans="1:11">
      <c r="A76" s="10">
        <v>43070</v>
      </c>
      <c r="B76" s="90">
        <v>77</v>
      </c>
      <c r="C76" s="20">
        <f t="shared" si="16"/>
        <v>0.28333333333333333</v>
      </c>
      <c r="D76" s="22">
        <v>100000</v>
      </c>
      <c r="E76" s="119">
        <f t="shared" si="17"/>
        <v>1773672.2466932733</v>
      </c>
      <c r="G76" s="10">
        <v>43070</v>
      </c>
      <c r="H76" s="91">
        <v>33812</v>
      </c>
      <c r="I76" s="20">
        <f t="shared" si="18"/>
        <v>0.26988657702997071</v>
      </c>
      <c r="J76" s="22">
        <v>100000</v>
      </c>
      <c r="K76" s="120">
        <f t="shared" si="19"/>
        <v>1857097.6522034262</v>
      </c>
    </row>
    <row r="77" spans="1:11">
      <c r="A77" s="10">
        <v>43435</v>
      </c>
      <c r="B77" s="90">
        <v>47</v>
      </c>
      <c r="C77" s="20">
        <f t="shared" si="16"/>
        <v>-0.38961038961038963</v>
      </c>
      <c r="D77" s="22"/>
      <c r="E77" s="39"/>
      <c r="G77" s="10">
        <v>43435</v>
      </c>
      <c r="H77" s="91">
        <v>36068</v>
      </c>
      <c r="I77" s="20">
        <f t="shared" si="18"/>
        <v>6.6721873890926292E-2</v>
      </c>
      <c r="J77" s="22"/>
      <c r="K77" s="39"/>
    </row>
    <row r="78" spans="1:11">
      <c r="D78" s="121">
        <f>SUM(D67:D77)</f>
        <v>1000000</v>
      </c>
      <c r="E78" s="122"/>
      <c r="J78" s="121">
        <f>SUM(J67:J77)</f>
        <v>1000000</v>
      </c>
      <c r="K78" s="122"/>
    </row>
    <row r="81" spans="1:11">
      <c r="A81" s="153" t="s">
        <v>467</v>
      </c>
      <c r="B81" s="150"/>
      <c r="C81" s="150"/>
      <c r="D81" s="150"/>
      <c r="E81" s="151"/>
    </row>
    <row r="82" spans="1:11">
      <c r="A82" s="116" t="s">
        <v>3</v>
      </c>
      <c r="B82" s="117" t="s">
        <v>6</v>
      </c>
      <c r="C82" s="118" t="s">
        <v>8</v>
      </c>
      <c r="D82" s="12" t="s">
        <v>16</v>
      </c>
      <c r="E82" s="16" t="s">
        <v>18</v>
      </c>
      <c r="G82" s="116" t="s">
        <v>3</v>
      </c>
      <c r="H82" s="117" t="s">
        <v>5</v>
      </c>
      <c r="I82" s="118" t="s">
        <v>8</v>
      </c>
      <c r="J82" s="16" t="s">
        <v>16</v>
      </c>
      <c r="K82" s="16" t="s">
        <v>18</v>
      </c>
    </row>
    <row r="83" spans="1:11">
      <c r="A83" s="10">
        <v>39783</v>
      </c>
      <c r="B83" s="90">
        <v>27</v>
      </c>
      <c r="C83" s="20"/>
      <c r="D83" s="22">
        <v>100000</v>
      </c>
      <c r="E83" s="25">
        <f>(D83)+(D83*C84)</f>
        <v>500000</v>
      </c>
      <c r="G83" s="10">
        <v>39783</v>
      </c>
      <c r="H83" s="91">
        <v>9647</v>
      </c>
      <c r="I83" s="20"/>
      <c r="J83" s="22">
        <v>100000</v>
      </c>
      <c r="K83" s="25">
        <f>(J83)+(J83*I84)</f>
        <v>181030.37213641545</v>
      </c>
    </row>
    <row r="84" spans="1:11">
      <c r="A84" s="10">
        <v>40148</v>
      </c>
      <c r="B84" s="90">
        <v>135</v>
      </c>
      <c r="C84" s="20">
        <f t="shared" ref="C84:C93" si="20">(B84-B83)/B83</f>
        <v>4</v>
      </c>
      <c r="D84" s="22">
        <v>100000</v>
      </c>
      <c r="E84" s="25">
        <f t="shared" ref="E84:E92" si="21">(E83+D84)+(E83+D84)*C85</f>
        <v>337777.77777777775</v>
      </c>
      <c r="G84" s="10">
        <v>40148</v>
      </c>
      <c r="H84" s="91">
        <v>17464</v>
      </c>
      <c r="I84" s="20">
        <f t="shared" ref="I84:I93" si="22">(H84-H83)/H83</f>
        <v>0.81030372136415463</v>
      </c>
      <c r="J84" s="22">
        <v>100000</v>
      </c>
      <c r="K84" s="25">
        <f t="shared" ref="K84:K92" si="23">(K83+J84)+(K83+J84)*I85</f>
        <v>330030.45706285757</v>
      </c>
    </row>
    <row r="85" spans="1:11">
      <c r="A85" s="10">
        <v>40513</v>
      </c>
      <c r="B85" s="90">
        <v>76</v>
      </c>
      <c r="C85" s="20">
        <f t="shared" si="20"/>
        <v>-0.43703703703703706</v>
      </c>
      <c r="D85" s="22">
        <v>100000</v>
      </c>
      <c r="E85" s="25">
        <f t="shared" si="21"/>
        <v>167046.78362573095</v>
      </c>
      <c r="G85" s="10">
        <v>40513</v>
      </c>
      <c r="H85" s="91">
        <v>20509</v>
      </c>
      <c r="I85" s="20">
        <f t="shared" si="22"/>
        <v>0.17435868071461291</v>
      </c>
      <c r="J85" s="22">
        <v>100000</v>
      </c>
      <c r="K85" s="25">
        <f t="shared" si="23"/>
        <v>324037.77285335225</v>
      </c>
    </row>
    <row r="86" spans="1:11">
      <c r="A86" s="10">
        <v>40878</v>
      </c>
      <c r="B86" s="90">
        <v>29</v>
      </c>
      <c r="C86" s="20">
        <f t="shared" si="20"/>
        <v>-0.61842105263157898</v>
      </c>
      <c r="D86" s="22">
        <v>100000</v>
      </c>
      <c r="E86" s="25">
        <f t="shared" si="21"/>
        <v>478842.5085702762</v>
      </c>
      <c r="G86" s="10">
        <v>40878</v>
      </c>
      <c r="H86" s="91">
        <v>15454</v>
      </c>
      <c r="I86" s="20">
        <f t="shared" si="22"/>
        <v>-0.24647715637037398</v>
      </c>
      <c r="J86" s="22">
        <v>100000</v>
      </c>
      <c r="K86" s="25">
        <f t="shared" si="23"/>
        <v>533024.31574021094</v>
      </c>
    </row>
    <row r="87" spans="1:11">
      <c r="A87" s="10">
        <v>41244</v>
      </c>
      <c r="B87" s="90">
        <v>52</v>
      </c>
      <c r="C87" s="20">
        <f t="shared" si="20"/>
        <v>0.7931034482758621</v>
      </c>
      <c r="D87" s="22">
        <v>100000</v>
      </c>
      <c r="E87" s="25">
        <f t="shared" si="21"/>
        <v>378473.94791133446</v>
      </c>
      <c r="G87" s="10">
        <v>41244</v>
      </c>
      <c r="H87" s="91">
        <v>19426</v>
      </c>
      <c r="I87" s="20">
        <f t="shared" si="22"/>
        <v>0.25702083602950693</v>
      </c>
      <c r="J87" s="22">
        <v>100000</v>
      </c>
      <c r="K87" s="25">
        <f t="shared" si="23"/>
        <v>689855.0789776725</v>
      </c>
    </row>
    <row r="88" spans="1:11">
      <c r="A88" s="10">
        <v>41609</v>
      </c>
      <c r="B88" s="90">
        <v>34</v>
      </c>
      <c r="C88" s="20">
        <f t="shared" si="20"/>
        <v>-0.34615384615384615</v>
      </c>
      <c r="D88" s="22">
        <v>100000</v>
      </c>
      <c r="E88" s="25">
        <f t="shared" si="21"/>
        <v>591056.05330223672</v>
      </c>
      <c r="G88" s="10">
        <v>41609</v>
      </c>
      <c r="H88" s="91">
        <v>21170</v>
      </c>
      <c r="I88" s="20">
        <f t="shared" si="22"/>
        <v>8.9776588077833827E-2</v>
      </c>
      <c r="J88" s="22">
        <v>100000</v>
      </c>
      <c r="K88" s="25">
        <f t="shared" si="23"/>
        <v>1025990.7801987254</v>
      </c>
    </row>
    <row r="89" spans="1:11">
      <c r="A89" s="10">
        <v>41974</v>
      </c>
      <c r="B89" s="90">
        <v>42</v>
      </c>
      <c r="C89" s="20">
        <f t="shared" si="20"/>
        <v>0.23529411764705882</v>
      </c>
      <c r="D89" s="22">
        <v>100000</v>
      </c>
      <c r="E89" s="25">
        <f t="shared" si="21"/>
        <v>1069491.5110629853</v>
      </c>
      <c r="G89" s="10">
        <v>41974</v>
      </c>
      <c r="H89" s="91">
        <v>27499</v>
      </c>
      <c r="I89" s="20">
        <f t="shared" si="22"/>
        <v>0.29896079357581484</v>
      </c>
      <c r="J89" s="22">
        <v>100000</v>
      </c>
      <c r="K89" s="25">
        <f t="shared" si="23"/>
        <v>1069402.5676006442</v>
      </c>
    </row>
    <row r="90" spans="1:11">
      <c r="A90" s="10">
        <v>42339</v>
      </c>
      <c r="B90" s="90">
        <v>65</v>
      </c>
      <c r="C90" s="20">
        <f t="shared" si="20"/>
        <v>0.54761904761904767</v>
      </c>
      <c r="D90" s="22">
        <v>100000</v>
      </c>
      <c r="E90" s="25">
        <f t="shared" si="21"/>
        <v>2338983.0221259706</v>
      </c>
      <c r="G90" s="10">
        <v>42339</v>
      </c>
      <c r="H90" s="91">
        <v>26117</v>
      </c>
      <c r="I90" s="20">
        <f t="shared" si="22"/>
        <v>-5.0256372959016693E-2</v>
      </c>
      <c r="J90" s="22">
        <v>100000</v>
      </c>
      <c r="K90" s="25">
        <f t="shared" si="23"/>
        <v>1192193.3133566165</v>
      </c>
    </row>
    <row r="91" spans="1:11">
      <c r="A91" s="10">
        <v>42705</v>
      </c>
      <c r="B91" s="90">
        <v>130</v>
      </c>
      <c r="C91" s="20">
        <f t="shared" si="20"/>
        <v>1</v>
      </c>
      <c r="D91" s="22">
        <v>100000</v>
      </c>
      <c r="E91" s="25">
        <f t="shared" si="21"/>
        <v>4033702.690439105</v>
      </c>
      <c r="G91" s="10">
        <v>42705</v>
      </c>
      <c r="H91" s="91">
        <v>26626</v>
      </c>
      <c r="I91" s="20">
        <f t="shared" si="22"/>
        <v>1.9489221579813913E-2</v>
      </c>
      <c r="J91" s="22">
        <v>100000</v>
      </c>
      <c r="K91" s="25">
        <f t="shared" si="23"/>
        <v>1640938.9435594501</v>
      </c>
    </row>
    <row r="92" spans="1:11">
      <c r="A92" s="10">
        <v>43070</v>
      </c>
      <c r="B92" s="90">
        <v>215</v>
      </c>
      <c r="C92" s="20">
        <f t="shared" si="20"/>
        <v>0.65384615384615385</v>
      </c>
      <c r="D92" s="22">
        <v>100000</v>
      </c>
      <c r="E92" s="119">
        <f t="shared" si="21"/>
        <v>3057017.3385107801</v>
      </c>
      <c r="G92" s="10">
        <v>43070</v>
      </c>
      <c r="H92" s="91">
        <v>33812</v>
      </c>
      <c r="I92" s="20">
        <f t="shared" si="22"/>
        <v>0.26988657702997071</v>
      </c>
      <c r="J92" s="22">
        <v>100000</v>
      </c>
      <c r="K92" s="120">
        <f t="shared" si="23"/>
        <v>1857097.6522034262</v>
      </c>
    </row>
    <row r="93" spans="1:11">
      <c r="A93" s="10">
        <v>43435</v>
      </c>
      <c r="B93" s="90">
        <v>159</v>
      </c>
      <c r="C93" s="20">
        <f t="shared" si="20"/>
        <v>-0.26046511627906976</v>
      </c>
      <c r="D93" s="22"/>
      <c r="E93" s="39"/>
      <c r="G93" s="10">
        <v>43435</v>
      </c>
      <c r="H93" s="91">
        <v>36068</v>
      </c>
      <c r="I93" s="20">
        <f t="shared" si="22"/>
        <v>6.6721873890926292E-2</v>
      </c>
      <c r="J93" s="22"/>
      <c r="K93" s="39"/>
    </row>
    <row r="94" spans="1:11">
      <c r="D94" s="121">
        <f>SUM(D83:D93)</f>
        <v>1000000</v>
      </c>
      <c r="E94" s="122"/>
      <c r="J94" s="121">
        <f>SUM(J83:J93)</f>
        <v>1000000</v>
      </c>
      <c r="K94" s="122"/>
    </row>
    <row r="97" spans="1:11">
      <c r="A97" s="153" t="s">
        <v>468</v>
      </c>
      <c r="B97" s="150"/>
      <c r="C97" s="150"/>
      <c r="D97" s="150"/>
      <c r="E97" s="151"/>
    </row>
    <row r="98" spans="1:11">
      <c r="A98" s="116" t="s">
        <v>3</v>
      </c>
      <c r="B98" s="117" t="s">
        <v>6</v>
      </c>
      <c r="C98" s="118" t="s">
        <v>8</v>
      </c>
      <c r="D98" s="12" t="s">
        <v>16</v>
      </c>
      <c r="E98" s="16" t="s">
        <v>18</v>
      </c>
      <c r="G98" s="116" t="s">
        <v>3</v>
      </c>
      <c r="H98" s="117" t="s">
        <v>5</v>
      </c>
      <c r="I98" s="118" t="s">
        <v>8</v>
      </c>
      <c r="J98" s="16" t="s">
        <v>16</v>
      </c>
      <c r="K98" s="16" t="s">
        <v>18</v>
      </c>
    </row>
    <row r="99" spans="1:11">
      <c r="A99" s="10">
        <v>39783</v>
      </c>
      <c r="B99" s="90">
        <v>61</v>
      </c>
      <c r="C99" s="20"/>
      <c r="D99" s="22">
        <v>100000</v>
      </c>
      <c r="E99" s="25">
        <f>(D99)+(D99*C100)</f>
        <v>309836.06557377049</v>
      </c>
      <c r="G99" s="10">
        <v>39783</v>
      </c>
      <c r="H99" s="91">
        <v>9647</v>
      </c>
      <c r="I99" s="20"/>
      <c r="J99" s="22">
        <v>100000</v>
      </c>
      <c r="K99" s="25">
        <f>(J99)+(J99*I100)</f>
        <v>181030.37213641545</v>
      </c>
    </row>
    <row r="100" spans="1:11">
      <c r="A100" s="10">
        <v>40148</v>
      </c>
      <c r="B100" s="90">
        <v>189</v>
      </c>
      <c r="C100" s="20">
        <f t="shared" ref="C100:C109" si="24">(B100-B99)/B99</f>
        <v>2.098360655737705</v>
      </c>
      <c r="D100" s="22">
        <v>100000</v>
      </c>
      <c r="E100" s="25">
        <f t="shared" ref="E100:E108" si="25">(E99+D100)+(E99+D100)*C101</f>
        <v>216844.47913956112</v>
      </c>
      <c r="G100" s="10">
        <v>40148</v>
      </c>
      <c r="H100" s="91">
        <v>17464</v>
      </c>
      <c r="I100" s="20">
        <f t="shared" ref="I100:I109" si="26">(H100-H99)/H99</f>
        <v>0.81030372136415463</v>
      </c>
      <c r="J100" s="22">
        <v>100000</v>
      </c>
      <c r="K100" s="25">
        <f t="shared" ref="K100:K108" si="27">(K99+J100)+(K99+J100)*I101</f>
        <v>330030.45706285757</v>
      </c>
    </row>
    <row r="101" spans="1:11">
      <c r="A101" s="10">
        <v>40513</v>
      </c>
      <c r="B101" s="90">
        <v>100</v>
      </c>
      <c r="C101" s="20">
        <f t="shared" si="24"/>
        <v>-0.47089947089947087</v>
      </c>
      <c r="D101" s="22">
        <v>100000</v>
      </c>
      <c r="E101" s="25">
        <f t="shared" si="25"/>
        <v>72874.230202099046</v>
      </c>
      <c r="G101" s="10">
        <v>40513</v>
      </c>
      <c r="H101" s="91">
        <v>20509</v>
      </c>
      <c r="I101" s="20">
        <f t="shared" si="26"/>
        <v>0.17435868071461291</v>
      </c>
      <c r="J101" s="22">
        <v>100000</v>
      </c>
      <c r="K101" s="25">
        <f t="shared" si="27"/>
        <v>324037.77285335225</v>
      </c>
    </row>
    <row r="102" spans="1:11">
      <c r="A102" s="10">
        <v>40878</v>
      </c>
      <c r="B102" s="90">
        <v>23</v>
      </c>
      <c r="C102" s="20">
        <f t="shared" si="24"/>
        <v>-0.77</v>
      </c>
      <c r="D102" s="22">
        <v>100000</v>
      </c>
      <c r="E102" s="25">
        <f t="shared" si="25"/>
        <v>187906.77195880332</v>
      </c>
      <c r="G102" s="10">
        <v>40878</v>
      </c>
      <c r="H102" s="91">
        <v>15454</v>
      </c>
      <c r="I102" s="20">
        <f t="shared" si="26"/>
        <v>-0.24647715637037398</v>
      </c>
      <c r="J102" s="22">
        <v>100000</v>
      </c>
      <c r="K102" s="25">
        <f t="shared" si="27"/>
        <v>533024.31574021094</v>
      </c>
    </row>
    <row r="103" spans="1:11">
      <c r="A103" s="10">
        <v>41244</v>
      </c>
      <c r="B103" s="90">
        <v>25</v>
      </c>
      <c r="C103" s="20">
        <f t="shared" si="24"/>
        <v>8.6956521739130432E-2</v>
      </c>
      <c r="D103" s="22">
        <v>100000</v>
      </c>
      <c r="E103" s="25">
        <f t="shared" si="25"/>
        <v>161227.79229692984</v>
      </c>
      <c r="G103" s="10">
        <v>41244</v>
      </c>
      <c r="H103" s="91">
        <v>19426</v>
      </c>
      <c r="I103" s="20">
        <f t="shared" si="26"/>
        <v>0.25702083602950693</v>
      </c>
      <c r="J103" s="22">
        <v>100000</v>
      </c>
      <c r="K103" s="25">
        <f t="shared" si="27"/>
        <v>689855.0789776725</v>
      </c>
    </row>
    <row r="104" spans="1:11">
      <c r="A104" s="10">
        <v>41609</v>
      </c>
      <c r="B104" s="90">
        <v>14</v>
      </c>
      <c r="C104" s="20">
        <f t="shared" si="24"/>
        <v>-0.44</v>
      </c>
      <c r="D104" s="22">
        <v>100000</v>
      </c>
      <c r="E104" s="25">
        <f t="shared" si="25"/>
        <v>354523.43240297621</v>
      </c>
      <c r="G104" s="10">
        <v>41609</v>
      </c>
      <c r="H104" s="91">
        <v>21170</v>
      </c>
      <c r="I104" s="20">
        <f t="shared" si="26"/>
        <v>8.9776588077833827E-2</v>
      </c>
      <c r="J104" s="22">
        <v>100000</v>
      </c>
      <c r="K104" s="25">
        <f t="shared" si="27"/>
        <v>1025990.7801987254</v>
      </c>
    </row>
    <row r="105" spans="1:11">
      <c r="A105" s="10">
        <v>41974</v>
      </c>
      <c r="B105" s="90">
        <v>19</v>
      </c>
      <c r="C105" s="20">
        <f t="shared" si="24"/>
        <v>0.35714285714285715</v>
      </c>
      <c r="D105" s="22">
        <v>100000</v>
      </c>
      <c r="E105" s="25">
        <f t="shared" si="25"/>
        <v>430601.14648703008</v>
      </c>
      <c r="G105" s="10">
        <v>41974</v>
      </c>
      <c r="H105" s="91">
        <v>27499</v>
      </c>
      <c r="I105" s="20">
        <f t="shared" si="26"/>
        <v>0.29896079357581484</v>
      </c>
      <c r="J105" s="22">
        <v>100000</v>
      </c>
      <c r="K105" s="25">
        <f t="shared" si="27"/>
        <v>1069402.5676006442</v>
      </c>
    </row>
    <row r="106" spans="1:11">
      <c r="A106" s="10">
        <v>42339</v>
      </c>
      <c r="B106" s="90">
        <v>18</v>
      </c>
      <c r="C106" s="20">
        <f t="shared" si="24"/>
        <v>-5.2631578947368418E-2</v>
      </c>
      <c r="D106" s="22">
        <v>100000</v>
      </c>
      <c r="E106" s="25">
        <f t="shared" si="25"/>
        <v>412689.78060102341</v>
      </c>
      <c r="G106" s="10">
        <v>42339</v>
      </c>
      <c r="H106" s="91">
        <v>26117</v>
      </c>
      <c r="I106" s="20">
        <f t="shared" si="26"/>
        <v>-5.0256372959016693E-2</v>
      </c>
      <c r="J106" s="22">
        <v>100000</v>
      </c>
      <c r="K106" s="25">
        <f t="shared" si="27"/>
        <v>1192193.3133566165</v>
      </c>
    </row>
    <row r="107" spans="1:11">
      <c r="A107" s="10">
        <v>42705</v>
      </c>
      <c r="B107" s="90">
        <v>14</v>
      </c>
      <c r="C107" s="20">
        <f t="shared" si="24"/>
        <v>-0.22222222222222221</v>
      </c>
      <c r="D107" s="22">
        <v>100000</v>
      </c>
      <c r="E107" s="25">
        <f t="shared" si="25"/>
        <v>549310.47921538225</v>
      </c>
      <c r="G107" s="10">
        <v>42705</v>
      </c>
      <c r="H107" s="91">
        <v>26626</v>
      </c>
      <c r="I107" s="20">
        <f t="shared" si="26"/>
        <v>1.9489221579813913E-2</v>
      </c>
      <c r="J107" s="22">
        <v>100000</v>
      </c>
      <c r="K107" s="25">
        <f t="shared" si="27"/>
        <v>1640938.9435594501</v>
      </c>
    </row>
    <row r="108" spans="1:11">
      <c r="A108" s="10">
        <v>43070</v>
      </c>
      <c r="B108" s="90">
        <v>15</v>
      </c>
      <c r="C108" s="20">
        <f t="shared" si="24"/>
        <v>7.1428571428571425E-2</v>
      </c>
      <c r="D108" s="22">
        <v>100000</v>
      </c>
      <c r="E108" s="119">
        <f t="shared" si="25"/>
        <v>389586.2875292293</v>
      </c>
      <c r="G108" s="10">
        <v>43070</v>
      </c>
      <c r="H108" s="91">
        <v>33812</v>
      </c>
      <c r="I108" s="20">
        <f t="shared" si="26"/>
        <v>0.26988657702997071</v>
      </c>
      <c r="J108" s="22">
        <v>100000</v>
      </c>
      <c r="K108" s="120">
        <f t="shared" si="27"/>
        <v>1857097.6522034262</v>
      </c>
    </row>
    <row r="109" spans="1:11">
      <c r="A109" s="10">
        <v>43435</v>
      </c>
      <c r="B109" s="90">
        <v>9</v>
      </c>
      <c r="C109" s="20">
        <f t="shared" si="24"/>
        <v>-0.4</v>
      </c>
      <c r="D109" s="22"/>
      <c r="E109" s="39"/>
      <c r="G109" s="10">
        <v>43435</v>
      </c>
      <c r="H109" s="91">
        <v>36068</v>
      </c>
      <c r="I109" s="20">
        <f t="shared" si="26"/>
        <v>6.6721873890926292E-2</v>
      </c>
      <c r="J109" s="22"/>
      <c r="K109" s="39"/>
    </row>
    <row r="110" spans="1:11">
      <c r="D110" s="121">
        <f>SUM(D99:D109)</f>
        <v>1000000</v>
      </c>
      <c r="E110" s="122"/>
      <c r="J110" s="121">
        <f>SUM(J99:J109)</f>
        <v>1000000</v>
      </c>
      <c r="K110" s="122"/>
    </row>
  </sheetData>
  <mergeCells count="7">
    <mergeCell ref="A81:E81"/>
    <mergeCell ref="A97:E97"/>
    <mergeCell ref="A1:E1"/>
    <mergeCell ref="A17:E17"/>
    <mergeCell ref="A33:E33"/>
    <mergeCell ref="A49:E49"/>
    <mergeCell ref="A65:E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316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439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23</v>
      </c>
      <c r="C3" s="20"/>
      <c r="D3" s="22">
        <v>100000</v>
      </c>
      <c r="E3" s="25">
        <f>(D3)+(D3*C4)</f>
        <v>439130.4347826087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101</v>
      </c>
      <c r="C4" s="20">
        <f t="shared" ref="C4:C13" si="0">(B4-B3)/B3</f>
        <v>3.3913043478260869</v>
      </c>
      <c r="D4" s="22">
        <v>100000</v>
      </c>
      <c r="E4" s="25">
        <f t="shared" ref="E4:E12" si="1">(E3+D4)+(E3+D4)*C5</f>
        <v>624537.23633232887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117</v>
      </c>
      <c r="C5" s="20">
        <f t="shared" si="0"/>
        <v>0.15841584158415842</v>
      </c>
      <c r="D5" s="22">
        <v>100000</v>
      </c>
      <c r="E5" s="25">
        <f t="shared" si="1"/>
        <v>309631.29757791833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50</v>
      </c>
      <c r="C6" s="20">
        <f t="shared" si="0"/>
        <v>-0.57264957264957261</v>
      </c>
      <c r="D6" s="22">
        <v>100000</v>
      </c>
      <c r="E6" s="25">
        <f t="shared" si="1"/>
        <v>663602.70207622764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81</v>
      </c>
      <c r="C7" s="20">
        <f t="shared" si="0"/>
        <v>0.62</v>
      </c>
      <c r="D7" s="22">
        <v>100000</v>
      </c>
      <c r="E7" s="25">
        <f t="shared" si="1"/>
        <v>952146.57913208636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101</v>
      </c>
      <c r="C8" s="20">
        <f t="shared" si="0"/>
        <v>0.24691358024691357</v>
      </c>
      <c r="D8" s="22">
        <v>100000</v>
      </c>
      <c r="E8" s="25">
        <f t="shared" si="1"/>
        <v>1083398.4577201682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104</v>
      </c>
      <c r="C9" s="20">
        <f t="shared" si="0"/>
        <v>2.9702970297029702E-2</v>
      </c>
      <c r="D9" s="22">
        <v>100000</v>
      </c>
      <c r="E9" s="25">
        <f t="shared" si="1"/>
        <v>1172019.6263959359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103</v>
      </c>
      <c r="C10" s="20">
        <f t="shared" si="0"/>
        <v>-9.6153846153846159E-3</v>
      </c>
      <c r="D10" s="22">
        <v>100000</v>
      </c>
      <c r="E10" s="25">
        <f t="shared" si="1"/>
        <v>2000652.227923705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162</v>
      </c>
      <c r="C11" s="20">
        <f t="shared" si="0"/>
        <v>0.57281553398058249</v>
      </c>
      <c r="D11" s="22">
        <v>100000</v>
      </c>
      <c r="E11" s="25">
        <f t="shared" si="1"/>
        <v>3488120.0574782514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269</v>
      </c>
      <c r="C12" s="20">
        <f t="shared" si="0"/>
        <v>0.66049382716049387</v>
      </c>
      <c r="D12" s="22">
        <v>100000</v>
      </c>
      <c r="E12" s="119">
        <f t="shared" si="1"/>
        <v>4081653.2995849252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306</v>
      </c>
      <c r="C13" s="20">
        <f t="shared" si="0"/>
        <v>0.13754646840148699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440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206</v>
      </c>
      <c r="C19" s="20"/>
      <c r="D19" s="22">
        <v>100000</v>
      </c>
      <c r="E19" s="25">
        <f>(D19)+(D19*C20)</f>
        <v>285436.89320388349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588</v>
      </c>
      <c r="C20" s="20">
        <f t="shared" ref="C20:C29" si="4">(B20-B19)/B19</f>
        <v>1.854368932038835</v>
      </c>
      <c r="D20" s="22">
        <v>100000</v>
      </c>
      <c r="E20" s="25">
        <f t="shared" ref="E20:E28" si="5">(E19+D20)+(E19+D20)*C21</f>
        <v>424767.18842876959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648</v>
      </c>
      <c r="C21" s="20">
        <f t="shared" si="4"/>
        <v>0.10204081632653061</v>
      </c>
      <c r="D21" s="22">
        <v>100000</v>
      </c>
      <c r="E21" s="25">
        <f t="shared" si="5"/>
        <v>258334.46467403934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319</v>
      </c>
      <c r="C22" s="20">
        <f t="shared" si="4"/>
        <v>-0.50771604938271608</v>
      </c>
      <c r="D22" s="22">
        <v>100000</v>
      </c>
      <c r="E22" s="25">
        <f t="shared" si="5"/>
        <v>458308.65701256442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408</v>
      </c>
      <c r="C23" s="20">
        <f t="shared" si="4"/>
        <v>0.27899686520376177</v>
      </c>
      <c r="D23" s="22">
        <v>100000</v>
      </c>
      <c r="E23" s="25">
        <f t="shared" si="5"/>
        <v>552835.04272812745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404</v>
      </c>
      <c r="C24" s="20">
        <f t="shared" si="4"/>
        <v>-9.8039215686274508E-3</v>
      </c>
      <c r="D24" s="22">
        <v>100000</v>
      </c>
      <c r="E24" s="25">
        <f t="shared" si="5"/>
        <v>614052.7629621001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380</v>
      </c>
      <c r="C25" s="20">
        <f t="shared" si="4"/>
        <v>-5.9405940594059403E-2</v>
      </c>
      <c r="D25" s="22">
        <v>100000</v>
      </c>
      <c r="E25" s="25">
        <f t="shared" si="5"/>
        <v>464134.29592536506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247</v>
      </c>
      <c r="C26" s="20">
        <f t="shared" si="4"/>
        <v>-0.35</v>
      </c>
      <c r="D26" s="22">
        <v>100000</v>
      </c>
      <c r="E26" s="25">
        <f t="shared" si="5"/>
        <v>849627.36066492228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372</v>
      </c>
      <c r="C27" s="20">
        <f t="shared" si="4"/>
        <v>0.50607287449392713</v>
      </c>
      <c r="D27" s="22">
        <v>100000</v>
      </c>
      <c r="E27" s="25">
        <f t="shared" si="5"/>
        <v>1779274.9203856206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697</v>
      </c>
      <c r="C28" s="20">
        <f t="shared" si="4"/>
        <v>0.87365591397849462</v>
      </c>
      <c r="D28" s="22">
        <v>100000</v>
      </c>
      <c r="E28" s="119">
        <f t="shared" si="5"/>
        <v>1404737.7812351626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521</v>
      </c>
      <c r="C29" s="20">
        <f t="shared" si="4"/>
        <v>-0.25251076040172166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3" spans="1:11">
      <c r="A33" s="153" t="s">
        <v>441</v>
      </c>
      <c r="B33" s="150"/>
      <c r="C33" s="150"/>
      <c r="D33" s="150"/>
      <c r="E33" s="151"/>
    </row>
    <row r="34" spans="1:11">
      <c r="A34" s="116" t="s">
        <v>3</v>
      </c>
      <c r="B34" s="117" t="s">
        <v>6</v>
      </c>
      <c r="C34" s="118" t="s">
        <v>8</v>
      </c>
      <c r="D34" s="12" t="s">
        <v>16</v>
      </c>
      <c r="E34" s="16" t="s">
        <v>18</v>
      </c>
      <c r="G34" s="116" t="s">
        <v>3</v>
      </c>
      <c r="H34" s="117" t="s">
        <v>5</v>
      </c>
      <c r="I34" s="118" t="s">
        <v>8</v>
      </c>
      <c r="J34" s="16" t="s">
        <v>16</v>
      </c>
      <c r="K34" s="16" t="s">
        <v>18</v>
      </c>
    </row>
    <row r="35" spans="1:11">
      <c r="A35" s="10">
        <v>39783</v>
      </c>
      <c r="B35" s="90">
        <v>77</v>
      </c>
      <c r="C35" s="20"/>
      <c r="D35" s="22">
        <v>100000</v>
      </c>
      <c r="E35" s="25">
        <f>(D35)+(D35*C36)</f>
        <v>312987.01298701297</v>
      </c>
      <c r="G35" s="10">
        <v>39783</v>
      </c>
      <c r="H35" s="91">
        <v>9647</v>
      </c>
      <c r="I35" s="20"/>
      <c r="J35" s="22">
        <v>100000</v>
      </c>
      <c r="K35" s="25">
        <f>(J35)+(J35*I36)</f>
        <v>181030.37213641545</v>
      </c>
    </row>
    <row r="36" spans="1:11">
      <c r="A36" s="10">
        <v>40148</v>
      </c>
      <c r="B36" s="90">
        <v>241</v>
      </c>
      <c r="C36" s="20">
        <f t="shared" ref="C36:C45" si="8">(B36-B35)/B35</f>
        <v>2.1298701298701297</v>
      </c>
      <c r="D36" s="22">
        <v>100000</v>
      </c>
      <c r="E36" s="25">
        <f t="shared" ref="E36:E44" si="9">(E35+D36)+(E35+D36)*C37</f>
        <v>311882.30856280646</v>
      </c>
      <c r="G36" s="10">
        <v>40148</v>
      </c>
      <c r="H36" s="91">
        <v>17464</v>
      </c>
      <c r="I36" s="20">
        <f t="shared" ref="I36:I45" si="10">(H36-H35)/H35</f>
        <v>0.81030372136415463</v>
      </c>
      <c r="J36" s="22">
        <v>100000</v>
      </c>
      <c r="K36" s="25">
        <f t="shared" ref="K36:K44" si="11">(K35+J36)+(K35+J36)*I37</f>
        <v>330030.45706285757</v>
      </c>
    </row>
    <row r="37" spans="1:11">
      <c r="A37" s="10">
        <v>40513</v>
      </c>
      <c r="B37" s="90">
        <v>182</v>
      </c>
      <c r="C37" s="20">
        <f t="shared" si="8"/>
        <v>-0.24481327800829875</v>
      </c>
      <c r="D37" s="22">
        <v>100000</v>
      </c>
      <c r="E37" s="25">
        <f t="shared" si="9"/>
        <v>183310.25820652375</v>
      </c>
      <c r="G37" s="10">
        <v>40513</v>
      </c>
      <c r="H37" s="91">
        <v>20509</v>
      </c>
      <c r="I37" s="20">
        <f t="shared" si="10"/>
        <v>0.17435868071461291</v>
      </c>
      <c r="J37" s="22">
        <v>100000</v>
      </c>
      <c r="K37" s="25">
        <f t="shared" si="11"/>
        <v>324037.77285335225</v>
      </c>
    </row>
    <row r="38" spans="1:11">
      <c r="A38" s="10">
        <v>40878</v>
      </c>
      <c r="B38" s="90">
        <v>81</v>
      </c>
      <c r="C38" s="20">
        <f t="shared" si="8"/>
        <v>-0.55494505494505497</v>
      </c>
      <c r="D38" s="22">
        <v>100000</v>
      </c>
      <c r="E38" s="25">
        <f t="shared" si="9"/>
        <v>314789.17578502634</v>
      </c>
      <c r="G38" s="10">
        <v>40878</v>
      </c>
      <c r="H38" s="91">
        <v>15454</v>
      </c>
      <c r="I38" s="20">
        <f t="shared" si="10"/>
        <v>-0.24647715637037398</v>
      </c>
      <c r="J38" s="22">
        <v>100000</v>
      </c>
      <c r="K38" s="25">
        <f t="shared" si="11"/>
        <v>533024.31574021094</v>
      </c>
    </row>
    <row r="39" spans="1:11">
      <c r="A39" s="10">
        <v>41244</v>
      </c>
      <c r="B39" s="90">
        <v>90</v>
      </c>
      <c r="C39" s="20">
        <f t="shared" si="8"/>
        <v>0.1111111111111111</v>
      </c>
      <c r="D39" s="22">
        <v>100000</v>
      </c>
      <c r="E39" s="25">
        <f t="shared" si="9"/>
        <v>331831.34062802105</v>
      </c>
      <c r="G39" s="10">
        <v>41244</v>
      </c>
      <c r="H39" s="91">
        <v>19426</v>
      </c>
      <c r="I39" s="20">
        <f t="shared" si="10"/>
        <v>0.25702083602950693</v>
      </c>
      <c r="J39" s="22">
        <v>100000</v>
      </c>
      <c r="K39" s="25">
        <f t="shared" si="11"/>
        <v>689855.0789776725</v>
      </c>
    </row>
    <row r="40" spans="1:11">
      <c r="A40" s="10">
        <v>41609</v>
      </c>
      <c r="B40" s="90">
        <v>72</v>
      </c>
      <c r="C40" s="20">
        <f t="shared" si="8"/>
        <v>-0.2</v>
      </c>
      <c r="D40" s="22">
        <v>100000</v>
      </c>
      <c r="E40" s="25">
        <f t="shared" si="9"/>
        <v>491807.91571524617</v>
      </c>
      <c r="G40" s="10">
        <v>41609</v>
      </c>
      <c r="H40" s="91">
        <v>21170</v>
      </c>
      <c r="I40" s="20">
        <f t="shared" si="10"/>
        <v>8.9776588077833827E-2</v>
      </c>
      <c r="J40" s="22">
        <v>100000</v>
      </c>
      <c r="K40" s="25">
        <f t="shared" si="11"/>
        <v>1025990.7801987254</v>
      </c>
    </row>
    <row r="41" spans="1:11">
      <c r="A41" s="10">
        <v>41974</v>
      </c>
      <c r="B41" s="90">
        <v>82</v>
      </c>
      <c r="C41" s="20">
        <f t="shared" si="8"/>
        <v>0.1388888888888889</v>
      </c>
      <c r="D41" s="22">
        <v>100000</v>
      </c>
      <c r="E41" s="25">
        <f t="shared" si="9"/>
        <v>346424.1457845344</v>
      </c>
      <c r="G41" s="10">
        <v>41974</v>
      </c>
      <c r="H41" s="91">
        <v>27499</v>
      </c>
      <c r="I41" s="20">
        <f t="shared" si="10"/>
        <v>0.29896079357581484</v>
      </c>
      <c r="J41" s="22">
        <v>100000</v>
      </c>
      <c r="K41" s="25">
        <f t="shared" si="11"/>
        <v>1069402.5676006442</v>
      </c>
    </row>
    <row r="42" spans="1:11">
      <c r="A42" s="10">
        <v>42339</v>
      </c>
      <c r="B42" s="90">
        <v>48</v>
      </c>
      <c r="C42" s="20">
        <f t="shared" si="8"/>
        <v>-0.41463414634146339</v>
      </c>
      <c r="D42" s="22">
        <v>100000</v>
      </c>
      <c r="E42" s="25">
        <f t="shared" si="9"/>
        <v>455724.64882171218</v>
      </c>
      <c r="G42" s="10">
        <v>42339</v>
      </c>
      <c r="H42" s="91">
        <v>26117</v>
      </c>
      <c r="I42" s="20">
        <f t="shared" si="10"/>
        <v>-5.0256372959016693E-2</v>
      </c>
      <c r="J42" s="22">
        <v>100000</v>
      </c>
      <c r="K42" s="25">
        <f t="shared" si="11"/>
        <v>1192193.3133566165</v>
      </c>
    </row>
    <row r="43" spans="1:11">
      <c r="A43" s="10">
        <v>42705</v>
      </c>
      <c r="B43" s="90">
        <v>49</v>
      </c>
      <c r="C43" s="20">
        <f t="shared" si="8"/>
        <v>2.0833333333333332E-2</v>
      </c>
      <c r="D43" s="22">
        <v>100000</v>
      </c>
      <c r="E43" s="25">
        <f t="shared" si="9"/>
        <v>1043401.381461174</v>
      </c>
      <c r="G43" s="10">
        <v>42705</v>
      </c>
      <c r="H43" s="91">
        <v>26626</v>
      </c>
      <c r="I43" s="20">
        <f t="shared" si="10"/>
        <v>1.9489221579813913E-2</v>
      </c>
      <c r="J43" s="22">
        <v>100000</v>
      </c>
      <c r="K43" s="25">
        <f t="shared" si="11"/>
        <v>1640938.9435594501</v>
      </c>
    </row>
    <row r="44" spans="1:11">
      <c r="A44" s="10">
        <v>43070</v>
      </c>
      <c r="B44" s="90">
        <v>92</v>
      </c>
      <c r="C44" s="20">
        <f t="shared" si="8"/>
        <v>0.87755102040816324</v>
      </c>
      <c r="D44" s="22">
        <v>100000</v>
      </c>
      <c r="E44" s="119">
        <f t="shared" si="9"/>
        <v>695983.44958506245</v>
      </c>
      <c r="G44" s="10">
        <v>43070</v>
      </c>
      <c r="H44" s="91">
        <v>33812</v>
      </c>
      <c r="I44" s="20">
        <f t="shared" si="10"/>
        <v>0.26988657702997071</v>
      </c>
      <c r="J44" s="22">
        <v>100000</v>
      </c>
      <c r="K44" s="120">
        <f t="shared" si="11"/>
        <v>1857097.6522034262</v>
      </c>
    </row>
    <row r="45" spans="1:11">
      <c r="A45" s="10">
        <v>43435</v>
      </c>
      <c r="B45" s="90">
        <v>56</v>
      </c>
      <c r="C45" s="20">
        <f t="shared" si="8"/>
        <v>-0.39130434782608697</v>
      </c>
      <c r="D45" s="22"/>
      <c r="E45" s="39"/>
      <c r="G45" s="10">
        <v>43435</v>
      </c>
      <c r="H45" s="91">
        <v>36068</v>
      </c>
      <c r="I45" s="20">
        <f t="shared" si="10"/>
        <v>6.6721873890926292E-2</v>
      </c>
      <c r="J45" s="22"/>
      <c r="K45" s="39"/>
    </row>
    <row r="46" spans="1:11">
      <c r="D46" s="121">
        <f>SUM(D35:D45)</f>
        <v>1000000</v>
      </c>
      <c r="E46" s="122"/>
      <c r="J46" s="121">
        <f>SUM(J35:J45)</f>
        <v>1000000</v>
      </c>
      <c r="K46" s="122"/>
    </row>
    <row r="48" spans="1:11">
      <c r="A48" s="153" t="s">
        <v>442</v>
      </c>
      <c r="B48" s="150"/>
      <c r="C48" s="150"/>
      <c r="D48" s="150"/>
      <c r="E48" s="151"/>
    </row>
    <row r="49" spans="1:11">
      <c r="A49" s="116" t="s">
        <v>3</v>
      </c>
      <c r="B49" s="117" t="s">
        <v>6</v>
      </c>
      <c r="C49" s="118" t="s">
        <v>8</v>
      </c>
      <c r="D49" s="12" t="s">
        <v>16</v>
      </c>
      <c r="E49" s="16" t="s">
        <v>18</v>
      </c>
      <c r="G49" s="116" t="s">
        <v>3</v>
      </c>
      <c r="H49" s="117" t="s">
        <v>5</v>
      </c>
      <c r="I49" s="118" t="s">
        <v>8</v>
      </c>
      <c r="J49" s="16" t="s">
        <v>16</v>
      </c>
      <c r="K49" s="16" t="s">
        <v>18</v>
      </c>
    </row>
    <row r="50" spans="1:11">
      <c r="A50" s="10">
        <v>39783</v>
      </c>
      <c r="B50" s="90">
        <v>158</v>
      </c>
      <c r="C50" s="20"/>
      <c r="D50" s="22">
        <v>100000</v>
      </c>
      <c r="E50" s="25">
        <f>(D50)+(D50*C51)</f>
        <v>444936.70886075951</v>
      </c>
      <c r="G50" s="10">
        <v>39783</v>
      </c>
      <c r="H50" s="91">
        <v>9647</v>
      </c>
      <c r="I50" s="20"/>
      <c r="J50" s="22">
        <v>100000</v>
      </c>
      <c r="K50" s="25">
        <f>(J50)+(J50*I51)</f>
        <v>181030.37213641545</v>
      </c>
    </row>
    <row r="51" spans="1:11">
      <c r="A51" s="10">
        <v>40148</v>
      </c>
      <c r="B51" s="90">
        <v>703</v>
      </c>
      <c r="C51" s="20">
        <f t="shared" ref="C51:C60" si="12">(B51-B50)/B50</f>
        <v>3.4493670886075951</v>
      </c>
      <c r="D51" s="22">
        <v>100000</v>
      </c>
      <c r="E51" s="25">
        <f t="shared" ref="E51:E59" si="13">(E50+D51)+(E50+D51)*C52</f>
        <v>551913.13898842211</v>
      </c>
      <c r="G51" s="10">
        <v>40148</v>
      </c>
      <c r="H51" s="91">
        <v>17464</v>
      </c>
      <c r="I51" s="20">
        <f t="shared" ref="I51:I60" si="14">(H51-H50)/H50</f>
        <v>0.81030372136415463</v>
      </c>
      <c r="J51" s="22">
        <v>100000</v>
      </c>
      <c r="K51" s="25">
        <f t="shared" ref="K51:K59" si="15">(K50+J51)+(K50+J51)*I52</f>
        <v>330030.45706285757</v>
      </c>
    </row>
    <row r="52" spans="1:11">
      <c r="A52" s="10">
        <v>40513</v>
      </c>
      <c r="B52" s="90">
        <v>712</v>
      </c>
      <c r="C52" s="20">
        <f t="shared" si="12"/>
        <v>1.2802275960170697E-2</v>
      </c>
      <c r="D52" s="22">
        <v>100000</v>
      </c>
      <c r="E52" s="25">
        <f t="shared" si="13"/>
        <v>414770.57859797083</v>
      </c>
      <c r="G52" s="10">
        <v>40513</v>
      </c>
      <c r="H52" s="91">
        <v>20509</v>
      </c>
      <c r="I52" s="20">
        <f t="shared" si="14"/>
        <v>0.17435868071461291</v>
      </c>
      <c r="J52" s="22">
        <v>100000</v>
      </c>
      <c r="K52" s="25">
        <f t="shared" si="15"/>
        <v>324037.77285335225</v>
      </c>
    </row>
    <row r="53" spans="1:11">
      <c r="A53" s="10">
        <v>40878</v>
      </c>
      <c r="B53" s="90">
        <v>453</v>
      </c>
      <c r="C53" s="20">
        <f t="shared" si="12"/>
        <v>-0.3637640449438202</v>
      </c>
      <c r="D53" s="22">
        <v>100000</v>
      </c>
      <c r="E53" s="25">
        <f t="shared" si="13"/>
        <v>507952.42523905734</v>
      </c>
      <c r="G53" s="10">
        <v>40878</v>
      </c>
      <c r="H53" s="91">
        <v>15454</v>
      </c>
      <c r="I53" s="20">
        <f t="shared" si="14"/>
        <v>-0.24647715637037398</v>
      </c>
      <c r="J53" s="22">
        <v>100000</v>
      </c>
      <c r="K53" s="25">
        <f t="shared" si="15"/>
        <v>533024.31574021094</v>
      </c>
    </row>
    <row r="54" spans="1:11">
      <c r="A54" s="10">
        <v>41244</v>
      </c>
      <c r="B54" s="90">
        <v>447</v>
      </c>
      <c r="C54" s="20">
        <f t="shared" si="12"/>
        <v>-1.3245033112582781E-2</v>
      </c>
      <c r="D54" s="22">
        <v>100000</v>
      </c>
      <c r="E54" s="25">
        <f t="shared" si="13"/>
        <v>354978.93285770458</v>
      </c>
      <c r="G54" s="10">
        <v>41244</v>
      </c>
      <c r="H54" s="91">
        <v>19426</v>
      </c>
      <c r="I54" s="20">
        <f t="shared" si="14"/>
        <v>0.25702083602950693</v>
      </c>
      <c r="J54" s="22">
        <v>100000</v>
      </c>
      <c r="K54" s="25">
        <f t="shared" si="15"/>
        <v>689855.0789776725</v>
      </c>
    </row>
    <row r="55" spans="1:11">
      <c r="A55" s="10">
        <v>41609</v>
      </c>
      <c r="B55" s="90">
        <v>261</v>
      </c>
      <c r="C55" s="20">
        <f t="shared" si="12"/>
        <v>-0.41610738255033558</v>
      </c>
      <c r="D55" s="22">
        <v>100000</v>
      </c>
      <c r="E55" s="25">
        <f t="shared" si="13"/>
        <v>263225.35962265666</v>
      </c>
      <c r="G55" s="10">
        <v>41609</v>
      </c>
      <c r="H55" s="91">
        <v>21170</v>
      </c>
      <c r="I55" s="20">
        <f t="shared" si="14"/>
        <v>8.9776588077833827E-2</v>
      </c>
      <c r="J55" s="22">
        <v>100000</v>
      </c>
      <c r="K55" s="25">
        <f t="shared" si="15"/>
        <v>1025990.7801987254</v>
      </c>
    </row>
    <row r="56" spans="1:11">
      <c r="A56" s="10">
        <v>41974</v>
      </c>
      <c r="B56" s="90">
        <v>151</v>
      </c>
      <c r="C56" s="20">
        <f t="shared" si="12"/>
        <v>-0.42145593869731801</v>
      </c>
      <c r="D56" s="22">
        <v>100000</v>
      </c>
      <c r="E56" s="25">
        <f t="shared" si="13"/>
        <v>230924.73194553007</v>
      </c>
      <c r="G56" s="10">
        <v>41974</v>
      </c>
      <c r="H56" s="91">
        <v>27499</v>
      </c>
      <c r="I56" s="20">
        <f t="shared" si="14"/>
        <v>0.29896079357581484</v>
      </c>
      <c r="J56" s="22">
        <v>100000</v>
      </c>
      <c r="K56" s="25">
        <f t="shared" si="15"/>
        <v>1069402.5676006442</v>
      </c>
    </row>
    <row r="57" spans="1:11">
      <c r="A57" s="10">
        <v>42339</v>
      </c>
      <c r="B57" s="90">
        <v>96</v>
      </c>
      <c r="C57" s="20">
        <f t="shared" si="12"/>
        <v>-0.36423841059602646</v>
      </c>
      <c r="D57" s="22">
        <v>100000</v>
      </c>
      <c r="E57" s="25">
        <f t="shared" si="13"/>
        <v>237852.15108584973</v>
      </c>
      <c r="G57" s="10">
        <v>42339</v>
      </c>
      <c r="H57" s="91">
        <v>26117</v>
      </c>
      <c r="I57" s="20">
        <f t="shared" si="14"/>
        <v>-5.0256372959016693E-2</v>
      </c>
      <c r="J57" s="22">
        <v>100000</v>
      </c>
      <c r="K57" s="25">
        <f t="shared" si="15"/>
        <v>1192193.3133566165</v>
      </c>
    </row>
    <row r="58" spans="1:11">
      <c r="A58" s="10">
        <v>42705</v>
      </c>
      <c r="B58" s="90">
        <v>69</v>
      </c>
      <c r="C58" s="20">
        <f t="shared" si="12"/>
        <v>-0.28125</v>
      </c>
      <c r="D58" s="22">
        <v>100000</v>
      </c>
      <c r="E58" s="25">
        <f t="shared" si="13"/>
        <v>1003763.6372840464</v>
      </c>
      <c r="G58" s="10">
        <v>42705</v>
      </c>
      <c r="H58" s="91">
        <v>26626</v>
      </c>
      <c r="I58" s="20">
        <f t="shared" si="14"/>
        <v>1.9489221579813913E-2</v>
      </c>
      <c r="J58" s="22">
        <v>100000</v>
      </c>
      <c r="K58" s="25">
        <f t="shared" si="15"/>
        <v>1640938.9435594501</v>
      </c>
    </row>
    <row r="59" spans="1:11">
      <c r="A59" s="10">
        <v>43070</v>
      </c>
      <c r="B59" s="90">
        <v>205</v>
      </c>
      <c r="C59" s="20">
        <f t="shared" si="12"/>
        <v>1.9710144927536233</v>
      </c>
      <c r="D59" s="22">
        <v>100000</v>
      </c>
      <c r="E59" s="119">
        <f t="shared" si="13"/>
        <v>883010.90982723725</v>
      </c>
      <c r="G59" s="10">
        <v>43070</v>
      </c>
      <c r="H59" s="91">
        <v>33812</v>
      </c>
      <c r="I59" s="20">
        <f t="shared" si="14"/>
        <v>0.26988657702997071</v>
      </c>
      <c r="J59" s="22">
        <v>100000</v>
      </c>
      <c r="K59" s="120">
        <f t="shared" si="15"/>
        <v>1857097.6522034262</v>
      </c>
    </row>
    <row r="60" spans="1:11">
      <c r="A60" s="10">
        <v>43435</v>
      </c>
      <c r="B60" s="90">
        <v>164</v>
      </c>
      <c r="C60" s="20">
        <f t="shared" si="12"/>
        <v>-0.2</v>
      </c>
      <c r="D60" s="22"/>
      <c r="E60" s="39"/>
      <c r="G60" s="10">
        <v>43435</v>
      </c>
      <c r="H60" s="91">
        <v>36068</v>
      </c>
      <c r="I60" s="20">
        <f t="shared" si="14"/>
        <v>6.6721873890926292E-2</v>
      </c>
      <c r="J60" s="22"/>
      <c r="K60" s="39"/>
    </row>
    <row r="61" spans="1:11">
      <c r="D61" s="121">
        <f>SUM(D50:D60)</f>
        <v>1000000</v>
      </c>
      <c r="E61" s="122"/>
      <c r="J61" s="121">
        <f>SUM(J50:J60)</f>
        <v>1000000</v>
      </c>
      <c r="K61" s="122"/>
    </row>
    <row r="63" spans="1:11">
      <c r="A63" s="153" t="s">
        <v>443</v>
      </c>
      <c r="B63" s="150"/>
      <c r="C63" s="150"/>
      <c r="D63" s="150"/>
      <c r="E63" s="151"/>
    </row>
    <row r="64" spans="1:11">
      <c r="A64" s="116" t="s">
        <v>3</v>
      </c>
      <c r="B64" s="117" t="s">
        <v>6</v>
      </c>
      <c r="C64" s="118" t="s">
        <v>8</v>
      </c>
      <c r="D64" s="12" t="s">
        <v>16</v>
      </c>
      <c r="E64" s="16" t="s">
        <v>18</v>
      </c>
      <c r="G64" s="116" t="s">
        <v>3</v>
      </c>
      <c r="H64" s="117" t="s">
        <v>5</v>
      </c>
      <c r="I64" s="118" t="s">
        <v>8</v>
      </c>
      <c r="J64" s="16" t="s">
        <v>16</v>
      </c>
      <c r="K64" s="16" t="s">
        <v>18</v>
      </c>
    </row>
    <row r="65" spans="1:11">
      <c r="A65" s="10">
        <v>39783</v>
      </c>
      <c r="B65" s="90">
        <v>38</v>
      </c>
      <c r="C65" s="20"/>
      <c r="D65" s="22">
        <v>100000</v>
      </c>
      <c r="E65" s="25">
        <f>(D65)+(D65*C66)</f>
        <v>423684.21052631579</v>
      </c>
      <c r="G65" s="10">
        <v>39783</v>
      </c>
      <c r="H65" s="91">
        <v>9647</v>
      </c>
      <c r="I65" s="20"/>
      <c r="J65" s="22">
        <v>100000</v>
      </c>
      <c r="K65" s="25">
        <f>(J65)+(J65*I66)</f>
        <v>181030.37213641545</v>
      </c>
    </row>
    <row r="66" spans="1:11">
      <c r="A66" s="10">
        <v>40148</v>
      </c>
      <c r="B66" s="90">
        <v>161</v>
      </c>
      <c r="C66" s="20">
        <f t="shared" ref="C66:C75" si="16">(B66-B65)/B65</f>
        <v>3.236842105263158</v>
      </c>
      <c r="D66" s="22">
        <v>100000</v>
      </c>
      <c r="E66" s="25">
        <f t="shared" ref="E66:E74" si="17">(E65+D66)+(E65+D66)*C67</f>
        <v>504168.02876757109</v>
      </c>
      <c r="G66" s="10">
        <v>40148</v>
      </c>
      <c r="H66" s="91">
        <v>17464</v>
      </c>
      <c r="I66" s="20">
        <f t="shared" ref="I66:I75" si="18">(H66-H65)/H65</f>
        <v>0.81030372136415463</v>
      </c>
      <c r="J66" s="22">
        <v>100000</v>
      </c>
      <c r="K66" s="25">
        <f t="shared" ref="K66:K74" si="19">(K65+J66)+(K65+J66)*I67</f>
        <v>330030.45706285757</v>
      </c>
    </row>
    <row r="67" spans="1:11">
      <c r="A67" s="10">
        <v>40513</v>
      </c>
      <c r="B67" s="90">
        <v>155</v>
      </c>
      <c r="C67" s="20">
        <f t="shared" si="16"/>
        <v>-3.7267080745341616E-2</v>
      </c>
      <c r="D67" s="22">
        <v>100000</v>
      </c>
      <c r="E67" s="25">
        <f t="shared" si="17"/>
        <v>510619.4307648504</v>
      </c>
      <c r="G67" s="10">
        <v>40513</v>
      </c>
      <c r="H67" s="91">
        <v>20509</v>
      </c>
      <c r="I67" s="20">
        <f t="shared" si="18"/>
        <v>0.17435868071461291</v>
      </c>
      <c r="J67" s="22">
        <v>100000</v>
      </c>
      <c r="K67" s="25">
        <f t="shared" si="19"/>
        <v>324037.77285335225</v>
      </c>
    </row>
    <row r="68" spans="1:11">
      <c r="A68" s="10">
        <v>40878</v>
      </c>
      <c r="B68" s="90">
        <v>131</v>
      </c>
      <c r="C68" s="20">
        <f t="shared" si="16"/>
        <v>-0.15483870967741936</v>
      </c>
      <c r="D68" s="22">
        <v>100000</v>
      </c>
      <c r="E68" s="25">
        <f t="shared" si="17"/>
        <v>596635.77967863251</v>
      </c>
      <c r="G68" s="10">
        <v>40878</v>
      </c>
      <c r="H68" s="91">
        <v>15454</v>
      </c>
      <c r="I68" s="20">
        <f t="shared" si="18"/>
        <v>-0.24647715637037398</v>
      </c>
      <c r="J68" s="22">
        <v>100000</v>
      </c>
      <c r="K68" s="25">
        <f t="shared" si="19"/>
        <v>533024.31574021094</v>
      </c>
    </row>
    <row r="69" spans="1:11">
      <c r="A69" s="10">
        <v>41244</v>
      </c>
      <c r="B69" s="90">
        <v>128</v>
      </c>
      <c r="C69" s="20">
        <f t="shared" si="16"/>
        <v>-2.2900763358778626E-2</v>
      </c>
      <c r="D69" s="22">
        <v>100000</v>
      </c>
      <c r="E69" s="25">
        <f t="shared" si="17"/>
        <v>266680.88440822653</v>
      </c>
      <c r="G69" s="10">
        <v>41244</v>
      </c>
      <c r="H69" s="91">
        <v>19426</v>
      </c>
      <c r="I69" s="20">
        <f t="shared" si="18"/>
        <v>0.25702083602950693</v>
      </c>
      <c r="J69" s="22">
        <v>100000</v>
      </c>
      <c r="K69" s="25">
        <f t="shared" si="19"/>
        <v>689855.0789776725</v>
      </c>
    </row>
    <row r="70" spans="1:11">
      <c r="A70" s="10">
        <v>41609</v>
      </c>
      <c r="B70" s="90">
        <v>49</v>
      </c>
      <c r="C70" s="20">
        <f t="shared" si="16"/>
        <v>-0.6171875</v>
      </c>
      <c r="D70" s="22">
        <v>100000</v>
      </c>
      <c r="E70" s="25">
        <f t="shared" si="17"/>
        <v>688462.06868483347</v>
      </c>
      <c r="G70" s="10">
        <v>41609</v>
      </c>
      <c r="H70" s="91">
        <v>21170</v>
      </c>
      <c r="I70" s="20">
        <f t="shared" si="18"/>
        <v>8.9776588077833827E-2</v>
      </c>
      <c r="J70" s="22">
        <v>100000</v>
      </c>
      <c r="K70" s="25">
        <f t="shared" si="19"/>
        <v>1025990.7801987254</v>
      </c>
    </row>
    <row r="71" spans="1:11">
      <c r="A71" s="10">
        <v>41974</v>
      </c>
      <c r="B71" s="90">
        <v>92</v>
      </c>
      <c r="C71" s="20">
        <f t="shared" si="16"/>
        <v>0.87755102040816324</v>
      </c>
      <c r="D71" s="22">
        <v>100000</v>
      </c>
      <c r="E71" s="25">
        <f t="shared" si="17"/>
        <v>531354.87237456162</v>
      </c>
      <c r="G71" s="10">
        <v>41974</v>
      </c>
      <c r="H71" s="91">
        <v>27499</v>
      </c>
      <c r="I71" s="20">
        <f t="shared" si="18"/>
        <v>0.29896079357581484</v>
      </c>
      <c r="J71" s="22">
        <v>100000</v>
      </c>
      <c r="K71" s="25">
        <f t="shared" si="19"/>
        <v>1069402.5676006442</v>
      </c>
    </row>
    <row r="72" spans="1:11">
      <c r="A72" s="10">
        <v>42339</v>
      </c>
      <c r="B72" s="90">
        <v>62</v>
      </c>
      <c r="C72" s="20">
        <f t="shared" si="16"/>
        <v>-0.32608695652173914</v>
      </c>
      <c r="D72" s="22">
        <v>100000</v>
      </c>
      <c r="E72" s="25">
        <f t="shared" si="17"/>
        <v>610988.58616893063</v>
      </c>
      <c r="G72" s="10">
        <v>42339</v>
      </c>
      <c r="H72" s="91">
        <v>26117</v>
      </c>
      <c r="I72" s="20">
        <f t="shared" si="18"/>
        <v>-5.0256372959016693E-2</v>
      </c>
      <c r="J72" s="22">
        <v>100000</v>
      </c>
      <c r="K72" s="25">
        <f t="shared" si="19"/>
        <v>1192193.3133566165</v>
      </c>
    </row>
    <row r="73" spans="1:11">
      <c r="A73" s="10">
        <v>42705</v>
      </c>
      <c r="B73" s="90">
        <v>60</v>
      </c>
      <c r="C73" s="20">
        <f t="shared" si="16"/>
        <v>-3.2258064516129031E-2</v>
      </c>
      <c r="D73" s="22">
        <v>100000</v>
      </c>
      <c r="E73" s="25">
        <f t="shared" si="17"/>
        <v>1647123.5579580227</v>
      </c>
      <c r="G73" s="10">
        <v>42705</v>
      </c>
      <c r="H73" s="91">
        <v>26626</v>
      </c>
      <c r="I73" s="20">
        <f t="shared" si="18"/>
        <v>1.9489221579813913E-2</v>
      </c>
      <c r="J73" s="22">
        <v>100000</v>
      </c>
      <c r="K73" s="25">
        <f t="shared" si="19"/>
        <v>1640938.9435594501</v>
      </c>
    </row>
    <row r="74" spans="1:11">
      <c r="A74" s="10">
        <v>43070</v>
      </c>
      <c r="B74" s="90">
        <v>139</v>
      </c>
      <c r="C74" s="20">
        <f t="shared" si="16"/>
        <v>1.3166666666666667</v>
      </c>
      <c r="D74" s="22">
        <v>100000</v>
      </c>
      <c r="E74" s="119">
        <f t="shared" si="17"/>
        <v>1068384.9095426756</v>
      </c>
      <c r="G74" s="10">
        <v>43070</v>
      </c>
      <c r="H74" s="91">
        <v>33812</v>
      </c>
      <c r="I74" s="20">
        <f t="shared" si="18"/>
        <v>0.26988657702997071</v>
      </c>
      <c r="J74" s="22">
        <v>100000</v>
      </c>
      <c r="K74" s="120">
        <f t="shared" si="19"/>
        <v>1857097.6522034262</v>
      </c>
    </row>
    <row r="75" spans="1:11">
      <c r="A75" s="10">
        <v>43435</v>
      </c>
      <c r="B75" s="90">
        <v>85</v>
      </c>
      <c r="C75" s="20">
        <f t="shared" si="16"/>
        <v>-0.38848920863309355</v>
      </c>
      <c r="D75" s="22"/>
      <c r="E75" s="39"/>
      <c r="G75" s="10">
        <v>43435</v>
      </c>
      <c r="H75" s="91">
        <v>36068</v>
      </c>
      <c r="I75" s="20">
        <f t="shared" si="18"/>
        <v>6.6721873890926292E-2</v>
      </c>
      <c r="J75" s="22"/>
      <c r="K75" s="39"/>
    </row>
    <row r="76" spans="1:11">
      <c r="D76" s="121">
        <f>SUM(D65:D75)</f>
        <v>1000000</v>
      </c>
      <c r="E76" s="122"/>
      <c r="J76" s="121">
        <f>SUM(J65:J75)</f>
        <v>1000000</v>
      </c>
      <c r="K76" s="122"/>
    </row>
    <row r="78" spans="1:11">
      <c r="A78" s="153" t="s">
        <v>444</v>
      </c>
      <c r="B78" s="150"/>
      <c r="C78" s="150"/>
      <c r="D78" s="150"/>
      <c r="E78" s="151"/>
    </row>
    <row r="79" spans="1:11">
      <c r="A79" s="116" t="s">
        <v>3</v>
      </c>
      <c r="B79" s="117" t="s">
        <v>6</v>
      </c>
      <c r="C79" s="118" t="s">
        <v>8</v>
      </c>
      <c r="D79" s="12" t="s">
        <v>16</v>
      </c>
      <c r="E79" s="16" t="s">
        <v>18</v>
      </c>
      <c r="G79" s="116" t="s">
        <v>3</v>
      </c>
      <c r="H79" s="117" t="s">
        <v>5</v>
      </c>
      <c r="I79" s="118" t="s">
        <v>8</v>
      </c>
      <c r="J79" s="16" t="s">
        <v>16</v>
      </c>
      <c r="K79" s="16" t="s">
        <v>18</v>
      </c>
    </row>
    <row r="80" spans="1:11">
      <c r="A80" s="10">
        <v>39783</v>
      </c>
      <c r="B80" s="90">
        <v>25</v>
      </c>
      <c r="C80" s="20"/>
      <c r="D80" s="22">
        <v>100000</v>
      </c>
      <c r="E80" s="25">
        <f>(D80)+(D80*C81)</f>
        <v>492000</v>
      </c>
      <c r="G80" s="10">
        <v>39783</v>
      </c>
      <c r="H80" s="91">
        <v>9647</v>
      </c>
      <c r="I80" s="20"/>
      <c r="J80" s="22">
        <v>100000</v>
      </c>
      <c r="K80" s="25">
        <f>(J80)+(J80*I81)</f>
        <v>181030.37213641545</v>
      </c>
    </row>
    <row r="81" spans="1:11">
      <c r="A81" s="10">
        <v>40148</v>
      </c>
      <c r="B81" s="90">
        <v>123</v>
      </c>
      <c r="C81" s="20">
        <f t="shared" ref="C81:C90" si="20">(B81-B80)/B80</f>
        <v>3.92</v>
      </c>
      <c r="D81" s="22">
        <v>100000</v>
      </c>
      <c r="E81" s="25">
        <f t="shared" ref="E81:E89" si="21">(E80+D81)+(E80+D81)*C82</f>
        <v>519804.87804878049</v>
      </c>
      <c r="G81" s="10">
        <v>40148</v>
      </c>
      <c r="H81" s="91">
        <v>17464</v>
      </c>
      <c r="I81" s="20">
        <f t="shared" ref="I81:I90" si="22">(H81-H80)/H80</f>
        <v>0.81030372136415463</v>
      </c>
      <c r="J81" s="22">
        <v>100000</v>
      </c>
      <c r="K81" s="25">
        <f t="shared" ref="K81:K89" si="23">(K80+J81)+(K80+J81)*I82</f>
        <v>330030.45706285757</v>
      </c>
    </row>
    <row r="82" spans="1:11">
      <c r="A82" s="10">
        <v>40513</v>
      </c>
      <c r="B82" s="90">
        <v>108</v>
      </c>
      <c r="C82" s="20">
        <f t="shared" si="20"/>
        <v>-0.12195121951219512</v>
      </c>
      <c r="D82" s="22">
        <v>100000</v>
      </c>
      <c r="E82" s="25">
        <f t="shared" si="21"/>
        <v>407464.31797651306</v>
      </c>
      <c r="G82" s="10">
        <v>40513</v>
      </c>
      <c r="H82" s="91">
        <v>20509</v>
      </c>
      <c r="I82" s="20">
        <f t="shared" si="22"/>
        <v>0.17435868071461291</v>
      </c>
      <c r="J82" s="22">
        <v>100000</v>
      </c>
      <c r="K82" s="25">
        <f t="shared" si="23"/>
        <v>324037.77285335225</v>
      </c>
    </row>
    <row r="83" spans="1:11">
      <c r="A83" s="10">
        <v>40878</v>
      </c>
      <c r="B83" s="90">
        <v>71</v>
      </c>
      <c r="C83" s="20">
        <f t="shared" si="20"/>
        <v>-0.34259259259259262</v>
      </c>
      <c r="D83" s="22">
        <v>100000</v>
      </c>
      <c r="E83" s="25">
        <f t="shared" si="21"/>
        <v>507464.31797651306</v>
      </c>
      <c r="G83" s="10">
        <v>40878</v>
      </c>
      <c r="H83" s="91">
        <v>15454</v>
      </c>
      <c r="I83" s="20">
        <f t="shared" si="22"/>
        <v>-0.24647715637037398</v>
      </c>
      <c r="J83" s="22">
        <v>100000</v>
      </c>
      <c r="K83" s="25">
        <f t="shared" si="23"/>
        <v>533024.31574021094</v>
      </c>
    </row>
    <row r="84" spans="1:11">
      <c r="A84" s="10">
        <v>41244</v>
      </c>
      <c r="B84" s="90">
        <v>71</v>
      </c>
      <c r="C84" s="20">
        <f t="shared" si="20"/>
        <v>0</v>
      </c>
      <c r="D84" s="22">
        <v>100000</v>
      </c>
      <c r="E84" s="25">
        <f t="shared" si="21"/>
        <v>316565.91218494345</v>
      </c>
      <c r="G84" s="10">
        <v>41244</v>
      </c>
      <c r="H84" s="91">
        <v>19426</v>
      </c>
      <c r="I84" s="20">
        <f t="shared" si="22"/>
        <v>0.25702083602950693</v>
      </c>
      <c r="J84" s="22">
        <v>100000</v>
      </c>
      <c r="K84" s="25">
        <f t="shared" si="23"/>
        <v>689855.0789776725</v>
      </c>
    </row>
    <row r="85" spans="1:11">
      <c r="A85" s="10">
        <v>41609</v>
      </c>
      <c r="B85" s="90">
        <v>37</v>
      </c>
      <c r="C85" s="20">
        <f t="shared" si="20"/>
        <v>-0.47887323943661969</v>
      </c>
      <c r="D85" s="22">
        <v>100000</v>
      </c>
      <c r="E85" s="25">
        <f t="shared" si="21"/>
        <v>472858.60302074661</v>
      </c>
      <c r="G85" s="10">
        <v>41609</v>
      </c>
      <c r="H85" s="91">
        <v>21170</v>
      </c>
      <c r="I85" s="20">
        <f t="shared" si="22"/>
        <v>8.9776588077833827E-2</v>
      </c>
      <c r="J85" s="22">
        <v>100000</v>
      </c>
      <c r="K85" s="25">
        <f t="shared" si="23"/>
        <v>1025990.7801987254</v>
      </c>
    </row>
    <row r="86" spans="1:11">
      <c r="A86" s="10">
        <v>41974</v>
      </c>
      <c r="B86" s="90">
        <v>42</v>
      </c>
      <c r="C86" s="20">
        <f t="shared" si="20"/>
        <v>0.13513513513513514</v>
      </c>
      <c r="D86" s="22">
        <v>100000</v>
      </c>
      <c r="E86" s="25">
        <f t="shared" si="21"/>
        <v>381905.73534716445</v>
      </c>
      <c r="G86" s="10">
        <v>41974</v>
      </c>
      <c r="H86" s="91">
        <v>27499</v>
      </c>
      <c r="I86" s="20">
        <f t="shared" si="22"/>
        <v>0.29896079357581484</v>
      </c>
      <c r="J86" s="22">
        <v>100000</v>
      </c>
      <c r="K86" s="25">
        <f t="shared" si="23"/>
        <v>1069402.5676006442</v>
      </c>
    </row>
    <row r="87" spans="1:11">
      <c r="A87" s="10">
        <v>42339</v>
      </c>
      <c r="B87" s="90">
        <v>28</v>
      </c>
      <c r="C87" s="20">
        <f t="shared" si="20"/>
        <v>-0.33333333333333331</v>
      </c>
      <c r="D87" s="22">
        <v>100000</v>
      </c>
      <c r="E87" s="25">
        <f t="shared" si="21"/>
        <v>636804.00742303871</v>
      </c>
      <c r="G87" s="10">
        <v>42339</v>
      </c>
      <c r="H87" s="91">
        <v>26117</v>
      </c>
      <c r="I87" s="20">
        <f t="shared" si="22"/>
        <v>-5.0256372959016693E-2</v>
      </c>
      <c r="J87" s="22">
        <v>100000</v>
      </c>
      <c r="K87" s="25">
        <f t="shared" si="23"/>
        <v>1192193.3133566165</v>
      </c>
    </row>
    <row r="88" spans="1:11">
      <c r="A88" s="10">
        <v>42705</v>
      </c>
      <c r="B88" s="90">
        <v>37</v>
      </c>
      <c r="C88" s="20">
        <f t="shared" si="20"/>
        <v>0.32142857142857145</v>
      </c>
      <c r="D88" s="22">
        <v>100000</v>
      </c>
      <c r="E88" s="25">
        <f t="shared" si="21"/>
        <v>2071016.6695134062</v>
      </c>
      <c r="G88" s="10">
        <v>42705</v>
      </c>
      <c r="H88" s="91">
        <v>26626</v>
      </c>
      <c r="I88" s="20">
        <f t="shared" si="22"/>
        <v>1.9489221579813913E-2</v>
      </c>
      <c r="J88" s="22">
        <v>100000</v>
      </c>
      <c r="K88" s="25">
        <f t="shared" si="23"/>
        <v>1640938.9435594501</v>
      </c>
    </row>
    <row r="89" spans="1:11">
      <c r="A89" s="10">
        <v>43070</v>
      </c>
      <c r="B89" s="90">
        <v>104</v>
      </c>
      <c r="C89" s="20">
        <f t="shared" si="20"/>
        <v>1.8108108108108107</v>
      </c>
      <c r="D89" s="22">
        <v>100000</v>
      </c>
      <c r="E89" s="119">
        <f t="shared" si="21"/>
        <v>709755.44964861358</v>
      </c>
      <c r="G89" s="10">
        <v>43070</v>
      </c>
      <c r="H89" s="91">
        <v>33812</v>
      </c>
      <c r="I89" s="20">
        <f t="shared" si="22"/>
        <v>0.26988657702997071</v>
      </c>
      <c r="J89" s="22">
        <v>100000</v>
      </c>
      <c r="K89" s="120">
        <f t="shared" si="23"/>
        <v>1857097.6522034262</v>
      </c>
    </row>
    <row r="90" spans="1:11">
      <c r="A90" s="10">
        <v>43435</v>
      </c>
      <c r="B90" s="90">
        <v>34</v>
      </c>
      <c r="C90" s="20">
        <f t="shared" si="20"/>
        <v>-0.67307692307692313</v>
      </c>
      <c r="D90" s="22"/>
      <c r="E90" s="39"/>
      <c r="G90" s="10">
        <v>43435</v>
      </c>
      <c r="H90" s="91">
        <v>36068</v>
      </c>
      <c r="I90" s="20">
        <f t="shared" si="22"/>
        <v>6.6721873890926292E-2</v>
      </c>
      <c r="J90" s="22"/>
      <c r="K90" s="39"/>
    </row>
    <row r="91" spans="1:11">
      <c r="D91" s="121">
        <f>SUM(D80:D90)</f>
        <v>1000000</v>
      </c>
      <c r="E91" s="122"/>
      <c r="J91" s="121">
        <f>SUM(J80:J90)</f>
        <v>1000000</v>
      </c>
      <c r="K91" s="122"/>
    </row>
    <row r="93" spans="1:11">
      <c r="A93" s="153" t="s">
        <v>445</v>
      </c>
      <c r="B93" s="150"/>
      <c r="C93" s="150"/>
      <c r="D93" s="150"/>
      <c r="E93" s="151"/>
    </row>
    <row r="94" spans="1:11">
      <c r="A94" s="116" t="s">
        <v>3</v>
      </c>
      <c r="B94" s="117" t="s">
        <v>6</v>
      </c>
      <c r="C94" s="118" t="s">
        <v>8</v>
      </c>
      <c r="D94" s="12" t="s">
        <v>16</v>
      </c>
      <c r="E94" s="16" t="s">
        <v>18</v>
      </c>
      <c r="G94" s="116" t="s">
        <v>3</v>
      </c>
      <c r="H94" s="117" t="s">
        <v>5</v>
      </c>
      <c r="I94" s="118" t="s">
        <v>8</v>
      </c>
      <c r="J94" s="16" t="s">
        <v>16</v>
      </c>
      <c r="K94" s="16" t="s">
        <v>18</v>
      </c>
    </row>
    <row r="95" spans="1:11">
      <c r="A95" s="10">
        <v>39783</v>
      </c>
      <c r="B95" s="90">
        <v>25</v>
      </c>
      <c r="C95" s="20"/>
      <c r="D95" s="22">
        <v>100000</v>
      </c>
      <c r="E95" s="25">
        <f>(D95)+(D95*C96)</f>
        <v>268000</v>
      </c>
      <c r="G95" s="10">
        <v>39783</v>
      </c>
      <c r="H95" s="91">
        <v>9647</v>
      </c>
      <c r="I95" s="20"/>
      <c r="J95" s="22">
        <v>100000</v>
      </c>
      <c r="K95" s="25">
        <f>(J95)+(J95*I96)</f>
        <v>181030.37213641545</v>
      </c>
    </row>
    <row r="96" spans="1:11">
      <c r="A96" s="10">
        <v>40148</v>
      </c>
      <c r="B96" s="90">
        <v>67</v>
      </c>
      <c r="C96" s="20">
        <f t="shared" ref="C96:C105" si="24">(B96-B95)/B95</f>
        <v>1.68</v>
      </c>
      <c r="D96" s="22">
        <v>100000</v>
      </c>
      <c r="E96" s="25">
        <f t="shared" ref="E96:E104" si="25">(E95+D96)+(E95+D96)*C97</f>
        <v>335044.77611940296</v>
      </c>
      <c r="G96" s="10">
        <v>40148</v>
      </c>
      <c r="H96" s="91">
        <v>17464</v>
      </c>
      <c r="I96" s="20">
        <f t="shared" ref="I96:I105" si="26">(H96-H95)/H95</f>
        <v>0.81030372136415463</v>
      </c>
      <c r="J96" s="22">
        <v>100000</v>
      </c>
      <c r="K96" s="25">
        <f t="shared" ref="K96:K104" si="27">(K95+J96)+(K95+J96)*I97</f>
        <v>330030.45706285757</v>
      </c>
    </row>
    <row r="97" spans="1:11">
      <c r="A97" s="10">
        <v>40513</v>
      </c>
      <c r="B97" s="90">
        <v>61</v>
      </c>
      <c r="C97" s="20">
        <f t="shared" si="24"/>
        <v>-8.9552238805970144E-2</v>
      </c>
      <c r="D97" s="22">
        <v>100000</v>
      </c>
      <c r="E97" s="25">
        <f t="shared" si="25"/>
        <v>192560.80254465379</v>
      </c>
      <c r="G97" s="10">
        <v>40513</v>
      </c>
      <c r="H97" s="91">
        <v>20509</v>
      </c>
      <c r="I97" s="20">
        <f t="shared" si="26"/>
        <v>0.17435868071461291</v>
      </c>
      <c r="J97" s="22">
        <v>100000</v>
      </c>
      <c r="K97" s="25">
        <f t="shared" si="27"/>
        <v>324037.77285335225</v>
      </c>
    </row>
    <row r="98" spans="1:11">
      <c r="A98" s="10">
        <v>40878</v>
      </c>
      <c r="B98" s="90">
        <v>27</v>
      </c>
      <c r="C98" s="20">
        <f t="shared" si="24"/>
        <v>-0.55737704918032782</v>
      </c>
      <c r="D98" s="22">
        <v>100000</v>
      </c>
      <c r="E98" s="25">
        <f t="shared" si="25"/>
        <v>314231.97310351703</v>
      </c>
      <c r="G98" s="10">
        <v>40878</v>
      </c>
      <c r="H98" s="91">
        <v>15454</v>
      </c>
      <c r="I98" s="20">
        <f t="shared" si="26"/>
        <v>-0.24647715637037398</v>
      </c>
      <c r="J98" s="22">
        <v>100000</v>
      </c>
      <c r="K98" s="25">
        <f t="shared" si="27"/>
        <v>533024.31574021094</v>
      </c>
    </row>
    <row r="99" spans="1:11">
      <c r="A99" s="10">
        <v>41244</v>
      </c>
      <c r="B99" s="90">
        <v>29</v>
      </c>
      <c r="C99" s="20">
        <f t="shared" si="24"/>
        <v>7.407407407407407E-2</v>
      </c>
      <c r="D99" s="22">
        <v>100000</v>
      </c>
      <c r="E99" s="25">
        <f t="shared" si="25"/>
        <v>357096.52853751468</v>
      </c>
      <c r="G99" s="10">
        <v>41244</v>
      </c>
      <c r="H99" s="91">
        <v>19426</v>
      </c>
      <c r="I99" s="20">
        <f t="shared" si="26"/>
        <v>0.25702083602950693</v>
      </c>
      <c r="J99" s="22">
        <v>100000</v>
      </c>
      <c r="K99" s="25">
        <f t="shared" si="27"/>
        <v>689855.0789776725</v>
      </c>
    </row>
    <row r="100" spans="1:11">
      <c r="A100" s="10">
        <v>41609</v>
      </c>
      <c r="B100" s="90">
        <v>25</v>
      </c>
      <c r="C100" s="20">
        <f t="shared" si="24"/>
        <v>-0.13793103448275862</v>
      </c>
      <c r="D100" s="22">
        <v>100000</v>
      </c>
      <c r="E100" s="25">
        <f t="shared" si="25"/>
        <v>914193.05707502936</v>
      </c>
      <c r="G100" s="10">
        <v>41609</v>
      </c>
      <c r="H100" s="91">
        <v>21170</v>
      </c>
      <c r="I100" s="20">
        <f t="shared" si="26"/>
        <v>8.9776588077833827E-2</v>
      </c>
      <c r="J100" s="22">
        <v>100000</v>
      </c>
      <c r="K100" s="25">
        <f t="shared" si="27"/>
        <v>1025990.7801987254</v>
      </c>
    </row>
    <row r="101" spans="1:11">
      <c r="A101" s="10">
        <v>41974</v>
      </c>
      <c r="B101" s="90">
        <v>50</v>
      </c>
      <c r="C101" s="20">
        <f t="shared" si="24"/>
        <v>1</v>
      </c>
      <c r="D101" s="22">
        <v>100000</v>
      </c>
      <c r="E101" s="25">
        <f t="shared" si="25"/>
        <v>1054760.7793580305</v>
      </c>
      <c r="G101" s="10">
        <v>41974</v>
      </c>
      <c r="H101" s="91">
        <v>27499</v>
      </c>
      <c r="I101" s="20">
        <f t="shared" si="26"/>
        <v>0.29896079357581484</v>
      </c>
      <c r="J101" s="22">
        <v>100000</v>
      </c>
      <c r="K101" s="25">
        <f t="shared" si="27"/>
        <v>1069402.5676006442</v>
      </c>
    </row>
    <row r="102" spans="1:11">
      <c r="A102" s="10">
        <v>42339</v>
      </c>
      <c r="B102" s="90">
        <v>52</v>
      </c>
      <c r="C102" s="20">
        <f t="shared" si="24"/>
        <v>0.04</v>
      </c>
      <c r="D102" s="22">
        <v>100000</v>
      </c>
      <c r="E102" s="25">
        <f t="shared" si="25"/>
        <v>1376830.1600038055</v>
      </c>
      <c r="G102" s="10">
        <v>42339</v>
      </c>
      <c r="H102" s="91">
        <v>26117</v>
      </c>
      <c r="I102" s="20">
        <f t="shared" si="26"/>
        <v>-5.0256372959016693E-2</v>
      </c>
      <c r="J102" s="22">
        <v>100000</v>
      </c>
      <c r="K102" s="25">
        <f t="shared" si="27"/>
        <v>1192193.3133566165</v>
      </c>
    </row>
    <row r="103" spans="1:11">
      <c r="A103" s="10">
        <v>42705</v>
      </c>
      <c r="B103" s="90">
        <v>62</v>
      </c>
      <c r="C103" s="20">
        <f t="shared" si="24"/>
        <v>0.19230769230769232</v>
      </c>
      <c r="D103" s="22">
        <v>100000</v>
      </c>
      <c r="E103" s="25">
        <f t="shared" si="25"/>
        <v>2096146.0335537884</v>
      </c>
      <c r="G103" s="10">
        <v>42705</v>
      </c>
      <c r="H103" s="91">
        <v>26626</v>
      </c>
      <c r="I103" s="20">
        <f t="shared" si="26"/>
        <v>1.9489221579813913E-2</v>
      </c>
      <c r="J103" s="22">
        <v>100000</v>
      </c>
      <c r="K103" s="25">
        <f t="shared" si="27"/>
        <v>1640938.9435594501</v>
      </c>
    </row>
    <row r="104" spans="1:11">
      <c r="A104" s="10">
        <v>43070</v>
      </c>
      <c r="B104" s="90">
        <v>88</v>
      </c>
      <c r="C104" s="20">
        <f t="shared" si="24"/>
        <v>0.41935483870967744</v>
      </c>
      <c r="D104" s="22">
        <v>100000</v>
      </c>
      <c r="E104" s="119">
        <f t="shared" si="25"/>
        <v>1522328.5005316033</v>
      </c>
      <c r="G104" s="10">
        <v>43070</v>
      </c>
      <c r="H104" s="91">
        <v>33812</v>
      </c>
      <c r="I104" s="20">
        <f t="shared" si="26"/>
        <v>0.26988657702997071</v>
      </c>
      <c r="J104" s="22">
        <v>100000</v>
      </c>
      <c r="K104" s="120">
        <f t="shared" si="27"/>
        <v>1857097.6522034262</v>
      </c>
    </row>
    <row r="105" spans="1:11">
      <c r="A105" s="10">
        <v>43435</v>
      </c>
      <c r="B105" s="90">
        <v>61</v>
      </c>
      <c r="C105" s="20">
        <f t="shared" si="24"/>
        <v>-0.30681818181818182</v>
      </c>
      <c r="D105" s="22"/>
      <c r="E105" s="39"/>
      <c r="G105" s="10">
        <v>43435</v>
      </c>
      <c r="H105" s="91">
        <v>36068</v>
      </c>
      <c r="I105" s="20">
        <f t="shared" si="26"/>
        <v>6.6721873890926292E-2</v>
      </c>
      <c r="J105" s="22"/>
      <c r="K105" s="39"/>
    </row>
    <row r="106" spans="1:11">
      <c r="D106" s="121">
        <f>SUM(D95:D105)</f>
        <v>1000000</v>
      </c>
      <c r="E106" s="122"/>
      <c r="J106" s="121">
        <f>SUM(J95:J105)</f>
        <v>1000000</v>
      </c>
      <c r="K106" s="122"/>
    </row>
    <row r="108" spans="1:11">
      <c r="A108" s="153" t="s">
        <v>446</v>
      </c>
      <c r="B108" s="150"/>
      <c r="C108" s="150"/>
      <c r="D108" s="150"/>
      <c r="E108" s="151"/>
    </row>
    <row r="109" spans="1:11">
      <c r="A109" s="116" t="s">
        <v>3</v>
      </c>
      <c r="B109" s="117" t="s">
        <v>6</v>
      </c>
      <c r="C109" s="118" t="s">
        <v>8</v>
      </c>
      <c r="D109" s="12" t="s">
        <v>16</v>
      </c>
      <c r="E109" s="16" t="s">
        <v>18</v>
      </c>
      <c r="G109" s="116" t="s">
        <v>3</v>
      </c>
      <c r="H109" s="117" t="s">
        <v>5</v>
      </c>
      <c r="I109" s="118" t="s">
        <v>8</v>
      </c>
      <c r="J109" s="16" t="s">
        <v>16</v>
      </c>
      <c r="K109" s="16" t="s">
        <v>18</v>
      </c>
    </row>
    <row r="110" spans="1:11">
      <c r="A110" s="10">
        <v>39783</v>
      </c>
      <c r="B110" s="90">
        <v>31</v>
      </c>
      <c r="C110" s="20"/>
      <c r="D110" s="22">
        <v>100000</v>
      </c>
      <c r="E110" s="25">
        <f>(D110)+(D110*C111)</f>
        <v>141935.48387096776</v>
      </c>
      <c r="G110" s="10">
        <v>39783</v>
      </c>
      <c r="H110" s="91">
        <v>9647</v>
      </c>
      <c r="I110" s="20"/>
      <c r="J110" s="22">
        <v>100000</v>
      </c>
      <c r="K110" s="25">
        <f>(J110)+(J110*I111)</f>
        <v>181030.37213641545</v>
      </c>
    </row>
    <row r="111" spans="1:11">
      <c r="A111" s="10">
        <v>40148</v>
      </c>
      <c r="B111" s="90">
        <v>44</v>
      </c>
      <c r="C111" s="20">
        <f t="shared" ref="C111:C120" si="28">(B111-B110)/B110</f>
        <v>0.41935483870967744</v>
      </c>
      <c r="D111" s="22">
        <v>100000</v>
      </c>
      <c r="E111" s="25">
        <f t="shared" ref="E111:E119" si="29">(E110+D111)+(E110+D111)*C112</f>
        <v>401392.96187683288</v>
      </c>
      <c r="G111" s="10">
        <v>40148</v>
      </c>
      <c r="H111" s="91">
        <v>17464</v>
      </c>
      <c r="I111" s="20">
        <f t="shared" ref="I111:I120" si="30">(H111-H110)/H110</f>
        <v>0.81030372136415463</v>
      </c>
      <c r="J111" s="22">
        <v>100000</v>
      </c>
      <c r="K111" s="25">
        <f t="shared" ref="K111:K119" si="31">(K110+J111)+(K110+J111)*I112</f>
        <v>330030.45706285757</v>
      </c>
    </row>
    <row r="112" spans="1:11">
      <c r="A112" s="10">
        <v>40513</v>
      </c>
      <c r="B112" s="90">
        <v>73</v>
      </c>
      <c r="C112" s="20">
        <f t="shared" si="28"/>
        <v>0.65909090909090906</v>
      </c>
      <c r="D112" s="22">
        <v>100000</v>
      </c>
      <c r="E112" s="25">
        <f t="shared" si="29"/>
        <v>212920.29887920304</v>
      </c>
      <c r="G112" s="10">
        <v>40513</v>
      </c>
      <c r="H112" s="91">
        <v>20509</v>
      </c>
      <c r="I112" s="20">
        <f t="shared" si="30"/>
        <v>0.17435868071461291</v>
      </c>
      <c r="J112" s="22">
        <v>100000</v>
      </c>
      <c r="K112" s="25">
        <f t="shared" si="31"/>
        <v>324037.77285335225</v>
      </c>
    </row>
    <row r="113" spans="1:11">
      <c r="A113" s="10">
        <v>40878</v>
      </c>
      <c r="B113" s="90">
        <v>31</v>
      </c>
      <c r="C113" s="20">
        <f t="shared" si="28"/>
        <v>-0.57534246575342463</v>
      </c>
      <c r="D113" s="22">
        <v>100000</v>
      </c>
      <c r="E113" s="25">
        <f t="shared" si="29"/>
        <v>736876.83284457494</v>
      </c>
      <c r="G113" s="10">
        <v>40878</v>
      </c>
      <c r="H113" s="91">
        <v>15454</v>
      </c>
      <c r="I113" s="20">
        <f t="shared" si="30"/>
        <v>-0.24647715637037398</v>
      </c>
      <c r="J113" s="22">
        <v>100000</v>
      </c>
      <c r="K113" s="25">
        <f t="shared" si="31"/>
        <v>533024.31574021094</v>
      </c>
    </row>
    <row r="114" spans="1:11">
      <c r="A114" s="10">
        <v>41244</v>
      </c>
      <c r="B114" s="90">
        <v>73</v>
      </c>
      <c r="C114" s="20">
        <f t="shared" si="28"/>
        <v>1.3548387096774193</v>
      </c>
      <c r="D114" s="22">
        <v>100000</v>
      </c>
      <c r="E114" s="25">
        <f t="shared" si="29"/>
        <v>1180798.8189450852</v>
      </c>
      <c r="G114" s="10">
        <v>41244</v>
      </c>
      <c r="H114" s="91">
        <v>19426</v>
      </c>
      <c r="I114" s="20">
        <f t="shared" si="30"/>
        <v>0.25702083602950693</v>
      </c>
      <c r="J114" s="22">
        <v>100000</v>
      </c>
      <c r="K114" s="25">
        <f t="shared" si="31"/>
        <v>689855.0789776725</v>
      </c>
    </row>
    <row r="115" spans="1:11">
      <c r="A115" s="10">
        <v>41609</v>
      </c>
      <c r="B115" s="90">
        <v>103</v>
      </c>
      <c r="C115" s="20">
        <f t="shared" si="28"/>
        <v>0.41095890410958902</v>
      </c>
      <c r="D115" s="22">
        <v>100000</v>
      </c>
      <c r="E115" s="25">
        <f t="shared" si="29"/>
        <v>2089069.9182793624</v>
      </c>
      <c r="G115" s="10">
        <v>41609</v>
      </c>
      <c r="H115" s="91">
        <v>21170</v>
      </c>
      <c r="I115" s="20">
        <f t="shared" si="30"/>
        <v>8.9776588077833827E-2</v>
      </c>
      <c r="J115" s="22">
        <v>100000</v>
      </c>
      <c r="K115" s="25">
        <f t="shared" si="31"/>
        <v>1025990.7801987254</v>
      </c>
    </row>
    <row r="116" spans="1:11">
      <c r="A116" s="10">
        <v>41974</v>
      </c>
      <c r="B116" s="90">
        <v>168</v>
      </c>
      <c r="C116" s="20">
        <f t="shared" si="28"/>
        <v>0.6310679611650486</v>
      </c>
      <c r="D116" s="22">
        <v>100000</v>
      </c>
      <c r="E116" s="25">
        <f t="shared" si="29"/>
        <v>3348755.7678440246</v>
      </c>
      <c r="G116" s="10">
        <v>41974</v>
      </c>
      <c r="H116" s="91">
        <v>27499</v>
      </c>
      <c r="I116" s="20">
        <f t="shared" si="30"/>
        <v>0.29896079357581484</v>
      </c>
      <c r="J116" s="22">
        <v>100000</v>
      </c>
      <c r="K116" s="25">
        <f t="shared" si="31"/>
        <v>1069402.5676006442</v>
      </c>
    </row>
    <row r="117" spans="1:11">
      <c r="A117" s="10">
        <v>42339</v>
      </c>
      <c r="B117" s="90">
        <v>257</v>
      </c>
      <c r="C117" s="20">
        <f t="shared" si="28"/>
        <v>0.52976190476190477</v>
      </c>
      <c r="D117" s="22">
        <v>100000</v>
      </c>
      <c r="E117" s="25">
        <f t="shared" si="29"/>
        <v>4857780.4978970308</v>
      </c>
      <c r="G117" s="10">
        <v>42339</v>
      </c>
      <c r="H117" s="91">
        <v>26117</v>
      </c>
      <c r="I117" s="20">
        <f t="shared" si="30"/>
        <v>-5.0256372959016693E-2</v>
      </c>
      <c r="J117" s="22">
        <v>100000</v>
      </c>
      <c r="K117" s="25">
        <f t="shared" si="31"/>
        <v>1192193.3133566165</v>
      </c>
    </row>
    <row r="118" spans="1:11">
      <c r="A118" s="10">
        <v>42705</v>
      </c>
      <c r="B118" s="90">
        <v>362</v>
      </c>
      <c r="C118" s="20">
        <f t="shared" si="28"/>
        <v>0.40856031128404668</v>
      </c>
      <c r="D118" s="22">
        <v>100000</v>
      </c>
      <c r="E118" s="25">
        <f t="shared" si="29"/>
        <v>7395584.1681336928</v>
      </c>
      <c r="G118" s="10">
        <v>42705</v>
      </c>
      <c r="H118" s="91">
        <v>26626</v>
      </c>
      <c r="I118" s="20">
        <f t="shared" si="30"/>
        <v>1.9489221579813913E-2</v>
      </c>
      <c r="J118" s="22">
        <v>100000</v>
      </c>
      <c r="K118" s="25">
        <f t="shared" si="31"/>
        <v>1640938.9435594501</v>
      </c>
    </row>
    <row r="119" spans="1:11">
      <c r="A119" s="10">
        <v>43070</v>
      </c>
      <c r="B119" s="90">
        <v>540</v>
      </c>
      <c r="C119" s="20">
        <f t="shared" si="28"/>
        <v>0.49171270718232046</v>
      </c>
      <c r="D119" s="22">
        <v>100000</v>
      </c>
      <c r="E119" s="119">
        <f t="shared" si="29"/>
        <v>8245142.5849470627</v>
      </c>
      <c r="G119" s="10">
        <v>43070</v>
      </c>
      <c r="H119" s="91">
        <v>33812</v>
      </c>
      <c r="I119" s="20">
        <f t="shared" si="30"/>
        <v>0.26988657702997071</v>
      </c>
      <c r="J119" s="22">
        <v>100000</v>
      </c>
      <c r="K119" s="120">
        <f t="shared" si="31"/>
        <v>1857097.6522034262</v>
      </c>
    </row>
    <row r="120" spans="1:11">
      <c r="A120" s="10">
        <v>43435</v>
      </c>
      <c r="B120" s="90">
        <v>594</v>
      </c>
      <c r="C120" s="20">
        <f t="shared" si="28"/>
        <v>0.1</v>
      </c>
      <c r="D120" s="22"/>
      <c r="E120" s="39"/>
      <c r="G120" s="10">
        <v>43435</v>
      </c>
      <c r="H120" s="91">
        <v>36068</v>
      </c>
      <c r="I120" s="20">
        <f t="shared" si="30"/>
        <v>6.6721873890926292E-2</v>
      </c>
      <c r="J120" s="22"/>
      <c r="K120" s="39"/>
    </row>
    <row r="121" spans="1:11">
      <c r="D121" s="121">
        <f>SUM(D110:D120)</f>
        <v>1000000</v>
      </c>
      <c r="E121" s="122"/>
      <c r="J121" s="121">
        <f>SUM(J110:J120)</f>
        <v>1000000</v>
      </c>
      <c r="K121" s="122"/>
    </row>
    <row r="123" spans="1:11">
      <c r="A123" s="153" t="s">
        <v>447</v>
      </c>
      <c r="B123" s="150"/>
      <c r="C123" s="150"/>
      <c r="D123" s="150"/>
      <c r="E123" s="151"/>
    </row>
    <row r="124" spans="1:11">
      <c r="A124" s="116" t="s">
        <v>3</v>
      </c>
      <c r="B124" s="117" t="s">
        <v>6</v>
      </c>
      <c r="C124" s="118" t="s">
        <v>8</v>
      </c>
      <c r="D124" s="12" t="s">
        <v>16</v>
      </c>
      <c r="E124" s="16" t="s">
        <v>18</v>
      </c>
      <c r="G124" s="116" t="s">
        <v>3</v>
      </c>
      <c r="H124" s="117" t="s">
        <v>5</v>
      </c>
      <c r="I124" s="118" t="s">
        <v>8</v>
      </c>
      <c r="J124" s="16" t="s">
        <v>16</v>
      </c>
      <c r="K124" s="16" t="s">
        <v>18</v>
      </c>
    </row>
    <row r="125" spans="1:11">
      <c r="A125" s="10">
        <v>39783</v>
      </c>
      <c r="B125" s="90">
        <v>27</v>
      </c>
      <c r="C125" s="20"/>
      <c r="D125" s="22">
        <v>100000</v>
      </c>
      <c r="E125" s="25">
        <f>(D125)+(D125*C126)</f>
        <v>296296.29629629629</v>
      </c>
      <c r="G125" s="10">
        <v>39783</v>
      </c>
      <c r="H125" s="91">
        <v>9647</v>
      </c>
      <c r="I125" s="20"/>
      <c r="J125" s="22">
        <v>100000</v>
      </c>
      <c r="K125" s="25">
        <f>(J125)+(J125*I126)</f>
        <v>181030.37213641545</v>
      </c>
    </row>
    <row r="126" spans="1:11">
      <c r="A126" s="10">
        <v>40148</v>
      </c>
      <c r="B126" s="90">
        <v>80</v>
      </c>
      <c r="C126" s="20">
        <f t="shared" ref="C126:C135" si="32">(B126-B125)/B125</f>
        <v>1.962962962962963</v>
      </c>
      <c r="D126" s="22">
        <v>100000</v>
      </c>
      <c r="E126" s="25">
        <f t="shared" ref="E126:E134" si="33">(E125+D126)+(E125+D126)*C127</f>
        <v>346759.25925925927</v>
      </c>
      <c r="G126" s="10">
        <v>40148</v>
      </c>
      <c r="H126" s="91">
        <v>17464</v>
      </c>
      <c r="I126" s="20">
        <f t="shared" ref="I126:I135" si="34">(H126-H125)/H125</f>
        <v>0.81030372136415463</v>
      </c>
      <c r="J126" s="22">
        <v>100000</v>
      </c>
      <c r="K126" s="25">
        <f t="shared" ref="K126:K134" si="35">(K125+J126)+(K125+J126)*I127</f>
        <v>330030.45706285757</v>
      </c>
    </row>
    <row r="127" spans="1:11">
      <c r="A127" s="10">
        <v>40513</v>
      </c>
      <c r="B127" s="90">
        <v>70</v>
      </c>
      <c r="C127" s="20">
        <f t="shared" si="32"/>
        <v>-0.125</v>
      </c>
      <c r="D127" s="22">
        <v>100000</v>
      </c>
      <c r="E127" s="25">
        <f t="shared" si="33"/>
        <v>146792.32804232807</v>
      </c>
      <c r="G127" s="10">
        <v>40513</v>
      </c>
      <c r="H127" s="91">
        <v>20509</v>
      </c>
      <c r="I127" s="20">
        <f t="shared" si="34"/>
        <v>0.17435868071461291</v>
      </c>
      <c r="J127" s="22">
        <v>100000</v>
      </c>
      <c r="K127" s="25">
        <f t="shared" si="35"/>
        <v>324037.77285335225</v>
      </c>
    </row>
    <row r="128" spans="1:11">
      <c r="A128" s="10">
        <v>40878</v>
      </c>
      <c r="B128" s="90">
        <v>23</v>
      </c>
      <c r="C128" s="20">
        <f t="shared" si="32"/>
        <v>-0.67142857142857137</v>
      </c>
      <c r="D128" s="22">
        <v>100000</v>
      </c>
      <c r="E128" s="25">
        <f t="shared" si="33"/>
        <v>354093.34023464459</v>
      </c>
      <c r="G128" s="10">
        <v>40878</v>
      </c>
      <c r="H128" s="91">
        <v>15454</v>
      </c>
      <c r="I128" s="20">
        <f t="shared" si="34"/>
        <v>-0.24647715637037398</v>
      </c>
      <c r="J128" s="22">
        <v>100000</v>
      </c>
      <c r="K128" s="25">
        <f t="shared" si="35"/>
        <v>533024.31574021094</v>
      </c>
    </row>
    <row r="129" spans="1:11">
      <c r="A129" s="10">
        <v>41244</v>
      </c>
      <c r="B129" s="90">
        <v>33</v>
      </c>
      <c r="C129" s="20">
        <f t="shared" si="32"/>
        <v>0.43478260869565216</v>
      </c>
      <c r="D129" s="22">
        <v>100000</v>
      </c>
      <c r="E129" s="25">
        <f t="shared" si="33"/>
        <v>399051.72323650587</v>
      </c>
      <c r="G129" s="10">
        <v>41244</v>
      </c>
      <c r="H129" s="91">
        <v>19426</v>
      </c>
      <c r="I129" s="20">
        <f t="shared" si="34"/>
        <v>0.25702083602950693</v>
      </c>
      <c r="J129" s="22">
        <v>100000</v>
      </c>
      <c r="K129" s="25">
        <f t="shared" si="35"/>
        <v>689855.0789776725</v>
      </c>
    </row>
    <row r="130" spans="1:11">
      <c r="A130" s="10">
        <v>41609</v>
      </c>
      <c r="B130" s="90">
        <v>29</v>
      </c>
      <c r="C130" s="20">
        <f t="shared" si="32"/>
        <v>-0.12121212121212122</v>
      </c>
      <c r="D130" s="22">
        <v>100000</v>
      </c>
      <c r="E130" s="25">
        <f t="shared" si="33"/>
        <v>447425.68290169491</v>
      </c>
      <c r="G130" s="10">
        <v>41609</v>
      </c>
      <c r="H130" s="91">
        <v>21170</v>
      </c>
      <c r="I130" s="20">
        <f t="shared" si="34"/>
        <v>8.9776588077833827E-2</v>
      </c>
      <c r="J130" s="22">
        <v>100000</v>
      </c>
      <c r="K130" s="25">
        <f t="shared" si="35"/>
        <v>1025990.7801987254</v>
      </c>
    </row>
    <row r="131" spans="1:11">
      <c r="A131" s="10">
        <v>41974</v>
      </c>
      <c r="B131" s="90">
        <v>26</v>
      </c>
      <c r="C131" s="20">
        <f t="shared" si="32"/>
        <v>-0.10344827586206896</v>
      </c>
      <c r="D131" s="22">
        <v>100000</v>
      </c>
      <c r="E131" s="25">
        <f t="shared" si="33"/>
        <v>210548.33957757492</v>
      </c>
      <c r="G131" s="10">
        <v>41974</v>
      </c>
      <c r="H131" s="91">
        <v>27499</v>
      </c>
      <c r="I131" s="20">
        <f t="shared" si="34"/>
        <v>0.29896079357581484</v>
      </c>
      <c r="J131" s="22">
        <v>100000</v>
      </c>
      <c r="K131" s="25">
        <f t="shared" si="35"/>
        <v>1069402.5676006442</v>
      </c>
    </row>
    <row r="132" spans="1:11">
      <c r="A132" s="10">
        <v>42339</v>
      </c>
      <c r="B132" s="90">
        <v>10</v>
      </c>
      <c r="C132" s="20">
        <f t="shared" si="32"/>
        <v>-0.61538461538461542</v>
      </c>
      <c r="D132" s="22">
        <v>100000</v>
      </c>
      <c r="E132" s="25">
        <f t="shared" si="33"/>
        <v>465822.50936636236</v>
      </c>
      <c r="G132" s="10">
        <v>42339</v>
      </c>
      <c r="H132" s="91">
        <v>26117</v>
      </c>
      <c r="I132" s="20">
        <f t="shared" si="34"/>
        <v>-5.0256372959016693E-2</v>
      </c>
      <c r="J132" s="22">
        <v>100000</v>
      </c>
      <c r="K132" s="25">
        <f t="shared" si="35"/>
        <v>1192193.3133566165</v>
      </c>
    </row>
    <row r="133" spans="1:11">
      <c r="A133" s="10">
        <v>42705</v>
      </c>
      <c r="B133" s="90">
        <v>15</v>
      </c>
      <c r="C133" s="20">
        <f t="shared" si="32"/>
        <v>0.5</v>
      </c>
      <c r="D133" s="22">
        <v>100000</v>
      </c>
      <c r="E133" s="25">
        <f t="shared" si="33"/>
        <v>943037.51561060385</v>
      </c>
      <c r="G133" s="10">
        <v>42705</v>
      </c>
      <c r="H133" s="91">
        <v>26626</v>
      </c>
      <c r="I133" s="20">
        <f t="shared" si="34"/>
        <v>1.9489221579813913E-2</v>
      </c>
      <c r="J133" s="22">
        <v>100000</v>
      </c>
      <c r="K133" s="25">
        <f t="shared" si="35"/>
        <v>1640938.9435594501</v>
      </c>
    </row>
    <row r="134" spans="1:11">
      <c r="A134" s="10">
        <v>43070</v>
      </c>
      <c r="B134" s="90">
        <v>25</v>
      </c>
      <c r="C134" s="20">
        <f t="shared" si="32"/>
        <v>0.66666666666666663</v>
      </c>
      <c r="D134" s="22">
        <v>100000</v>
      </c>
      <c r="E134" s="119">
        <f t="shared" si="33"/>
        <v>1501974.0224792697</v>
      </c>
      <c r="G134" s="10">
        <v>43070</v>
      </c>
      <c r="H134" s="91">
        <v>33812</v>
      </c>
      <c r="I134" s="20">
        <f t="shared" si="34"/>
        <v>0.26988657702997071</v>
      </c>
      <c r="J134" s="22">
        <v>100000</v>
      </c>
      <c r="K134" s="120">
        <f t="shared" si="35"/>
        <v>1857097.6522034262</v>
      </c>
    </row>
    <row r="135" spans="1:11">
      <c r="A135" s="10">
        <v>43435</v>
      </c>
      <c r="B135" s="90">
        <v>36</v>
      </c>
      <c r="C135" s="20">
        <f t="shared" si="32"/>
        <v>0.44</v>
      </c>
      <c r="D135" s="22"/>
      <c r="E135" s="39"/>
      <c r="G135" s="10">
        <v>43435</v>
      </c>
      <c r="H135" s="91">
        <v>36068</v>
      </c>
      <c r="I135" s="20">
        <f t="shared" si="34"/>
        <v>6.6721873890926292E-2</v>
      </c>
      <c r="J135" s="22"/>
      <c r="K135" s="39"/>
    </row>
    <row r="136" spans="1:11">
      <c r="D136" s="121">
        <f>SUM(D125:D135)</f>
        <v>1000000</v>
      </c>
      <c r="E136" s="122"/>
      <c r="J136" s="121">
        <f>SUM(J125:J135)</f>
        <v>1000000</v>
      </c>
      <c r="K136" s="122"/>
    </row>
    <row r="138" spans="1:11">
      <c r="A138" s="153" t="s">
        <v>449</v>
      </c>
      <c r="B138" s="150"/>
      <c r="C138" s="150"/>
      <c r="D138" s="150"/>
      <c r="E138" s="151"/>
    </row>
    <row r="139" spans="1:11">
      <c r="A139" s="116" t="s">
        <v>3</v>
      </c>
      <c r="B139" s="117" t="s">
        <v>6</v>
      </c>
      <c r="C139" s="118" t="s">
        <v>8</v>
      </c>
      <c r="D139" s="12" t="s">
        <v>16</v>
      </c>
      <c r="E139" s="16" t="s">
        <v>18</v>
      </c>
      <c r="G139" s="116" t="s">
        <v>3</v>
      </c>
      <c r="H139" s="117" t="s">
        <v>5</v>
      </c>
      <c r="I139" s="118" t="s">
        <v>8</v>
      </c>
      <c r="J139" s="16" t="s">
        <v>16</v>
      </c>
      <c r="K139" s="16" t="s">
        <v>18</v>
      </c>
    </row>
    <row r="140" spans="1:11">
      <c r="A140" s="10">
        <v>39783</v>
      </c>
      <c r="B140" s="90">
        <v>77</v>
      </c>
      <c r="C140" s="20"/>
      <c r="D140" s="22">
        <v>100000</v>
      </c>
      <c r="E140" s="25">
        <f>(D140)+(D140*C141)</f>
        <v>189610.3896103896</v>
      </c>
      <c r="G140" s="10">
        <v>39783</v>
      </c>
      <c r="H140" s="91">
        <v>9647</v>
      </c>
      <c r="I140" s="20"/>
      <c r="J140" s="22">
        <v>100000</v>
      </c>
      <c r="K140" s="25">
        <f>(J140)+(J140*I141)</f>
        <v>181030.37213641545</v>
      </c>
    </row>
    <row r="141" spans="1:11">
      <c r="A141" s="10">
        <v>40148</v>
      </c>
      <c r="B141" s="90">
        <v>146</v>
      </c>
      <c r="C141" s="20">
        <f t="shared" ref="C141:C150" si="36">(B141-B140)/B140</f>
        <v>0.89610389610389607</v>
      </c>
      <c r="D141" s="22">
        <v>100000</v>
      </c>
      <c r="E141" s="25">
        <f t="shared" ref="E141:E149" si="37">(E140+D141)+(E140+D141)*C142</f>
        <v>255888.63191602918</v>
      </c>
      <c r="G141" s="10">
        <v>40148</v>
      </c>
      <c r="H141" s="91">
        <v>17464</v>
      </c>
      <c r="I141" s="20">
        <f t="shared" ref="I141:I150" si="38">(H141-H140)/H140</f>
        <v>0.81030372136415463</v>
      </c>
      <c r="J141" s="22">
        <v>100000</v>
      </c>
      <c r="K141" s="25">
        <f t="shared" ref="K141:K149" si="39">(K140+J141)+(K140+J141)*I142</f>
        <v>330030.45706285757</v>
      </c>
    </row>
    <row r="142" spans="1:11">
      <c r="A142" s="10">
        <v>40513</v>
      </c>
      <c r="B142" s="90">
        <v>129</v>
      </c>
      <c r="C142" s="20">
        <f t="shared" si="36"/>
        <v>-0.11643835616438356</v>
      </c>
      <c r="D142" s="22">
        <v>100000</v>
      </c>
      <c r="E142" s="25">
        <f t="shared" si="37"/>
        <v>171047.24944801399</v>
      </c>
      <c r="G142" s="10">
        <v>40513</v>
      </c>
      <c r="H142" s="91">
        <v>20509</v>
      </c>
      <c r="I142" s="20">
        <f t="shared" si="38"/>
        <v>0.17435868071461291</v>
      </c>
      <c r="J142" s="22">
        <v>100000</v>
      </c>
      <c r="K142" s="25">
        <f t="shared" si="39"/>
        <v>324037.77285335225</v>
      </c>
    </row>
    <row r="143" spans="1:11">
      <c r="A143" s="10">
        <v>40878</v>
      </c>
      <c r="B143" s="90">
        <v>62</v>
      </c>
      <c r="C143" s="20">
        <f t="shared" si="36"/>
        <v>-0.51937984496124034</v>
      </c>
      <c r="D143" s="22">
        <v>100000</v>
      </c>
      <c r="E143" s="25">
        <f t="shared" si="37"/>
        <v>275418.97927782062</v>
      </c>
      <c r="G143" s="10">
        <v>40878</v>
      </c>
      <c r="H143" s="91">
        <v>15454</v>
      </c>
      <c r="I143" s="20">
        <f t="shared" si="38"/>
        <v>-0.24647715637037398</v>
      </c>
      <c r="J143" s="22">
        <v>100000</v>
      </c>
      <c r="K143" s="25">
        <f t="shared" si="39"/>
        <v>533024.31574021094</v>
      </c>
    </row>
    <row r="144" spans="1:11">
      <c r="A144" s="10">
        <v>41244</v>
      </c>
      <c r="B144" s="90">
        <v>63</v>
      </c>
      <c r="C144" s="20">
        <f t="shared" si="36"/>
        <v>1.6129032258064516E-2</v>
      </c>
      <c r="D144" s="22">
        <v>100000</v>
      </c>
      <c r="E144" s="25">
        <f t="shared" si="37"/>
        <v>327746.7279409545</v>
      </c>
      <c r="G144" s="10">
        <v>41244</v>
      </c>
      <c r="H144" s="91">
        <v>19426</v>
      </c>
      <c r="I144" s="20">
        <f t="shared" si="38"/>
        <v>0.25702083602950693</v>
      </c>
      <c r="J144" s="22">
        <v>100000</v>
      </c>
      <c r="K144" s="25">
        <f t="shared" si="39"/>
        <v>689855.0789776725</v>
      </c>
    </row>
    <row r="145" spans="1:11">
      <c r="A145" s="10">
        <v>41609</v>
      </c>
      <c r="B145" s="90">
        <v>55</v>
      </c>
      <c r="C145" s="20">
        <f t="shared" si="36"/>
        <v>-0.12698412698412698</v>
      </c>
      <c r="D145" s="22">
        <v>100000</v>
      </c>
      <c r="E145" s="25">
        <f t="shared" si="37"/>
        <v>1057700.999999451</v>
      </c>
      <c r="G145" s="10">
        <v>41609</v>
      </c>
      <c r="H145" s="91">
        <v>21170</v>
      </c>
      <c r="I145" s="20">
        <f t="shared" si="38"/>
        <v>8.9776588077833827E-2</v>
      </c>
      <c r="J145" s="22">
        <v>100000</v>
      </c>
      <c r="K145" s="25">
        <f t="shared" si="39"/>
        <v>1025990.7801987254</v>
      </c>
    </row>
    <row r="146" spans="1:11">
      <c r="A146" s="10">
        <v>41974</v>
      </c>
      <c r="B146" s="90">
        <v>136</v>
      </c>
      <c r="C146" s="20">
        <f t="shared" si="36"/>
        <v>1.4727272727272727</v>
      </c>
      <c r="D146" s="22">
        <v>100000</v>
      </c>
      <c r="E146" s="25">
        <f t="shared" si="37"/>
        <v>859763.24264665111</v>
      </c>
      <c r="G146" s="10">
        <v>41974</v>
      </c>
      <c r="H146" s="91">
        <v>27499</v>
      </c>
      <c r="I146" s="20">
        <f t="shared" si="38"/>
        <v>0.29896079357581484</v>
      </c>
      <c r="J146" s="22">
        <v>100000</v>
      </c>
      <c r="K146" s="25">
        <f t="shared" si="39"/>
        <v>1069402.5676006442</v>
      </c>
    </row>
    <row r="147" spans="1:11">
      <c r="A147" s="10">
        <v>42339</v>
      </c>
      <c r="B147" s="90">
        <v>101</v>
      </c>
      <c r="C147" s="20">
        <f t="shared" si="36"/>
        <v>-0.25735294117647056</v>
      </c>
      <c r="D147" s="22">
        <v>100000</v>
      </c>
      <c r="E147" s="25">
        <f t="shared" si="37"/>
        <v>3078844.4615595546</v>
      </c>
      <c r="G147" s="10">
        <v>42339</v>
      </c>
      <c r="H147" s="91">
        <v>26117</v>
      </c>
      <c r="I147" s="20">
        <f t="shared" si="38"/>
        <v>-5.0256372959016693E-2</v>
      </c>
      <c r="J147" s="22">
        <v>100000</v>
      </c>
      <c r="K147" s="25">
        <f t="shared" si="39"/>
        <v>1192193.3133566165</v>
      </c>
    </row>
    <row r="148" spans="1:11">
      <c r="A148" s="10">
        <v>42705</v>
      </c>
      <c r="B148" s="90">
        <v>324</v>
      </c>
      <c r="C148" s="20">
        <f t="shared" si="36"/>
        <v>2.2079207920792081</v>
      </c>
      <c r="D148" s="22">
        <v>100000</v>
      </c>
      <c r="E148" s="25">
        <f t="shared" si="37"/>
        <v>8673143.530921746</v>
      </c>
      <c r="G148" s="10">
        <v>42705</v>
      </c>
      <c r="H148" s="91">
        <v>26626</v>
      </c>
      <c r="I148" s="20">
        <f t="shared" si="38"/>
        <v>1.9489221579813913E-2</v>
      </c>
      <c r="J148" s="22">
        <v>100000</v>
      </c>
      <c r="K148" s="25">
        <f t="shared" si="39"/>
        <v>1640938.9435594501</v>
      </c>
    </row>
    <row r="149" spans="1:11">
      <c r="A149" s="10">
        <v>43070</v>
      </c>
      <c r="B149" s="90">
        <v>884</v>
      </c>
      <c r="C149" s="20">
        <f t="shared" si="36"/>
        <v>1.728395061728395</v>
      </c>
      <c r="D149" s="22">
        <v>100000</v>
      </c>
      <c r="E149" s="119">
        <f t="shared" si="37"/>
        <v>6153109.7162573338</v>
      </c>
      <c r="G149" s="10">
        <v>43070</v>
      </c>
      <c r="H149" s="91">
        <v>33812</v>
      </c>
      <c r="I149" s="20">
        <f t="shared" si="38"/>
        <v>0.26988657702997071</v>
      </c>
      <c r="J149" s="22">
        <v>100000</v>
      </c>
      <c r="K149" s="120">
        <f t="shared" si="39"/>
        <v>1857097.6522034262</v>
      </c>
    </row>
    <row r="150" spans="1:11">
      <c r="A150" s="10">
        <v>43435</v>
      </c>
      <c r="B150" s="90">
        <v>620</v>
      </c>
      <c r="C150" s="20">
        <f t="shared" si="36"/>
        <v>-0.29864253393665158</v>
      </c>
      <c r="D150" s="22"/>
      <c r="E150" s="39"/>
      <c r="G150" s="10">
        <v>43435</v>
      </c>
      <c r="H150" s="91">
        <v>36068</v>
      </c>
      <c r="I150" s="20">
        <f t="shared" si="38"/>
        <v>6.6721873890926292E-2</v>
      </c>
      <c r="J150" s="22"/>
      <c r="K150" s="39"/>
    </row>
    <row r="151" spans="1:11">
      <c r="D151" s="121">
        <f>SUM(D140:D150)</f>
        <v>1000000</v>
      </c>
      <c r="E151" s="122"/>
      <c r="J151" s="121">
        <f>SUM(J140:J150)</f>
        <v>1000000</v>
      </c>
      <c r="K151" s="122"/>
    </row>
    <row r="153" spans="1:11">
      <c r="A153" s="153" t="s">
        <v>450</v>
      </c>
      <c r="B153" s="150"/>
      <c r="C153" s="150"/>
      <c r="D153" s="150"/>
      <c r="E153" s="151"/>
    </row>
    <row r="154" spans="1:11">
      <c r="A154" s="116" t="s">
        <v>3</v>
      </c>
      <c r="B154" s="117" t="s">
        <v>6</v>
      </c>
      <c r="C154" s="118" t="s">
        <v>8</v>
      </c>
      <c r="D154" s="12" t="s">
        <v>16</v>
      </c>
      <c r="E154" s="16" t="s">
        <v>18</v>
      </c>
      <c r="G154" s="116" t="s">
        <v>3</v>
      </c>
      <c r="H154" s="117" t="s">
        <v>5</v>
      </c>
      <c r="I154" s="118" t="s">
        <v>8</v>
      </c>
      <c r="J154" s="16" t="s">
        <v>16</v>
      </c>
      <c r="K154" s="16" t="s">
        <v>18</v>
      </c>
    </row>
    <row r="155" spans="1:11">
      <c r="A155" s="10">
        <v>39783</v>
      </c>
      <c r="B155" s="90">
        <v>13</v>
      </c>
      <c r="C155" s="20"/>
      <c r="D155" s="22">
        <v>100000</v>
      </c>
      <c r="E155" s="25">
        <f>(D155)+(D155*C156)</f>
        <v>284615.38461538462</v>
      </c>
      <c r="G155" s="10">
        <v>39783</v>
      </c>
      <c r="H155" s="91">
        <v>9647</v>
      </c>
      <c r="I155" s="20"/>
      <c r="J155" s="22">
        <v>100000</v>
      </c>
      <c r="K155" s="25">
        <f>(J155)+(J155*I156)</f>
        <v>181030.37213641545</v>
      </c>
    </row>
    <row r="156" spans="1:11">
      <c r="A156" s="10">
        <v>40148</v>
      </c>
      <c r="B156" s="90">
        <v>37</v>
      </c>
      <c r="C156" s="20">
        <f t="shared" ref="C156:C165" si="40">(B156-B155)/B155</f>
        <v>1.8461538461538463</v>
      </c>
      <c r="D156" s="22">
        <v>100000</v>
      </c>
      <c r="E156" s="25">
        <f t="shared" ref="E156:E164" si="41">(E155+D156)+(E155+D156)*C157</f>
        <v>280665.28066528065</v>
      </c>
      <c r="G156" s="10">
        <v>40148</v>
      </c>
      <c r="H156" s="91">
        <v>17464</v>
      </c>
      <c r="I156" s="20">
        <f t="shared" ref="I156:I165" si="42">(H156-H155)/H155</f>
        <v>0.81030372136415463</v>
      </c>
      <c r="J156" s="22">
        <v>100000</v>
      </c>
      <c r="K156" s="25">
        <f t="shared" ref="K156:K164" si="43">(K155+J156)+(K155+J156)*I157</f>
        <v>330030.45706285757</v>
      </c>
    </row>
    <row r="157" spans="1:11">
      <c r="A157" s="10">
        <v>40513</v>
      </c>
      <c r="B157" s="90">
        <v>27</v>
      </c>
      <c r="C157" s="20">
        <f t="shared" si="40"/>
        <v>-0.27027027027027029</v>
      </c>
      <c r="D157" s="22">
        <v>100000</v>
      </c>
      <c r="E157" s="25">
        <f t="shared" si="41"/>
        <v>281974.281974282</v>
      </c>
      <c r="G157" s="10">
        <v>40513</v>
      </c>
      <c r="H157" s="91">
        <v>20509</v>
      </c>
      <c r="I157" s="20">
        <f t="shared" si="42"/>
        <v>0.17435868071461291</v>
      </c>
      <c r="J157" s="22">
        <v>100000</v>
      </c>
      <c r="K157" s="25">
        <f t="shared" si="43"/>
        <v>324037.77285335225</v>
      </c>
    </row>
    <row r="158" spans="1:11">
      <c r="A158" s="10">
        <v>40878</v>
      </c>
      <c r="B158" s="90">
        <v>20</v>
      </c>
      <c r="C158" s="20">
        <f t="shared" si="40"/>
        <v>-0.25925925925925924</v>
      </c>
      <c r="D158" s="22">
        <v>100000</v>
      </c>
      <c r="E158" s="25">
        <f t="shared" si="41"/>
        <v>515665.2806652807</v>
      </c>
      <c r="G158" s="10">
        <v>40878</v>
      </c>
      <c r="H158" s="91">
        <v>15454</v>
      </c>
      <c r="I158" s="20">
        <f t="shared" si="42"/>
        <v>-0.24647715637037398</v>
      </c>
      <c r="J158" s="22">
        <v>100000</v>
      </c>
      <c r="K158" s="25">
        <f t="shared" si="43"/>
        <v>533024.31574021094</v>
      </c>
    </row>
    <row r="159" spans="1:11">
      <c r="A159" s="10">
        <v>41244</v>
      </c>
      <c r="B159" s="90">
        <v>27</v>
      </c>
      <c r="C159" s="20">
        <f t="shared" si="40"/>
        <v>0.35</v>
      </c>
      <c r="D159" s="22">
        <v>100000</v>
      </c>
      <c r="E159" s="25">
        <f t="shared" si="41"/>
        <v>478850.77385077393</v>
      </c>
      <c r="G159" s="10">
        <v>41244</v>
      </c>
      <c r="H159" s="91">
        <v>19426</v>
      </c>
      <c r="I159" s="20">
        <f t="shared" si="42"/>
        <v>0.25702083602950693</v>
      </c>
      <c r="J159" s="22">
        <v>100000</v>
      </c>
      <c r="K159" s="25">
        <f t="shared" si="43"/>
        <v>689855.0789776725</v>
      </c>
    </row>
    <row r="160" spans="1:11">
      <c r="A160" s="10">
        <v>41609</v>
      </c>
      <c r="B160" s="90">
        <v>21</v>
      </c>
      <c r="C160" s="20">
        <f t="shared" si="40"/>
        <v>-0.22222222222222221</v>
      </c>
      <c r="D160" s="22">
        <v>100000</v>
      </c>
      <c r="E160" s="25">
        <f t="shared" si="41"/>
        <v>1874373.9343739348</v>
      </c>
      <c r="G160" s="10">
        <v>41609</v>
      </c>
      <c r="H160" s="91">
        <v>21170</v>
      </c>
      <c r="I160" s="20">
        <f t="shared" si="42"/>
        <v>8.9776588077833827E-2</v>
      </c>
      <c r="J160" s="22">
        <v>100000</v>
      </c>
      <c r="K160" s="25">
        <f t="shared" si="43"/>
        <v>1025990.7801987254</v>
      </c>
    </row>
    <row r="161" spans="1:11">
      <c r="A161" s="10">
        <v>41974</v>
      </c>
      <c r="B161" s="90">
        <v>68</v>
      </c>
      <c r="C161" s="20">
        <f t="shared" si="40"/>
        <v>2.2380952380952381</v>
      </c>
      <c r="D161" s="22">
        <v>100000</v>
      </c>
      <c r="E161" s="25">
        <f t="shared" si="41"/>
        <v>1654989.9155781511</v>
      </c>
      <c r="G161" s="10">
        <v>41974</v>
      </c>
      <c r="H161" s="91">
        <v>27499</v>
      </c>
      <c r="I161" s="20">
        <f t="shared" si="42"/>
        <v>0.29896079357581484</v>
      </c>
      <c r="J161" s="22">
        <v>100000</v>
      </c>
      <c r="K161" s="25">
        <f t="shared" si="43"/>
        <v>1069402.5676006442</v>
      </c>
    </row>
    <row r="162" spans="1:11">
      <c r="A162" s="10">
        <v>42339</v>
      </c>
      <c r="B162" s="90">
        <v>57</v>
      </c>
      <c r="C162" s="20">
        <f t="shared" si="40"/>
        <v>-0.16176470588235295</v>
      </c>
      <c r="D162" s="22">
        <v>100000</v>
      </c>
      <c r="E162" s="25">
        <f t="shared" si="41"/>
        <v>2032093.5864589119</v>
      </c>
      <c r="G162" s="10">
        <v>42339</v>
      </c>
      <c r="H162" s="91">
        <v>26117</v>
      </c>
      <c r="I162" s="20">
        <f t="shared" si="42"/>
        <v>-5.0256372959016693E-2</v>
      </c>
      <c r="J162" s="22">
        <v>100000</v>
      </c>
      <c r="K162" s="25">
        <f t="shared" si="43"/>
        <v>1192193.3133566165</v>
      </c>
    </row>
    <row r="163" spans="1:11">
      <c r="A163" s="10">
        <v>42705</v>
      </c>
      <c r="B163" s="90">
        <v>66</v>
      </c>
      <c r="C163" s="20">
        <f t="shared" si="40"/>
        <v>0.15789473684210525</v>
      </c>
      <c r="D163" s="22">
        <v>100000</v>
      </c>
      <c r="E163" s="25">
        <f t="shared" si="41"/>
        <v>3618098.2073242143</v>
      </c>
      <c r="G163" s="10">
        <v>42705</v>
      </c>
      <c r="H163" s="91">
        <v>26626</v>
      </c>
      <c r="I163" s="20">
        <f t="shared" si="42"/>
        <v>1.9489221579813913E-2</v>
      </c>
      <c r="J163" s="22">
        <v>100000</v>
      </c>
      <c r="K163" s="25">
        <f t="shared" si="43"/>
        <v>1640938.9435594501</v>
      </c>
    </row>
    <row r="164" spans="1:11">
      <c r="A164" s="10">
        <v>43070</v>
      </c>
      <c r="B164" s="90">
        <v>112</v>
      </c>
      <c r="C164" s="20">
        <f t="shared" si="40"/>
        <v>0.69696969696969702</v>
      </c>
      <c r="D164" s="22">
        <v>100000</v>
      </c>
      <c r="E164" s="119">
        <f t="shared" si="41"/>
        <v>2921362.8771833112</v>
      </c>
      <c r="G164" s="10">
        <v>43070</v>
      </c>
      <c r="H164" s="91">
        <v>33812</v>
      </c>
      <c r="I164" s="20">
        <f t="shared" si="42"/>
        <v>0.26988657702997071</v>
      </c>
      <c r="J164" s="22">
        <v>100000</v>
      </c>
      <c r="K164" s="120">
        <f t="shared" si="43"/>
        <v>1857097.6522034262</v>
      </c>
    </row>
    <row r="165" spans="1:11">
      <c r="A165" s="10">
        <v>43435</v>
      </c>
      <c r="B165" s="90">
        <v>88</v>
      </c>
      <c r="C165" s="20">
        <f t="shared" si="40"/>
        <v>-0.21428571428571427</v>
      </c>
      <c r="D165" s="22"/>
      <c r="E165" s="39"/>
      <c r="G165" s="10">
        <v>43435</v>
      </c>
      <c r="H165" s="91">
        <v>36068</v>
      </c>
      <c r="I165" s="20">
        <f t="shared" si="42"/>
        <v>6.6721873890926292E-2</v>
      </c>
      <c r="J165" s="22"/>
      <c r="K165" s="39"/>
    </row>
    <row r="166" spans="1:11">
      <c r="D166" s="121">
        <f>SUM(D155:D165)</f>
        <v>1000000</v>
      </c>
      <c r="E166" s="122"/>
      <c r="J166" s="121">
        <f>SUM(J155:J165)</f>
        <v>1000000</v>
      </c>
      <c r="K166" s="122"/>
    </row>
    <row r="168" spans="1:11">
      <c r="A168" s="153" t="s">
        <v>451</v>
      </c>
      <c r="B168" s="150"/>
      <c r="C168" s="150"/>
      <c r="D168" s="150"/>
      <c r="E168" s="151"/>
    </row>
    <row r="169" spans="1:11">
      <c r="A169" s="116" t="s">
        <v>3</v>
      </c>
      <c r="B169" s="117" t="s">
        <v>6</v>
      </c>
      <c r="C169" s="118" t="s">
        <v>8</v>
      </c>
      <c r="D169" s="12" t="s">
        <v>16</v>
      </c>
      <c r="E169" s="16" t="s">
        <v>18</v>
      </c>
      <c r="G169" s="116" t="s">
        <v>3</v>
      </c>
      <c r="H169" s="117" t="s">
        <v>5</v>
      </c>
      <c r="I169" s="118" t="s">
        <v>8</v>
      </c>
      <c r="J169" s="16" t="s">
        <v>16</v>
      </c>
      <c r="K169" s="16" t="s">
        <v>18</v>
      </c>
    </row>
    <row r="170" spans="1:11">
      <c r="A170" s="10">
        <v>39783</v>
      </c>
      <c r="B170" s="90">
        <v>10</v>
      </c>
      <c r="C170" s="20"/>
      <c r="D170" s="22">
        <v>100000</v>
      </c>
      <c r="E170" s="25">
        <f>(D170)+(D170*C171)</f>
        <v>290000</v>
      </c>
      <c r="G170" s="10">
        <v>39783</v>
      </c>
      <c r="H170" s="91">
        <v>9647</v>
      </c>
      <c r="I170" s="20"/>
      <c r="J170" s="22">
        <v>100000</v>
      </c>
      <c r="K170" s="25">
        <f>(J170)+(J170*I171)</f>
        <v>181030.37213641545</v>
      </c>
    </row>
    <row r="171" spans="1:11">
      <c r="A171" s="10">
        <v>40148</v>
      </c>
      <c r="B171" s="90">
        <v>29</v>
      </c>
      <c r="C171" s="20">
        <f t="shared" ref="C171:C180" si="44">(B171-B170)/B170</f>
        <v>1.9</v>
      </c>
      <c r="D171" s="22">
        <v>100000</v>
      </c>
      <c r="E171" s="25">
        <f t="shared" ref="E171:E179" si="45">(E170+D171)+(E170+D171)*C172</f>
        <v>376551.72413793101</v>
      </c>
      <c r="G171" s="10">
        <v>40148</v>
      </c>
      <c r="H171" s="91">
        <v>17464</v>
      </c>
      <c r="I171" s="20">
        <f t="shared" ref="I171:I180" si="46">(H171-H170)/H170</f>
        <v>0.81030372136415463</v>
      </c>
      <c r="J171" s="22">
        <v>100000</v>
      </c>
      <c r="K171" s="25">
        <f t="shared" ref="K171:K179" si="47">(K170+J171)+(K170+J171)*I172</f>
        <v>330030.45706285757</v>
      </c>
    </row>
    <row r="172" spans="1:11">
      <c r="A172" s="10">
        <v>40513</v>
      </c>
      <c r="B172" s="90">
        <v>28</v>
      </c>
      <c r="C172" s="20">
        <f t="shared" si="44"/>
        <v>-3.4482758620689655E-2</v>
      </c>
      <c r="D172" s="22">
        <v>100000</v>
      </c>
      <c r="E172" s="25">
        <f t="shared" si="45"/>
        <v>391453.20197044336</v>
      </c>
      <c r="G172" s="10">
        <v>40513</v>
      </c>
      <c r="H172" s="91">
        <v>20509</v>
      </c>
      <c r="I172" s="20">
        <f t="shared" si="46"/>
        <v>0.17435868071461291</v>
      </c>
      <c r="J172" s="22">
        <v>100000</v>
      </c>
      <c r="K172" s="25">
        <f t="shared" si="47"/>
        <v>324037.77285335225</v>
      </c>
    </row>
    <row r="173" spans="1:11">
      <c r="A173" s="10">
        <v>40878</v>
      </c>
      <c r="B173" s="90">
        <v>23</v>
      </c>
      <c r="C173" s="20">
        <f t="shared" si="44"/>
        <v>-0.17857142857142858</v>
      </c>
      <c r="D173" s="22">
        <v>100000</v>
      </c>
      <c r="E173" s="25">
        <f t="shared" si="45"/>
        <v>491453.20197044336</v>
      </c>
      <c r="G173" s="10">
        <v>40878</v>
      </c>
      <c r="H173" s="91">
        <v>15454</v>
      </c>
      <c r="I173" s="20">
        <f t="shared" si="46"/>
        <v>-0.24647715637037398</v>
      </c>
      <c r="J173" s="22">
        <v>100000</v>
      </c>
      <c r="K173" s="25">
        <f t="shared" si="47"/>
        <v>533024.31574021094</v>
      </c>
    </row>
    <row r="174" spans="1:11">
      <c r="A174" s="10">
        <v>41244</v>
      </c>
      <c r="B174" s="90">
        <v>23</v>
      </c>
      <c r="C174" s="20">
        <f t="shared" si="44"/>
        <v>0</v>
      </c>
      <c r="D174" s="22">
        <v>100000</v>
      </c>
      <c r="E174" s="25">
        <f t="shared" si="45"/>
        <v>385730.34911115875</v>
      </c>
      <c r="G174" s="10">
        <v>41244</v>
      </c>
      <c r="H174" s="91">
        <v>19426</v>
      </c>
      <c r="I174" s="20">
        <f t="shared" si="46"/>
        <v>0.25702083602950693</v>
      </c>
      <c r="J174" s="22">
        <v>100000</v>
      </c>
      <c r="K174" s="25">
        <f t="shared" si="47"/>
        <v>689855.0789776725</v>
      </c>
    </row>
    <row r="175" spans="1:11">
      <c r="A175" s="10">
        <v>41609</v>
      </c>
      <c r="B175" s="90">
        <v>15</v>
      </c>
      <c r="C175" s="20">
        <f t="shared" si="44"/>
        <v>-0.34782608695652173</v>
      </c>
      <c r="D175" s="22">
        <v>100000</v>
      </c>
      <c r="E175" s="25">
        <f t="shared" si="45"/>
        <v>874314.62840008573</v>
      </c>
      <c r="G175" s="10">
        <v>41609</v>
      </c>
      <c r="H175" s="91">
        <v>21170</v>
      </c>
      <c r="I175" s="20">
        <f t="shared" si="46"/>
        <v>8.9776588077833827E-2</v>
      </c>
      <c r="J175" s="22">
        <v>100000</v>
      </c>
      <c r="K175" s="25">
        <f t="shared" si="47"/>
        <v>1025990.7801987254</v>
      </c>
    </row>
    <row r="176" spans="1:11">
      <c r="A176" s="10">
        <v>41974</v>
      </c>
      <c r="B176" s="90">
        <v>27</v>
      </c>
      <c r="C176" s="20">
        <f t="shared" si="44"/>
        <v>0.8</v>
      </c>
      <c r="D176" s="22">
        <v>100000</v>
      </c>
      <c r="E176" s="25">
        <f t="shared" si="45"/>
        <v>866057.44746674283</v>
      </c>
      <c r="G176" s="10">
        <v>41974</v>
      </c>
      <c r="H176" s="91">
        <v>27499</v>
      </c>
      <c r="I176" s="20">
        <f t="shared" si="46"/>
        <v>0.29896079357581484</v>
      </c>
      <c r="J176" s="22">
        <v>100000</v>
      </c>
      <c r="K176" s="25">
        <f t="shared" si="47"/>
        <v>1069402.5676006442</v>
      </c>
    </row>
    <row r="177" spans="1:11">
      <c r="A177" s="10">
        <v>42339</v>
      </c>
      <c r="B177" s="90">
        <v>24</v>
      </c>
      <c r="C177" s="20">
        <f t="shared" si="44"/>
        <v>-0.1111111111111111</v>
      </c>
      <c r="D177" s="22">
        <v>100000</v>
      </c>
      <c r="E177" s="25">
        <f t="shared" si="45"/>
        <v>1489338.5648445617</v>
      </c>
      <c r="G177" s="10">
        <v>42339</v>
      </c>
      <c r="H177" s="91">
        <v>26117</v>
      </c>
      <c r="I177" s="20">
        <f t="shared" si="46"/>
        <v>-5.0256372959016693E-2</v>
      </c>
      <c r="J177" s="22">
        <v>100000</v>
      </c>
      <c r="K177" s="25">
        <f t="shared" si="47"/>
        <v>1192193.3133566165</v>
      </c>
    </row>
    <row r="178" spans="1:11">
      <c r="A178" s="10">
        <v>42705</v>
      </c>
      <c r="B178" s="90">
        <v>37</v>
      </c>
      <c r="C178" s="20">
        <f t="shared" si="44"/>
        <v>0.54166666666666663</v>
      </c>
      <c r="D178" s="22">
        <v>100000</v>
      </c>
      <c r="E178" s="25">
        <f t="shared" si="45"/>
        <v>3522317.9004663257</v>
      </c>
      <c r="G178" s="10">
        <v>42705</v>
      </c>
      <c r="H178" s="91">
        <v>26626</v>
      </c>
      <c r="I178" s="20">
        <f t="shared" si="46"/>
        <v>1.9489221579813913E-2</v>
      </c>
      <c r="J178" s="22">
        <v>100000</v>
      </c>
      <c r="K178" s="25">
        <f t="shared" si="47"/>
        <v>1640938.9435594501</v>
      </c>
    </row>
    <row r="179" spans="1:11">
      <c r="A179" s="10">
        <v>43070</v>
      </c>
      <c r="B179" s="90">
        <v>82</v>
      </c>
      <c r="C179" s="20">
        <f t="shared" si="44"/>
        <v>1.2162162162162162</v>
      </c>
      <c r="D179" s="22">
        <v>100000</v>
      </c>
      <c r="E179" s="119">
        <f t="shared" si="45"/>
        <v>2562127.2954517915</v>
      </c>
      <c r="G179" s="10">
        <v>43070</v>
      </c>
      <c r="H179" s="91">
        <v>33812</v>
      </c>
      <c r="I179" s="20">
        <f t="shared" si="46"/>
        <v>0.26988657702997071</v>
      </c>
      <c r="J179" s="22">
        <v>100000</v>
      </c>
      <c r="K179" s="120">
        <f t="shared" si="47"/>
        <v>1857097.6522034262</v>
      </c>
    </row>
    <row r="180" spans="1:11">
      <c r="A180" s="10">
        <v>43435</v>
      </c>
      <c r="B180" s="90">
        <v>58</v>
      </c>
      <c r="C180" s="20">
        <f t="shared" si="44"/>
        <v>-0.29268292682926828</v>
      </c>
      <c r="D180" s="22"/>
      <c r="E180" s="39"/>
      <c r="G180" s="10">
        <v>43435</v>
      </c>
      <c r="H180" s="91">
        <v>36068</v>
      </c>
      <c r="I180" s="20">
        <f t="shared" si="46"/>
        <v>6.6721873890926292E-2</v>
      </c>
      <c r="J180" s="22"/>
      <c r="K180" s="39"/>
    </row>
    <row r="181" spans="1:11">
      <c r="D181" s="121">
        <f>SUM(D170:D180)</f>
        <v>1000000</v>
      </c>
      <c r="E181" s="122"/>
      <c r="J181" s="121">
        <f>SUM(J170:J180)</f>
        <v>1000000</v>
      </c>
      <c r="K181" s="122"/>
    </row>
    <row r="183" spans="1:11">
      <c r="A183" s="153" t="s">
        <v>452</v>
      </c>
      <c r="B183" s="150"/>
      <c r="C183" s="150"/>
      <c r="D183" s="150"/>
      <c r="E183" s="151"/>
    </row>
    <row r="184" spans="1:11">
      <c r="A184" s="116" t="s">
        <v>3</v>
      </c>
      <c r="B184" s="117" t="s">
        <v>6</v>
      </c>
      <c r="C184" s="118" t="s">
        <v>8</v>
      </c>
      <c r="D184" s="12" t="s">
        <v>16</v>
      </c>
      <c r="E184" s="16" t="s">
        <v>18</v>
      </c>
      <c r="G184" s="116" t="s">
        <v>3</v>
      </c>
      <c r="H184" s="117" t="s">
        <v>5</v>
      </c>
      <c r="I184" s="118" t="s">
        <v>8</v>
      </c>
      <c r="J184" s="16" t="s">
        <v>16</v>
      </c>
      <c r="K184" s="16" t="s">
        <v>18</v>
      </c>
    </row>
    <row r="185" spans="1:11">
      <c r="A185" s="10">
        <v>39783</v>
      </c>
      <c r="B185" s="90">
        <v>59</v>
      </c>
      <c r="C185" s="20"/>
      <c r="D185" s="22">
        <v>100000</v>
      </c>
      <c r="E185" s="25">
        <f>(D185)+(D185*C186)</f>
        <v>323728.81355932204</v>
      </c>
      <c r="G185" s="10">
        <v>39783</v>
      </c>
      <c r="H185" s="91">
        <v>9647</v>
      </c>
      <c r="I185" s="20"/>
      <c r="J185" s="22">
        <v>100000</v>
      </c>
      <c r="K185" s="25">
        <f>(J185)+(J185*I186)</f>
        <v>181030.37213641545</v>
      </c>
    </row>
    <row r="186" spans="1:11">
      <c r="A186" s="10">
        <v>40148</v>
      </c>
      <c r="B186" s="90">
        <v>191</v>
      </c>
      <c r="C186" s="20">
        <f t="shared" ref="C186:C195" si="48">(B186-B185)/B185</f>
        <v>2.2372881355932202</v>
      </c>
      <c r="D186" s="22">
        <v>100000</v>
      </c>
      <c r="E186" s="25">
        <f t="shared" ref="E186:E194" si="49">(E185+D186)+(E185+D186)*C187</f>
        <v>237376.87461176678</v>
      </c>
      <c r="G186" s="10">
        <v>40148</v>
      </c>
      <c r="H186" s="91">
        <v>17464</v>
      </c>
      <c r="I186" s="20">
        <f t="shared" ref="I186:I195" si="50">(H186-H185)/H185</f>
        <v>0.81030372136415463</v>
      </c>
      <c r="J186" s="22">
        <v>100000</v>
      </c>
      <c r="K186" s="25">
        <f t="shared" ref="K186:K194" si="51">(K185+J186)+(K185+J186)*I187</f>
        <v>330030.45706285757</v>
      </c>
    </row>
    <row r="187" spans="1:11">
      <c r="A187" s="10">
        <v>40513</v>
      </c>
      <c r="B187" s="90">
        <v>107</v>
      </c>
      <c r="C187" s="20">
        <f t="shared" si="48"/>
        <v>-0.43979057591623039</v>
      </c>
      <c r="D187" s="22">
        <v>100000</v>
      </c>
      <c r="E187" s="25">
        <f t="shared" si="49"/>
        <v>110356.92160197979</v>
      </c>
      <c r="G187" s="10">
        <v>40513</v>
      </c>
      <c r="H187" s="91">
        <v>20509</v>
      </c>
      <c r="I187" s="20">
        <f t="shared" si="50"/>
        <v>0.17435868071461291</v>
      </c>
      <c r="J187" s="22">
        <v>100000</v>
      </c>
      <c r="K187" s="25">
        <f t="shared" si="51"/>
        <v>324037.77285335225</v>
      </c>
    </row>
    <row r="188" spans="1:11">
      <c r="A188" s="10">
        <v>40878</v>
      </c>
      <c r="B188" s="90">
        <v>35</v>
      </c>
      <c r="C188" s="20">
        <f t="shared" si="48"/>
        <v>-0.67289719626168221</v>
      </c>
      <c r="D188" s="22">
        <v>100000</v>
      </c>
      <c r="E188" s="25">
        <f t="shared" si="49"/>
        <v>342581.27232322423</v>
      </c>
      <c r="G188" s="10">
        <v>40878</v>
      </c>
      <c r="H188" s="91">
        <v>15454</v>
      </c>
      <c r="I188" s="20">
        <f t="shared" si="50"/>
        <v>-0.24647715637037398</v>
      </c>
      <c r="J188" s="22">
        <v>100000</v>
      </c>
      <c r="K188" s="25">
        <f t="shared" si="51"/>
        <v>533024.31574021094</v>
      </c>
    </row>
    <row r="189" spans="1:11">
      <c r="A189" s="10">
        <v>41244</v>
      </c>
      <c r="B189" s="90">
        <v>57</v>
      </c>
      <c r="C189" s="20">
        <f t="shared" si="48"/>
        <v>0.62857142857142856</v>
      </c>
      <c r="D189" s="22">
        <v>100000</v>
      </c>
      <c r="E189" s="25">
        <f t="shared" si="49"/>
        <v>434816.68859825539</v>
      </c>
      <c r="G189" s="10">
        <v>41244</v>
      </c>
      <c r="H189" s="91">
        <v>19426</v>
      </c>
      <c r="I189" s="20">
        <f t="shared" si="50"/>
        <v>0.25702083602950693</v>
      </c>
      <c r="J189" s="22">
        <v>100000</v>
      </c>
      <c r="K189" s="25">
        <f t="shared" si="51"/>
        <v>689855.0789776725</v>
      </c>
    </row>
    <row r="190" spans="1:11">
      <c r="A190" s="10">
        <v>41609</v>
      </c>
      <c r="B190" s="90">
        <v>56</v>
      </c>
      <c r="C190" s="20">
        <f t="shared" si="48"/>
        <v>-1.7543859649122806E-2</v>
      </c>
      <c r="D190" s="22">
        <v>100000</v>
      </c>
      <c r="E190" s="25">
        <f t="shared" si="49"/>
        <v>1470745.8936452023</v>
      </c>
      <c r="G190" s="10">
        <v>41609</v>
      </c>
      <c r="H190" s="91">
        <v>21170</v>
      </c>
      <c r="I190" s="20">
        <f t="shared" si="50"/>
        <v>8.9776588077833827E-2</v>
      </c>
      <c r="J190" s="22">
        <v>100000</v>
      </c>
      <c r="K190" s="25">
        <f t="shared" si="51"/>
        <v>1025990.7801987254</v>
      </c>
    </row>
    <row r="191" spans="1:11">
      <c r="A191" s="10">
        <v>41974</v>
      </c>
      <c r="B191" s="90">
        <v>154</v>
      </c>
      <c r="C191" s="20">
        <f t="shared" si="48"/>
        <v>1.75</v>
      </c>
      <c r="D191" s="22">
        <v>100000</v>
      </c>
      <c r="E191" s="25">
        <f t="shared" si="49"/>
        <v>1703341.3262256414</v>
      </c>
      <c r="G191" s="10">
        <v>41974</v>
      </c>
      <c r="H191" s="91">
        <v>27499</v>
      </c>
      <c r="I191" s="20">
        <f t="shared" si="50"/>
        <v>0.29896079357581484</v>
      </c>
      <c r="J191" s="22">
        <v>100000</v>
      </c>
      <c r="K191" s="25">
        <f t="shared" si="51"/>
        <v>1069402.5676006442</v>
      </c>
    </row>
    <row r="192" spans="1:11">
      <c r="A192" s="10">
        <v>42339</v>
      </c>
      <c r="B192" s="90">
        <v>167</v>
      </c>
      <c r="C192" s="20">
        <f t="shared" si="48"/>
        <v>8.4415584415584416E-2</v>
      </c>
      <c r="D192" s="22">
        <v>100000</v>
      </c>
      <c r="E192" s="25">
        <f t="shared" si="49"/>
        <v>3207139.9634072785</v>
      </c>
      <c r="G192" s="10">
        <v>42339</v>
      </c>
      <c r="H192" s="91">
        <v>26117</v>
      </c>
      <c r="I192" s="20">
        <f t="shared" si="50"/>
        <v>-5.0256372959016693E-2</v>
      </c>
      <c r="J192" s="22">
        <v>100000</v>
      </c>
      <c r="K192" s="25">
        <f t="shared" si="51"/>
        <v>1192193.3133566165</v>
      </c>
    </row>
    <row r="193" spans="1:11">
      <c r="A193" s="10">
        <v>42705</v>
      </c>
      <c r="B193" s="90">
        <v>297</v>
      </c>
      <c r="C193" s="20">
        <f t="shared" si="48"/>
        <v>0.77844311377245512</v>
      </c>
      <c r="D193" s="22">
        <v>100000</v>
      </c>
      <c r="E193" s="25">
        <f t="shared" si="49"/>
        <v>4465195.708169423</v>
      </c>
      <c r="G193" s="10">
        <v>42705</v>
      </c>
      <c r="H193" s="91">
        <v>26626</v>
      </c>
      <c r="I193" s="20">
        <f t="shared" si="50"/>
        <v>1.9489221579813913E-2</v>
      </c>
      <c r="J193" s="22">
        <v>100000</v>
      </c>
      <c r="K193" s="25">
        <f t="shared" si="51"/>
        <v>1640938.9435594501</v>
      </c>
    </row>
    <row r="194" spans="1:11">
      <c r="A194" s="10">
        <v>43070</v>
      </c>
      <c r="B194" s="90">
        <v>401</v>
      </c>
      <c r="C194" s="20">
        <f t="shared" si="48"/>
        <v>0.35016835016835018</v>
      </c>
      <c r="D194" s="22">
        <v>100000</v>
      </c>
      <c r="E194" s="119">
        <f t="shared" si="49"/>
        <v>2550134.2609225707</v>
      </c>
      <c r="G194" s="10">
        <v>43070</v>
      </c>
      <c r="H194" s="91">
        <v>33812</v>
      </c>
      <c r="I194" s="20">
        <f t="shared" si="50"/>
        <v>0.26988657702997071</v>
      </c>
      <c r="J194" s="22">
        <v>100000</v>
      </c>
      <c r="K194" s="120">
        <f t="shared" si="51"/>
        <v>1857097.6522034262</v>
      </c>
    </row>
    <row r="195" spans="1:11">
      <c r="A195" s="10">
        <v>43435</v>
      </c>
      <c r="B195" s="90">
        <v>224</v>
      </c>
      <c r="C195" s="20">
        <f t="shared" si="48"/>
        <v>-0.44139650872817954</v>
      </c>
      <c r="D195" s="22"/>
      <c r="E195" s="39"/>
      <c r="G195" s="10">
        <v>43435</v>
      </c>
      <c r="H195" s="91">
        <v>36068</v>
      </c>
      <c r="I195" s="20">
        <f t="shared" si="50"/>
        <v>6.6721873890926292E-2</v>
      </c>
      <c r="J195" s="22"/>
      <c r="K195" s="39"/>
    </row>
    <row r="196" spans="1:11">
      <c r="D196" s="121">
        <f>SUM(D185:D195)</f>
        <v>1000000</v>
      </c>
      <c r="E196" s="122"/>
      <c r="J196" s="121">
        <f>SUM(J185:J195)</f>
        <v>1000000</v>
      </c>
      <c r="K196" s="122"/>
    </row>
    <row r="198" spans="1:11">
      <c r="A198" s="153" t="s">
        <v>453</v>
      </c>
      <c r="B198" s="150"/>
      <c r="C198" s="150"/>
      <c r="D198" s="150"/>
      <c r="E198" s="151"/>
    </row>
    <row r="199" spans="1:11">
      <c r="A199" s="116" t="s">
        <v>3</v>
      </c>
      <c r="B199" s="117" t="s">
        <v>6</v>
      </c>
      <c r="C199" s="118" t="s">
        <v>8</v>
      </c>
      <c r="D199" s="12" t="s">
        <v>16</v>
      </c>
      <c r="E199" s="16" t="s">
        <v>18</v>
      </c>
      <c r="G199" s="116" t="s">
        <v>3</v>
      </c>
      <c r="H199" s="117" t="s">
        <v>5</v>
      </c>
      <c r="I199" s="118" t="s">
        <v>8</v>
      </c>
      <c r="J199" s="16" t="s">
        <v>16</v>
      </c>
      <c r="K199" s="16" t="s">
        <v>18</v>
      </c>
    </row>
    <row r="200" spans="1:11">
      <c r="A200" s="10">
        <v>39783</v>
      </c>
      <c r="B200" s="90">
        <v>471</v>
      </c>
      <c r="C200" s="20"/>
      <c r="D200" s="22">
        <v>100000</v>
      </c>
      <c r="E200" s="25">
        <f>(D200)+(D200*C201)</f>
        <v>241613.58811040339</v>
      </c>
      <c r="G200" s="10">
        <v>39783</v>
      </c>
      <c r="H200" s="91">
        <v>9647</v>
      </c>
      <c r="I200" s="20"/>
      <c r="J200" s="22">
        <v>100000</v>
      </c>
      <c r="K200" s="25">
        <f>(J200)+(J200*I201)</f>
        <v>181030.37213641545</v>
      </c>
    </row>
    <row r="201" spans="1:11">
      <c r="A201" s="10">
        <v>40148</v>
      </c>
      <c r="B201" s="90">
        <v>1138</v>
      </c>
      <c r="C201" s="20">
        <f t="shared" ref="C201:C210" si="52">(B201-B200)/B200</f>
        <v>1.4161358811040339</v>
      </c>
      <c r="D201" s="22">
        <v>100000</v>
      </c>
      <c r="E201" s="25">
        <f t="shared" ref="E201:E209" si="53">(E200+D201)+(E200+D201)*C202</f>
        <v>511219.63141653512</v>
      </c>
      <c r="G201" s="10">
        <v>40148</v>
      </c>
      <c r="H201" s="91">
        <v>17464</v>
      </c>
      <c r="I201" s="20">
        <f t="shared" ref="I201:I210" si="54">(H201-H200)/H200</f>
        <v>0.81030372136415463</v>
      </c>
      <c r="J201" s="22">
        <v>100000</v>
      </c>
      <c r="K201" s="25">
        <f t="shared" ref="K201:K209" si="55">(K200+J201)+(K200+J201)*I202</f>
        <v>330030.45706285757</v>
      </c>
    </row>
    <row r="202" spans="1:11">
      <c r="A202" s="10">
        <v>40513</v>
      </c>
      <c r="B202" s="90">
        <v>1703</v>
      </c>
      <c r="C202" s="20">
        <f t="shared" si="52"/>
        <v>0.49648506151142358</v>
      </c>
      <c r="D202" s="22">
        <v>100000</v>
      </c>
      <c r="E202" s="25">
        <f t="shared" si="53"/>
        <v>393362.72227394162</v>
      </c>
      <c r="G202" s="10">
        <v>40513</v>
      </c>
      <c r="H202" s="91">
        <v>20509</v>
      </c>
      <c r="I202" s="20">
        <f t="shared" si="54"/>
        <v>0.17435868071461291</v>
      </c>
      <c r="J202" s="22">
        <v>100000</v>
      </c>
      <c r="K202" s="25">
        <f t="shared" si="55"/>
        <v>324037.77285335225</v>
      </c>
    </row>
    <row r="203" spans="1:11">
      <c r="A203" s="10">
        <v>40878</v>
      </c>
      <c r="B203" s="90">
        <v>1096</v>
      </c>
      <c r="C203" s="20">
        <f t="shared" si="52"/>
        <v>-0.35642982971227244</v>
      </c>
      <c r="D203" s="22">
        <v>100000</v>
      </c>
      <c r="E203" s="25">
        <f t="shared" si="53"/>
        <v>382176.05037461355</v>
      </c>
      <c r="G203" s="10">
        <v>40878</v>
      </c>
      <c r="H203" s="91">
        <v>15454</v>
      </c>
      <c r="I203" s="20">
        <f t="shared" si="54"/>
        <v>-0.24647715637037398</v>
      </c>
      <c r="J203" s="22">
        <v>100000</v>
      </c>
      <c r="K203" s="25">
        <f t="shared" si="55"/>
        <v>533024.31574021094</v>
      </c>
    </row>
    <row r="204" spans="1:11">
      <c r="A204" s="10">
        <v>41244</v>
      </c>
      <c r="B204" s="90">
        <v>849</v>
      </c>
      <c r="C204" s="20">
        <f t="shared" si="52"/>
        <v>-0.22536496350364962</v>
      </c>
      <c r="D204" s="22">
        <v>100000</v>
      </c>
      <c r="E204" s="25">
        <f t="shared" si="53"/>
        <v>260113.81751657597</v>
      </c>
      <c r="G204" s="10">
        <v>41244</v>
      </c>
      <c r="H204" s="91">
        <v>19426</v>
      </c>
      <c r="I204" s="20">
        <f t="shared" si="54"/>
        <v>0.25702083602950693</v>
      </c>
      <c r="J204" s="22">
        <v>100000</v>
      </c>
      <c r="K204" s="25">
        <f t="shared" si="55"/>
        <v>689855.0789776725</v>
      </c>
    </row>
    <row r="205" spans="1:11">
      <c r="A205" s="10">
        <v>41609</v>
      </c>
      <c r="B205" s="90">
        <v>458</v>
      </c>
      <c r="C205" s="20">
        <f t="shared" si="52"/>
        <v>-0.46054181389870436</v>
      </c>
      <c r="D205" s="22">
        <v>100000</v>
      </c>
      <c r="E205" s="25">
        <f t="shared" si="53"/>
        <v>160400.04098991596</v>
      </c>
      <c r="G205" s="10">
        <v>41609</v>
      </c>
      <c r="H205" s="91">
        <v>21170</v>
      </c>
      <c r="I205" s="20">
        <f t="shared" si="54"/>
        <v>8.9776588077833827E-2</v>
      </c>
      <c r="J205" s="22">
        <v>100000</v>
      </c>
      <c r="K205" s="25">
        <f t="shared" si="55"/>
        <v>1025990.7801987254</v>
      </c>
    </row>
    <row r="206" spans="1:11">
      <c r="A206" s="10">
        <v>41974</v>
      </c>
      <c r="B206" s="90">
        <v>204</v>
      </c>
      <c r="C206" s="20">
        <f t="shared" si="52"/>
        <v>-0.55458515283842791</v>
      </c>
      <c r="D206" s="22">
        <v>100000</v>
      </c>
      <c r="E206" s="25">
        <f t="shared" si="53"/>
        <v>135305.903651623</v>
      </c>
      <c r="G206" s="10">
        <v>41974</v>
      </c>
      <c r="H206" s="91">
        <v>27499</v>
      </c>
      <c r="I206" s="20">
        <f t="shared" si="54"/>
        <v>0.29896079357581484</v>
      </c>
      <c r="J206" s="22">
        <v>100000</v>
      </c>
      <c r="K206" s="25">
        <f t="shared" si="55"/>
        <v>1069402.5676006442</v>
      </c>
    </row>
    <row r="207" spans="1:11">
      <c r="A207" s="10">
        <v>42339</v>
      </c>
      <c r="B207" s="90">
        <v>106</v>
      </c>
      <c r="C207" s="20">
        <f t="shared" si="52"/>
        <v>-0.48039215686274511</v>
      </c>
      <c r="D207" s="22">
        <v>100000</v>
      </c>
      <c r="E207" s="25">
        <f t="shared" si="53"/>
        <v>150950.95705953173</v>
      </c>
      <c r="G207" s="10">
        <v>42339</v>
      </c>
      <c r="H207" s="91">
        <v>26117</v>
      </c>
      <c r="I207" s="20">
        <f t="shared" si="54"/>
        <v>-5.0256372959016693E-2</v>
      </c>
      <c r="J207" s="22">
        <v>100000</v>
      </c>
      <c r="K207" s="25">
        <f t="shared" si="55"/>
        <v>1192193.3133566165</v>
      </c>
    </row>
    <row r="208" spans="1:11">
      <c r="A208" s="10">
        <v>42705</v>
      </c>
      <c r="B208" s="90">
        <v>68</v>
      </c>
      <c r="C208" s="20">
        <f t="shared" si="52"/>
        <v>-0.35849056603773582</v>
      </c>
      <c r="D208" s="22">
        <v>100000</v>
      </c>
      <c r="E208" s="25">
        <f t="shared" si="53"/>
        <v>391188.25659279944</v>
      </c>
      <c r="G208" s="10">
        <v>42705</v>
      </c>
      <c r="H208" s="91">
        <v>26626</v>
      </c>
      <c r="I208" s="20">
        <f t="shared" si="54"/>
        <v>1.9489221579813913E-2</v>
      </c>
      <c r="J208" s="22">
        <v>100000</v>
      </c>
      <c r="K208" s="25">
        <f t="shared" si="55"/>
        <v>1640938.9435594501</v>
      </c>
    </row>
    <row r="209" spans="1:11">
      <c r="A209" s="10">
        <v>43070</v>
      </c>
      <c r="B209" s="90">
        <v>106</v>
      </c>
      <c r="C209" s="20">
        <f t="shared" si="52"/>
        <v>0.55882352941176472</v>
      </c>
      <c r="D209" s="22">
        <v>100000</v>
      </c>
      <c r="E209" s="119">
        <f t="shared" si="53"/>
        <v>185354.05909162242</v>
      </c>
      <c r="G209" s="10">
        <v>43070</v>
      </c>
      <c r="H209" s="91">
        <v>33812</v>
      </c>
      <c r="I209" s="20">
        <f t="shared" si="54"/>
        <v>0.26988657702997071</v>
      </c>
      <c r="J209" s="22">
        <v>100000</v>
      </c>
      <c r="K209" s="120">
        <f t="shared" si="55"/>
        <v>1857097.6522034262</v>
      </c>
    </row>
    <row r="210" spans="1:11">
      <c r="A210" s="10">
        <v>43435</v>
      </c>
      <c r="B210" s="90">
        <v>40</v>
      </c>
      <c r="C210" s="20">
        <f t="shared" si="52"/>
        <v>-0.62264150943396224</v>
      </c>
      <c r="D210" s="22"/>
      <c r="E210" s="39"/>
      <c r="G210" s="10">
        <v>43435</v>
      </c>
      <c r="H210" s="91">
        <v>36068</v>
      </c>
      <c r="I210" s="20">
        <f t="shared" si="54"/>
        <v>6.6721873890926292E-2</v>
      </c>
      <c r="J210" s="22"/>
      <c r="K210" s="39"/>
    </row>
    <row r="211" spans="1:11">
      <c r="D211" s="121">
        <f>SUM(D200:D210)</f>
        <v>1000000</v>
      </c>
      <c r="E211" s="122"/>
      <c r="J211" s="121">
        <f>SUM(J200:J210)</f>
        <v>1000000</v>
      </c>
      <c r="K211" s="122"/>
    </row>
    <row r="213" spans="1:11">
      <c r="A213" s="153" t="s">
        <v>454</v>
      </c>
      <c r="B213" s="150"/>
      <c r="C213" s="150"/>
      <c r="D213" s="150"/>
      <c r="E213" s="151"/>
    </row>
    <row r="214" spans="1:11">
      <c r="A214" s="116" t="s">
        <v>3</v>
      </c>
      <c r="B214" s="117" t="s">
        <v>6</v>
      </c>
      <c r="C214" s="118" t="s">
        <v>8</v>
      </c>
      <c r="D214" s="12" t="s">
        <v>16</v>
      </c>
      <c r="E214" s="16" t="s">
        <v>18</v>
      </c>
      <c r="G214" s="116" t="s">
        <v>3</v>
      </c>
      <c r="H214" s="117" t="s">
        <v>5</v>
      </c>
      <c r="I214" s="118" t="s">
        <v>8</v>
      </c>
      <c r="J214" s="16" t="s">
        <v>16</v>
      </c>
      <c r="K214" s="16" t="s">
        <v>18</v>
      </c>
    </row>
    <row r="215" spans="1:11">
      <c r="A215" s="10">
        <v>39783</v>
      </c>
      <c r="B215" s="90">
        <v>130</v>
      </c>
      <c r="C215" s="20"/>
      <c r="D215" s="22">
        <v>100000</v>
      </c>
      <c r="E215" s="25">
        <f>(D215)+(D215*C216)</f>
        <v>248461.53846153847</v>
      </c>
      <c r="G215" s="10">
        <v>39783</v>
      </c>
      <c r="H215" s="91">
        <v>9647</v>
      </c>
      <c r="I215" s="20"/>
      <c r="J215" s="22">
        <v>100000</v>
      </c>
      <c r="K215" s="25">
        <f>(J215)+(J215*I216)</f>
        <v>181030.37213641545</v>
      </c>
    </row>
    <row r="216" spans="1:11">
      <c r="A216" s="10">
        <v>40148</v>
      </c>
      <c r="B216" s="90">
        <v>323</v>
      </c>
      <c r="C216" s="20">
        <f t="shared" ref="C216:C225" si="56">(B216-B215)/B215</f>
        <v>1.4846153846153847</v>
      </c>
      <c r="D216" s="22">
        <v>100000</v>
      </c>
      <c r="E216" s="25">
        <f t="shared" ref="E216:E224" si="57">(E215+D216)+(E215+D216)*C217</f>
        <v>391614.67015956185</v>
      </c>
      <c r="G216" s="10">
        <v>40148</v>
      </c>
      <c r="H216" s="91">
        <v>17464</v>
      </c>
      <c r="I216" s="20">
        <f t="shared" ref="I216:I225" si="58">(H216-H215)/H215</f>
        <v>0.81030372136415463</v>
      </c>
      <c r="J216" s="22">
        <v>100000</v>
      </c>
      <c r="K216" s="25">
        <f t="shared" ref="K216:K224" si="59">(K215+J216)+(K215+J216)*I217</f>
        <v>330030.45706285757</v>
      </c>
    </row>
    <row r="217" spans="1:11">
      <c r="A217" s="10">
        <v>40513</v>
      </c>
      <c r="B217" s="90">
        <v>363</v>
      </c>
      <c r="C217" s="20">
        <f t="shared" si="56"/>
        <v>0.1238390092879257</v>
      </c>
      <c r="D217" s="22">
        <v>100000</v>
      </c>
      <c r="E217" s="25">
        <f t="shared" si="57"/>
        <v>409001.73660657764</v>
      </c>
      <c r="G217" s="10">
        <v>40513</v>
      </c>
      <c r="H217" s="91">
        <v>20509</v>
      </c>
      <c r="I217" s="20">
        <f t="shared" si="58"/>
        <v>0.17435868071461291</v>
      </c>
      <c r="J217" s="22">
        <v>100000</v>
      </c>
      <c r="K217" s="25">
        <f t="shared" si="59"/>
        <v>324037.77285335225</v>
      </c>
    </row>
    <row r="218" spans="1:11">
      <c r="A218" s="10">
        <v>40878</v>
      </c>
      <c r="B218" s="90">
        <v>302</v>
      </c>
      <c r="C218" s="20">
        <f t="shared" si="56"/>
        <v>-0.16804407713498623</v>
      </c>
      <c r="D218" s="22">
        <v>100000</v>
      </c>
      <c r="E218" s="25">
        <f t="shared" si="57"/>
        <v>520799.7901040811</v>
      </c>
      <c r="G218" s="10">
        <v>40878</v>
      </c>
      <c r="H218" s="91">
        <v>15454</v>
      </c>
      <c r="I218" s="20">
        <f t="shared" si="58"/>
        <v>-0.24647715637037398</v>
      </c>
      <c r="J218" s="22">
        <v>100000</v>
      </c>
      <c r="K218" s="25">
        <f t="shared" si="59"/>
        <v>533024.31574021094</v>
      </c>
    </row>
    <row r="219" spans="1:11">
      <c r="A219" s="10">
        <v>41244</v>
      </c>
      <c r="B219" s="90">
        <v>309</v>
      </c>
      <c r="C219" s="20">
        <f t="shared" si="56"/>
        <v>2.3178807947019868E-2</v>
      </c>
      <c r="D219" s="22">
        <v>100000</v>
      </c>
      <c r="E219" s="25">
        <f t="shared" si="57"/>
        <v>616781.66848528455</v>
      </c>
      <c r="G219" s="10">
        <v>41244</v>
      </c>
      <c r="H219" s="91">
        <v>19426</v>
      </c>
      <c r="I219" s="20">
        <f t="shared" si="58"/>
        <v>0.25702083602950693</v>
      </c>
      <c r="J219" s="22">
        <v>100000</v>
      </c>
      <c r="K219" s="25">
        <f t="shared" si="59"/>
        <v>689855.0789776725</v>
      </c>
    </row>
    <row r="220" spans="1:11">
      <c r="A220" s="10">
        <v>41609</v>
      </c>
      <c r="B220" s="90">
        <v>307</v>
      </c>
      <c r="C220" s="20">
        <f t="shared" si="56"/>
        <v>-6.4724919093851136E-3</v>
      </c>
      <c r="D220" s="22">
        <v>100000</v>
      </c>
      <c r="E220" s="25">
        <f t="shared" si="57"/>
        <v>1545633.4349747831</v>
      </c>
      <c r="G220" s="10">
        <v>41609</v>
      </c>
      <c r="H220" s="91">
        <v>21170</v>
      </c>
      <c r="I220" s="20">
        <f t="shared" si="58"/>
        <v>8.9776588077833827E-2</v>
      </c>
      <c r="J220" s="22">
        <v>100000</v>
      </c>
      <c r="K220" s="25">
        <f t="shared" si="59"/>
        <v>1025990.7801987254</v>
      </c>
    </row>
    <row r="221" spans="1:11">
      <c r="A221" s="10">
        <v>41974</v>
      </c>
      <c r="B221" s="90">
        <v>662</v>
      </c>
      <c r="C221" s="20">
        <f t="shared" si="56"/>
        <v>1.1563517915309447</v>
      </c>
      <c r="D221" s="22">
        <v>100000</v>
      </c>
      <c r="E221" s="25">
        <f t="shared" si="57"/>
        <v>1235468.0017862043</v>
      </c>
      <c r="G221" s="10">
        <v>41974</v>
      </c>
      <c r="H221" s="91">
        <v>27499</v>
      </c>
      <c r="I221" s="20">
        <f t="shared" si="58"/>
        <v>0.29896079357581484</v>
      </c>
      <c r="J221" s="22">
        <v>100000</v>
      </c>
      <c r="K221" s="25">
        <f t="shared" si="59"/>
        <v>1069402.5676006442</v>
      </c>
    </row>
    <row r="222" spans="1:11">
      <c r="A222" s="10">
        <v>42339</v>
      </c>
      <c r="B222" s="90">
        <v>497</v>
      </c>
      <c r="C222" s="20">
        <f t="shared" si="56"/>
        <v>-0.24924471299093656</v>
      </c>
      <c r="D222" s="22">
        <v>100000</v>
      </c>
      <c r="E222" s="25">
        <f t="shared" si="57"/>
        <v>1510126.7947763517</v>
      </c>
      <c r="G222" s="10">
        <v>42339</v>
      </c>
      <c r="H222" s="91">
        <v>26117</v>
      </c>
      <c r="I222" s="20">
        <f t="shared" si="58"/>
        <v>-5.0256372959016693E-2</v>
      </c>
      <c r="J222" s="22">
        <v>100000</v>
      </c>
      <c r="K222" s="25">
        <f t="shared" si="59"/>
        <v>1192193.3133566165</v>
      </c>
    </row>
    <row r="223" spans="1:11">
      <c r="A223" s="10">
        <v>42705</v>
      </c>
      <c r="B223" s="90">
        <v>562</v>
      </c>
      <c r="C223" s="20">
        <f t="shared" si="56"/>
        <v>0.13078470824949698</v>
      </c>
      <c r="D223" s="22">
        <v>100000</v>
      </c>
      <c r="E223" s="25">
        <f t="shared" si="57"/>
        <v>2827749.3708972582</v>
      </c>
      <c r="G223" s="10">
        <v>42705</v>
      </c>
      <c r="H223" s="91">
        <v>26626</v>
      </c>
      <c r="I223" s="20">
        <f t="shared" si="58"/>
        <v>1.9489221579813913E-2</v>
      </c>
      <c r="J223" s="22">
        <v>100000</v>
      </c>
      <c r="K223" s="25">
        <f t="shared" si="59"/>
        <v>1640938.9435594501</v>
      </c>
    </row>
    <row r="224" spans="1:11">
      <c r="A224" s="10">
        <v>43070</v>
      </c>
      <c r="B224" s="90">
        <v>987</v>
      </c>
      <c r="C224" s="20">
        <f t="shared" si="56"/>
        <v>0.75622775800711739</v>
      </c>
      <c r="D224" s="22">
        <v>100000</v>
      </c>
      <c r="E224" s="119">
        <f t="shared" si="57"/>
        <v>2542128.8863819153</v>
      </c>
      <c r="G224" s="10">
        <v>43070</v>
      </c>
      <c r="H224" s="91">
        <v>33812</v>
      </c>
      <c r="I224" s="20">
        <f t="shared" si="58"/>
        <v>0.26988657702997071</v>
      </c>
      <c r="J224" s="22">
        <v>100000</v>
      </c>
      <c r="K224" s="120">
        <f t="shared" si="59"/>
        <v>1857097.6522034262</v>
      </c>
    </row>
    <row r="225" spans="1:11">
      <c r="A225" s="10">
        <v>43435</v>
      </c>
      <c r="B225" s="90">
        <v>857</v>
      </c>
      <c r="C225" s="20">
        <f t="shared" si="56"/>
        <v>-0.13171225937183384</v>
      </c>
      <c r="D225" s="22"/>
      <c r="E225" s="39"/>
      <c r="G225" s="10">
        <v>43435</v>
      </c>
      <c r="H225" s="91">
        <v>36068</v>
      </c>
      <c r="I225" s="20">
        <f t="shared" si="58"/>
        <v>6.6721873890926292E-2</v>
      </c>
      <c r="J225" s="22"/>
      <c r="K225" s="39"/>
    </row>
    <row r="226" spans="1:11">
      <c r="D226" s="121">
        <f>SUM(D215:D225)</f>
        <v>1000000</v>
      </c>
      <c r="E226" s="122"/>
      <c r="J226" s="121">
        <f>SUM(J215:J225)</f>
        <v>1000000</v>
      </c>
      <c r="K226" s="122"/>
    </row>
    <row r="228" spans="1:11">
      <c r="A228" s="153" t="s">
        <v>455</v>
      </c>
      <c r="B228" s="150"/>
      <c r="C228" s="150"/>
      <c r="D228" s="150"/>
      <c r="E228" s="151"/>
    </row>
    <row r="229" spans="1:11">
      <c r="A229" s="116" t="s">
        <v>3</v>
      </c>
      <c r="B229" s="117" t="s">
        <v>6</v>
      </c>
      <c r="C229" s="118" t="s">
        <v>8</v>
      </c>
      <c r="D229" s="12" t="s">
        <v>16</v>
      </c>
      <c r="E229" s="16" t="s">
        <v>18</v>
      </c>
      <c r="G229" s="116" t="s">
        <v>3</v>
      </c>
      <c r="H229" s="117" t="s">
        <v>5</v>
      </c>
      <c r="I229" s="118" t="s">
        <v>8</v>
      </c>
      <c r="J229" s="16" t="s">
        <v>16</v>
      </c>
      <c r="K229" s="16" t="s">
        <v>18</v>
      </c>
    </row>
    <row r="230" spans="1:11">
      <c r="A230" s="10">
        <v>39783</v>
      </c>
      <c r="B230" s="90">
        <v>10</v>
      </c>
      <c r="C230" s="20"/>
      <c r="D230" s="22">
        <v>100000</v>
      </c>
      <c r="E230" s="25">
        <f>(D230)+(D230*C231)</f>
        <v>340000</v>
      </c>
      <c r="G230" s="10">
        <v>39783</v>
      </c>
      <c r="H230" s="91">
        <v>9647</v>
      </c>
      <c r="I230" s="20"/>
      <c r="J230" s="22">
        <v>100000</v>
      </c>
      <c r="K230" s="25">
        <f>(J230)+(J230*I231)</f>
        <v>181030.37213641545</v>
      </c>
    </row>
    <row r="231" spans="1:11">
      <c r="A231" s="10">
        <v>40148</v>
      </c>
      <c r="B231" s="90">
        <v>34</v>
      </c>
      <c r="C231" s="20">
        <f t="shared" ref="C231:C240" si="60">(B231-B230)/B230</f>
        <v>2.4</v>
      </c>
      <c r="D231" s="22">
        <v>100000</v>
      </c>
      <c r="E231" s="25">
        <f t="shared" ref="E231:E239" si="61">(E230+D231)+(E230+D231)*C232</f>
        <v>284705.8823529412</v>
      </c>
      <c r="G231" s="10">
        <v>40148</v>
      </c>
      <c r="H231" s="91">
        <v>17464</v>
      </c>
      <c r="I231" s="20">
        <f t="shared" ref="I231:I240" si="62">(H231-H230)/H230</f>
        <v>0.81030372136415463</v>
      </c>
      <c r="J231" s="22">
        <v>100000</v>
      </c>
      <c r="K231" s="25">
        <f t="shared" ref="K231:K239" si="63">(K230+J231)+(K230+J231)*I232</f>
        <v>330030.45706285757</v>
      </c>
    </row>
    <row r="232" spans="1:11">
      <c r="A232" s="10">
        <v>40513</v>
      </c>
      <c r="B232" s="90">
        <v>22</v>
      </c>
      <c r="C232" s="20">
        <f t="shared" si="60"/>
        <v>-0.35294117647058826</v>
      </c>
      <c r="D232" s="22">
        <v>100000</v>
      </c>
      <c r="E232" s="25">
        <f t="shared" si="61"/>
        <v>314759.35828877008</v>
      </c>
      <c r="G232" s="10">
        <v>40513</v>
      </c>
      <c r="H232" s="91">
        <v>20509</v>
      </c>
      <c r="I232" s="20">
        <f t="shared" si="62"/>
        <v>0.17435868071461291</v>
      </c>
      <c r="J232" s="22">
        <v>100000</v>
      </c>
      <c r="K232" s="25">
        <f t="shared" si="63"/>
        <v>324037.77285335225</v>
      </c>
    </row>
    <row r="233" spans="1:11">
      <c r="A233" s="10">
        <v>40878</v>
      </c>
      <c r="B233" s="90">
        <v>18</v>
      </c>
      <c r="C233" s="20">
        <f t="shared" si="60"/>
        <v>-0.18181818181818182</v>
      </c>
      <c r="D233" s="22">
        <v>100000</v>
      </c>
      <c r="E233" s="25">
        <f t="shared" si="61"/>
        <v>645181.2240047534</v>
      </c>
      <c r="G233" s="10">
        <v>40878</v>
      </c>
      <c r="H233" s="91">
        <v>15454</v>
      </c>
      <c r="I233" s="20">
        <f t="shared" si="62"/>
        <v>-0.24647715637037398</v>
      </c>
      <c r="J233" s="22">
        <v>100000</v>
      </c>
      <c r="K233" s="25">
        <f t="shared" si="63"/>
        <v>533024.31574021094</v>
      </c>
    </row>
    <row r="234" spans="1:11">
      <c r="A234" s="10">
        <v>41244</v>
      </c>
      <c r="B234" s="90">
        <v>28</v>
      </c>
      <c r="C234" s="20">
        <f t="shared" si="60"/>
        <v>0.55555555555555558</v>
      </c>
      <c r="D234" s="22">
        <v>100000</v>
      </c>
      <c r="E234" s="25">
        <f t="shared" si="61"/>
        <v>479045.07257448434</v>
      </c>
      <c r="G234" s="10">
        <v>41244</v>
      </c>
      <c r="H234" s="91">
        <v>19426</v>
      </c>
      <c r="I234" s="20">
        <f t="shared" si="62"/>
        <v>0.25702083602950693</v>
      </c>
      <c r="J234" s="22">
        <v>100000</v>
      </c>
      <c r="K234" s="25">
        <f t="shared" si="63"/>
        <v>689855.0789776725</v>
      </c>
    </row>
    <row r="235" spans="1:11">
      <c r="A235" s="10">
        <v>41609</v>
      </c>
      <c r="B235" s="90">
        <v>18</v>
      </c>
      <c r="C235" s="20">
        <f t="shared" si="60"/>
        <v>-0.35714285714285715</v>
      </c>
      <c r="D235" s="22">
        <v>100000</v>
      </c>
      <c r="E235" s="25">
        <f t="shared" si="61"/>
        <v>739890.92606739677</v>
      </c>
      <c r="G235" s="10">
        <v>41609</v>
      </c>
      <c r="H235" s="91">
        <v>21170</v>
      </c>
      <c r="I235" s="20">
        <f t="shared" si="62"/>
        <v>8.9776588077833827E-2</v>
      </c>
      <c r="J235" s="22">
        <v>100000</v>
      </c>
      <c r="K235" s="25">
        <f t="shared" si="63"/>
        <v>1025990.7801987254</v>
      </c>
    </row>
    <row r="236" spans="1:11">
      <c r="A236" s="10">
        <v>41974</v>
      </c>
      <c r="B236" s="90">
        <v>23</v>
      </c>
      <c r="C236" s="20">
        <f t="shared" si="60"/>
        <v>0.27777777777777779</v>
      </c>
      <c r="D236" s="22">
        <v>100000</v>
      </c>
      <c r="E236" s="25">
        <f t="shared" si="61"/>
        <v>1278094.8874938646</v>
      </c>
      <c r="G236" s="10">
        <v>41974</v>
      </c>
      <c r="H236" s="91">
        <v>27499</v>
      </c>
      <c r="I236" s="20">
        <f t="shared" si="62"/>
        <v>0.29896079357581484</v>
      </c>
      <c r="J236" s="22">
        <v>100000</v>
      </c>
      <c r="K236" s="25">
        <f t="shared" si="63"/>
        <v>1069402.5676006442</v>
      </c>
    </row>
    <row r="237" spans="1:11">
      <c r="A237" s="10">
        <v>42339</v>
      </c>
      <c r="B237" s="90">
        <v>35</v>
      </c>
      <c r="C237" s="20">
        <f t="shared" si="60"/>
        <v>0.52173913043478259</v>
      </c>
      <c r="D237" s="22">
        <v>100000</v>
      </c>
      <c r="E237" s="25">
        <f t="shared" si="61"/>
        <v>1535591.4460645921</v>
      </c>
      <c r="G237" s="10">
        <v>42339</v>
      </c>
      <c r="H237" s="91">
        <v>26117</v>
      </c>
      <c r="I237" s="20">
        <f t="shared" si="62"/>
        <v>-5.0256372959016693E-2</v>
      </c>
      <c r="J237" s="22">
        <v>100000</v>
      </c>
      <c r="K237" s="25">
        <f t="shared" si="63"/>
        <v>1192193.3133566165</v>
      </c>
    </row>
    <row r="238" spans="1:11">
      <c r="A238" s="10">
        <v>42705</v>
      </c>
      <c r="B238" s="90">
        <v>39</v>
      </c>
      <c r="C238" s="20">
        <f t="shared" si="60"/>
        <v>0.11428571428571428</v>
      </c>
      <c r="D238" s="22">
        <v>100000</v>
      </c>
      <c r="E238" s="25">
        <f t="shared" si="61"/>
        <v>1383961.9928238855</v>
      </c>
      <c r="G238" s="10">
        <v>42705</v>
      </c>
      <c r="H238" s="91">
        <v>26626</v>
      </c>
      <c r="I238" s="20">
        <f t="shared" si="62"/>
        <v>1.9489221579813913E-2</v>
      </c>
      <c r="J238" s="22">
        <v>100000</v>
      </c>
      <c r="K238" s="25">
        <f t="shared" si="63"/>
        <v>1640938.9435594501</v>
      </c>
    </row>
    <row r="239" spans="1:11">
      <c r="A239" s="10">
        <v>43070</v>
      </c>
      <c r="B239" s="90">
        <v>33</v>
      </c>
      <c r="C239" s="20">
        <f t="shared" si="60"/>
        <v>-0.15384615384615385</v>
      </c>
      <c r="D239" s="22">
        <v>100000</v>
      </c>
      <c r="E239" s="119">
        <f t="shared" si="61"/>
        <v>2518238.5332768969</v>
      </c>
      <c r="G239" s="10">
        <v>43070</v>
      </c>
      <c r="H239" s="91">
        <v>33812</v>
      </c>
      <c r="I239" s="20">
        <f t="shared" si="62"/>
        <v>0.26988657702997071</v>
      </c>
      <c r="J239" s="22">
        <v>100000</v>
      </c>
      <c r="K239" s="120">
        <f t="shared" si="63"/>
        <v>1857097.6522034262</v>
      </c>
    </row>
    <row r="240" spans="1:11">
      <c r="A240" s="10">
        <v>43435</v>
      </c>
      <c r="B240" s="90">
        <v>56</v>
      </c>
      <c r="C240" s="20">
        <f t="shared" si="60"/>
        <v>0.69696969696969702</v>
      </c>
      <c r="D240" s="22"/>
      <c r="E240" s="39"/>
      <c r="G240" s="10">
        <v>43435</v>
      </c>
      <c r="H240" s="91">
        <v>36068</v>
      </c>
      <c r="I240" s="20">
        <f t="shared" si="62"/>
        <v>6.6721873890926292E-2</v>
      </c>
      <c r="J240" s="22"/>
      <c r="K240" s="39"/>
    </row>
    <row r="241" spans="1:11">
      <c r="D241" s="121">
        <f>SUM(D230:D240)</f>
        <v>1000000</v>
      </c>
      <c r="E241" s="122"/>
      <c r="J241" s="121">
        <f>SUM(J230:J240)</f>
        <v>1000000</v>
      </c>
      <c r="K241" s="122"/>
    </row>
    <row r="243" spans="1:11">
      <c r="A243" s="153" t="s">
        <v>456</v>
      </c>
      <c r="B243" s="150"/>
      <c r="C243" s="150"/>
      <c r="D243" s="150"/>
      <c r="E243" s="151"/>
    </row>
    <row r="244" spans="1:11">
      <c r="A244" s="116" t="s">
        <v>3</v>
      </c>
      <c r="B244" s="117" t="s">
        <v>6</v>
      </c>
      <c r="C244" s="118" t="s">
        <v>8</v>
      </c>
      <c r="D244" s="12" t="s">
        <v>16</v>
      </c>
      <c r="E244" s="16" t="s">
        <v>18</v>
      </c>
      <c r="G244" s="116" t="s">
        <v>3</v>
      </c>
      <c r="H244" s="117" t="s">
        <v>5</v>
      </c>
      <c r="I244" s="118" t="s">
        <v>8</v>
      </c>
      <c r="J244" s="16" t="s">
        <v>16</v>
      </c>
      <c r="K244" s="16" t="s">
        <v>18</v>
      </c>
    </row>
    <row r="245" spans="1:11">
      <c r="A245" s="10">
        <v>39783</v>
      </c>
      <c r="B245" s="90">
        <v>51</v>
      </c>
      <c r="C245" s="20"/>
      <c r="D245" s="22">
        <v>100000</v>
      </c>
      <c r="E245" s="25">
        <f>(D245)+(D245*C246)</f>
        <v>207843.13725490196</v>
      </c>
      <c r="G245" s="10">
        <v>39783</v>
      </c>
      <c r="H245" s="91">
        <v>9647</v>
      </c>
      <c r="I245" s="20"/>
      <c r="J245" s="22">
        <v>100000</v>
      </c>
      <c r="K245" s="25">
        <f>(J245)+(J245*I246)</f>
        <v>181030.37213641545</v>
      </c>
    </row>
    <row r="246" spans="1:11">
      <c r="A246" s="10">
        <v>40148</v>
      </c>
      <c r="B246" s="90">
        <v>106</v>
      </c>
      <c r="C246" s="20">
        <f t="shared" ref="C246:C255" si="64">(B246-B245)/B245</f>
        <v>1.0784313725490196</v>
      </c>
      <c r="D246" s="22">
        <v>100000</v>
      </c>
      <c r="E246" s="25">
        <f t="shared" ref="E246:E254" si="65">(E245+D246)+(E245+D246)*C247</f>
        <v>345597.48427672952</v>
      </c>
      <c r="G246" s="10">
        <v>40148</v>
      </c>
      <c r="H246" s="91">
        <v>17464</v>
      </c>
      <c r="I246" s="20">
        <f t="shared" ref="I246:I255" si="66">(H246-H245)/H245</f>
        <v>0.81030372136415463</v>
      </c>
      <c r="J246" s="22">
        <v>100000</v>
      </c>
      <c r="K246" s="25">
        <f t="shared" ref="K246:K254" si="67">(K245+J246)+(K245+J246)*I247</f>
        <v>330030.45706285757</v>
      </c>
    </row>
    <row r="247" spans="1:11">
      <c r="A247" s="10">
        <v>40513</v>
      </c>
      <c r="B247" s="90">
        <v>119</v>
      </c>
      <c r="C247" s="20">
        <f t="shared" si="64"/>
        <v>0.12264150943396226</v>
      </c>
      <c r="D247" s="22">
        <v>100000</v>
      </c>
      <c r="E247" s="25">
        <f t="shared" si="65"/>
        <v>303305.85064214363</v>
      </c>
      <c r="G247" s="10">
        <v>40513</v>
      </c>
      <c r="H247" s="91">
        <v>20509</v>
      </c>
      <c r="I247" s="20">
        <f t="shared" si="66"/>
        <v>0.17435868071461291</v>
      </c>
      <c r="J247" s="22">
        <v>100000</v>
      </c>
      <c r="K247" s="25">
        <f t="shared" si="67"/>
        <v>324037.77285335225</v>
      </c>
    </row>
    <row r="248" spans="1:11">
      <c r="A248" s="10">
        <v>40878</v>
      </c>
      <c r="B248" s="90">
        <v>81</v>
      </c>
      <c r="C248" s="20">
        <f t="shared" si="64"/>
        <v>-0.31932773109243695</v>
      </c>
      <c r="D248" s="22">
        <v>100000</v>
      </c>
      <c r="E248" s="25">
        <f t="shared" si="65"/>
        <v>657239.16400941927</v>
      </c>
      <c r="G248" s="10">
        <v>40878</v>
      </c>
      <c r="H248" s="91">
        <v>15454</v>
      </c>
      <c r="I248" s="20">
        <f t="shared" si="66"/>
        <v>-0.24647715637037398</v>
      </c>
      <c r="J248" s="22">
        <v>100000</v>
      </c>
      <c r="K248" s="25">
        <f t="shared" si="67"/>
        <v>533024.31574021094</v>
      </c>
    </row>
    <row r="249" spans="1:11">
      <c r="A249" s="10">
        <v>41244</v>
      </c>
      <c r="B249" s="90">
        <v>132</v>
      </c>
      <c r="C249" s="20">
        <f t="shared" si="64"/>
        <v>0.62962962962962965</v>
      </c>
      <c r="D249" s="22">
        <v>100000</v>
      </c>
      <c r="E249" s="25">
        <f t="shared" si="65"/>
        <v>740029.18300920515</v>
      </c>
      <c r="G249" s="10">
        <v>41244</v>
      </c>
      <c r="H249" s="91">
        <v>19426</v>
      </c>
      <c r="I249" s="20">
        <f t="shared" si="66"/>
        <v>0.25702083602950693</v>
      </c>
      <c r="J249" s="22">
        <v>100000</v>
      </c>
      <c r="K249" s="25">
        <f t="shared" si="67"/>
        <v>689855.0789776725</v>
      </c>
    </row>
    <row r="250" spans="1:11">
      <c r="A250" s="10">
        <v>41609</v>
      </c>
      <c r="B250" s="90">
        <v>129</v>
      </c>
      <c r="C250" s="20">
        <f t="shared" si="64"/>
        <v>-2.2727272727272728E-2</v>
      </c>
      <c r="D250" s="22">
        <v>100000</v>
      </c>
      <c r="E250" s="25">
        <f t="shared" si="65"/>
        <v>4512714.9133750321</v>
      </c>
      <c r="G250" s="10">
        <v>41609</v>
      </c>
      <c r="H250" s="91">
        <v>21170</v>
      </c>
      <c r="I250" s="20">
        <f t="shared" si="66"/>
        <v>8.9776588077833827E-2</v>
      </c>
      <c r="J250" s="22">
        <v>100000</v>
      </c>
      <c r="K250" s="25">
        <f t="shared" si="67"/>
        <v>1025990.7801987254</v>
      </c>
    </row>
    <row r="251" spans="1:11">
      <c r="A251" s="10">
        <v>41974</v>
      </c>
      <c r="B251" s="90">
        <v>693</v>
      </c>
      <c r="C251" s="20">
        <f t="shared" si="64"/>
        <v>4.3720930232558137</v>
      </c>
      <c r="D251" s="22">
        <v>100000</v>
      </c>
      <c r="E251" s="25">
        <f t="shared" si="65"/>
        <v>3627604.0805041739</v>
      </c>
      <c r="G251" s="10">
        <v>41974</v>
      </c>
      <c r="H251" s="91">
        <v>27499</v>
      </c>
      <c r="I251" s="20">
        <f t="shared" si="66"/>
        <v>0.29896079357581484</v>
      </c>
      <c r="J251" s="22">
        <v>100000</v>
      </c>
      <c r="K251" s="25">
        <f t="shared" si="67"/>
        <v>1069402.5676006442</v>
      </c>
    </row>
    <row r="252" spans="1:11">
      <c r="A252" s="10">
        <v>42339</v>
      </c>
      <c r="B252" s="90">
        <v>545</v>
      </c>
      <c r="C252" s="20">
        <f t="shared" si="64"/>
        <v>-0.21356421356421357</v>
      </c>
      <c r="D252" s="22">
        <v>100000</v>
      </c>
      <c r="E252" s="25">
        <f t="shared" si="65"/>
        <v>4644115.9094721731</v>
      </c>
      <c r="G252" s="10">
        <v>42339</v>
      </c>
      <c r="H252" s="91">
        <v>26117</v>
      </c>
      <c r="I252" s="20">
        <f t="shared" si="66"/>
        <v>-5.0256372959016693E-2</v>
      </c>
      <c r="J252" s="22">
        <v>100000</v>
      </c>
      <c r="K252" s="25">
        <f t="shared" si="67"/>
        <v>1192193.3133566165</v>
      </c>
    </row>
    <row r="253" spans="1:11">
      <c r="A253" s="10">
        <v>42705</v>
      </c>
      <c r="B253" s="90">
        <v>679</v>
      </c>
      <c r="C253" s="20">
        <f t="shared" si="64"/>
        <v>0.24587155963302754</v>
      </c>
      <c r="D253" s="22">
        <v>100000</v>
      </c>
      <c r="E253" s="25">
        <f t="shared" si="65"/>
        <v>7657659.8479845393</v>
      </c>
      <c r="G253" s="10">
        <v>42705</v>
      </c>
      <c r="H253" s="91">
        <v>26626</v>
      </c>
      <c r="I253" s="20">
        <f t="shared" si="66"/>
        <v>1.9489221579813913E-2</v>
      </c>
      <c r="J253" s="22">
        <v>100000</v>
      </c>
      <c r="K253" s="25">
        <f t="shared" si="67"/>
        <v>1640938.9435594501</v>
      </c>
    </row>
    <row r="254" spans="1:11">
      <c r="A254" s="10">
        <v>43070</v>
      </c>
      <c r="B254" s="90">
        <v>1096</v>
      </c>
      <c r="C254" s="20">
        <f t="shared" si="64"/>
        <v>0.61413843888070696</v>
      </c>
      <c r="D254" s="22">
        <v>100000</v>
      </c>
      <c r="E254" s="119">
        <f t="shared" si="65"/>
        <v>6674701.8582567703</v>
      </c>
      <c r="G254" s="10">
        <v>43070</v>
      </c>
      <c r="H254" s="91">
        <v>33812</v>
      </c>
      <c r="I254" s="20">
        <f t="shared" si="66"/>
        <v>0.26988657702997071</v>
      </c>
      <c r="J254" s="22">
        <v>100000</v>
      </c>
      <c r="K254" s="120">
        <f t="shared" si="67"/>
        <v>1857097.6522034262</v>
      </c>
    </row>
    <row r="255" spans="1:11">
      <c r="A255" s="10">
        <v>43435</v>
      </c>
      <c r="B255" s="90">
        <v>943</v>
      </c>
      <c r="C255" s="20">
        <f t="shared" si="64"/>
        <v>-0.13959854014598541</v>
      </c>
      <c r="D255" s="22"/>
      <c r="E255" s="39"/>
      <c r="G255" s="10">
        <v>43435</v>
      </c>
      <c r="H255" s="91">
        <v>36068</v>
      </c>
      <c r="I255" s="20">
        <f t="shared" si="66"/>
        <v>6.6721873890926292E-2</v>
      </c>
      <c r="J255" s="22"/>
      <c r="K255" s="39"/>
    </row>
    <row r="256" spans="1:11">
      <c r="D256" s="121">
        <f>SUM(D245:D255)</f>
        <v>1000000</v>
      </c>
      <c r="E256" s="122"/>
      <c r="J256" s="121">
        <f>SUM(J245:J255)</f>
        <v>1000000</v>
      </c>
      <c r="K256" s="122"/>
    </row>
    <row r="258" spans="1:11">
      <c r="A258" s="153" t="s">
        <v>457</v>
      </c>
      <c r="B258" s="150"/>
      <c r="C258" s="150"/>
      <c r="D258" s="150"/>
      <c r="E258" s="151"/>
    </row>
    <row r="259" spans="1:11">
      <c r="A259" s="116" t="s">
        <v>3</v>
      </c>
      <c r="B259" s="117" t="s">
        <v>6</v>
      </c>
      <c r="C259" s="118" t="s">
        <v>8</v>
      </c>
      <c r="D259" s="12" t="s">
        <v>16</v>
      </c>
      <c r="E259" s="16" t="s">
        <v>18</v>
      </c>
      <c r="G259" s="116" t="s">
        <v>3</v>
      </c>
      <c r="H259" s="117" t="s">
        <v>5</v>
      </c>
      <c r="I259" s="118" t="s">
        <v>8</v>
      </c>
      <c r="J259" s="16" t="s">
        <v>16</v>
      </c>
      <c r="K259" s="16" t="s">
        <v>18</v>
      </c>
    </row>
    <row r="260" spans="1:11">
      <c r="A260" s="10">
        <v>39783</v>
      </c>
      <c r="B260" s="90">
        <v>109</v>
      </c>
      <c r="C260" s="20"/>
      <c r="D260" s="22">
        <v>100000</v>
      </c>
      <c r="E260" s="25">
        <f>(D260)+(D260*C261)</f>
        <v>247706.42201834862</v>
      </c>
      <c r="G260" s="10">
        <v>39783</v>
      </c>
      <c r="H260" s="91">
        <v>9647</v>
      </c>
      <c r="I260" s="20"/>
      <c r="J260" s="22">
        <v>100000</v>
      </c>
      <c r="K260" s="25">
        <f>(J260)+(J260*I261)</f>
        <v>181030.37213641545</v>
      </c>
    </row>
    <row r="261" spans="1:11">
      <c r="A261" s="10">
        <v>40148</v>
      </c>
      <c r="B261" s="90">
        <v>270</v>
      </c>
      <c r="C261" s="20">
        <f t="shared" ref="C261:C270" si="68">(B261-B260)/B260</f>
        <v>1.4770642201834863</v>
      </c>
      <c r="D261" s="22">
        <v>100000</v>
      </c>
      <c r="E261" s="25">
        <f t="shared" ref="E261:E269" si="69">(E260+D261)+(E260+D261)*C262</f>
        <v>217638.46415222558</v>
      </c>
      <c r="G261" s="10">
        <v>40148</v>
      </c>
      <c r="H261" s="91">
        <v>17464</v>
      </c>
      <c r="I261" s="20">
        <f t="shared" ref="I261:I270" si="70">(H261-H260)/H260</f>
        <v>0.81030372136415463</v>
      </c>
      <c r="J261" s="22">
        <v>100000</v>
      </c>
      <c r="K261" s="25">
        <f t="shared" ref="K261:K269" si="71">(K260+J261)+(K260+J261)*I262</f>
        <v>330030.45706285757</v>
      </c>
    </row>
    <row r="262" spans="1:11">
      <c r="A262" s="10">
        <v>40513</v>
      </c>
      <c r="B262" s="90">
        <v>169</v>
      </c>
      <c r="C262" s="20">
        <f t="shared" si="68"/>
        <v>-0.37407407407407406</v>
      </c>
      <c r="D262" s="22">
        <v>100000</v>
      </c>
      <c r="E262" s="25">
        <f t="shared" si="69"/>
        <v>157879.47330643164</v>
      </c>
      <c r="G262" s="10">
        <v>40513</v>
      </c>
      <c r="H262" s="91">
        <v>20509</v>
      </c>
      <c r="I262" s="20">
        <f t="shared" si="70"/>
        <v>0.17435868071461291</v>
      </c>
      <c r="J262" s="22">
        <v>100000</v>
      </c>
      <c r="K262" s="25">
        <f t="shared" si="71"/>
        <v>324037.77285335225</v>
      </c>
    </row>
    <row r="263" spans="1:11">
      <c r="A263" s="10">
        <v>40878</v>
      </c>
      <c r="B263" s="90">
        <v>84</v>
      </c>
      <c r="C263" s="20">
        <f t="shared" si="68"/>
        <v>-0.50295857988165682</v>
      </c>
      <c r="D263" s="22">
        <v>100000</v>
      </c>
      <c r="E263" s="25">
        <f t="shared" si="69"/>
        <v>325419.33536287805</v>
      </c>
      <c r="G263" s="10">
        <v>40878</v>
      </c>
      <c r="H263" s="91">
        <v>15454</v>
      </c>
      <c r="I263" s="20">
        <f t="shared" si="70"/>
        <v>-0.24647715637037398</v>
      </c>
      <c r="J263" s="22">
        <v>100000</v>
      </c>
      <c r="K263" s="25">
        <f t="shared" si="71"/>
        <v>533024.31574021094</v>
      </c>
    </row>
    <row r="264" spans="1:11">
      <c r="A264" s="10">
        <v>41244</v>
      </c>
      <c r="B264" s="90">
        <v>106</v>
      </c>
      <c r="C264" s="20">
        <f t="shared" si="68"/>
        <v>0.26190476190476192</v>
      </c>
      <c r="D264" s="22">
        <v>100000</v>
      </c>
      <c r="E264" s="25">
        <f t="shared" si="69"/>
        <v>252843.56724397468</v>
      </c>
      <c r="G264" s="10">
        <v>41244</v>
      </c>
      <c r="H264" s="91">
        <v>19426</v>
      </c>
      <c r="I264" s="20">
        <f t="shared" si="70"/>
        <v>0.25702083602950693</v>
      </c>
      <c r="J264" s="22">
        <v>100000</v>
      </c>
      <c r="K264" s="25">
        <f t="shared" si="71"/>
        <v>689855.0789776725</v>
      </c>
    </row>
    <row r="265" spans="1:11">
      <c r="A265" s="10">
        <v>41609</v>
      </c>
      <c r="B265" s="90">
        <v>63</v>
      </c>
      <c r="C265" s="20">
        <f t="shared" si="68"/>
        <v>-0.40566037735849059</v>
      </c>
      <c r="D265" s="22">
        <v>100000</v>
      </c>
      <c r="E265" s="25">
        <f t="shared" si="69"/>
        <v>380847.02496175043</v>
      </c>
      <c r="G265" s="10">
        <v>41609</v>
      </c>
      <c r="H265" s="91">
        <v>21170</v>
      </c>
      <c r="I265" s="20">
        <f t="shared" si="70"/>
        <v>8.9776588077833827E-2</v>
      </c>
      <c r="J265" s="22">
        <v>100000</v>
      </c>
      <c r="K265" s="25">
        <f t="shared" si="71"/>
        <v>1025990.7801987254</v>
      </c>
    </row>
    <row r="266" spans="1:11">
      <c r="A266" s="10">
        <v>41974</v>
      </c>
      <c r="B266" s="90">
        <v>68</v>
      </c>
      <c r="C266" s="20">
        <f t="shared" si="68"/>
        <v>7.9365079365079361E-2</v>
      </c>
      <c r="D266" s="22">
        <v>100000</v>
      </c>
      <c r="E266" s="25">
        <f t="shared" si="69"/>
        <v>813197.17456766614</v>
      </c>
      <c r="G266" s="10">
        <v>41974</v>
      </c>
      <c r="H266" s="91">
        <v>27499</v>
      </c>
      <c r="I266" s="20">
        <f t="shared" si="70"/>
        <v>0.29896079357581484</v>
      </c>
      <c r="J266" s="22">
        <v>100000</v>
      </c>
      <c r="K266" s="25">
        <f t="shared" si="71"/>
        <v>1069402.5676006442</v>
      </c>
    </row>
    <row r="267" spans="1:11">
      <c r="A267" s="10">
        <v>42339</v>
      </c>
      <c r="B267" s="90">
        <v>115</v>
      </c>
      <c r="C267" s="20">
        <f t="shared" si="68"/>
        <v>0.69117647058823528</v>
      </c>
      <c r="D267" s="22">
        <v>100000</v>
      </c>
      <c r="E267" s="25">
        <f t="shared" si="69"/>
        <v>595563.37471804314</v>
      </c>
      <c r="G267" s="10">
        <v>42339</v>
      </c>
      <c r="H267" s="91">
        <v>26117</v>
      </c>
      <c r="I267" s="20">
        <f t="shared" si="70"/>
        <v>-5.0256372959016693E-2</v>
      </c>
      <c r="J267" s="22">
        <v>100000</v>
      </c>
      <c r="K267" s="25">
        <f t="shared" si="71"/>
        <v>1192193.3133566165</v>
      </c>
    </row>
    <row r="268" spans="1:11">
      <c r="A268" s="10">
        <v>42705</v>
      </c>
      <c r="B268" s="90">
        <v>75</v>
      </c>
      <c r="C268" s="20">
        <f t="shared" si="68"/>
        <v>-0.34782608695652173</v>
      </c>
      <c r="D268" s="22">
        <v>100000</v>
      </c>
      <c r="E268" s="25">
        <f t="shared" si="69"/>
        <v>1252014.0744924778</v>
      </c>
      <c r="G268" s="10">
        <v>42705</v>
      </c>
      <c r="H268" s="91">
        <v>26626</v>
      </c>
      <c r="I268" s="20">
        <f t="shared" si="70"/>
        <v>1.9489221579813913E-2</v>
      </c>
      <c r="J268" s="22">
        <v>100000</v>
      </c>
      <c r="K268" s="25">
        <f t="shared" si="71"/>
        <v>1640938.9435594501</v>
      </c>
    </row>
    <row r="269" spans="1:11">
      <c r="A269" s="10">
        <v>43070</v>
      </c>
      <c r="B269" s="90">
        <v>135</v>
      </c>
      <c r="C269" s="20">
        <f t="shared" si="68"/>
        <v>0.8</v>
      </c>
      <c r="D269" s="22">
        <v>100000</v>
      </c>
      <c r="E269" s="119">
        <f t="shared" si="69"/>
        <v>1392073.7507737365</v>
      </c>
      <c r="G269" s="10">
        <v>43070</v>
      </c>
      <c r="H269" s="91">
        <v>33812</v>
      </c>
      <c r="I269" s="20">
        <f t="shared" si="70"/>
        <v>0.26988657702997071</v>
      </c>
      <c r="J269" s="22">
        <v>100000</v>
      </c>
      <c r="K269" s="120">
        <f t="shared" si="71"/>
        <v>1857097.6522034262</v>
      </c>
    </row>
    <row r="270" spans="1:11">
      <c r="A270" s="10">
        <v>43435</v>
      </c>
      <c r="B270" s="90">
        <v>139</v>
      </c>
      <c r="C270" s="20">
        <f t="shared" si="68"/>
        <v>2.9629629629629631E-2</v>
      </c>
      <c r="D270" s="22"/>
      <c r="E270" s="39"/>
      <c r="G270" s="10">
        <v>43435</v>
      </c>
      <c r="H270" s="91">
        <v>36068</v>
      </c>
      <c r="I270" s="20">
        <f t="shared" si="70"/>
        <v>6.6721873890926292E-2</v>
      </c>
      <c r="J270" s="22"/>
      <c r="K270" s="39"/>
    </row>
    <row r="271" spans="1:11">
      <c r="D271" s="121">
        <f>SUM(D260:D270)</f>
        <v>1000000</v>
      </c>
      <c r="E271" s="122"/>
      <c r="J271" s="121">
        <f>SUM(J260:J270)</f>
        <v>1000000</v>
      </c>
      <c r="K271" s="122"/>
    </row>
    <row r="273" spans="1:11">
      <c r="A273" s="153" t="s">
        <v>458</v>
      </c>
      <c r="B273" s="150"/>
      <c r="C273" s="150"/>
      <c r="D273" s="150"/>
      <c r="E273" s="151"/>
    </row>
    <row r="274" spans="1:11">
      <c r="A274" s="116" t="s">
        <v>3</v>
      </c>
      <c r="B274" s="117" t="s">
        <v>6</v>
      </c>
      <c r="C274" s="118" t="s">
        <v>8</v>
      </c>
      <c r="D274" s="12" t="s">
        <v>16</v>
      </c>
      <c r="E274" s="16" t="s">
        <v>18</v>
      </c>
      <c r="G274" s="116" t="s">
        <v>3</v>
      </c>
      <c r="H274" s="117" t="s">
        <v>5</v>
      </c>
      <c r="I274" s="118" t="s">
        <v>8</v>
      </c>
      <c r="J274" s="16" t="s">
        <v>16</v>
      </c>
      <c r="K274" s="16" t="s">
        <v>18</v>
      </c>
    </row>
    <row r="275" spans="1:11">
      <c r="A275" s="10">
        <v>39783</v>
      </c>
      <c r="B275" s="90">
        <v>149</v>
      </c>
      <c r="C275" s="20"/>
      <c r="D275" s="22">
        <v>100000</v>
      </c>
      <c r="E275" s="25">
        <f>(D275)+(D275*C276)</f>
        <v>240939.59731543623</v>
      </c>
      <c r="G275" s="10">
        <v>39783</v>
      </c>
      <c r="H275" s="91">
        <v>9647</v>
      </c>
      <c r="I275" s="20"/>
      <c r="J275" s="22">
        <v>100000</v>
      </c>
      <c r="K275" s="25">
        <f>(J275)+(J275*I276)</f>
        <v>181030.37213641545</v>
      </c>
    </row>
    <row r="276" spans="1:11">
      <c r="A276" s="10">
        <v>40148</v>
      </c>
      <c r="B276" s="90">
        <v>359</v>
      </c>
      <c r="C276" s="20">
        <f t="shared" ref="C276:C285" si="72">(B276-B275)/B275</f>
        <v>1.4093959731543624</v>
      </c>
      <c r="D276" s="22">
        <v>100000</v>
      </c>
      <c r="E276" s="25">
        <f t="shared" ref="E276:E284" si="73">(E275+D276)+(E275+D276)*C277</f>
        <v>361832.83169131255</v>
      </c>
      <c r="G276" s="10">
        <v>40148</v>
      </c>
      <c r="H276" s="91">
        <v>17464</v>
      </c>
      <c r="I276" s="20">
        <f t="shared" ref="I276:I285" si="74">(H276-H275)/H275</f>
        <v>0.81030372136415463</v>
      </c>
      <c r="J276" s="22">
        <v>100000</v>
      </c>
      <c r="K276" s="25">
        <f t="shared" ref="K276:K284" si="75">(K275+J276)+(K275+J276)*I277</f>
        <v>330030.45706285757</v>
      </c>
    </row>
    <row r="277" spans="1:11">
      <c r="A277" s="10">
        <v>40513</v>
      </c>
      <c r="B277" s="90">
        <v>381</v>
      </c>
      <c r="C277" s="20">
        <f t="shared" si="72"/>
        <v>6.1281337047353758E-2</v>
      </c>
      <c r="D277" s="22">
        <v>100000</v>
      </c>
      <c r="E277" s="25">
        <f t="shared" si="73"/>
        <v>407285.64684588194</v>
      </c>
      <c r="G277" s="10">
        <v>40513</v>
      </c>
      <c r="H277" s="91">
        <v>20509</v>
      </c>
      <c r="I277" s="20">
        <f t="shared" si="74"/>
        <v>0.17435868071461291</v>
      </c>
      <c r="J277" s="22">
        <v>100000</v>
      </c>
      <c r="K277" s="25">
        <f t="shared" si="75"/>
        <v>324037.77285335225</v>
      </c>
    </row>
    <row r="278" spans="1:11">
      <c r="A278" s="10">
        <v>40878</v>
      </c>
      <c r="B278" s="90">
        <v>336</v>
      </c>
      <c r="C278" s="20">
        <f t="shared" si="72"/>
        <v>-0.11811023622047244</v>
      </c>
      <c r="D278" s="22">
        <v>100000</v>
      </c>
      <c r="E278" s="25">
        <f t="shared" si="73"/>
        <v>410659.80935142824</v>
      </c>
      <c r="G278" s="10">
        <v>40878</v>
      </c>
      <c r="H278" s="91">
        <v>15454</v>
      </c>
      <c r="I278" s="20">
        <f t="shared" si="74"/>
        <v>-0.24647715637037398</v>
      </c>
      <c r="J278" s="22">
        <v>100000</v>
      </c>
      <c r="K278" s="25">
        <f t="shared" si="75"/>
        <v>533024.31574021094</v>
      </c>
    </row>
    <row r="279" spans="1:11">
      <c r="A279" s="10">
        <v>41244</v>
      </c>
      <c r="B279" s="90">
        <v>272</v>
      </c>
      <c r="C279" s="20">
        <f t="shared" si="72"/>
        <v>-0.19047619047619047</v>
      </c>
      <c r="D279" s="22">
        <v>100000</v>
      </c>
      <c r="E279" s="25">
        <f t="shared" si="73"/>
        <v>307897.82622659649</v>
      </c>
      <c r="G279" s="10">
        <v>41244</v>
      </c>
      <c r="H279" s="91">
        <v>19426</v>
      </c>
      <c r="I279" s="20">
        <f t="shared" si="74"/>
        <v>0.25702083602950693</v>
      </c>
      <c r="J279" s="22">
        <v>100000</v>
      </c>
      <c r="K279" s="25">
        <f t="shared" si="75"/>
        <v>689855.0789776725</v>
      </c>
    </row>
    <row r="280" spans="1:11">
      <c r="A280" s="10">
        <v>41609</v>
      </c>
      <c r="B280" s="90">
        <v>164</v>
      </c>
      <c r="C280" s="20">
        <f t="shared" si="72"/>
        <v>-0.39705882352941174</v>
      </c>
      <c r="D280" s="22">
        <v>100000</v>
      </c>
      <c r="E280" s="25">
        <f t="shared" si="73"/>
        <v>599410.83000371803</v>
      </c>
      <c r="G280" s="10">
        <v>41609</v>
      </c>
      <c r="H280" s="91">
        <v>21170</v>
      </c>
      <c r="I280" s="20">
        <f t="shared" si="74"/>
        <v>8.9776588077833827E-2</v>
      </c>
      <c r="J280" s="22">
        <v>100000</v>
      </c>
      <c r="K280" s="25">
        <f t="shared" si="75"/>
        <v>1025990.7801987254</v>
      </c>
    </row>
    <row r="281" spans="1:11">
      <c r="A281" s="10">
        <v>41974</v>
      </c>
      <c r="B281" s="90">
        <v>241</v>
      </c>
      <c r="C281" s="20">
        <f t="shared" si="72"/>
        <v>0.46951219512195119</v>
      </c>
      <c r="D281" s="22">
        <v>100000</v>
      </c>
      <c r="E281" s="25">
        <f t="shared" si="73"/>
        <v>507870.93465000269</v>
      </c>
      <c r="G281" s="10">
        <v>41974</v>
      </c>
      <c r="H281" s="91">
        <v>27499</v>
      </c>
      <c r="I281" s="20">
        <f t="shared" si="74"/>
        <v>0.29896079357581484</v>
      </c>
      <c r="J281" s="22">
        <v>100000</v>
      </c>
      <c r="K281" s="25">
        <f t="shared" si="75"/>
        <v>1069402.5676006442</v>
      </c>
    </row>
    <row r="282" spans="1:11">
      <c r="A282" s="10">
        <v>42339</v>
      </c>
      <c r="B282" s="90">
        <v>175</v>
      </c>
      <c r="C282" s="20">
        <f t="shared" si="72"/>
        <v>-0.27385892116182575</v>
      </c>
      <c r="D282" s="22">
        <v>100000</v>
      </c>
      <c r="E282" s="25">
        <f t="shared" si="73"/>
        <v>833651.56752000377</v>
      </c>
      <c r="G282" s="10">
        <v>42339</v>
      </c>
      <c r="H282" s="91">
        <v>26117</v>
      </c>
      <c r="I282" s="20">
        <f t="shared" si="74"/>
        <v>-5.0256372959016693E-2</v>
      </c>
      <c r="J282" s="22">
        <v>100000</v>
      </c>
      <c r="K282" s="25">
        <f t="shared" si="75"/>
        <v>1192193.3133566165</v>
      </c>
    </row>
    <row r="283" spans="1:11">
      <c r="A283" s="10">
        <v>42705</v>
      </c>
      <c r="B283" s="90">
        <v>240</v>
      </c>
      <c r="C283" s="20">
        <f t="shared" si="72"/>
        <v>0.37142857142857144</v>
      </c>
      <c r="D283" s="22">
        <v>100000</v>
      </c>
      <c r="E283" s="25">
        <f t="shared" si="73"/>
        <v>1987899.7958446746</v>
      </c>
      <c r="G283" s="10">
        <v>42705</v>
      </c>
      <c r="H283" s="91">
        <v>26626</v>
      </c>
      <c r="I283" s="20">
        <f t="shared" si="74"/>
        <v>1.9489221579813913E-2</v>
      </c>
      <c r="J283" s="22">
        <v>100000</v>
      </c>
      <c r="K283" s="25">
        <f t="shared" si="75"/>
        <v>1640938.9435594501</v>
      </c>
    </row>
    <row r="284" spans="1:11">
      <c r="A284" s="10">
        <v>43070</v>
      </c>
      <c r="B284" s="90">
        <v>511</v>
      </c>
      <c r="C284" s="20">
        <f t="shared" si="72"/>
        <v>1.1291666666666667</v>
      </c>
      <c r="D284" s="22">
        <v>100000</v>
      </c>
      <c r="E284" s="119">
        <f t="shared" si="73"/>
        <v>1993923.8754837597</v>
      </c>
      <c r="G284" s="10">
        <v>43070</v>
      </c>
      <c r="H284" s="91">
        <v>33812</v>
      </c>
      <c r="I284" s="20">
        <f t="shared" si="74"/>
        <v>0.26988657702997071</v>
      </c>
      <c r="J284" s="22">
        <v>100000</v>
      </c>
      <c r="K284" s="120">
        <f t="shared" si="75"/>
        <v>1857097.6522034262</v>
      </c>
    </row>
    <row r="285" spans="1:11">
      <c r="A285" s="10">
        <v>43435</v>
      </c>
      <c r="B285" s="90">
        <v>488</v>
      </c>
      <c r="C285" s="20">
        <f t="shared" si="72"/>
        <v>-4.5009784735812131E-2</v>
      </c>
      <c r="D285" s="22"/>
      <c r="E285" s="39"/>
      <c r="G285" s="10">
        <v>43435</v>
      </c>
      <c r="H285" s="91">
        <v>36068</v>
      </c>
      <c r="I285" s="20">
        <f t="shared" si="74"/>
        <v>6.6721873890926292E-2</v>
      </c>
      <c r="J285" s="22"/>
      <c r="K285" s="39"/>
    </row>
    <row r="286" spans="1:11">
      <c r="D286" s="121">
        <f>SUM(D275:D285)</f>
        <v>1000000</v>
      </c>
      <c r="E286" s="122"/>
      <c r="J286" s="121">
        <f>SUM(J275:J285)</f>
        <v>1000000</v>
      </c>
      <c r="K286" s="122"/>
    </row>
    <row r="288" spans="1:11">
      <c r="A288" s="153" t="s">
        <v>459</v>
      </c>
      <c r="B288" s="150"/>
      <c r="C288" s="150"/>
      <c r="D288" s="150"/>
      <c r="E288" s="151"/>
    </row>
    <row r="289" spans="1:11">
      <c r="A289" s="116" t="s">
        <v>3</v>
      </c>
      <c r="B289" s="117" t="s">
        <v>6</v>
      </c>
      <c r="C289" s="118" t="s">
        <v>8</v>
      </c>
      <c r="D289" s="12" t="s">
        <v>16</v>
      </c>
      <c r="E289" s="16" t="s">
        <v>18</v>
      </c>
      <c r="G289" s="116" t="s">
        <v>3</v>
      </c>
      <c r="H289" s="117" t="s">
        <v>5</v>
      </c>
      <c r="I289" s="118" t="s">
        <v>8</v>
      </c>
      <c r="J289" s="16" t="s">
        <v>16</v>
      </c>
      <c r="K289" s="16" t="s">
        <v>18</v>
      </c>
    </row>
    <row r="290" spans="1:11">
      <c r="A290" s="10">
        <v>39783</v>
      </c>
      <c r="B290" s="90">
        <v>28</v>
      </c>
      <c r="C290" s="20"/>
      <c r="D290" s="22">
        <v>100000</v>
      </c>
      <c r="E290" s="25">
        <f>(D290)+(D290*C291)</f>
        <v>242857.14285714287</v>
      </c>
      <c r="G290" s="10">
        <v>39783</v>
      </c>
      <c r="H290" s="91">
        <v>9647</v>
      </c>
      <c r="I290" s="20"/>
      <c r="J290" s="22">
        <v>100000</v>
      </c>
      <c r="K290" s="25">
        <f>(J290)+(J290*I291)</f>
        <v>181030.37213641545</v>
      </c>
    </row>
    <row r="291" spans="1:11">
      <c r="A291" s="10">
        <v>40148</v>
      </c>
      <c r="B291" s="90">
        <v>68</v>
      </c>
      <c r="C291" s="20">
        <f t="shared" ref="C291:C300" si="76">(B291-B290)/B290</f>
        <v>1.4285714285714286</v>
      </c>
      <c r="D291" s="22">
        <v>100000</v>
      </c>
      <c r="E291" s="25">
        <f t="shared" ref="E291:E299" si="77">(E290+D291)+(E290+D291)*C292</f>
        <v>529411.76470588229</v>
      </c>
      <c r="G291" s="10">
        <v>40148</v>
      </c>
      <c r="H291" s="91">
        <v>17464</v>
      </c>
      <c r="I291" s="20">
        <f t="shared" ref="I291:I300" si="78">(H291-H290)/H290</f>
        <v>0.81030372136415463</v>
      </c>
      <c r="J291" s="22">
        <v>100000</v>
      </c>
      <c r="K291" s="25">
        <f t="shared" ref="K291:K299" si="79">(K290+J291)+(K290+J291)*I292</f>
        <v>330030.45706285757</v>
      </c>
    </row>
    <row r="292" spans="1:11">
      <c r="A292" s="10">
        <v>40513</v>
      </c>
      <c r="B292" s="90">
        <v>105</v>
      </c>
      <c r="C292" s="20">
        <f t="shared" si="76"/>
        <v>0.54411764705882348</v>
      </c>
      <c r="D292" s="22">
        <v>100000</v>
      </c>
      <c r="E292" s="25">
        <f t="shared" si="77"/>
        <v>257759.10364145658</v>
      </c>
      <c r="G292" s="10">
        <v>40513</v>
      </c>
      <c r="H292" s="91">
        <v>20509</v>
      </c>
      <c r="I292" s="20">
        <f t="shared" si="78"/>
        <v>0.17435868071461291</v>
      </c>
      <c r="J292" s="22">
        <v>100000</v>
      </c>
      <c r="K292" s="25">
        <f t="shared" si="79"/>
        <v>324037.77285335225</v>
      </c>
    </row>
    <row r="293" spans="1:11">
      <c r="A293" s="10">
        <v>40878</v>
      </c>
      <c r="B293" s="90">
        <v>43</v>
      </c>
      <c r="C293" s="20">
        <f t="shared" si="76"/>
        <v>-0.59047619047619049</v>
      </c>
      <c r="D293" s="22">
        <v>100000</v>
      </c>
      <c r="E293" s="25">
        <f t="shared" si="77"/>
        <v>640638.39489284088</v>
      </c>
      <c r="G293" s="10">
        <v>40878</v>
      </c>
      <c r="H293" s="91">
        <v>15454</v>
      </c>
      <c r="I293" s="20">
        <f t="shared" si="78"/>
        <v>-0.24647715637037398</v>
      </c>
      <c r="J293" s="22">
        <v>100000</v>
      </c>
      <c r="K293" s="25">
        <f t="shared" si="79"/>
        <v>533024.31574021094</v>
      </c>
    </row>
    <row r="294" spans="1:11">
      <c r="A294" s="10">
        <v>41244</v>
      </c>
      <c r="B294" s="90">
        <v>77</v>
      </c>
      <c r="C294" s="20">
        <f t="shared" si="76"/>
        <v>0.79069767441860461</v>
      </c>
      <c r="D294" s="22">
        <v>100000</v>
      </c>
      <c r="E294" s="25">
        <f t="shared" si="77"/>
        <v>634832.90990814939</v>
      </c>
      <c r="G294" s="10">
        <v>41244</v>
      </c>
      <c r="H294" s="91">
        <v>19426</v>
      </c>
      <c r="I294" s="20">
        <f t="shared" si="78"/>
        <v>0.25702083602950693</v>
      </c>
      <c r="J294" s="22">
        <v>100000</v>
      </c>
      <c r="K294" s="25">
        <f t="shared" si="79"/>
        <v>689855.0789776725</v>
      </c>
    </row>
    <row r="295" spans="1:11">
      <c r="A295" s="10">
        <v>41609</v>
      </c>
      <c r="B295" s="90">
        <v>66</v>
      </c>
      <c r="C295" s="20">
        <f t="shared" si="76"/>
        <v>-0.14285714285714285</v>
      </c>
      <c r="D295" s="22">
        <v>100000</v>
      </c>
      <c r="E295" s="25">
        <f t="shared" si="77"/>
        <v>1146784.6927354452</v>
      </c>
      <c r="G295" s="10">
        <v>41609</v>
      </c>
      <c r="H295" s="91">
        <v>21170</v>
      </c>
      <c r="I295" s="20">
        <f t="shared" si="78"/>
        <v>8.9776588077833827E-2</v>
      </c>
      <c r="J295" s="22">
        <v>100000</v>
      </c>
      <c r="K295" s="25">
        <f t="shared" si="79"/>
        <v>1025990.7801987254</v>
      </c>
    </row>
    <row r="296" spans="1:11">
      <c r="A296" s="10">
        <v>41974</v>
      </c>
      <c r="B296" s="90">
        <v>103</v>
      </c>
      <c r="C296" s="20">
        <f t="shared" si="76"/>
        <v>0.56060606060606055</v>
      </c>
      <c r="D296" s="22">
        <v>100000</v>
      </c>
      <c r="E296" s="25">
        <f t="shared" si="77"/>
        <v>1718868.2171692546</v>
      </c>
      <c r="G296" s="10">
        <v>41974</v>
      </c>
      <c r="H296" s="91">
        <v>27499</v>
      </c>
      <c r="I296" s="20">
        <f t="shared" si="78"/>
        <v>0.29896079357581484</v>
      </c>
      <c r="J296" s="22">
        <v>100000</v>
      </c>
      <c r="K296" s="25">
        <f t="shared" si="79"/>
        <v>1069402.5676006442</v>
      </c>
    </row>
    <row r="297" spans="1:11">
      <c r="A297" s="10">
        <v>42339</v>
      </c>
      <c r="B297" s="90">
        <v>142</v>
      </c>
      <c r="C297" s="20">
        <f t="shared" si="76"/>
        <v>0.37864077669902912</v>
      </c>
      <c r="D297" s="22">
        <v>100000</v>
      </c>
      <c r="E297" s="25">
        <f t="shared" si="77"/>
        <v>2433696.91029689</v>
      </c>
      <c r="G297" s="10">
        <v>42339</v>
      </c>
      <c r="H297" s="91">
        <v>26117</v>
      </c>
      <c r="I297" s="20">
        <f t="shared" si="78"/>
        <v>-5.0256372959016693E-2</v>
      </c>
      <c r="J297" s="22">
        <v>100000</v>
      </c>
      <c r="K297" s="25">
        <f t="shared" si="79"/>
        <v>1192193.3133566165</v>
      </c>
    </row>
    <row r="298" spans="1:11">
      <c r="A298" s="10">
        <v>42705</v>
      </c>
      <c r="B298" s="90">
        <v>190</v>
      </c>
      <c r="C298" s="20">
        <f t="shared" si="76"/>
        <v>0.3380281690140845</v>
      </c>
      <c r="D298" s="22">
        <v>100000</v>
      </c>
      <c r="E298" s="25">
        <f t="shared" si="77"/>
        <v>5240752.0302456729</v>
      </c>
      <c r="G298" s="10">
        <v>42705</v>
      </c>
      <c r="H298" s="91">
        <v>26626</v>
      </c>
      <c r="I298" s="20">
        <f t="shared" si="78"/>
        <v>1.9489221579813913E-2</v>
      </c>
      <c r="J298" s="22">
        <v>100000</v>
      </c>
      <c r="K298" s="25">
        <f t="shared" si="79"/>
        <v>1640938.9435594501</v>
      </c>
    </row>
    <row r="299" spans="1:11">
      <c r="A299" s="10">
        <v>43070</v>
      </c>
      <c r="B299" s="90">
        <v>393</v>
      </c>
      <c r="C299" s="20">
        <f t="shared" si="76"/>
        <v>1.0684210526315789</v>
      </c>
      <c r="D299" s="22">
        <v>100000</v>
      </c>
      <c r="E299" s="119">
        <f t="shared" si="77"/>
        <v>3084861.8597093327</v>
      </c>
      <c r="G299" s="10">
        <v>43070</v>
      </c>
      <c r="H299" s="91">
        <v>33812</v>
      </c>
      <c r="I299" s="20">
        <f t="shared" si="78"/>
        <v>0.26988657702997071</v>
      </c>
      <c r="J299" s="22">
        <v>100000</v>
      </c>
      <c r="K299" s="120">
        <f t="shared" si="79"/>
        <v>1857097.6522034262</v>
      </c>
    </row>
    <row r="300" spans="1:11">
      <c r="A300" s="10">
        <v>43435</v>
      </c>
      <c r="B300" s="90">
        <v>227</v>
      </c>
      <c r="C300" s="20">
        <f t="shared" si="76"/>
        <v>-0.42239185750636132</v>
      </c>
      <c r="D300" s="22"/>
      <c r="E300" s="39"/>
      <c r="G300" s="10">
        <v>43435</v>
      </c>
      <c r="H300" s="91">
        <v>36068</v>
      </c>
      <c r="I300" s="20">
        <f t="shared" si="78"/>
        <v>6.6721873890926292E-2</v>
      </c>
      <c r="J300" s="22"/>
      <c r="K300" s="39"/>
    </row>
    <row r="301" spans="1:11">
      <c r="D301" s="121">
        <f>SUM(D290:D300)</f>
        <v>1000000</v>
      </c>
      <c r="E301" s="122"/>
      <c r="J301" s="121">
        <f>SUM(J290:J300)</f>
        <v>1000000</v>
      </c>
      <c r="K301" s="122"/>
    </row>
    <row r="303" spans="1:11">
      <c r="A303" s="153" t="s">
        <v>460</v>
      </c>
      <c r="B303" s="150"/>
      <c r="C303" s="150"/>
      <c r="D303" s="150"/>
      <c r="E303" s="151"/>
    </row>
    <row r="304" spans="1:11">
      <c r="A304" s="116" t="s">
        <v>3</v>
      </c>
      <c r="B304" s="117" t="s">
        <v>6</v>
      </c>
      <c r="C304" s="118" t="s">
        <v>8</v>
      </c>
      <c r="D304" s="12" t="s">
        <v>16</v>
      </c>
      <c r="E304" s="16" t="s">
        <v>18</v>
      </c>
      <c r="G304" s="116" t="s">
        <v>3</v>
      </c>
      <c r="H304" s="117" t="s">
        <v>5</v>
      </c>
      <c r="I304" s="118" t="s">
        <v>8</v>
      </c>
      <c r="J304" s="16" t="s">
        <v>16</v>
      </c>
      <c r="K304" s="16" t="s">
        <v>18</v>
      </c>
    </row>
    <row r="305" spans="1:11">
      <c r="A305" s="10">
        <v>39783</v>
      </c>
      <c r="B305" s="90">
        <v>4</v>
      </c>
      <c r="C305" s="20"/>
      <c r="D305" s="22">
        <v>100000</v>
      </c>
      <c r="E305" s="25">
        <f>(D305)+(D305*C306)</f>
        <v>775000</v>
      </c>
      <c r="G305" s="10">
        <v>39783</v>
      </c>
      <c r="H305" s="91">
        <v>9647</v>
      </c>
      <c r="I305" s="20"/>
      <c r="J305" s="22">
        <v>100000</v>
      </c>
      <c r="K305" s="25">
        <f>(J305)+(J305*I306)</f>
        <v>181030.37213641545</v>
      </c>
    </row>
    <row r="306" spans="1:11">
      <c r="A306" s="10">
        <v>40148</v>
      </c>
      <c r="B306" s="90">
        <v>31</v>
      </c>
      <c r="C306" s="20">
        <f t="shared" ref="C306:C315" si="80">(B306-B305)/B305</f>
        <v>6.75</v>
      </c>
      <c r="D306" s="22">
        <v>100000</v>
      </c>
      <c r="E306" s="25">
        <f t="shared" ref="E306:E314" si="81">(E305+D306)+(E305+D306)*C307</f>
        <v>310483.87096774194</v>
      </c>
      <c r="G306" s="10">
        <v>40148</v>
      </c>
      <c r="H306" s="91">
        <v>17464</v>
      </c>
      <c r="I306" s="20">
        <f t="shared" ref="I306:I315" si="82">(H306-H305)/H305</f>
        <v>0.81030372136415463</v>
      </c>
      <c r="J306" s="22">
        <v>100000</v>
      </c>
      <c r="K306" s="25">
        <f t="shared" ref="K306:K314" si="83">(K305+J306)+(K305+J306)*I307</f>
        <v>330030.45706285757</v>
      </c>
    </row>
    <row r="307" spans="1:11">
      <c r="A307" s="10">
        <v>40513</v>
      </c>
      <c r="B307" s="90">
        <v>11</v>
      </c>
      <c r="C307" s="20">
        <f t="shared" si="80"/>
        <v>-0.64516129032258063</v>
      </c>
      <c r="D307" s="22">
        <v>100000</v>
      </c>
      <c r="E307" s="25">
        <f t="shared" si="81"/>
        <v>164193.54838709679</v>
      </c>
      <c r="G307" s="10">
        <v>40513</v>
      </c>
      <c r="H307" s="91">
        <v>20509</v>
      </c>
      <c r="I307" s="20">
        <f t="shared" si="82"/>
        <v>0.17435868071461291</v>
      </c>
      <c r="J307" s="22">
        <v>100000</v>
      </c>
      <c r="K307" s="25">
        <f t="shared" si="83"/>
        <v>324037.77285335225</v>
      </c>
    </row>
    <row r="308" spans="1:11">
      <c r="A308" s="10">
        <v>40878</v>
      </c>
      <c r="B308" s="90">
        <v>4.4000000000000004</v>
      </c>
      <c r="C308" s="20">
        <f t="shared" si="80"/>
        <v>-0.6</v>
      </c>
      <c r="D308" s="22">
        <v>100000</v>
      </c>
      <c r="E308" s="25">
        <f t="shared" si="81"/>
        <v>240175.95307917887</v>
      </c>
      <c r="G308" s="10">
        <v>40878</v>
      </c>
      <c r="H308" s="91">
        <v>15454</v>
      </c>
      <c r="I308" s="20">
        <f t="shared" si="82"/>
        <v>-0.24647715637037398</v>
      </c>
      <c r="J308" s="22">
        <v>100000</v>
      </c>
      <c r="K308" s="25">
        <f t="shared" si="83"/>
        <v>533024.31574021094</v>
      </c>
    </row>
    <row r="309" spans="1:11">
      <c r="A309" s="10">
        <v>41244</v>
      </c>
      <c r="B309" s="90">
        <v>4</v>
      </c>
      <c r="C309" s="20">
        <f t="shared" si="80"/>
        <v>-9.0909090909090981E-2</v>
      </c>
      <c r="D309" s="22">
        <v>100000</v>
      </c>
      <c r="E309" s="25">
        <f t="shared" si="81"/>
        <v>179442.81524926683</v>
      </c>
      <c r="G309" s="10">
        <v>41244</v>
      </c>
      <c r="H309" s="91">
        <v>19426</v>
      </c>
      <c r="I309" s="20">
        <f t="shared" si="82"/>
        <v>0.25702083602950693</v>
      </c>
      <c r="J309" s="22">
        <v>100000</v>
      </c>
      <c r="K309" s="25">
        <f t="shared" si="83"/>
        <v>689855.0789776725</v>
      </c>
    </row>
    <row r="310" spans="1:11">
      <c r="A310" s="10">
        <v>41609</v>
      </c>
      <c r="B310" s="90">
        <v>2.11</v>
      </c>
      <c r="C310" s="20">
        <f t="shared" si="80"/>
        <v>-0.47250000000000003</v>
      </c>
      <c r="D310" s="22">
        <v>100000</v>
      </c>
      <c r="E310" s="25">
        <f t="shared" si="81"/>
        <v>550939.38930661138</v>
      </c>
      <c r="G310" s="10">
        <v>41609</v>
      </c>
      <c r="H310" s="91">
        <v>21170</v>
      </c>
      <c r="I310" s="20">
        <f t="shared" si="82"/>
        <v>8.9776588077833827E-2</v>
      </c>
      <c r="J310" s="22">
        <v>100000</v>
      </c>
      <c r="K310" s="25">
        <f t="shared" si="83"/>
        <v>1025990.7801987254</v>
      </c>
    </row>
    <row r="311" spans="1:11">
      <c r="A311" s="10">
        <v>41974</v>
      </c>
      <c r="B311" s="90">
        <v>4.16</v>
      </c>
      <c r="C311" s="20">
        <f t="shared" si="80"/>
        <v>0.97156398104265418</v>
      </c>
      <c r="D311" s="22">
        <v>100000</v>
      </c>
      <c r="E311" s="25">
        <f t="shared" si="81"/>
        <v>708835.44075936289</v>
      </c>
      <c r="G311" s="10">
        <v>41974</v>
      </c>
      <c r="H311" s="91">
        <v>27499</v>
      </c>
      <c r="I311" s="20">
        <f t="shared" si="82"/>
        <v>0.29896079357581484</v>
      </c>
      <c r="J311" s="22">
        <v>100000</v>
      </c>
      <c r="K311" s="25">
        <f t="shared" si="83"/>
        <v>1069402.5676006442</v>
      </c>
    </row>
    <row r="312" spans="1:11">
      <c r="A312" s="10">
        <v>42339</v>
      </c>
      <c r="B312" s="90">
        <v>4.53</v>
      </c>
      <c r="C312" s="20">
        <f t="shared" si="80"/>
        <v>8.8942307692307709E-2</v>
      </c>
      <c r="D312" s="22">
        <v>100000</v>
      </c>
      <c r="E312" s="25">
        <f t="shared" si="81"/>
        <v>1223073.4589849084</v>
      </c>
      <c r="G312" s="10">
        <v>42339</v>
      </c>
      <c r="H312" s="91">
        <v>26117</v>
      </c>
      <c r="I312" s="20">
        <f t="shared" si="82"/>
        <v>-5.0256372959016693E-2</v>
      </c>
      <c r="J312" s="22">
        <v>100000</v>
      </c>
      <c r="K312" s="25">
        <f t="shared" si="83"/>
        <v>1192193.3133566165</v>
      </c>
    </row>
    <row r="313" spans="1:11">
      <c r="A313" s="10">
        <v>42705</v>
      </c>
      <c r="B313" s="90">
        <v>6.85</v>
      </c>
      <c r="C313" s="20">
        <f t="shared" si="80"/>
        <v>0.51214128035320072</v>
      </c>
      <c r="D313" s="22">
        <v>100000</v>
      </c>
      <c r="E313" s="25">
        <f t="shared" si="81"/>
        <v>1282512.0828700427</v>
      </c>
      <c r="G313" s="10">
        <v>42705</v>
      </c>
      <c r="H313" s="91">
        <v>26626</v>
      </c>
      <c r="I313" s="20">
        <f t="shared" si="82"/>
        <v>1.9489221579813913E-2</v>
      </c>
      <c r="J313" s="22">
        <v>100000</v>
      </c>
      <c r="K313" s="25">
        <f t="shared" si="83"/>
        <v>1640938.9435594501</v>
      </c>
    </row>
    <row r="314" spans="1:11">
      <c r="A314" s="10">
        <v>43070</v>
      </c>
      <c r="B314" s="90">
        <v>6.64</v>
      </c>
      <c r="C314" s="20">
        <f t="shared" si="80"/>
        <v>-3.065693430656934E-2</v>
      </c>
      <c r="D314" s="22">
        <v>100000</v>
      </c>
      <c r="E314" s="119">
        <f t="shared" si="81"/>
        <v>3872699.5092443973</v>
      </c>
      <c r="G314" s="10">
        <v>43070</v>
      </c>
      <c r="H314" s="91">
        <v>33812</v>
      </c>
      <c r="I314" s="20">
        <f t="shared" si="82"/>
        <v>0.26988657702997071</v>
      </c>
      <c r="J314" s="22">
        <v>100000</v>
      </c>
      <c r="K314" s="120">
        <f t="shared" si="83"/>
        <v>1857097.6522034262</v>
      </c>
    </row>
    <row r="315" spans="1:11">
      <c r="A315" s="10">
        <v>43435</v>
      </c>
      <c r="B315" s="90">
        <v>18.600000000000001</v>
      </c>
      <c r="C315" s="20">
        <f t="shared" si="80"/>
        <v>1.8012048192771086</v>
      </c>
      <c r="D315" s="22"/>
      <c r="E315" s="39"/>
      <c r="G315" s="10">
        <v>43435</v>
      </c>
      <c r="H315" s="91">
        <v>36068</v>
      </c>
      <c r="I315" s="20">
        <f t="shared" si="82"/>
        <v>6.6721873890926292E-2</v>
      </c>
      <c r="J315" s="22"/>
      <c r="K315" s="39"/>
    </row>
    <row r="316" spans="1:11">
      <c r="D316" s="121">
        <f>SUM(D305:D315)</f>
        <v>1000000</v>
      </c>
      <c r="E316" s="122"/>
      <c r="J316" s="121">
        <f>SUM(J305:J315)</f>
        <v>1000000</v>
      </c>
      <c r="K316" s="122"/>
    </row>
  </sheetData>
  <mergeCells count="21">
    <mergeCell ref="A153:E153"/>
    <mergeCell ref="A288:E288"/>
    <mergeCell ref="A303:E303"/>
    <mergeCell ref="A168:E168"/>
    <mergeCell ref="A183:E183"/>
    <mergeCell ref="A243:E243"/>
    <mergeCell ref="A258:E258"/>
    <mergeCell ref="A228:E228"/>
    <mergeCell ref="A213:E213"/>
    <mergeCell ref="A273:E273"/>
    <mergeCell ref="A198:E198"/>
    <mergeCell ref="A17:E17"/>
    <mergeCell ref="A1:E1"/>
    <mergeCell ref="A48:E48"/>
    <mergeCell ref="A123:E123"/>
    <mergeCell ref="A108:E108"/>
    <mergeCell ref="A78:E78"/>
    <mergeCell ref="A93:E93"/>
    <mergeCell ref="A138:E138"/>
    <mergeCell ref="A63:E63"/>
    <mergeCell ref="A33:E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435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203</v>
      </c>
      <c r="C3" s="20"/>
      <c r="D3" s="22">
        <v>100000</v>
      </c>
      <c r="E3" s="25">
        <f>(D3)+(D3*C4)</f>
        <v>137931.03448275861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280</v>
      </c>
      <c r="C4" s="20">
        <f t="shared" ref="C4:C13" si="0">(B4-B3)/B3</f>
        <v>0.37931034482758619</v>
      </c>
      <c r="D4" s="22">
        <v>100000</v>
      </c>
      <c r="E4" s="25">
        <f t="shared" ref="E4:E12" si="1">(E3+D4)+(E3+D4)*C5</f>
        <v>292315.27093596058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344</v>
      </c>
      <c r="C5" s="20">
        <f t="shared" si="0"/>
        <v>0.22857142857142856</v>
      </c>
      <c r="D5" s="22">
        <v>100000</v>
      </c>
      <c r="E5" s="25">
        <f t="shared" si="1"/>
        <v>215545.30874097833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189</v>
      </c>
      <c r="C6" s="20">
        <f t="shared" si="0"/>
        <v>-0.45058139534883723</v>
      </c>
      <c r="D6" s="22">
        <v>100000</v>
      </c>
      <c r="E6" s="25">
        <f t="shared" si="1"/>
        <v>440761.70109850948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264</v>
      </c>
      <c r="C7" s="20">
        <f t="shared" si="0"/>
        <v>0.3968253968253968</v>
      </c>
      <c r="D7" s="22">
        <v>100000</v>
      </c>
      <c r="E7" s="25">
        <f t="shared" si="1"/>
        <v>649323.70927358908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317</v>
      </c>
      <c r="C8" s="20">
        <f t="shared" si="0"/>
        <v>0.20075757575757575</v>
      </c>
      <c r="D8" s="22">
        <v>100000</v>
      </c>
      <c r="E8" s="25">
        <f t="shared" si="1"/>
        <v>853330.78563963925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361</v>
      </c>
      <c r="C9" s="20">
        <f t="shared" si="0"/>
        <v>0.13880126182965299</v>
      </c>
      <c r="D9" s="22">
        <v>100000</v>
      </c>
      <c r="E9" s="25">
        <f t="shared" si="1"/>
        <v>971816.42414234695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368</v>
      </c>
      <c r="C10" s="20">
        <f t="shared" si="0"/>
        <v>1.9390581717451522E-2</v>
      </c>
      <c r="D10" s="22">
        <v>100000</v>
      </c>
      <c r="E10" s="25">
        <f t="shared" si="1"/>
        <v>1054341.1563574173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362</v>
      </c>
      <c r="C11" s="20">
        <f t="shared" si="0"/>
        <v>-1.6304347826086956E-2</v>
      </c>
      <c r="D11" s="22">
        <v>100000</v>
      </c>
      <c r="E11" s="25">
        <f t="shared" si="1"/>
        <v>1272326.3021729544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399</v>
      </c>
      <c r="C12" s="20">
        <f t="shared" si="0"/>
        <v>0.10220994475138122</v>
      </c>
      <c r="D12" s="22">
        <v>100000</v>
      </c>
      <c r="E12" s="119">
        <f t="shared" si="1"/>
        <v>1083415.5017154904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315</v>
      </c>
      <c r="C13" s="20">
        <f t="shared" si="0"/>
        <v>-0.21052631578947367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436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80</v>
      </c>
      <c r="C19" s="20"/>
      <c r="D19" s="22">
        <v>100000</v>
      </c>
      <c r="E19" s="25">
        <f>(D19)+(D19*C20)</f>
        <v>183750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147</v>
      </c>
      <c r="C20" s="20">
        <f t="shared" ref="C20:C29" si="4">(B20-B19)/B19</f>
        <v>0.83750000000000002</v>
      </c>
      <c r="D20" s="22">
        <v>100000</v>
      </c>
      <c r="E20" s="25">
        <f t="shared" ref="E20:E28" si="5">(E19+D20)+(E19+D20)*C21</f>
        <v>250935.37414965985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130</v>
      </c>
      <c r="C21" s="20">
        <f t="shared" si="4"/>
        <v>-0.11564625850340136</v>
      </c>
      <c r="D21" s="22">
        <v>100000</v>
      </c>
      <c r="E21" s="25">
        <f t="shared" si="5"/>
        <v>129576.13814756673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48</v>
      </c>
      <c r="C22" s="20">
        <f t="shared" si="4"/>
        <v>-0.63076923076923075</v>
      </c>
      <c r="D22" s="22">
        <v>100000</v>
      </c>
      <c r="E22" s="25">
        <f t="shared" si="5"/>
        <v>258273.15541601257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54</v>
      </c>
      <c r="C23" s="20">
        <f t="shared" si="4"/>
        <v>0.125</v>
      </c>
      <c r="D23" s="22">
        <v>100000</v>
      </c>
      <c r="E23" s="25">
        <f t="shared" si="5"/>
        <v>278656.89865689864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42</v>
      </c>
      <c r="C24" s="20">
        <f t="shared" si="4"/>
        <v>-0.22222222222222221</v>
      </c>
      <c r="D24" s="22">
        <v>100000</v>
      </c>
      <c r="E24" s="25">
        <f t="shared" si="5"/>
        <v>522907.14576428861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58</v>
      </c>
      <c r="C25" s="20">
        <f t="shared" si="4"/>
        <v>0.38095238095238093</v>
      </c>
      <c r="D25" s="22">
        <v>100000</v>
      </c>
      <c r="E25" s="25">
        <f t="shared" si="5"/>
        <v>998799.38889791106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93</v>
      </c>
      <c r="C26" s="20">
        <f t="shared" si="4"/>
        <v>0.60344827586206895</v>
      </c>
      <c r="D26" s="22">
        <v>100000</v>
      </c>
      <c r="E26" s="25">
        <f t="shared" si="5"/>
        <v>685272.7371621381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58</v>
      </c>
      <c r="C27" s="20">
        <f t="shared" si="4"/>
        <v>-0.37634408602150538</v>
      </c>
      <c r="D27" s="22">
        <v>100000</v>
      </c>
      <c r="E27" s="25">
        <f t="shared" si="5"/>
        <v>1272683.4016076031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94</v>
      </c>
      <c r="C28" s="20">
        <f t="shared" si="4"/>
        <v>0.62068965517241381</v>
      </c>
      <c r="D28" s="22">
        <v>100000</v>
      </c>
      <c r="E28" s="119">
        <f t="shared" si="5"/>
        <v>700944.71571452077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48</v>
      </c>
      <c r="C29" s="20">
        <f t="shared" si="4"/>
        <v>-0.48936170212765956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2" spans="1:11">
      <c r="A32" s="153" t="s">
        <v>437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37</v>
      </c>
      <c r="C34" s="20"/>
      <c r="D34" s="22">
        <v>100000</v>
      </c>
      <c r="E34" s="25">
        <f>(D34)+(D34*C35)</f>
        <v>586486.48648648651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217</v>
      </c>
      <c r="C35" s="20">
        <f t="shared" ref="C35:C44" si="8">(B35-B34)/B34</f>
        <v>4.8648648648648649</v>
      </c>
      <c r="D35" s="22">
        <v>100000</v>
      </c>
      <c r="E35" s="25">
        <f t="shared" ref="E35:E43" si="9">(E34+D35)+(E34+D35)*C36</f>
        <v>414422.71764852409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131</v>
      </c>
      <c r="C36" s="20">
        <f t="shared" si="8"/>
        <v>-0.39631336405529954</v>
      </c>
      <c r="D36" s="22">
        <v>100000</v>
      </c>
      <c r="E36" s="25">
        <f t="shared" si="9"/>
        <v>306297.49600446469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78</v>
      </c>
      <c r="C37" s="20">
        <f t="shared" si="8"/>
        <v>-0.40458015267175573</v>
      </c>
      <c r="D37" s="22">
        <v>100000</v>
      </c>
      <c r="E37" s="25">
        <f t="shared" si="9"/>
        <v>406297.49600446469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78</v>
      </c>
      <c r="C38" s="20">
        <f t="shared" si="8"/>
        <v>0</v>
      </c>
      <c r="D38" s="22">
        <v>100000</v>
      </c>
      <c r="E38" s="25">
        <f t="shared" si="9"/>
        <v>389459.61231112666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60</v>
      </c>
      <c r="C39" s="20">
        <f t="shared" si="8"/>
        <v>-0.23076923076923078</v>
      </c>
      <c r="D39" s="22">
        <v>100000</v>
      </c>
      <c r="E39" s="25">
        <f t="shared" si="9"/>
        <v>840239.00113410084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103</v>
      </c>
      <c r="C40" s="20">
        <f t="shared" si="8"/>
        <v>0.71666666666666667</v>
      </c>
      <c r="D40" s="22">
        <v>100000</v>
      </c>
      <c r="E40" s="25">
        <f t="shared" si="9"/>
        <v>912853.39915932121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100</v>
      </c>
      <c r="C41" s="20">
        <f t="shared" si="8"/>
        <v>-2.9126213592233011E-2</v>
      </c>
      <c r="D41" s="22">
        <v>100000</v>
      </c>
      <c r="E41" s="25">
        <f t="shared" si="9"/>
        <v>810282.71932745702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80</v>
      </c>
      <c r="C42" s="20">
        <f t="shared" si="8"/>
        <v>-0.2</v>
      </c>
      <c r="D42" s="22">
        <v>100000</v>
      </c>
      <c r="E42" s="25">
        <f t="shared" si="9"/>
        <v>2070893.1864699647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182</v>
      </c>
      <c r="C43" s="20">
        <f t="shared" si="8"/>
        <v>1.2749999999999999</v>
      </c>
      <c r="D43" s="22">
        <v>100000</v>
      </c>
      <c r="E43" s="119">
        <f t="shared" si="9"/>
        <v>2397524.8927497962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201</v>
      </c>
      <c r="C44" s="20">
        <f t="shared" si="8"/>
        <v>0.1043956043956044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</sheetData>
  <mergeCells count="3">
    <mergeCell ref="A1:E1"/>
    <mergeCell ref="A17:E17"/>
    <mergeCell ref="A32:E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9" max="9" width="15.28515625" customWidth="1"/>
    <col min="11" max="11" width="20.85546875" customWidth="1"/>
  </cols>
  <sheetData>
    <row r="1" spans="1:11">
      <c r="A1" s="153" t="s">
        <v>432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27</v>
      </c>
      <c r="C3" s="20"/>
      <c r="D3" s="22">
        <v>100000</v>
      </c>
      <c r="E3" s="25">
        <f>(D3)+(D3*C4)</f>
        <v>281481.48148148146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76</v>
      </c>
      <c r="C4" s="20">
        <f t="shared" ref="C4:C13" si="0">(B4-B3)/B3</f>
        <v>1.8148148148148149</v>
      </c>
      <c r="D4" s="22">
        <v>100000</v>
      </c>
      <c r="E4" s="25">
        <f t="shared" ref="E4:E12" si="1">(E3+D4)+(E3+D4)*C5</f>
        <v>476851.8518518518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95</v>
      </c>
      <c r="C5" s="20">
        <f t="shared" si="0"/>
        <v>0.25</v>
      </c>
      <c r="D5" s="22">
        <v>100000</v>
      </c>
      <c r="E5" s="25">
        <f t="shared" si="1"/>
        <v>510058.47953216371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84</v>
      </c>
      <c r="C6" s="20">
        <f t="shared" si="0"/>
        <v>-0.11578947368421053</v>
      </c>
      <c r="D6" s="22">
        <v>100000</v>
      </c>
      <c r="E6" s="25">
        <f t="shared" si="1"/>
        <v>951400.72403230285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131</v>
      </c>
      <c r="C7" s="20">
        <f t="shared" si="0"/>
        <v>0.55952380952380953</v>
      </c>
      <c r="D7" s="22">
        <v>100000</v>
      </c>
      <c r="E7" s="25">
        <f t="shared" si="1"/>
        <v>1011270.9254051157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126</v>
      </c>
      <c r="C8" s="20">
        <f t="shared" si="0"/>
        <v>-3.8167938931297711E-2</v>
      </c>
      <c r="D8" s="22">
        <v>100000</v>
      </c>
      <c r="E8" s="25">
        <f t="shared" si="1"/>
        <v>1305302.3568250567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148</v>
      </c>
      <c r="C9" s="20">
        <f t="shared" si="0"/>
        <v>0.17460317460317459</v>
      </c>
      <c r="D9" s="22">
        <v>100000</v>
      </c>
      <c r="E9" s="25">
        <f t="shared" si="1"/>
        <v>1652179.7978889181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174</v>
      </c>
      <c r="C10" s="20">
        <f t="shared" si="0"/>
        <v>0.17567567567567569</v>
      </c>
      <c r="D10" s="22">
        <v>100000</v>
      </c>
      <c r="E10" s="25">
        <f t="shared" si="1"/>
        <v>2024069.7665268537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201</v>
      </c>
      <c r="C11" s="20">
        <f t="shared" si="0"/>
        <v>0.15517241379310345</v>
      </c>
      <c r="D11" s="22">
        <v>100000</v>
      </c>
      <c r="E11" s="25">
        <f t="shared" si="1"/>
        <v>3550683.788821009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336</v>
      </c>
      <c r="C12" s="20">
        <f t="shared" si="0"/>
        <v>0.67164179104477617</v>
      </c>
      <c r="D12" s="22">
        <v>100000</v>
      </c>
      <c r="E12" s="119">
        <f t="shared" si="1"/>
        <v>3922312.0469178101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361</v>
      </c>
      <c r="C13" s="20">
        <f t="shared" si="0"/>
        <v>7.4404761904761904E-2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433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84</v>
      </c>
      <c r="C18" s="20"/>
      <c r="D18" s="22">
        <v>100000</v>
      </c>
      <c r="E18" s="25">
        <f>(D18)+(D18*C19)</f>
        <v>228571.42857142858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192</v>
      </c>
      <c r="C19" s="20">
        <f t="shared" ref="C19:C28" si="4">(B19-B18)/B18</f>
        <v>1.2857142857142858</v>
      </c>
      <c r="D19" s="22">
        <v>100000</v>
      </c>
      <c r="E19" s="25">
        <f t="shared" ref="E19:E27" si="5">(E18+D19)+(E18+D19)*C20</f>
        <v>640029.76190476189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374</v>
      </c>
      <c r="C20" s="20">
        <f t="shared" si="4"/>
        <v>0.94791666666666663</v>
      </c>
      <c r="D20" s="22">
        <v>100000</v>
      </c>
      <c r="E20" s="25">
        <f t="shared" si="5"/>
        <v>516437.88197097019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261</v>
      </c>
      <c r="C21" s="20">
        <f t="shared" si="4"/>
        <v>-0.30213903743315507</v>
      </c>
      <c r="D21" s="22">
        <v>100000</v>
      </c>
      <c r="E21" s="25">
        <f t="shared" si="5"/>
        <v>1098251.3989137975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465</v>
      </c>
      <c r="C22" s="20">
        <f t="shared" si="4"/>
        <v>0.7816091954022989</v>
      </c>
      <c r="D22" s="22">
        <v>100000</v>
      </c>
      <c r="E22" s="25">
        <f t="shared" si="5"/>
        <v>1102906.663946463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428</v>
      </c>
      <c r="C23" s="20">
        <f t="shared" si="4"/>
        <v>-7.9569892473118284E-2</v>
      </c>
      <c r="D23" s="22">
        <v>100000</v>
      </c>
      <c r="E23" s="25">
        <f t="shared" si="5"/>
        <v>1394022.6759753404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496</v>
      </c>
      <c r="C24" s="20">
        <f t="shared" si="4"/>
        <v>0.15887850467289719</v>
      </c>
      <c r="D24" s="22">
        <v>100000</v>
      </c>
      <c r="E24" s="25">
        <f t="shared" si="5"/>
        <v>1210881.2817380782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402</v>
      </c>
      <c r="C25" s="20">
        <f t="shared" si="4"/>
        <v>-0.18951612903225806</v>
      </c>
      <c r="D25" s="22">
        <v>100000</v>
      </c>
      <c r="E25" s="25">
        <f t="shared" si="5"/>
        <v>939138.82870787696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288</v>
      </c>
      <c r="C26" s="20">
        <f t="shared" si="4"/>
        <v>-0.28358208955223879</v>
      </c>
      <c r="D26" s="22">
        <v>100000</v>
      </c>
      <c r="E26" s="25">
        <f t="shared" si="5"/>
        <v>1995290.8759564443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553</v>
      </c>
      <c r="C27" s="20">
        <f t="shared" si="4"/>
        <v>0.92013888888888884</v>
      </c>
      <c r="D27" s="22">
        <v>100000</v>
      </c>
      <c r="E27" s="119">
        <f t="shared" si="5"/>
        <v>2004356.0097304864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529</v>
      </c>
      <c r="C28" s="20">
        <f t="shared" si="4"/>
        <v>-4.3399638336347197E-2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9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425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308</v>
      </c>
      <c r="C3" s="20"/>
      <c r="D3" s="22">
        <v>100000</v>
      </c>
      <c r="E3" s="25">
        <f>(D3)+(D3*C4)</f>
        <v>176948.05194805196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545</v>
      </c>
      <c r="C4" s="20">
        <f t="shared" ref="C4:C13" si="0">(B4-B3)/B3</f>
        <v>0.76948051948051943</v>
      </c>
      <c r="D4" s="22">
        <v>100000</v>
      </c>
      <c r="E4" s="25">
        <f t="shared" ref="E4:E12" si="1">(E3+D4)+(E3+D4)*C5</f>
        <v>268817.46693673299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529</v>
      </c>
      <c r="C5" s="20">
        <f t="shared" si="0"/>
        <v>-2.9357798165137616E-2</v>
      </c>
      <c r="D5" s="22">
        <v>100000</v>
      </c>
      <c r="E5" s="25">
        <f t="shared" si="1"/>
        <v>241230.32809094444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346</v>
      </c>
      <c r="C6" s="20">
        <f t="shared" si="0"/>
        <v>-0.34593572778827975</v>
      </c>
      <c r="D6" s="22">
        <v>100000</v>
      </c>
      <c r="E6" s="25">
        <f t="shared" si="1"/>
        <v>413224.01002920727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419</v>
      </c>
      <c r="C7" s="20">
        <f t="shared" si="0"/>
        <v>0.21098265895953758</v>
      </c>
      <c r="D7" s="22">
        <v>100000</v>
      </c>
      <c r="E7" s="25">
        <f t="shared" si="1"/>
        <v>545070.84597374045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445</v>
      </c>
      <c r="C8" s="20">
        <f t="shared" si="0"/>
        <v>6.205250596658711E-2</v>
      </c>
      <c r="D8" s="22">
        <v>100000</v>
      </c>
      <c r="E8" s="25">
        <f t="shared" si="1"/>
        <v>645070.84597374045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445</v>
      </c>
      <c r="C9" s="20">
        <f t="shared" si="0"/>
        <v>0</v>
      </c>
      <c r="D9" s="22">
        <v>100000</v>
      </c>
      <c r="E9" s="25">
        <f t="shared" si="1"/>
        <v>848878.46945772227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507</v>
      </c>
      <c r="C10" s="20">
        <f t="shared" si="0"/>
        <v>0.1393258426966292</v>
      </c>
      <c r="D10" s="22">
        <v>100000</v>
      </c>
      <c r="E10" s="25">
        <f t="shared" si="1"/>
        <v>1922087.1560810271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1027</v>
      </c>
      <c r="C11" s="20">
        <f t="shared" si="0"/>
        <v>1.0256410256410255</v>
      </c>
      <c r="D11" s="22">
        <v>100000</v>
      </c>
      <c r="E11" s="25">
        <f t="shared" si="1"/>
        <v>1813380.9841778246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921</v>
      </c>
      <c r="C12" s="20">
        <f t="shared" si="0"/>
        <v>-0.10321324245374879</v>
      </c>
      <c r="D12" s="22">
        <v>100000</v>
      </c>
      <c r="E12" s="119">
        <f t="shared" si="1"/>
        <v>2328881.7407853869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1121</v>
      </c>
      <c r="C13" s="20">
        <f t="shared" si="0"/>
        <v>0.21715526601520088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426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53</v>
      </c>
      <c r="C19" s="20"/>
      <c r="D19" s="22">
        <v>100000</v>
      </c>
      <c r="E19" s="25">
        <f>(D19)+(D19*C20)</f>
        <v>143396.22641509434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76</v>
      </c>
      <c r="C20" s="20">
        <f t="shared" ref="C20:C29" si="4">(B20-B19)/B19</f>
        <v>0.43396226415094341</v>
      </c>
      <c r="D20" s="22">
        <v>100000</v>
      </c>
      <c r="E20" s="25">
        <f t="shared" ref="E20:E28" si="5">(E19+D20)+(E19+D20)*C21</f>
        <v>272219.46375372395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85</v>
      </c>
      <c r="C21" s="20">
        <f t="shared" si="4"/>
        <v>0.11842105263157894</v>
      </c>
      <c r="D21" s="22">
        <v>100000</v>
      </c>
      <c r="E21" s="25">
        <f t="shared" si="5"/>
        <v>275880.3084292307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63</v>
      </c>
      <c r="C22" s="20">
        <f t="shared" si="4"/>
        <v>-0.25882352941176473</v>
      </c>
      <c r="D22" s="22">
        <v>100000</v>
      </c>
      <c r="E22" s="25">
        <f t="shared" si="5"/>
        <v>399745.72483743582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67</v>
      </c>
      <c r="C23" s="20">
        <f t="shared" si="4"/>
        <v>6.3492063492063489E-2</v>
      </c>
      <c r="D23" s="22">
        <v>100000</v>
      </c>
      <c r="E23" s="25">
        <f t="shared" si="5"/>
        <v>395321.24502065819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53</v>
      </c>
      <c r="C24" s="20">
        <f t="shared" si="4"/>
        <v>-0.20895522388059701</v>
      </c>
      <c r="D24" s="22">
        <v>100000</v>
      </c>
      <c r="E24" s="25">
        <f t="shared" si="5"/>
        <v>775691.76107008732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83</v>
      </c>
      <c r="C25" s="20">
        <f t="shared" si="4"/>
        <v>0.56603773584905659</v>
      </c>
      <c r="D25" s="22">
        <v>100000</v>
      </c>
      <c r="E25" s="25">
        <f t="shared" si="5"/>
        <v>1128903.836560233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107</v>
      </c>
      <c r="C26" s="20">
        <f t="shared" si="4"/>
        <v>0.28915662650602408</v>
      </c>
      <c r="D26" s="22">
        <v>100000</v>
      </c>
      <c r="E26" s="25">
        <f t="shared" si="5"/>
        <v>1860583.3787173619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162</v>
      </c>
      <c r="C27" s="20">
        <f t="shared" si="4"/>
        <v>0.51401869158878499</v>
      </c>
      <c r="D27" s="22">
        <v>100000</v>
      </c>
      <c r="E27" s="25">
        <f t="shared" si="5"/>
        <v>2347859.1078467174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194</v>
      </c>
      <c r="C28" s="20">
        <f t="shared" si="4"/>
        <v>0.19753086419753085</v>
      </c>
      <c r="D28" s="22">
        <v>100000</v>
      </c>
      <c r="E28" s="119">
        <f t="shared" si="5"/>
        <v>1728642.772036084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137</v>
      </c>
      <c r="C29" s="20">
        <f t="shared" si="4"/>
        <v>-0.29381443298969073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2" spans="1:11">
      <c r="A32" s="153" t="s">
        <v>427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62</v>
      </c>
      <c r="C34" s="20"/>
      <c r="D34" s="22">
        <v>100000</v>
      </c>
      <c r="E34" s="25">
        <f>(D34)+(D34*C35)</f>
        <v>170967.74193548388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106</v>
      </c>
      <c r="C35" s="20">
        <f t="shared" ref="C35:C44" si="8">(B35-B34)/B34</f>
        <v>0.70967741935483875</v>
      </c>
      <c r="D35" s="22">
        <v>100000</v>
      </c>
      <c r="E35" s="25">
        <f t="shared" ref="E35:E43" si="9">(E34+D35)+(E34+D35)*C36</f>
        <v>281192.93974437006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110</v>
      </c>
      <c r="C36" s="20">
        <f t="shared" si="8"/>
        <v>3.7735849056603772E-2</v>
      </c>
      <c r="D36" s="22">
        <v>100000</v>
      </c>
      <c r="E36" s="25">
        <f t="shared" si="9"/>
        <v>277231.22890499642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80</v>
      </c>
      <c r="C37" s="20">
        <f t="shared" si="8"/>
        <v>-0.27272727272727271</v>
      </c>
      <c r="D37" s="22">
        <v>100000</v>
      </c>
      <c r="E37" s="25">
        <f t="shared" si="9"/>
        <v>556416.06263486971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118</v>
      </c>
      <c r="C38" s="20">
        <f t="shared" si="8"/>
        <v>0.47499999999999998</v>
      </c>
      <c r="D38" s="22">
        <v>100000</v>
      </c>
      <c r="E38" s="25">
        <f t="shared" si="9"/>
        <v>645290.36665800749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116</v>
      </c>
      <c r="C39" s="20">
        <f t="shared" si="8"/>
        <v>-1.6949152542372881E-2</v>
      </c>
      <c r="D39" s="22">
        <v>100000</v>
      </c>
      <c r="E39" s="25">
        <f t="shared" si="9"/>
        <v>1381357.1450988932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215</v>
      </c>
      <c r="C40" s="20">
        <f t="shared" si="8"/>
        <v>0.85344827586206895</v>
      </c>
      <c r="D40" s="22">
        <v>100000</v>
      </c>
      <c r="E40" s="25">
        <f t="shared" si="9"/>
        <v>2046339.8702063779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297</v>
      </c>
      <c r="C41" s="20">
        <f t="shared" si="8"/>
        <v>0.38139534883720932</v>
      </c>
      <c r="D41" s="22">
        <v>100000</v>
      </c>
      <c r="E41" s="25">
        <f t="shared" si="9"/>
        <v>3056908.2999909017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423</v>
      </c>
      <c r="C42" s="20">
        <f t="shared" si="8"/>
        <v>0.42424242424242425</v>
      </c>
      <c r="D42" s="22">
        <v>100000</v>
      </c>
      <c r="E42" s="25">
        <f t="shared" si="9"/>
        <v>3858443.4777666577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517</v>
      </c>
      <c r="C43" s="20">
        <f t="shared" si="8"/>
        <v>0.22222222222222221</v>
      </c>
      <c r="D43" s="22">
        <v>100000</v>
      </c>
      <c r="E43" s="119">
        <f t="shared" si="9"/>
        <v>2771676.0908153388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362</v>
      </c>
      <c r="C44" s="20">
        <f t="shared" si="8"/>
        <v>-0.29980657640232106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7" spans="1:11">
      <c r="A47" s="153" t="s">
        <v>428</v>
      </c>
      <c r="B47" s="150"/>
      <c r="C47" s="150"/>
      <c r="D47" s="150"/>
      <c r="E47" s="151"/>
    </row>
    <row r="48" spans="1:11">
      <c r="A48" s="116" t="s">
        <v>3</v>
      </c>
      <c r="B48" s="117" t="s">
        <v>6</v>
      </c>
      <c r="C48" s="118" t="s">
        <v>8</v>
      </c>
      <c r="D48" s="12" t="s">
        <v>16</v>
      </c>
      <c r="E48" s="16" t="s">
        <v>18</v>
      </c>
      <c r="G48" s="116" t="s">
        <v>3</v>
      </c>
      <c r="H48" s="117" t="s">
        <v>5</v>
      </c>
      <c r="I48" s="118" t="s">
        <v>8</v>
      </c>
      <c r="J48" s="16" t="s">
        <v>16</v>
      </c>
      <c r="K48" s="16" t="s">
        <v>18</v>
      </c>
    </row>
    <row r="49" spans="1:11">
      <c r="A49" s="10">
        <v>39783</v>
      </c>
      <c r="B49" s="90">
        <v>60</v>
      </c>
      <c r="C49" s="20"/>
      <c r="D49" s="22">
        <v>100000</v>
      </c>
      <c r="E49" s="25">
        <f>(D49)+(D49*C50)</f>
        <v>143333.33333333334</v>
      </c>
      <c r="G49" s="10">
        <v>39783</v>
      </c>
      <c r="H49" s="91">
        <v>9647</v>
      </c>
      <c r="I49" s="20"/>
      <c r="J49" s="22">
        <v>100000</v>
      </c>
      <c r="K49" s="25">
        <f>(J49)+(J49*I50)</f>
        <v>181030.37213641545</v>
      </c>
    </row>
    <row r="50" spans="1:11">
      <c r="A50" s="10">
        <v>40148</v>
      </c>
      <c r="B50" s="90">
        <v>86</v>
      </c>
      <c r="C50" s="20">
        <f t="shared" ref="C50:C59" si="12">(B50-B49)/B49</f>
        <v>0.43333333333333335</v>
      </c>
      <c r="D50" s="22">
        <v>100000</v>
      </c>
      <c r="E50" s="25">
        <f t="shared" ref="E50:E58" si="13">(E49+D50)+(E49+D50)*C51</f>
        <v>246162.79069767444</v>
      </c>
      <c r="G50" s="10">
        <v>40148</v>
      </c>
      <c r="H50" s="91">
        <v>17464</v>
      </c>
      <c r="I50" s="20">
        <f t="shared" ref="I50:I59" si="14">(H50-H49)/H49</f>
        <v>0.81030372136415463</v>
      </c>
      <c r="J50" s="22">
        <v>100000</v>
      </c>
      <c r="K50" s="25">
        <f t="shared" ref="K50:K58" si="15">(K49+J50)+(K49+J50)*I51</f>
        <v>330030.45706285757</v>
      </c>
    </row>
    <row r="51" spans="1:11">
      <c r="A51" s="10">
        <v>40513</v>
      </c>
      <c r="B51" s="90">
        <v>87</v>
      </c>
      <c r="C51" s="20">
        <f t="shared" si="12"/>
        <v>1.1627906976744186E-2</v>
      </c>
      <c r="D51" s="22">
        <v>100000</v>
      </c>
      <c r="E51" s="25">
        <f t="shared" si="13"/>
        <v>222817.4284950548</v>
      </c>
      <c r="G51" s="10">
        <v>40513</v>
      </c>
      <c r="H51" s="91">
        <v>20509</v>
      </c>
      <c r="I51" s="20">
        <f t="shared" si="14"/>
        <v>0.17435868071461291</v>
      </c>
      <c r="J51" s="22">
        <v>100000</v>
      </c>
      <c r="K51" s="25">
        <f t="shared" si="15"/>
        <v>324037.77285335225</v>
      </c>
    </row>
    <row r="52" spans="1:11">
      <c r="A52" s="10">
        <v>40878</v>
      </c>
      <c r="B52" s="90">
        <v>56</v>
      </c>
      <c r="C52" s="20">
        <f t="shared" si="12"/>
        <v>-0.35632183908045978</v>
      </c>
      <c r="D52" s="22">
        <v>100000</v>
      </c>
      <c r="E52" s="25">
        <f t="shared" si="13"/>
        <v>368934.20399434835</v>
      </c>
      <c r="G52" s="10">
        <v>40878</v>
      </c>
      <c r="H52" s="91">
        <v>15454</v>
      </c>
      <c r="I52" s="20">
        <f t="shared" si="14"/>
        <v>-0.24647715637037398</v>
      </c>
      <c r="J52" s="22">
        <v>100000</v>
      </c>
      <c r="K52" s="25">
        <f t="shared" si="15"/>
        <v>533024.31574021094</v>
      </c>
    </row>
    <row r="53" spans="1:11">
      <c r="A53" s="10">
        <v>41244</v>
      </c>
      <c r="B53" s="90">
        <v>64</v>
      </c>
      <c r="C53" s="20">
        <f t="shared" si="12"/>
        <v>0.14285714285714285</v>
      </c>
      <c r="D53" s="22">
        <v>100000</v>
      </c>
      <c r="E53" s="25">
        <f t="shared" si="13"/>
        <v>381009.04074540804</v>
      </c>
      <c r="G53" s="10">
        <v>41244</v>
      </c>
      <c r="H53" s="91">
        <v>19426</v>
      </c>
      <c r="I53" s="20">
        <f t="shared" si="14"/>
        <v>0.25702083602950693</v>
      </c>
      <c r="J53" s="22">
        <v>100000</v>
      </c>
      <c r="K53" s="25">
        <f t="shared" si="15"/>
        <v>689855.0789776725</v>
      </c>
    </row>
    <row r="54" spans="1:11">
      <c r="A54" s="10">
        <v>41609</v>
      </c>
      <c r="B54" s="90">
        <v>52</v>
      </c>
      <c r="C54" s="20">
        <f t="shared" si="12"/>
        <v>-0.1875</v>
      </c>
      <c r="D54" s="22">
        <v>100000</v>
      </c>
      <c r="E54" s="25">
        <f t="shared" si="13"/>
        <v>1119271.0371191227</v>
      </c>
      <c r="G54" s="10">
        <v>41609</v>
      </c>
      <c r="H54" s="91">
        <v>21170</v>
      </c>
      <c r="I54" s="20">
        <f t="shared" si="14"/>
        <v>8.9776588077833827E-2</v>
      </c>
      <c r="J54" s="22">
        <v>100000</v>
      </c>
      <c r="K54" s="25">
        <f t="shared" si="15"/>
        <v>1025990.7801987254</v>
      </c>
    </row>
    <row r="55" spans="1:11">
      <c r="A55" s="10">
        <v>41974</v>
      </c>
      <c r="B55" s="90">
        <v>121</v>
      </c>
      <c r="C55" s="20">
        <f t="shared" si="12"/>
        <v>1.3269230769230769</v>
      </c>
      <c r="D55" s="22">
        <v>100000</v>
      </c>
      <c r="E55" s="25">
        <f t="shared" si="13"/>
        <v>1864174.7261738651</v>
      </c>
      <c r="G55" s="10">
        <v>41974</v>
      </c>
      <c r="H55" s="91">
        <v>27499</v>
      </c>
      <c r="I55" s="20">
        <f t="shared" si="14"/>
        <v>0.29896079357581484</v>
      </c>
      <c r="J55" s="22">
        <v>100000</v>
      </c>
      <c r="K55" s="25">
        <f t="shared" si="15"/>
        <v>1069402.5676006442</v>
      </c>
    </row>
    <row r="56" spans="1:11">
      <c r="A56" s="10">
        <v>42339</v>
      </c>
      <c r="B56" s="90">
        <v>185</v>
      </c>
      <c r="C56" s="20">
        <f t="shared" si="12"/>
        <v>0.52892561983471076</v>
      </c>
      <c r="D56" s="22">
        <v>100000</v>
      </c>
      <c r="E56" s="25">
        <f t="shared" si="13"/>
        <v>3121445.2405141424</v>
      </c>
      <c r="G56" s="10">
        <v>42339</v>
      </c>
      <c r="H56" s="91">
        <v>26117</v>
      </c>
      <c r="I56" s="20">
        <f t="shared" si="14"/>
        <v>-5.0256372959016693E-2</v>
      </c>
      <c r="J56" s="22">
        <v>100000</v>
      </c>
      <c r="K56" s="25">
        <f t="shared" si="15"/>
        <v>1192193.3133566165</v>
      </c>
    </row>
    <row r="57" spans="1:11">
      <c r="A57" s="10">
        <v>42705</v>
      </c>
      <c r="B57" s="90">
        <v>294</v>
      </c>
      <c r="C57" s="20">
        <f t="shared" si="12"/>
        <v>0.58918918918918917</v>
      </c>
      <c r="D57" s="22">
        <v>100000</v>
      </c>
      <c r="E57" s="25">
        <f t="shared" si="13"/>
        <v>4580150.0358330328</v>
      </c>
      <c r="G57" s="10">
        <v>42705</v>
      </c>
      <c r="H57" s="91">
        <v>26626</v>
      </c>
      <c r="I57" s="20">
        <f t="shared" si="14"/>
        <v>1.9489221579813913E-2</v>
      </c>
      <c r="J57" s="22">
        <v>100000</v>
      </c>
      <c r="K57" s="25">
        <f t="shared" si="15"/>
        <v>1640938.9435594501</v>
      </c>
    </row>
    <row r="58" spans="1:11">
      <c r="A58" s="10">
        <v>43070</v>
      </c>
      <c r="B58" s="90">
        <v>418</v>
      </c>
      <c r="C58" s="20">
        <f t="shared" si="12"/>
        <v>0.42176870748299322</v>
      </c>
      <c r="D58" s="22">
        <v>100000</v>
      </c>
      <c r="E58" s="119">
        <f t="shared" si="13"/>
        <v>2832722.3901094673</v>
      </c>
      <c r="G58" s="10">
        <v>43070</v>
      </c>
      <c r="H58" s="91">
        <v>33812</v>
      </c>
      <c r="I58" s="20">
        <f t="shared" si="14"/>
        <v>0.26988657702997071</v>
      </c>
      <c r="J58" s="22">
        <v>100000</v>
      </c>
      <c r="K58" s="120">
        <f t="shared" si="15"/>
        <v>1857097.6522034262</v>
      </c>
    </row>
    <row r="59" spans="1:11">
      <c r="A59" s="10">
        <v>43435</v>
      </c>
      <c r="B59" s="90">
        <v>253</v>
      </c>
      <c r="C59" s="20">
        <f t="shared" si="12"/>
        <v>-0.39473684210526316</v>
      </c>
      <c r="D59" s="22"/>
      <c r="E59" s="39"/>
      <c r="G59" s="10">
        <v>43435</v>
      </c>
      <c r="H59" s="91">
        <v>36068</v>
      </c>
      <c r="I59" s="20">
        <f t="shared" si="14"/>
        <v>6.6721873890926292E-2</v>
      </c>
      <c r="J59" s="22"/>
      <c r="K59" s="39"/>
    </row>
    <row r="60" spans="1:11">
      <c r="D60" s="121">
        <f>SUM(D49:D59)</f>
        <v>1000000</v>
      </c>
      <c r="E60" s="122"/>
      <c r="J60" s="121">
        <f>SUM(J49:J59)</f>
        <v>1000000</v>
      </c>
      <c r="K60" s="122"/>
    </row>
    <row r="62" spans="1:11">
      <c r="A62" s="153" t="s">
        <v>429</v>
      </c>
      <c r="B62" s="150"/>
      <c r="C62" s="150"/>
      <c r="D62" s="150"/>
      <c r="E62" s="151"/>
    </row>
    <row r="63" spans="1:11">
      <c r="A63" s="116" t="s">
        <v>3</v>
      </c>
      <c r="B63" s="117" t="s">
        <v>6</v>
      </c>
      <c r="C63" s="118" t="s">
        <v>8</v>
      </c>
      <c r="D63" s="12" t="s">
        <v>16</v>
      </c>
      <c r="E63" s="16" t="s">
        <v>18</v>
      </c>
      <c r="G63" s="116" t="s">
        <v>3</v>
      </c>
      <c r="H63" s="117" t="s">
        <v>5</v>
      </c>
      <c r="I63" s="118" t="s">
        <v>8</v>
      </c>
      <c r="J63" s="16" t="s">
        <v>16</v>
      </c>
      <c r="K63" s="16" t="s">
        <v>18</v>
      </c>
    </row>
    <row r="64" spans="1:11">
      <c r="A64" s="10">
        <v>39783</v>
      </c>
      <c r="B64" s="90">
        <v>41</v>
      </c>
      <c r="C64" s="20"/>
      <c r="D64" s="22">
        <v>100000</v>
      </c>
      <c r="E64" s="25">
        <f>(D64)+(D64*C65)</f>
        <v>190243.90243902439</v>
      </c>
      <c r="G64" s="10">
        <v>39783</v>
      </c>
      <c r="H64" s="91">
        <v>9647</v>
      </c>
      <c r="I64" s="20"/>
      <c r="J64" s="22">
        <v>100000</v>
      </c>
      <c r="K64" s="25">
        <f>(J64)+(J64*I65)</f>
        <v>181030.37213641545</v>
      </c>
    </row>
    <row r="65" spans="1:11">
      <c r="A65" s="10">
        <v>40148</v>
      </c>
      <c r="B65" s="90">
        <v>78</v>
      </c>
      <c r="C65" s="20">
        <f t="shared" ref="C65:C74" si="16">(B65-B64)/B64</f>
        <v>0.90243902439024393</v>
      </c>
      <c r="D65" s="22">
        <v>100000</v>
      </c>
      <c r="E65" s="25">
        <f t="shared" ref="E65:E73" si="17">(E64+D65)+(E64+D65)*C66</f>
        <v>271638.52407754847</v>
      </c>
      <c r="G65" s="10">
        <v>40148</v>
      </c>
      <c r="H65" s="91">
        <v>17464</v>
      </c>
      <c r="I65" s="20">
        <f t="shared" ref="I65:I74" si="18">(H65-H64)/H64</f>
        <v>0.81030372136415463</v>
      </c>
      <c r="J65" s="22">
        <v>100000</v>
      </c>
      <c r="K65" s="25">
        <f t="shared" ref="K65:K73" si="19">(K64+J65)+(K64+J65)*I66</f>
        <v>330030.45706285757</v>
      </c>
    </row>
    <row r="66" spans="1:11">
      <c r="A66" s="10">
        <v>40513</v>
      </c>
      <c r="B66" s="90">
        <v>73</v>
      </c>
      <c r="C66" s="20">
        <f t="shared" si="16"/>
        <v>-6.4102564102564097E-2</v>
      </c>
      <c r="D66" s="22">
        <v>100000</v>
      </c>
      <c r="E66" s="25">
        <f t="shared" si="17"/>
        <v>259637.87298568455</v>
      </c>
      <c r="G66" s="10">
        <v>40513</v>
      </c>
      <c r="H66" s="91">
        <v>20509</v>
      </c>
      <c r="I66" s="20">
        <f t="shared" si="18"/>
        <v>0.17435868071461291</v>
      </c>
      <c r="J66" s="22">
        <v>100000</v>
      </c>
      <c r="K66" s="25">
        <f t="shared" si="19"/>
        <v>324037.77285335225</v>
      </c>
    </row>
    <row r="67" spans="1:11">
      <c r="A67" s="10">
        <v>40878</v>
      </c>
      <c r="B67" s="90">
        <v>51</v>
      </c>
      <c r="C67" s="20">
        <f t="shared" si="16"/>
        <v>-0.30136986301369861</v>
      </c>
      <c r="D67" s="22">
        <v>100000</v>
      </c>
      <c r="E67" s="25">
        <f t="shared" si="17"/>
        <v>430155.10298287758</v>
      </c>
      <c r="G67" s="10">
        <v>40878</v>
      </c>
      <c r="H67" s="91">
        <v>15454</v>
      </c>
      <c r="I67" s="20">
        <f t="shared" si="18"/>
        <v>-0.24647715637037398</v>
      </c>
      <c r="J67" s="22">
        <v>100000</v>
      </c>
      <c r="K67" s="25">
        <f t="shared" si="19"/>
        <v>533024.31574021094</v>
      </c>
    </row>
    <row r="68" spans="1:11">
      <c r="A68" s="10">
        <v>41244</v>
      </c>
      <c r="B68" s="90">
        <v>61</v>
      </c>
      <c r="C68" s="20">
        <f t="shared" si="16"/>
        <v>0.19607843137254902</v>
      </c>
      <c r="D68" s="22">
        <v>100000</v>
      </c>
      <c r="E68" s="25">
        <f t="shared" si="17"/>
        <v>365024.82500460418</v>
      </c>
      <c r="G68" s="10">
        <v>41244</v>
      </c>
      <c r="H68" s="91">
        <v>19426</v>
      </c>
      <c r="I68" s="20">
        <f t="shared" si="18"/>
        <v>0.25702083602950693</v>
      </c>
      <c r="J68" s="22">
        <v>100000</v>
      </c>
      <c r="K68" s="25">
        <f t="shared" si="19"/>
        <v>689855.0789776725</v>
      </c>
    </row>
    <row r="69" spans="1:11">
      <c r="A69" s="10">
        <v>41609</v>
      </c>
      <c r="B69" s="90">
        <v>42</v>
      </c>
      <c r="C69" s="20">
        <f t="shared" si="16"/>
        <v>-0.31147540983606559</v>
      </c>
      <c r="D69" s="22">
        <v>100000</v>
      </c>
      <c r="E69" s="25">
        <f t="shared" si="17"/>
        <v>520384.923219438</v>
      </c>
      <c r="G69" s="10">
        <v>41609</v>
      </c>
      <c r="H69" s="91">
        <v>21170</v>
      </c>
      <c r="I69" s="20">
        <f t="shared" si="18"/>
        <v>8.9776588077833827E-2</v>
      </c>
      <c r="J69" s="22">
        <v>100000</v>
      </c>
      <c r="K69" s="25">
        <f t="shared" si="19"/>
        <v>1025990.7801987254</v>
      </c>
    </row>
    <row r="70" spans="1:11">
      <c r="A70" s="10">
        <v>41974</v>
      </c>
      <c r="B70" s="90">
        <v>47</v>
      </c>
      <c r="C70" s="20">
        <f t="shared" si="16"/>
        <v>0.11904761904761904</v>
      </c>
      <c r="D70" s="22">
        <v>100000</v>
      </c>
      <c r="E70" s="25">
        <f t="shared" si="17"/>
        <v>884378.50756813493</v>
      </c>
      <c r="G70" s="10">
        <v>41974</v>
      </c>
      <c r="H70" s="91">
        <v>27499</v>
      </c>
      <c r="I70" s="20">
        <f t="shared" si="18"/>
        <v>0.29896079357581484</v>
      </c>
      <c r="J70" s="22">
        <v>100000</v>
      </c>
      <c r="K70" s="25">
        <f t="shared" si="19"/>
        <v>1069402.5676006442</v>
      </c>
    </row>
    <row r="71" spans="1:11">
      <c r="A71" s="10">
        <v>42339</v>
      </c>
      <c r="B71" s="90">
        <v>67</v>
      </c>
      <c r="C71" s="20">
        <f t="shared" si="16"/>
        <v>0.42553191489361702</v>
      </c>
      <c r="D71" s="22">
        <v>100000</v>
      </c>
      <c r="E71" s="25">
        <f t="shared" si="17"/>
        <v>1439837.2200250332</v>
      </c>
      <c r="G71" s="10">
        <v>42339</v>
      </c>
      <c r="H71" s="91">
        <v>26117</v>
      </c>
      <c r="I71" s="20">
        <f t="shared" si="18"/>
        <v>-5.0256372959016693E-2</v>
      </c>
      <c r="J71" s="22">
        <v>100000</v>
      </c>
      <c r="K71" s="25">
        <f t="shared" si="19"/>
        <v>1192193.3133566165</v>
      </c>
    </row>
    <row r="72" spans="1:11">
      <c r="A72" s="10">
        <v>42705</v>
      </c>
      <c r="B72" s="90">
        <v>98</v>
      </c>
      <c r="C72" s="20">
        <f t="shared" si="16"/>
        <v>0.46268656716417911</v>
      </c>
      <c r="D72" s="22">
        <v>100000</v>
      </c>
      <c r="E72" s="25">
        <f t="shared" si="17"/>
        <v>2011215.960849023</v>
      </c>
      <c r="G72" s="10">
        <v>42705</v>
      </c>
      <c r="H72" s="91">
        <v>26626</v>
      </c>
      <c r="I72" s="20">
        <f t="shared" si="18"/>
        <v>1.9489221579813913E-2</v>
      </c>
      <c r="J72" s="22">
        <v>100000</v>
      </c>
      <c r="K72" s="25">
        <f t="shared" si="19"/>
        <v>1640938.9435594501</v>
      </c>
    </row>
    <row r="73" spans="1:11">
      <c r="A73" s="10">
        <v>43070</v>
      </c>
      <c r="B73" s="90">
        <v>128</v>
      </c>
      <c r="C73" s="20">
        <f t="shared" si="16"/>
        <v>0.30612244897959184</v>
      </c>
      <c r="D73" s="22">
        <v>100000</v>
      </c>
      <c r="E73" s="119">
        <f t="shared" si="17"/>
        <v>1237040.6020599743</v>
      </c>
      <c r="G73" s="10">
        <v>43070</v>
      </c>
      <c r="H73" s="91">
        <v>33812</v>
      </c>
      <c r="I73" s="20">
        <f t="shared" si="18"/>
        <v>0.26988657702997071</v>
      </c>
      <c r="J73" s="22">
        <v>100000</v>
      </c>
      <c r="K73" s="120">
        <f t="shared" si="19"/>
        <v>1857097.6522034262</v>
      </c>
    </row>
    <row r="74" spans="1:11">
      <c r="A74" s="10">
        <v>43435</v>
      </c>
      <c r="B74" s="90">
        <v>75</v>
      </c>
      <c r="C74" s="20">
        <f t="shared" si="16"/>
        <v>-0.4140625</v>
      </c>
      <c r="D74" s="22"/>
      <c r="E74" s="39"/>
      <c r="G74" s="10">
        <v>43435</v>
      </c>
      <c r="H74" s="91">
        <v>36068</v>
      </c>
      <c r="I74" s="20">
        <f t="shared" si="18"/>
        <v>6.6721873890926292E-2</v>
      </c>
      <c r="J74" s="22"/>
      <c r="K74" s="39"/>
    </row>
    <row r="75" spans="1:11">
      <c r="D75" s="121">
        <f>SUM(D64:D74)</f>
        <v>1000000</v>
      </c>
      <c r="E75" s="122"/>
      <c r="J75" s="121">
        <f>SUM(J64:J74)</f>
        <v>1000000</v>
      </c>
      <c r="K75" s="122"/>
    </row>
    <row r="77" spans="1:11">
      <c r="A77" s="153" t="s">
        <v>430</v>
      </c>
      <c r="B77" s="150"/>
      <c r="C77" s="150"/>
      <c r="D77" s="150"/>
      <c r="E77" s="151"/>
    </row>
    <row r="78" spans="1:11">
      <c r="A78" s="116" t="s">
        <v>3</v>
      </c>
      <c r="B78" s="117" t="s">
        <v>6</v>
      </c>
      <c r="C78" s="118" t="s">
        <v>8</v>
      </c>
      <c r="D78" s="12" t="s">
        <v>16</v>
      </c>
      <c r="E78" s="16" t="s">
        <v>18</v>
      </c>
      <c r="G78" s="116" t="s">
        <v>3</v>
      </c>
      <c r="H78" s="117" t="s">
        <v>5</v>
      </c>
      <c r="I78" s="118" t="s">
        <v>8</v>
      </c>
      <c r="J78" s="16" t="s">
        <v>16</v>
      </c>
      <c r="K78" s="16" t="s">
        <v>18</v>
      </c>
    </row>
    <row r="79" spans="1:11">
      <c r="A79" s="10">
        <v>39783</v>
      </c>
      <c r="B79" s="90">
        <v>128</v>
      </c>
      <c r="C79" s="20"/>
      <c r="D79" s="22">
        <v>100000</v>
      </c>
      <c r="E79" s="25">
        <f>(D79)+(D79*C80)</f>
        <v>170312.5</v>
      </c>
      <c r="G79" s="10">
        <v>39783</v>
      </c>
      <c r="H79" s="91">
        <v>9647</v>
      </c>
      <c r="I79" s="20"/>
      <c r="J79" s="22">
        <v>100000</v>
      </c>
      <c r="K79" s="25">
        <f>(J79)+(J79*I80)</f>
        <v>181030.37213641545</v>
      </c>
    </row>
    <row r="80" spans="1:11">
      <c r="A80" s="10">
        <v>40148</v>
      </c>
      <c r="B80" s="90">
        <v>218</v>
      </c>
      <c r="C80" s="20">
        <f t="shared" ref="C80:C89" si="20">(B80-B79)/B79</f>
        <v>0.703125</v>
      </c>
      <c r="D80" s="22">
        <v>100000</v>
      </c>
      <c r="E80" s="25">
        <f t="shared" ref="E80:E88" si="21">(E79+D80)+(E79+D80)*C81</f>
        <v>306271.502293578</v>
      </c>
      <c r="G80" s="10">
        <v>40148</v>
      </c>
      <c r="H80" s="91">
        <v>17464</v>
      </c>
      <c r="I80" s="20">
        <f t="shared" ref="I80:I89" si="22">(H80-H79)/H79</f>
        <v>0.81030372136415463</v>
      </c>
      <c r="J80" s="22">
        <v>100000</v>
      </c>
      <c r="K80" s="25">
        <f t="shared" ref="K80:K88" si="23">(K79+J80)+(K79+J80)*I81</f>
        <v>330030.45706285757</v>
      </c>
    </row>
    <row r="81" spans="1:11">
      <c r="A81" s="10">
        <v>40513</v>
      </c>
      <c r="B81" s="90">
        <v>247</v>
      </c>
      <c r="C81" s="20">
        <f t="shared" si="20"/>
        <v>0.13302752293577982</v>
      </c>
      <c r="D81" s="22">
        <v>100000</v>
      </c>
      <c r="E81" s="25">
        <f t="shared" si="21"/>
        <v>302647.59685027669</v>
      </c>
      <c r="G81" s="10">
        <v>40513</v>
      </c>
      <c r="H81" s="91">
        <v>20509</v>
      </c>
      <c r="I81" s="20">
        <f t="shared" si="22"/>
        <v>0.17435868071461291</v>
      </c>
      <c r="J81" s="22">
        <v>100000</v>
      </c>
      <c r="K81" s="25">
        <f t="shared" si="23"/>
        <v>324037.77285335225</v>
      </c>
    </row>
    <row r="82" spans="1:11">
      <c r="A82" s="10">
        <v>40878</v>
      </c>
      <c r="B82" s="90">
        <v>184</v>
      </c>
      <c r="C82" s="20">
        <f t="shared" si="20"/>
        <v>-0.25506072874493929</v>
      </c>
      <c r="D82" s="22">
        <v>100000</v>
      </c>
      <c r="E82" s="25">
        <f t="shared" si="21"/>
        <v>282290.97822655272</v>
      </c>
      <c r="G82" s="10">
        <v>40878</v>
      </c>
      <c r="H82" s="91">
        <v>15454</v>
      </c>
      <c r="I82" s="20">
        <f t="shared" si="22"/>
        <v>-0.24647715637037398</v>
      </c>
      <c r="J82" s="22">
        <v>100000</v>
      </c>
      <c r="K82" s="25">
        <f t="shared" si="23"/>
        <v>533024.31574021094</v>
      </c>
    </row>
    <row r="83" spans="1:11">
      <c r="A83" s="10">
        <v>41244</v>
      </c>
      <c r="B83" s="90">
        <v>129</v>
      </c>
      <c r="C83" s="20">
        <f t="shared" si="20"/>
        <v>-0.29891304347826086</v>
      </c>
      <c r="D83" s="22">
        <v>100000</v>
      </c>
      <c r="E83" s="25">
        <f t="shared" si="21"/>
        <v>204481.22091187703</v>
      </c>
      <c r="G83" s="10">
        <v>41244</v>
      </c>
      <c r="H83" s="91">
        <v>19426</v>
      </c>
      <c r="I83" s="20">
        <f t="shared" si="22"/>
        <v>0.25702083602950693</v>
      </c>
      <c r="J83" s="22">
        <v>100000</v>
      </c>
      <c r="K83" s="25">
        <f t="shared" si="23"/>
        <v>689855.0789776725</v>
      </c>
    </row>
    <row r="84" spans="1:11">
      <c r="A84" s="10">
        <v>41609</v>
      </c>
      <c r="B84" s="90">
        <v>69</v>
      </c>
      <c r="C84" s="20">
        <f t="shared" si="20"/>
        <v>-0.46511627906976744</v>
      </c>
      <c r="D84" s="22">
        <v>100000</v>
      </c>
      <c r="E84" s="25">
        <f t="shared" si="21"/>
        <v>308893.99222944042</v>
      </c>
      <c r="G84" s="10">
        <v>41609</v>
      </c>
      <c r="H84" s="91">
        <v>21170</v>
      </c>
      <c r="I84" s="20">
        <f t="shared" si="22"/>
        <v>8.9776588077833827E-2</v>
      </c>
      <c r="J84" s="22">
        <v>100000</v>
      </c>
      <c r="K84" s="25">
        <f t="shared" si="23"/>
        <v>1025990.7801987254</v>
      </c>
    </row>
    <row r="85" spans="1:11">
      <c r="A85" s="10">
        <v>41974</v>
      </c>
      <c r="B85" s="90">
        <v>70</v>
      </c>
      <c r="C85" s="20">
        <f t="shared" si="20"/>
        <v>1.4492753623188406E-2</v>
      </c>
      <c r="D85" s="22">
        <v>100000</v>
      </c>
      <c r="E85" s="25">
        <f t="shared" si="21"/>
        <v>1168268.5492269727</v>
      </c>
      <c r="G85" s="10">
        <v>41974</v>
      </c>
      <c r="H85" s="91">
        <v>27499</v>
      </c>
      <c r="I85" s="20">
        <f t="shared" si="22"/>
        <v>0.29896079357581484</v>
      </c>
      <c r="J85" s="22">
        <v>100000</v>
      </c>
      <c r="K85" s="25">
        <f t="shared" si="23"/>
        <v>1069402.5676006442</v>
      </c>
    </row>
    <row r="86" spans="1:11">
      <c r="A86" s="10">
        <v>42339</v>
      </c>
      <c r="B86" s="90">
        <v>200</v>
      </c>
      <c r="C86" s="20">
        <f t="shared" si="20"/>
        <v>1.8571428571428572</v>
      </c>
      <c r="D86" s="22">
        <v>100000</v>
      </c>
      <c r="E86" s="25">
        <f t="shared" si="21"/>
        <v>1705821.1987102784</v>
      </c>
      <c r="G86" s="10">
        <v>42339</v>
      </c>
      <c r="H86" s="91">
        <v>26117</v>
      </c>
      <c r="I86" s="20">
        <f t="shared" si="22"/>
        <v>-5.0256372959016693E-2</v>
      </c>
      <c r="J86" s="22">
        <v>100000</v>
      </c>
      <c r="K86" s="25">
        <f t="shared" si="23"/>
        <v>1192193.3133566165</v>
      </c>
    </row>
    <row r="87" spans="1:11">
      <c r="A87" s="10">
        <v>42705</v>
      </c>
      <c r="B87" s="90">
        <v>269</v>
      </c>
      <c r="C87" s="20">
        <f t="shared" si="20"/>
        <v>0.34499999999999997</v>
      </c>
      <c r="D87" s="22">
        <v>100000</v>
      </c>
      <c r="E87" s="25">
        <f t="shared" si="21"/>
        <v>2873202.5020371713</v>
      </c>
      <c r="G87" s="10">
        <v>42705</v>
      </c>
      <c r="H87" s="91">
        <v>26626</v>
      </c>
      <c r="I87" s="20">
        <f t="shared" si="22"/>
        <v>1.9489221579813913E-2</v>
      </c>
      <c r="J87" s="22">
        <v>100000</v>
      </c>
      <c r="K87" s="25">
        <f t="shared" si="23"/>
        <v>1640938.9435594501</v>
      </c>
    </row>
    <row r="88" spans="1:11">
      <c r="A88" s="10">
        <v>43070</v>
      </c>
      <c r="B88" s="90">
        <v>428</v>
      </c>
      <c r="C88" s="20">
        <f t="shared" si="20"/>
        <v>0.59107806691449816</v>
      </c>
      <c r="D88" s="22">
        <v>100000</v>
      </c>
      <c r="E88" s="119">
        <f t="shared" si="21"/>
        <v>2056233.506081782</v>
      </c>
      <c r="G88" s="10">
        <v>43070</v>
      </c>
      <c r="H88" s="91">
        <v>33812</v>
      </c>
      <c r="I88" s="20">
        <f t="shared" si="22"/>
        <v>0.26988657702997071</v>
      </c>
      <c r="J88" s="22">
        <v>100000</v>
      </c>
      <c r="K88" s="120">
        <f t="shared" si="23"/>
        <v>1857097.6522034262</v>
      </c>
    </row>
    <row r="89" spans="1:11">
      <c r="A89" s="10">
        <v>43435</v>
      </c>
      <c r="B89" s="90">
        <v>296</v>
      </c>
      <c r="C89" s="20">
        <f t="shared" si="20"/>
        <v>-0.30841121495327101</v>
      </c>
      <c r="D89" s="22"/>
      <c r="E89" s="39"/>
      <c r="G89" s="10">
        <v>43435</v>
      </c>
      <c r="H89" s="91">
        <v>36068</v>
      </c>
      <c r="I89" s="20">
        <f t="shared" si="22"/>
        <v>6.6721873890926292E-2</v>
      </c>
      <c r="J89" s="22"/>
      <c r="K89" s="39"/>
    </row>
    <row r="90" spans="1:11">
      <c r="D90" s="121">
        <f>SUM(D79:D89)</f>
        <v>1000000</v>
      </c>
      <c r="E90" s="122"/>
      <c r="J90" s="121">
        <f>SUM(J79:J89)</f>
        <v>1000000</v>
      </c>
      <c r="K90" s="122"/>
    </row>
  </sheetData>
  <mergeCells count="6">
    <mergeCell ref="A77:E77"/>
    <mergeCell ref="A1:E1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5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420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85</v>
      </c>
      <c r="C3" s="20"/>
      <c r="D3" s="22">
        <v>100000</v>
      </c>
      <c r="E3" s="25">
        <f>(D3)+(D3*C4)</f>
        <v>308235.29411764711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262</v>
      </c>
      <c r="C4" s="20">
        <f t="shared" ref="C4:C13" si="0">(B4-B3)/B3</f>
        <v>2.0823529411764707</v>
      </c>
      <c r="D4" s="22">
        <v>100000</v>
      </c>
      <c r="E4" s="25">
        <f t="shared" ref="E4:E12" si="1">(E3+D4)+(E3+D4)*C5</f>
        <v>320978.89537494391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206</v>
      </c>
      <c r="C5" s="20">
        <f t="shared" si="0"/>
        <v>-0.21374045801526717</v>
      </c>
      <c r="D5" s="22">
        <v>100000</v>
      </c>
      <c r="E5" s="25">
        <f t="shared" si="1"/>
        <v>241143.25074875428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118</v>
      </c>
      <c r="C6" s="20">
        <f t="shared" si="0"/>
        <v>-0.42718446601941745</v>
      </c>
      <c r="D6" s="22">
        <v>100000</v>
      </c>
      <c r="E6" s="25">
        <f t="shared" si="1"/>
        <v>448111.89716997382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155</v>
      </c>
      <c r="C7" s="20">
        <f t="shared" si="0"/>
        <v>0.3135593220338983</v>
      </c>
      <c r="D7" s="22">
        <v>100000</v>
      </c>
      <c r="E7" s="25">
        <f t="shared" si="1"/>
        <v>555184.30874636059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157</v>
      </c>
      <c r="C8" s="20">
        <f t="shared" si="0"/>
        <v>1.2903225806451613E-2</v>
      </c>
      <c r="D8" s="22">
        <v>100000</v>
      </c>
      <c r="E8" s="25">
        <f t="shared" si="1"/>
        <v>955650.99810774892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229</v>
      </c>
      <c r="C9" s="20">
        <f t="shared" si="0"/>
        <v>0.45859872611464969</v>
      </c>
      <c r="D9" s="22">
        <v>100000</v>
      </c>
      <c r="E9" s="25">
        <f t="shared" si="1"/>
        <v>811330.02474656689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176</v>
      </c>
      <c r="C10" s="20">
        <f t="shared" si="0"/>
        <v>-0.23144104803493451</v>
      </c>
      <c r="D10" s="22">
        <v>100000</v>
      </c>
      <c r="E10" s="25">
        <f t="shared" si="1"/>
        <v>854371.89819990646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165</v>
      </c>
      <c r="C11" s="20">
        <f t="shared" si="0"/>
        <v>-6.25E-2</v>
      </c>
      <c r="D11" s="22">
        <v>100000</v>
      </c>
      <c r="E11" s="25">
        <f t="shared" si="1"/>
        <v>1914527.8685101154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331</v>
      </c>
      <c r="C12" s="20">
        <f t="shared" si="0"/>
        <v>1.0060606060606061</v>
      </c>
      <c r="D12" s="22">
        <v>100000</v>
      </c>
      <c r="E12" s="119">
        <f t="shared" si="1"/>
        <v>925100.41091703181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152</v>
      </c>
      <c r="C13" s="20">
        <f t="shared" si="0"/>
        <v>-0.54078549848942603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421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27</v>
      </c>
      <c r="C18" s="20"/>
      <c r="D18" s="22">
        <v>100000</v>
      </c>
      <c r="E18" s="25">
        <f>(D18)+(D18*C19)</f>
        <v>314814.81481481483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85</v>
      </c>
      <c r="C19" s="20">
        <f t="shared" ref="C19:C28" si="4">(B19-B18)/B18</f>
        <v>2.1481481481481484</v>
      </c>
      <c r="D19" s="22">
        <v>100000</v>
      </c>
      <c r="E19" s="25">
        <f t="shared" ref="E19:E27" si="5">(E18+D19)+(E18+D19)*C20</f>
        <v>502657.95206971676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103</v>
      </c>
      <c r="C20" s="20">
        <f t="shared" si="4"/>
        <v>0.21176470588235294</v>
      </c>
      <c r="D20" s="22">
        <v>100000</v>
      </c>
      <c r="E20" s="25">
        <f t="shared" si="5"/>
        <v>485636.99050278147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83</v>
      </c>
      <c r="C21" s="20">
        <f t="shared" si="4"/>
        <v>-0.1941747572815534</v>
      </c>
      <c r="D21" s="22">
        <v>100000</v>
      </c>
      <c r="E21" s="25">
        <f t="shared" si="5"/>
        <v>677363.26612369902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96</v>
      </c>
      <c r="C22" s="20">
        <f t="shared" si="4"/>
        <v>0.15662650602409639</v>
      </c>
      <c r="D22" s="22">
        <v>100000</v>
      </c>
      <c r="E22" s="25">
        <f t="shared" si="5"/>
        <v>615412.58568126173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76</v>
      </c>
      <c r="C23" s="20">
        <f t="shared" si="4"/>
        <v>-0.20833333333333334</v>
      </c>
      <c r="D23" s="22">
        <v>100000</v>
      </c>
      <c r="E23" s="25">
        <f t="shared" si="5"/>
        <v>1082532.2020176987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115</v>
      </c>
      <c r="C24" s="20">
        <f t="shared" si="4"/>
        <v>0.51315789473684215</v>
      </c>
      <c r="D24" s="22">
        <v>100000</v>
      </c>
      <c r="E24" s="25">
        <f t="shared" si="5"/>
        <v>1439604.4198476332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140</v>
      </c>
      <c r="C25" s="20">
        <f t="shared" si="4"/>
        <v>0.21739130434782608</v>
      </c>
      <c r="D25" s="22">
        <v>100000</v>
      </c>
      <c r="E25" s="25">
        <f t="shared" si="5"/>
        <v>1990488.5713744401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181</v>
      </c>
      <c r="C26" s="20">
        <f t="shared" si="4"/>
        <v>0.29285714285714287</v>
      </c>
      <c r="D26" s="22">
        <v>100000</v>
      </c>
      <c r="E26" s="25">
        <f t="shared" si="5"/>
        <v>2159786.5350664104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187</v>
      </c>
      <c r="C27" s="20">
        <f t="shared" si="4"/>
        <v>3.3149171270718231E-2</v>
      </c>
      <c r="D27" s="22">
        <v>100000</v>
      </c>
      <c r="E27" s="119">
        <f t="shared" si="5"/>
        <v>2175195.5952510904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180</v>
      </c>
      <c r="C28" s="20">
        <f t="shared" si="4"/>
        <v>-3.7433155080213901E-2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422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42</v>
      </c>
      <c r="C33" s="20"/>
      <c r="D33" s="22">
        <v>100000</v>
      </c>
      <c r="E33" s="25">
        <f>(D33)+(D33*C34)</f>
        <v>380952.38095238095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160</v>
      </c>
      <c r="C34" s="20">
        <f t="shared" ref="C34:C43" si="8">(B34-B33)/B33</f>
        <v>2.8095238095238093</v>
      </c>
      <c r="D34" s="22">
        <v>100000</v>
      </c>
      <c r="E34" s="25">
        <f t="shared" ref="E34:E42" si="9">(E33+D34)+(E33+D34)*C35</f>
        <v>676339.28571428568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225</v>
      </c>
      <c r="C35" s="20">
        <f t="shared" si="8"/>
        <v>0.40625</v>
      </c>
      <c r="D35" s="22">
        <v>100000</v>
      </c>
      <c r="E35" s="25">
        <f t="shared" si="9"/>
        <v>410597.22222222225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119</v>
      </c>
      <c r="C36" s="20">
        <f t="shared" si="8"/>
        <v>-0.47111111111111109</v>
      </c>
      <c r="D36" s="22">
        <v>100000</v>
      </c>
      <c r="E36" s="25">
        <f t="shared" si="9"/>
        <v>858146.59197012149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200</v>
      </c>
      <c r="C37" s="20">
        <f t="shared" si="8"/>
        <v>0.68067226890756305</v>
      </c>
      <c r="D37" s="22">
        <v>100000</v>
      </c>
      <c r="E37" s="25">
        <f t="shared" si="9"/>
        <v>737772.87581699353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154</v>
      </c>
      <c r="C38" s="20">
        <f t="shared" si="8"/>
        <v>-0.23</v>
      </c>
      <c r="D38" s="22">
        <v>100000</v>
      </c>
      <c r="E38" s="25">
        <f t="shared" si="9"/>
        <v>1452502.3236567355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267</v>
      </c>
      <c r="C39" s="20">
        <f t="shared" si="8"/>
        <v>0.73376623376623373</v>
      </c>
      <c r="D39" s="22">
        <v>100000</v>
      </c>
      <c r="E39" s="25">
        <f t="shared" si="9"/>
        <v>1459468.4765462196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251</v>
      </c>
      <c r="C40" s="20">
        <f t="shared" si="8"/>
        <v>-5.9925093632958802E-2</v>
      </c>
      <c r="D40" s="22">
        <v>100000</v>
      </c>
      <c r="E40" s="25">
        <f t="shared" si="9"/>
        <v>2006806.0475076849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323</v>
      </c>
      <c r="C41" s="20">
        <f t="shared" si="8"/>
        <v>0.28685258964143429</v>
      </c>
      <c r="D41" s="22">
        <v>100000</v>
      </c>
      <c r="E41" s="25">
        <f t="shared" si="9"/>
        <v>2472072.7306669117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379</v>
      </c>
      <c r="C42" s="20">
        <f t="shared" si="8"/>
        <v>0.17337461300309598</v>
      </c>
      <c r="D42" s="22">
        <v>100000</v>
      </c>
      <c r="E42" s="119">
        <f t="shared" si="9"/>
        <v>1404799.6180687353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207</v>
      </c>
      <c r="C43" s="20">
        <f t="shared" si="8"/>
        <v>-0.45382585751978893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423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40</v>
      </c>
      <c r="C48" s="20"/>
      <c r="D48" s="22">
        <v>100000</v>
      </c>
      <c r="E48" s="25">
        <f>(D48)+(D48*C49)</f>
        <v>432500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173</v>
      </c>
      <c r="C49" s="20">
        <f t="shared" ref="C49:C58" si="12">(B49-B48)/B48</f>
        <v>3.3250000000000002</v>
      </c>
      <c r="D49" s="22">
        <v>100000</v>
      </c>
      <c r="E49" s="25">
        <f t="shared" ref="E49:E57" si="13">(E48+D49)+(E48+D49)*C50</f>
        <v>578670.52023121389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188</v>
      </c>
      <c r="C50" s="20">
        <f t="shared" si="12"/>
        <v>8.6705202312138727E-2</v>
      </c>
      <c r="D50" s="22">
        <v>100000</v>
      </c>
      <c r="E50" s="25">
        <f t="shared" si="13"/>
        <v>689500.36895830778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191</v>
      </c>
      <c r="C51" s="20">
        <f t="shared" si="12"/>
        <v>1.5957446808510637E-2</v>
      </c>
      <c r="D51" s="22">
        <v>100000</v>
      </c>
      <c r="E51" s="25">
        <f t="shared" si="13"/>
        <v>1603801.7966273478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388</v>
      </c>
      <c r="C52" s="20">
        <f t="shared" si="12"/>
        <v>1.0314136125654449</v>
      </c>
      <c r="D52" s="22">
        <v>100000</v>
      </c>
      <c r="E52" s="25">
        <f t="shared" si="13"/>
        <v>1023159.3263251856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233</v>
      </c>
      <c r="C53" s="20">
        <f t="shared" si="12"/>
        <v>-0.39948453608247425</v>
      </c>
      <c r="D53" s="22">
        <v>100000</v>
      </c>
      <c r="E53" s="25">
        <f t="shared" si="13"/>
        <v>2863333.2181852371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594</v>
      </c>
      <c r="C54" s="20">
        <f t="shared" si="12"/>
        <v>1.5493562231759657</v>
      </c>
      <c r="D54" s="22">
        <v>100000</v>
      </c>
      <c r="E54" s="25">
        <f t="shared" si="13"/>
        <v>2205039.196023358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442</v>
      </c>
      <c r="C55" s="20">
        <f t="shared" si="12"/>
        <v>-0.25589225589225589</v>
      </c>
      <c r="D55" s="22">
        <v>100000</v>
      </c>
      <c r="E55" s="25">
        <f t="shared" si="13"/>
        <v>1773107.0738641215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340</v>
      </c>
      <c r="C56" s="20">
        <f t="shared" si="12"/>
        <v>-0.23076923076923078</v>
      </c>
      <c r="D56" s="22">
        <v>100000</v>
      </c>
      <c r="E56" s="25">
        <f t="shared" si="13"/>
        <v>3691122.7632028274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670</v>
      </c>
      <c r="C57" s="20">
        <f t="shared" si="12"/>
        <v>0.97058823529411764</v>
      </c>
      <c r="D57" s="22">
        <v>100000</v>
      </c>
      <c r="E57" s="119">
        <f t="shared" si="13"/>
        <v>4820950.1406698637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852</v>
      </c>
      <c r="C58" s="20">
        <f t="shared" si="12"/>
        <v>0.27164179104477609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414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18</v>
      </c>
      <c r="C3" s="20"/>
      <c r="D3" s="22">
        <v>100000</v>
      </c>
      <c r="E3" s="25">
        <f>(D3)+(D3*C4)</f>
        <v>227777.77777777775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41</v>
      </c>
      <c r="C4" s="20">
        <f t="shared" ref="C4:C13" si="0">(B4-B3)/B3</f>
        <v>1.2777777777777777</v>
      </c>
      <c r="D4" s="22">
        <v>100000</v>
      </c>
      <c r="E4" s="25">
        <f t="shared" ref="E4:E12" si="1">(E3+D4)+(E3+D4)*C5</f>
        <v>495663.95663956634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62</v>
      </c>
      <c r="C5" s="20">
        <f t="shared" si="0"/>
        <v>0.51219512195121952</v>
      </c>
      <c r="D5" s="22">
        <v>100000</v>
      </c>
      <c r="E5" s="25">
        <f t="shared" si="1"/>
        <v>528411.57443832501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55</v>
      </c>
      <c r="C6" s="20">
        <f t="shared" si="0"/>
        <v>-0.11290322580645161</v>
      </c>
      <c r="D6" s="22">
        <v>100000</v>
      </c>
      <c r="E6" s="25">
        <f t="shared" si="1"/>
        <v>742668.22433620226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65</v>
      </c>
      <c r="C7" s="20">
        <f t="shared" si="0"/>
        <v>0.18181818181818182</v>
      </c>
      <c r="D7" s="22">
        <v>100000</v>
      </c>
      <c r="E7" s="25">
        <f t="shared" si="1"/>
        <v>764883.46516670671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59</v>
      </c>
      <c r="C8" s="20">
        <f t="shared" si="0"/>
        <v>-9.2307692307692313E-2</v>
      </c>
      <c r="D8" s="22">
        <v>100000</v>
      </c>
      <c r="E8" s="25">
        <f t="shared" si="1"/>
        <v>1539199.3871610882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105</v>
      </c>
      <c r="C9" s="20">
        <f t="shared" si="0"/>
        <v>0.77966101694915257</v>
      </c>
      <c r="D9" s="22">
        <v>100000</v>
      </c>
      <c r="E9" s="25">
        <f t="shared" si="1"/>
        <v>1498696.5825472807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96</v>
      </c>
      <c r="C10" s="20">
        <f t="shared" si="0"/>
        <v>-8.5714285714285715E-2</v>
      </c>
      <c r="D10" s="22">
        <v>100000</v>
      </c>
      <c r="E10" s="25">
        <f t="shared" si="1"/>
        <v>1798533.6553656908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108</v>
      </c>
      <c r="C11" s="20">
        <f t="shared" si="0"/>
        <v>0.125</v>
      </c>
      <c r="D11" s="22">
        <v>100000</v>
      </c>
      <c r="E11" s="25">
        <f t="shared" si="1"/>
        <v>2882958.5137034561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164</v>
      </c>
      <c r="C12" s="20">
        <f t="shared" si="0"/>
        <v>0.51851851851851849</v>
      </c>
      <c r="D12" s="22">
        <v>100000</v>
      </c>
      <c r="E12" s="119">
        <f t="shared" si="1"/>
        <v>1909820.9996272128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105</v>
      </c>
      <c r="C13" s="20">
        <f t="shared" si="0"/>
        <v>-0.3597560975609756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880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57</v>
      </c>
      <c r="C18" s="20"/>
      <c r="D18" s="22">
        <v>100000</v>
      </c>
      <c r="E18" s="25">
        <f>(D18)+(D18*C19)</f>
        <v>80701.754385964916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46</v>
      </c>
      <c r="C19" s="20">
        <f t="shared" ref="C19:C28" si="4">(B19-B18)/B18</f>
        <v>-0.19298245614035087</v>
      </c>
      <c r="D19" s="22">
        <v>100000</v>
      </c>
      <c r="E19" s="25">
        <f t="shared" ref="E19:E27" si="5">(E18+D19)+(E18+D19)*C20</f>
        <v>172845.15636918382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44</v>
      </c>
      <c r="C20" s="20">
        <f t="shared" si="4"/>
        <v>-4.3478260869565216E-2</v>
      </c>
      <c r="D20" s="22">
        <v>100000</v>
      </c>
      <c r="E20" s="25">
        <f t="shared" si="5"/>
        <v>223236.94612024128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36</v>
      </c>
      <c r="C21" s="20">
        <f t="shared" si="4"/>
        <v>-0.18181818181818182</v>
      </c>
      <c r="D21" s="22">
        <v>100000</v>
      </c>
      <c r="E21" s="25">
        <f t="shared" si="5"/>
        <v>1095414.0951852622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122</v>
      </c>
      <c r="C22" s="20">
        <f t="shared" si="4"/>
        <v>2.3888888888888888</v>
      </c>
      <c r="D22" s="22">
        <v>100000</v>
      </c>
      <c r="E22" s="25">
        <f t="shared" si="5"/>
        <v>2224254.0951397913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227</v>
      </c>
      <c r="C23" s="20">
        <f t="shared" si="4"/>
        <v>0.86065573770491799</v>
      </c>
      <c r="D23" s="22">
        <v>100000</v>
      </c>
      <c r="E23" s="25">
        <f t="shared" si="5"/>
        <v>7730448.6424252968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755</v>
      </c>
      <c r="C24" s="20">
        <f t="shared" si="4"/>
        <v>2.3259911894273126</v>
      </c>
      <c r="D24" s="22">
        <v>100000</v>
      </c>
      <c r="E24" s="25">
        <f t="shared" si="5"/>
        <v>8328278.4898907458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803</v>
      </c>
      <c r="C25" s="20">
        <f t="shared" si="4"/>
        <v>6.3576158940397351E-2</v>
      </c>
      <c r="D25" s="22">
        <v>100000</v>
      </c>
      <c r="E25" s="25">
        <f t="shared" si="5"/>
        <v>7084792.00582348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675</v>
      </c>
      <c r="C26" s="20">
        <f t="shared" si="4"/>
        <v>-0.15940224159402241</v>
      </c>
      <c r="D26" s="22">
        <v>100000</v>
      </c>
      <c r="E26" s="25">
        <f t="shared" si="5"/>
        <v>6844179.6440659221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643</v>
      </c>
      <c r="C27" s="20">
        <f t="shared" si="4"/>
        <v>-4.7407407407407405E-2</v>
      </c>
      <c r="D27" s="22">
        <v>100000</v>
      </c>
      <c r="E27" s="119">
        <f t="shared" si="5"/>
        <v>5216234.4760246351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483</v>
      </c>
      <c r="C28" s="20">
        <f t="shared" si="4"/>
        <v>-0.24883359253499224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416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75</v>
      </c>
      <c r="C33" s="20"/>
      <c r="D33" s="22">
        <v>100000</v>
      </c>
      <c r="E33" s="25">
        <f>(D33)+(D33*C34)</f>
        <v>158666.66666666666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119</v>
      </c>
      <c r="C34" s="20">
        <f t="shared" ref="C34:C43" si="8">(B34-B33)/B33</f>
        <v>0.58666666666666667</v>
      </c>
      <c r="D34" s="22">
        <v>100000</v>
      </c>
      <c r="E34" s="25">
        <f t="shared" ref="E34:E42" si="9">(E33+D34)+(E33+D34)*C35</f>
        <v>260840.33613445377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120</v>
      </c>
      <c r="C35" s="20">
        <f t="shared" si="8"/>
        <v>8.4033613445378148E-3</v>
      </c>
      <c r="D35" s="22">
        <v>100000</v>
      </c>
      <c r="E35" s="25">
        <f t="shared" si="9"/>
        <v>484127.45098039217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161</v>
      </c>
      <c r="C36" s="20">
        <f t="shared" si="8"/>
        <v>0.34166666666666667</v>
      </c>
      <c r="D36" s="22">
        <v>100000</v>
      </c>
      <c r="E36" s="25">
        <f t="shared" si="9"/>
        <v>794558.45816587505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219</v>
      </c>
      <c r="C37" s="20">
        <f t="shared" si="8"/>
        <v>0.36024844720496896</v>
      </c>
      <c r="D37" s="22">
        <v>100000</v>
      </c>
      <c r="E37" s="25">
        <f t="shared" si="9"/>
        <v>702575.59271475114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172</v>
      </c>
      <c r="C38" s="20">
        <f t="shared" si="8"/>
        <v>-0.21461187214611871</v>
      </c>
      <c r="D38" s="22">
        <v>100000</v>
      </c>
      <c r="E38" s="25">
        <f t="shared" si="9"/>
        <v>1404507.2872508145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301</v>
      </c>
      <c r="C39" s="20">
        <f t="shared" si="8"/>
        <v>0.75</v>
      </c>
      <c r="D39" s="22">
        <v>100000</v>
      </c>
      <c r="E39" s="25">
        <f t="shared" si="9"/>
        <v>2379220.8263501255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476</v>
      </c>
      <c r="C40" s="20">
        <f t="shared" si="8"/>
        <v>0.58139534883720934</v>
      </c>
      <c r="D40" s="22">
        <v>100000</v>
      </c>
      <c r="E40" s="25">
        <f t="shared" si="9"/>
        <v>2083378.8456723744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400</v>
      </c>
      <c r="C41" s="20">
        <f t="shared" si="8"/>
        <v>-0.15966386554621848</v>
      </c>
      <c r="D41" s="22">
        <v>100000</v>
      </c>
      <c r="E41" s="25">
        <f t="shared" si="9"/>
        <v>4263047.1961753117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781</v>
      </c>
      <c r="C42" s="20">
        <f t="shared" si="8"/>
        <v>0.95250000000000001</v>
      </c>
      <c r="D42" s="22">
        <v>100000</v>
      </c>
      <c r="E42" s="119">
        <f t="shared" si="9"/>
        <v>3402171.2451610304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609</v>
      </c>
      <c r="C43" s="20">
        <f t="shared" si="8"/>
        <v>-0.22023047375160051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417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133</v>
      </c>
      <c r="C48" s="20"/>
      <c r="D48" s="22">
        <v>100000</v>
      </c>
      <c r="E48" s="25">
        <f>(D48)+(D48*C49)</f>
        <v>163157.89473684211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217</v>
      </c>
      <c r="C49" s="20">
        <f t="shared" ref="C49:C58" si="12">(B49-B48)/B48</f>
        <v>0.63157894736842102</v>
      </c>
      <c r="D49" s="22">
        <v>100000</v>
      </c>
      <c r="E49" s="25">
        <f t="shared" ref="E49:E57" si="13">(E48+D49)+(E48+D49)*C50</f>
        <v>318942.51758428331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263</v>
      </c>
      <c r="C50" s="20">
        <f t="shared" si="12"/>
        <v>0.2119815668202765</v>
      </c>
      <c r="D50" s="22">
        <v>100000</v>
      </c>
      <c r="E50" s="25">
        <f t="shared" si="13"/>
        <v>401420.20696288743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252</v>
      </c>
      <c r="C51" s="20">
        <f t="shared" si="12"/>
        <v>-4.1825095057034217E-2</v>
      </c>
      <c r="D51" s="22">
        <v>100000</v>
      </c>
      <c r="E51" s="25">
        <f t="shared" si="13"/>
        <v>541215.46148375154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272</v>
      </c>
      <c r="C52" s="20">
        <f t="shared" si="12"/>
        <v>7.9365079365079361E-2</v>
      </c>
      <c r="D52" s="22">
        <v>100000</v>
      </c>
      <c r="E52" s="25">
        <f t="shared" si="13"/>
        <v>591709.8560015501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251</v>
      </c>
      <c r="C53" s="20">
        <f t="shared" si="12"/>
        <v>-7.720588235294118E-2</v>
      </c>
      <c r="D53" s="22">
        <v>100000</v>
      </c>
      <c r="E53" s="25">
        <f t="shared" si="13"/>
        <v>1372396.4473656253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498</v>
      </c>
      <c r="C54" s="20">
        <f t="shared" si="12"/>
        <v>0.98406374501992033</v>
      </c>
      <c r="D54" s="22">
        <v>100000</v>
      </c>
      <c r="E54" s="25">
        <f t="shared" si="13"/>
        <v>2595911.8088092753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878</v>
      </c>
      <c r="C55" s="20">
        <f t="shared" si="12"/>
        <v>0.76305220883534142</v>
      </c>
      <c r="D55" s="22">
        <v>100000</v>
      </c>
      <c r="E55" s="25">
        <f t="shared" si="13"/>
        <v>2640642.5462140967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860</v>
      </c>
      <c r="C56" s="20">
        <f t="shared" si="12"/>
        <v>-2.0501138952164009E-2</v>
      </c>
      <c r="D56" s="22">
        <v>100000</v>
      </c>
      <c r="E56" s="25">
        <f t="shared" si="13"/>
        <v>3027453.9754690602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950</v>
      </c>
      <c r="C57" s="20">
        <f t="shared" si="12"/>
        <v>0.10465116279069768</v>
      </c>
      <c r="D57" s="22">
        <v>100000</v>
      </c>
      <c r="E57" s="119">
        <f t="shared" si="13"/>
        <v>2475626.7258449825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752</v>
      </c>
      <c r="C58" s="20">
        <f t="shared" si="12"/>
        <v>-0.20842105263157895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418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10.51</v>
      </c>
      <c r="C63" s="20"/>
      <c r="D63" s="22">
        <v>100000</v>
      </c>
      <c r="E63" s="25">
        <f>(D63)+(D63*C64)</f>
        <v>185347.28829686015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19.48</v>
      </c>
      <c r="C64" s="20">
        <f t="shared" ref="C64:C73" si="16">(B64-B63)/B63</f>
        <v>0.85347288296860147</v>
      </c>
      <c r="D64" s="22">
        <v>100000</v>
      </c>
      <c r="E64" s="25">
        <f t="shared" ref="E64:E72" si="17">(E63+D64)+(E63+D64)*C65</f>
        <v>659169.81382744899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45</v>
      </c>
      <c r="C65" s="20">
        <f t="shared" si="16"/>
        <v>1.3100616016427105</v>
      </c>
      <c r="D65" s="22">
        <v>100000</v>
      </c>
      <c r="E65" s="25">
        <f t="shared" si="17"/>
        <v>388020.12706736283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23</v>
      </c>
      <c r="C66" s="20">
        <f t="shared" si="16"/>
        <v>-0.48888888888888887</v>
      </c>
      <c r="D66" s="22">
        <v>100000</v>
      </c>
      <c r="E66" s="25">
        <f t="shared" si="17"/>
        <v>551674.9262500623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26</v>
      </c>
      <c r="C67" s="20">
        <f t="shared" si="16"/>
        <v>0.13043478260869565</v>
      </c>
      <c r="D67" s="22">
        <v>100000</v>
      </c>
      <c r="E67" s="25">
        <f t="shared" si="17"/>
        <v>476223.98456735327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19</v>
      </c>
      <c r="C68" s="20">
        <f t="shared" si="16"/>
        <v>-0.26923076923076922</v>
      </c>
      <c r="D68" s="22">
        <v>100000</v>
      </c>
      <c r="E68" s="25">
        <f t="shared" si="17"/>
        <v>879499.76591859176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29</v>
      </c>
      <c r="C69" s="20">
        <f t="shared" si="16"/>
        <v>0.52631578947368418</v>
      </c>
      <c r="D69" s="22">
        <v>100000</v>
      </c>
      <c r="E69" s="25">
        <f t="shared" si="17"/>
        <v>1047051.4739129774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31</v>
      </c>
      <c r="C70" s="20">
        <f t="shared" si="16"/>
        <v>6.8965517241379309E-2</v>
      </c>
      <c r="D70" s="22">
        <v>100000</v>
      </c>
      <c r="E70" s="25">
        <f t="shared" si="17"/>
        <v>851038.19032253162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23</v>
      </c>
      <c r="C71" s="20">
        <f t="shared" si="16"/>
        <v>-0.25806451612903225</v>
      </c>
      <c r="D71" s="22">
        <v>100000</v>
      </c>
      <c r="E71" s="25">
        <f t="shared" si="17"/>
        <v>1902076.3806450632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46</v>
      </c>
      <c r="C72" s="20">
        <f t="shared" si="16"/>
        <v>1</v>
      </c>
      <c r="D72" s="22">
        <v>100000</v>
      </c>
      <c r="E72" s="119">
        <f t="shared" si="17"/>
        <v>1392748.7865356961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32</v>
      </c>
      <c r="C73" s="20">
        <f t="shared" si="16"/>
        <v>-0.30434782608695654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26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395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180</v>
      </c>
      <c r="C3" s="20"/>
      <c r="D3" s="22">
        <v>100000</v>
      </c>
      <c r="E3" s="25">
        <f>(D3)+(D3*C4)</f>
        <v>130555.55555555556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235</v>
      </c>
      <c r="C4" s="20">
        <f t="shared" ref="C4:C13" si="0">(B4-B3)/B3</f>
        <v>0.30555555555555558</v>
      </c>
      <c r="D4" s="22">
        <v>100000</v>
      </c>
      <c r="E4" s="25">
        <f t="shared" ref="E4:E12" si="1">(E3+D4)+(E3+D4)*C5</f>
        <v>196217.49408983451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200</v>
      </c>
      <c r="C5" s="20">
        <f t="shared" si="0"/>
        <v>-0.14893617021276595</v>
      </c>
      <c r="D5" s="22">
        <v>100000</v>
      </c>
      <c r="E5" s="25">
        <f t="shared" si="1"/>
        <v>236973.99527186761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160</v>
      </c>
      <c r="C6" s="20">
        <f t="shared" si="0"/>
        <v>-0.2</v>
      </c>
      <c r="D6" s="22">
        <v>100000</v>
      </c>
      <c r="E6" s="25">
        <f t="shared" si="1"/>
        <v>328549.64539007092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156</v>
      </c>
      <c r="C7" s="20">
        <f t="shared" si="0"/>
        <v>-2.5000000000000001E-2</v>
      </c>
      <c r="D7" s="22">
        <v>100000</v>
      </c>
      <c r="E7" s="25">
        <f t="shared" si="1"/>
        <v>376354.49627204944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137</v>
      </c>
      <c r="C8" s="20">
        <f t="shared" si="0"/>
        <v>-0.12179487179487179</v>
      </c>
      <c r="D8" s="22">
        <v>100000</v>
      </c>
      <c r="E8" s="25">
        <f t="shared" si="1"/>
        <v>500693.77710346802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144</v>
      </c>
      <c r="C9" s="20">
        <f t="shared" si="0"/>
        <v>5.1094890510948905E-2</v>
      </c>
      <c r="D9" s="22">
        <v>100000</v>
      </c>
      <c r="E9" s="25">
        <f t="shared" si="1"/>
        <v>609036.74622990517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146</v>
      </c>
      <c r="C10" s="20">
        <f t="shared" si="0"/>
        <v>1.3888888888888888E-2</v>
      </c>
      <c r="D10" s="22">
        <v>100000</v>
      </c>
      <c r="E10" s="25">
        <f t="shared" si="1"/>
        <v>801308.65156119422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165</v>
      </c>
      <c r="C11" s="20">
        <f t="shared" si="0"/>
        <v>0.13013698630136986</v>
      </c>
      <c r="D11" s="22">
        <v>100000</v>
      </c>
      <c r="E11" s="25">
        <f t="shared" si="1"/>
        <v>966858.37167473556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177</v>
      </c>
      <c r="C12" s="20">
        <f t="shared" si="0"/>
        <v>7.2727272727272724E-2</v>
      </c>
      <c r="D12" s="22">
        <v>100000</v>
      </c>
      <c r="E12" s="119">
        <f t="shared" si="1"/>
        <v>898089.81570359098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149</v>
      </c>
      <c r="C13" s="20">
        <f t="shared" si="0"/>
        <v>-0.15819209039548024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396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83</v>
      </c>
      <c r="C18" s="20"/>
      <c r="D18" s="22">
        <v>100000</v>
      </c>
      <c r="E18" s="25">
        <f>(D18)+(D18*C19)</f>
        <v>132530.1204819277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110</v>
      </c>
      <c r="C19" s="20">
        <f t="shared" ref="C19:C28" si="4">(B19-B18)/B18</f>
        <v>0.3253012048192771</v>
      </c>
      <c r="D19" s="22">
        <v>100000</v>
      </c>
      <c r="E19" s="25">
        <f t="shared" ref="E19:E27" si="5">(E18+D19)+(E18+D19)*C20</f>
        <v>207163.19824753559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98</v>
      </c>
      <c r="C20" s="20">
        <f t="shared" si="4"/>
        <v>-0.10909090909090909</v>
      </c>
      <c r="D20" s="22">
        <v>100000</v>
      </c>
      <c r="E20" s="25">
        <f t="shared" si="5"/>
        <v>313431.83494646492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100</v>
      </c>
      <c r="C21" s="20">
        <f t="shared" si="4"/>
        <v>2.0408163265306121E-2</v>
      </c>
      <c r="D21" s="22">
        <v>100000</v>
      </c>
      <c r="E21" s="25">
        <f t="shared" si="5"/>
        <v>471312.29183897004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114</v>
      </c>
      <c r="C22" s="20">
        <f t="shared" si="4"/>
        <v>0.14000000000000001</v>
      </c>
      <c r="D22" s="22">
        <v>100000</v>
      </c>
      <c r="E22" s="25">
        <f t="shared" si="5"/>
        <v>496139.62186015816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99</v>
      </c>
      <c r="C23" s="20">
        <f t="shared" si="4"/>
        <v>-0.13157894736842105</v>
      </c>
      <c r="D23" s="22">
        <v>100000</v>
      </c>
      <c r="E23" s="25">
        <f t="shared" si="5"/>
        <v>830982.50319900829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138</v>
      </c>
      <c r="C24" s="20">
        <f t="shared" si="4"/>
        <v>0.39393939393939392</v>
      </c>
      <c r="D24" s="22">
        <v>100000</v>
      </c>
      <c r="E24" s="25">
        <f t="shared" si="5"/>
        <v>951221.2532685519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141</v>
      </c>
      <c r="C25" s="20">
        <f t="shared" si="4"/>
        <v>2.1739130434782608E-2</v>
      </c>
      <c r="D25" s="22">
        <v>100000</v>
      </c>
      <c r="E25" s="25">
        <f t="shared" si="5"/>
        <v>1371806.4581660538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184</v>
      </c>
      <c r="C26" s="20">
        <f t="shared" si="4"/>
        <v>0.30496453900709219</v>
      </c>
      <c r="D26" s="22">
        <v>100000</v>
      </c>
      <c r="E26" s="25">
        <f t="shared" si="5"/>
        <v>1599789.6284413629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200</v>
      </c>
      <c r="C27" s="20">
        <f t="shared" si="4"/>
        <v>8.6956521739130432E-2</v>
      </c>
      <c r="D27" s="22">
        <v>100000</v>
      </c>
      <c r="E27" s="119">
        <f t="shared" si="5"/>
        <v>1682791.7321569494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198</v>
      </c>
      <c r="C28" s="20">
        <f t="shared" si="4"/>
        <v>-0.01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397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72</v>
      </c>
      <c r="C33" s="20"/>
      <c r="D33" s="22">
        <v>100000</v>
      </c>
      <c r="E33" s="25">
        <f>(D33)+(D33*C34)</f>
        <v>184722.22222222222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133</v>
      </c>
      <c r="C34" s="20">
        <f t="shared" ref="C34:C43" si="8">(B34-B33)/B33</f>
        <v>0.84722222222222221</v>
      </c>
      <c r="D34" s="22">
        <v>100000</v>
      </c>
      <c r="E34" s="25">
        <f t="shared" ref="E34:E42" si="9">(E33+D34)+(E33+D34)*C35</f>
        <v>280440.68504594825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131</v>
      </c>
      <c r="C35" s="20">
        <f t="shared" si="8"/>
        <v>-1.5037593984962405E-2</v>
      </c>
      <c r="D35" s="22">
        <v>100000</v>
      </c>
      <c r="E35" s="25">
        <f t="shared" si="9"/>
        <v>243946.69880808896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84</v>
      </c>
      <c r="C36" s="20">
        <f t="shared" si="8"/>
        <v>-0.35877862595419846</v>
      </c>
      <c r="D36" s="22">
        <v>100000</v>
      </c>
      <c r="E36" s="25">
        <f t="shared" si="9"/>
        <v>434027.97706735035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106</v>
      </c>
      <c r="C37" s="20">
        <f t="shared" si="8"/>
        <v>0.26190476190476192</v>
      </c>
      <c r="D37" s="22">
        <v>100000</v>
      </c>
      <c r="E37" s="25">
        <f t="shared" si="9"/>
        <v>443343.98096157395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88</v>
      </c>
      <c r="C38" s="20">
        <f t="shared" si="8"/>
        <v>-0.16981132075471697</v>
      </c>
      <c r="D38" s="22">
        <v>100000</v>
      </c>
      <c r="E38" s="25">
        <f t="shared" si="9"/>
        <v>506297.80044146668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82</v>
      </c>
      <c r="C39" s="20">
        <f t="shared" si="8"/>
        <v>-6.8181818181818177E-2</v>
      </c>
      <c r="D39" s="22">
        <v>100000</v>
      </c>
      <c r="E39" s="25">
        <f t="shared" si="9"/>
        <v>502783.54182950896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68</v>
      </c>
      <c r="C40" s="20">
        <f t="shared" si="8"/>
        <v>-0.17073170731707318</v>
      </c>
      <c r="D40" s="22">
        <v>100000</v>
      </c>
      <c r="E40" s="25">
        <f t="shared" si="9"/>
        <v>673699.25263298058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76</v>
      </c>
      <c r="C41" s="20">
        <f t="shared" si="8"/>
        <v>0.11764705882352941</v>
      </c>
      <c r="D41" s="22">
        <v>100000</v>
      </c>
      <c r="E41" s="25">
        <f t="shared" si="9"/>
        <v>946763.55914298934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93</v>
      </c>
      <c r="C42" s="20">
        <f t="shared" si="8"/>
        <v>0.22368421052631579</v>
      </c>
      <c r="D42" s="22">
        <v>100000</v>
      </c>
      <c r="E42" s="119">
        <f t="shared" si="9"/>
        <v>855419.68274050741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76</v>
      </c>
      <c r="C43" s="20">
        <f t="shared" si="8"/>
        <v>-0.18279569892473119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398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99</v>
      </c>
      <c r="C48" s="20"/>
      <c r="D48" s="22">
        <v>100000</v>
      </c>
      <c r="E48" s="25">
        <f>(D48)+(D48*C49)</f>
        <v>100000</v>
      </c>
      <c r="G48" s="10">
        <v>39783</v>
      </c>
      <c r="H48" s="91">
        <v>9647</v>
      </c>
      <c r="I48" s="20"/>
      <c r="J48" s="22"/>
      <c r="K48" s="25">
        <f>(J48)+(J48*I49)</f>
        <v>0</v>
      </c>
    </row>
    <row r="49" spans="1:11">
      <c r="A49" s="10">
        <v>40148</v>
      </c>
      <c r="B49" s="90">
        <v>99</v>
      </c>
      <c r="C49" s="20">
        <f t="shared" ref="C49:C58" si="12">(B49-B48)/B48</f>
        <v>0</v>
      </c>
      <c r="D49" s="22">
        <v>100000</v>
      </c>
      <c r="E49" s="25">
        <f t="shared" ref="E49:E57" si="13">(E48+D49)+(E48+D49)*C50</f>
        <v>262626.26262626261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117435.8680714613</v>
      </c>
    </row>
    <row r="50" spans="1:11">
      <c r="A50" s="10">
        <v>40513</v>
      </c>
      <c r="B50" s="90">
        <v>130</v>
      </c>
      <c r="C50" s="20">
        <f t="shared" si="12"/>
        <v>0.31313131313131315</v>
      </c>
      <c r="D50" s="22">
        <v>100000</v>
      </c>
      <c r="E50" s="25">
        <f t="shared" si="13"/>
        <v>172944.83294483292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163842.89361628372</v>
      </c>
    </row>
    <row r="51" spans="1:11">
      <c r="A51" s="10">
        <v>40878</v>
      </c>
      <c r="B51" s="90">
        <v>62</v>
      </c>
      <c r="C51" s="20">
        <f t="shared" si="12"/>
        <v>-0.52307692307692311</v>
      </c>
      <c r="D51" s="22">
        <v>100000</v>
      </c>
      <c r="E51" s="25">
        <f t="shared" si="13"/>
        <v>268542.49692959368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331656.01471398521</v>
      </c>
    </row>
    <row r="52" spans="1:11">
      <c r="A52" s="10">
        <v>41244</v>
      </c>
      <c r="B52" s="90">
        <v>61</v>
      </c>
      <c r="C52" s="20">
        <f t="shared" si="12"/>
        <v>-1.6129032258064516E-2</v>
      </c>
      <c r="D52" s="22">
        <v>100000</v>
      </c>
      <c r="E52" s="25">
        <f t="shared" si="13"/>
        <v>235625.53082383858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470408.61893828202</v>
      </c>
    </row>
    <row r="53" spans="1:11">
      <c r="A53" s="10">
        <v>41609</v>
      </c>
      <c r="B53" s="90">
        <v>39</v>
      </c>
      <c r="C53" s="20">
        <f t="shared" si="12"/>
        <v>-0.36065573770491804</v>
      </c>
      <c r="D53" s="22">
        <v>100000</v>
      </c>
      <c r="E53" s="25">
        <f t="shared" si="13"/>
        <v>378654.44503202295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740938.43231855542</v>
      </c>
    </row>
    <row r="54" spans="1:11">
      <c r="A54" s="10">
        <v>41974</v>
      </c>
      <c r="B54" s="90">
        <v>44</v>
      </c>
      <c r="C54" s="20">
        <f t="shared" si="12"/>
        <v>0.12820512820512819</v>
      </c>
      <c r="D54" s="22">
        <v>100000</v>
      </c>
      <c r="E54" s="25">
        <f t="shared" si="13"/>
        <v>348112.32365965308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798675.91682838323</v>
      </c>
    </row>
    <row r="55" spans="1:11">
      <c r="A55" s="10">
        <v>42339</v>
      </c>
      <c r="B55" s="90">
        <v>32</v>
      </c>
      <c r="C55" s="20">
        <f t="shared" si="12"/>
        <v>-0.27272727272727271</v>
      </c>
      <c r="D55" s="22">
        <v>100000</v>
      </c>
      <c r="E55" s="25">
        <f t="shared" si="13"/>
        <v>420105.30343092477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916190.41089989396</v>
      </c>
    </row>
    <row r="56" spans="1:11">
      <c r="A56" s="10">
        <v>42705</v>
      </c>
      <c r="B56" s="90">
        <v>30</v>
      </c>
      <c r="C56" s="20">
        <f t="shared" si="12"/>
        <v>-6.25E-2</v>
      </c>
      <c r="D56" s="22">
        <v>100000</v>
      </c>
      <c r="E56" s="25">
        <f t="shared" si="13"/>
        <v>710810.58135559713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1290446.5625083458</v>
      </c>
    </row>
    <row r="57" spans="1:11">
      <c r="A57" s="10">
        <v>43070</v>
      </c>
      <c r="B57" s="90">
        <v>41</v>
      </c>
      <c r="C57" s="20">
        <f t="shared" si="12"/>
        <v>0.36666666666666664</v>
      </c>
      <c r="D57" s="22">
        <v>100000</v>
      </c>
      <c r="E57" s="119">
        <f t="shared" si="13"/>
        <v>1008569.259735011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1483219.7627040995</v>
      </c>
    </row>
    <row r="58" spans="1:11">
      <c r="A58" s="10">
        <v>43435</v>
      </c>
      <c r="B58" s="90">
        <v>51</v>
      </c>
      <c r="C58" s="20">
        <f t="shared" si="12"/>
        <v>0.24390243902439024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900000</v>
      </c>
      <c r="K59" s="122"/>
    </row>
    <row r="61" spans="1:11">
      <c r="A61" s="153" t="s">
        <v>399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74</v>
      </c>
      <c r="C63" s="20"/>
      <c r="D63" s="22">
        <v>100000</v>
      </c>
      <c r="E63" s="25">
        <f>(D63)+(D63*C64)</f>
        <v>435135.13513513515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322</v>
      </c>
      <c r="C64" s="20">
        <f t="shared" ref="C64:C73" si="16">(B64-B63)/B63</f>
        <v>3.3513513513513513</v>
      </c>
      <c r="D64" s="22">
        <v>100000</v>
      </c>
      <c r="E64" s="25">
        <f t="shared" ref="E64:E72" si="17">(E63+D64)+(E63+D64)*C65</f>
        <v>458687.2586872587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276</v>
      </c>
      <c r="C65" s="20">
        <f t="shared" si="16"/>
        <v>-0.14285714285714285</v>
      </c>
      <c r="D65" s="22">
        <v>100000</v>
      </c>
      <c r="E65" s="25">
        <f t="shared" si="17"/>
        <v>386627.77684516821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191</v>
      </c>
      <c r="C66" s="20">
        <f t="shared" si="16"/>
        <v>-0.3079710144927536</v>
      </c>
      <c r="D66" s="22">
        <v>100000</v>
      </c>
      <c r="E66" s="25">
        <f t="shared" si="17"/>
        <v>491723.35566030088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193</v>
      </c>
      <c r="C67" s="20">
        <f t="shared" si="16"/>
        <v>1.0471204188481676E-2</v>
      </c>
      <c r="D67" s="22">
        <v>100000</v>
      </c>
      <c r="E67" s="25">
        <f t="shared" si="17"/>
        <v>364844.9705884757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119</v>
      </c>
      <c r="C68" s="20">
        <f t="shared" si="16"/>
        <v>-0.38341968911917096</v>
      </c>
      <c r="D68" s="22">
        <v>100000</v>
      </c>
      <c r="E68" s="25">
        <f t="shared" si="17"/>
        <v>617189.12061327021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158</v>
      </c>
      <c r="C69" s="20">
        <f t="shared" si="16"/>
        <v>0.32773109243697479</v>
      </c>
      <c r="D69" s="22">
        <v>100000</v>
      </c>
      <c r="E69" s="25">
        <f t="shared" si="17"/>
        <v>785276.69535503641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173</v>
      </c>
      <c r="C70" s="20">
        <f t="shared" si="16"/>
        <v>9.49367088607595E-2</v>
      </c>
      <c r="D70" s="22">
        <v>100000</v>
      </c>
      <c r="E70" s="25">
        <f t="shared" si="17"/>
        <v>915979.93334422843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179</v>
      </c>
      <c r="C71" s="20">
        <f t="shared" si="16"/>
        <v>3.4682080924855488E-2</v>
      </c>
      <c r="D71" s="22">
        <v>100000</v>
      </c>
      <c r="E71" s="25">
        <f t="shared" si="17"/>
        <v>1606269.9504827745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283</v>
      </c>
      <c r="C72" s="20">
        <f t="shared" si="16"/>
        <v>0.58100558659217882</v>
      </c>
      <c r="D72" s="22">
        <v>100000</v>
      </c>
      <c r="E72" s="119">
        <f t="shared" si="17"/>
        <v>1573627.0568056684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261</v>
      </c>
      <c r="C73" s="20">
        <f t="shared" si="16"/>
        <v>-7.7738515901060068E-2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400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66</v>
      </c>
      <c r="C78" s="20"/>
      <c r="D78" s="22">
        <v>100000</v>
      </c>
      <c r="E78" s="25">
        <f>(D78)+(D78*C79)</f>
        <v>230303.0303030303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152</v>
      </c>
      <c r="C79" s="20">
        <f t="shared" ref="C79:C88" si="20">(B79-B78)/B78</f>
        <v>1.303030303030303</v>
      </c>
      <c r="D79" s="22">
        <v>100000</v>
      </c>
      <c r="E79" s="25">
        <f t="shared" ref="E79:E87" si="21">(E78+D79)+(E78+D79)*C80</f>
        <v>291188.19776714512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134</v>
      </c>
      <c r="C80" s="20">
        <f t="shared" si="20"/>
        <v>-0.11842105263157894</v>
      </c>
      <c r="D80" s="22">
        <v>100000</v>
      </c>
      <c r="E80" s="25">
        <f t="shared" si="21"/>
        <v>213109.98833583281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73</v>
      </c>
      <c r="C81" s="20">
        <f t="shared" si="20"/>
        <v>-0.45522388059701491</v>
      </c>
      <c r="D81" s="22">
        <v>100000</v>
      </c>
      <c r="E81" s="25">
        <f t="shared" si="21"/>
        <v>347423.41171510221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81</v>
      </c>
      <c r="C82" s="20">
        <f t="shared" si="20"/>
        <v>0.1095890410958904</v>
      </c>
      <c r="D82" s="22">
        <v>100000</v>
      </c>
      <c r="E82" s="25">
        <f t="shared" si="21"/>
        <v>347995.98688952392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63</v>
      </c>
      <c r="C83" s="20">
        <f t="shared" si="20"/>
        <v>-0.22222222222222221</v>
      </c>
      <c r="D83" s="22">
        <v>100000</v>
      </c>
      <c r="E83" s="25">
        <f t="shared" si="21"/>
        <v>568883.79287558596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80</v>
      </c>
      <c r="C84" s="20">
        <f t="shared" si="20"/>
        <v>0.26984126984126983</v>
      </c>
      <c r="D84" s="22">
        <v>100000</v>
      </c>
      <c r="E84" s="25">
        <f t="shared" si="21"/>
        <v>677244.84028653079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81</v>
      </c>
      <c r="C85" s="20">
        <f t="shared" si="20"/>
        <v>1.2500000000000001E-2</v>
      </c>
      <c r="D85" s="22">
        <v>100000</v>
      </c>
      <c r="E85" s="25">
        <f t="shared" si="21"/>
        <v>729266.76372563385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76</v>
      </c>
      <c r="C86" s="20">
        <f t="shared" si="20"/>
        <v>-6.1728395061728392E-2</v>
      </c>
      <c r="D86" s="22">
        <v>100000</v>
      </c>
      <c r="E86" s="25">
        <f t="shared" si="21"/>
        <v>1189343.1216591327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109</v>
      </c>
      <c r="C87" s="20">
        <f t="shared" si="20"/>
        <v>0.43421052631578949</v>
      </c>
      <c r="D87" s="22">
        <v>100000</v>
      </c>
      <c r="E87" s="119">
        <f t="shared" si="21"/>
        <v>828018.51849669067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70</v>
      </c>
      <c r="C88" s="20">
        <f t="shared" si="20"/>
        <v>-0.3577981651376147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401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237</v>
      </c>
      <c r="C93" s="20"/>
      <c r="D93" s="22">
        <v>100000</v>
      </c>
      <c r="E93" s="25">
        <f>(D93)+(D93*C94)</f>
        <v>162869.19831223629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386</v>
      </c>
      <c r="C94" s="20">
        <f t="shared" ref="C94:C103" si="24">(B94-B93)/B93</f>
        <v>0.62869198312236285</v>
      </c>
      <c r="D94" s="22">
        <v>100000</v>
      </c>
      <c r="E94" s="25">
        <f t="shared" ref="E94:E102" si="25">(E93+D94)+(E93+D94)*C95</f>
        <v>248568.02431079338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365</v>
      </c>
      <c r="C95" s="20">
        <f t="shared" si="24"/>
        <v>-5.4404145077720206E-2</v>
      </c>
      <c r="D95" s="22">
        <v>100000</v>
      </c>
      <c r="E95" s="25">
        <f t="shared" si="25"/>
        <v>191951.15859306706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201</v>
      </c>
      <c r="C96" s="20">
        <f t="shared" si="24"/>
        <v>-0.44931506849315067</v>
      </c>
      <c r="D96" s="22">
        <v>100000</v>
      </c>
      <c r="E96" s="25">
        <f t="shared" si="25"/>
        <v>460440.38444777246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317</v>
      </c>
      <c r="C97" s="20">
        <f t="shared" si="24"/>
        <v>0.57711442786069655</v>
      </c>
      <c r="D97" s="22">
        <v>100000</v>
      </c>
      <c r="E97" s="25">
        <f t="shared" si="25"/>
        <v>822097.09390603856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465</v>
      </c>
      <c r="C98" s="20">
        <f t="shared" si="24"/>
        <v>0.46687697160883279</v>
      </c>
      <c r="D98" s="22">
        <v>100000</v>
      </c>
      <c r="E98" s="25">
        <f t="shared" si="25"/>
        <v>1328613.017025905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670</v>
      </c>
      <c r="C99" s="20">
        <f t="shared" si="24"/>
        <v>0.44086021505376344</v>
      </c>
      <c r="D99" s="22">
        <v>100000</v>
      </c>
      <c r="E99" s="25">
        <f t="shared" si="25"/>
        <v>1093848.4742302825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513</v>
      </c>
      <c r="C100" s="20">
        <f t="shared" si="24"/>
        <v>-0.23432835820895523</v>
      </c>
      <c r="D100" s="22">
        <v>100000</v>
      </c>
      <c r="E100" s="25">
        <f t="shared" si="25"/>
        <v>1484747.2252610531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638</v>
      </c>
      <c r="C101" s="20">
        <f t="shared" si="24"/>
        <v>0.24366471734892786</v>
      </c>
      <c r="D101" s="22">
        <v>100000</v>
      </c>
      <c r="E101" s="25">
        <f t="shared" si="25"/>
        <v>2603158.4515259932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1048</v>
      </c>
      <c r="C102" s="20">
        <f t="shared" si="24"/>
        <v>0.64263322884012541</v>
      </c>
      <c r="D102" s="22">
        <v>100000</v>
      </c>
      <c r="E102" s="119">
        <f t="shared" si="25"/>
        <v>1723005.5778810719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668</v>
      </c>
      <c r="C103" s="20">
        <f t="shared" si="24"/>
        <v>-0.36259541984732824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402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579</v>
      </c>
      <c r="C108" s="20"/>
      <c r="D108" s="22">
        <v>100000</v>
      </c>
      <c r="E108" s="25">
        <f>(D108)+(D108*C109)</f>
        <v>197927.46113989636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1146</v>
      </c>
      <c r="C109" s="20">
        <f t="shared" ref="C109:C118" si="28">(B109-B108)/B108</f>
        <v>0.97927461139896377</v>
      </c>
      <c r="D109" s="22">
        <v>100000</v>
      </c>
      <c r="E109" s="25">
        <f t="shared" ref="E109:E117" si="29">(E108+D109)+(E108+D109)*C110</f>
        <v>219156.06434636356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843</v>
      </c>
      <c r="C110" s="20">
        <f t="shared" si="28"/>
        <v>-0.26439790575916228</v>
      </c>
      <c r="D110" s="22">
        <v>100000</v>
      </c>
      <c r="E110" s="25">
        <f t="shared" si="29"/>
        <v>128722.49333068045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340</v>
      </c>
      <c r="C111" s="20">
        <f t="shared" si="28"/>
        <v>-0.59667852906287067</v>
      </c>
      <c r="D111" s="22">
        <v>100000</v>
      </c>
      <c r="E111" s="25">
        <f t="shared" si="29"/>
        <v>349810.87215280539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520</v>
      </c>
      <c r="C112" s="20">
        <f t="shared" si="28"/>
        <v>0.52941176470588236</v>
      </c>
      <c r="D112" s="22">
        <v>100000</v>
      </c>
      <c r="E112" s="25">
        <f t="shared" si="29"/>
        <v>367633.8858941198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425</v>
      </c>
      <c r="C113" s="20">
        <f t="shared" si="28"/>
        <v>-0.18269230769230768</v>
      </c>
      <c r="D113" s="22">
        <v>100000</v>
      </c>
      <c r="E113" s="25">
        <f t="shared" si="29"/>
        <v>563361.29312421021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512</v>
      </c>
      <c r="C114" s="20">
        <f t="shared" si="28"/>
        <v>0.20470588235294118</v>
      </c>
      <c r="D114" s="22">
        <v>100000</v>
      </c>
      <c r="E114" s="25">
        <f t="shared" si="29"/>
        <v>703525.74641884014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543</v>
      </c>
      <c r="C115" s="20">
        <f t="shared" si="28"/>
        <v>6.0546875E-2</v>
      </c>
      <c r="D115" s="22">
        <v>100000</v>
      </c>
      <c r="E115" s="25">
        <f t="shared" si="29"/>
        <v>720657.529476934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487</v>
      </c>
      <c r="C116" s="20">
        <f t="shared" si="28"/>
        <v>-0.10313075506445672</v>
      </c>
      <c r="D116" s="22">
        <v>100000</v>
      </c>
      <c r="E116" s="25">
        <f t="shared" si="29"/>
        <v>931876.00369762734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553</v>
      </c>
      <c r="C117" s="20">
        <f t="shared" si="28"/>
        <v>0.13552361396303902</v>
      </c>
      <c r="D117" s="22">
        <v>100000</v>
      </c>
      <c r="E117" s="119">
        <f t="shared" si="29"/>
        <v>589643.43068435858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316</v>
      </c>
      <c r="C118" s="20">
        <f t="shared" si="28"/>
        <v>-0.42857142857142855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1" spans="1:11">
      <c r="A121" s="153" t="s">
        <v>403</v>
      </c>
      <c r="B121" s="150"/>
      <c r="C121" s="150"/>
      <c r="D121" s="150"/>
      <c r="E121" s="151"/>
    </row>
    <row r="122" spans="1:11">
      <c r="A122" s="116" t="s">
        <v>3</v>
      </c>
      <c r="B122" s="117" t="s">
        <v>6</v>
      </c>
      <c r="C122" s="118" t="s">
        <v>8</v>
      </c>
      <c r="D122" s="12" t="s">
        <v>16</v>
      </c>
      <c r="E122" s="16" t="s">
        <v>18</v>
      </c>
      <c r="G122" s="116" t="s">
        <v>3</v>
      </c>
      <c r="H122" s="117" t="s">
        <v>5</v>
      </c>
      <c r="I122" s="118" t="s">
        <v>8</v>
      </c>
      <c r="J122" s="16" t="s">
        <v>16</v>
      </c>
      <c r="K122" s="16" t="s">
        <v>18</v>
      </c>
    </row>
    <row r="123" spans="1:11">
      <c r="A123" s="10">
        <v>39783</v>
      </c>
      <c r="B123" s="90">
        <v>120</v>
      </c>
      <c r="C123" s="20"/>
      <c r="D123" s="22">
        <v>100000</v>
      </c>
      <c r="E123" s="25">
        <f>(D123)+(D123*C124)</f>
        <v>129166.66666666667</v>
      </c>
      <c r="G123" s="10">
        <v>39783</v>
      </c>
      <c r="H123" s="91">
        <v>9647</v>
      </c>
      <c r="I123" s="20"/>
      <c r="J123" s="22">
        <v>100000</v>
      </c>
      <c r="K123" s="25">
        <f>(J123)+(J123*I124)</f>
        <v>181030.37213641545</v>
      </c>
    </row>
    <row r="124" spans="1:11">
      <c r="A124" s="10">
        <v>40148</v>
      </c>
      <c r="B124" s="90">
        <v>155</v>
      </c>
      <c r="C124" s="20">
        <f t="shared" ref="C124:C133" si="32">(B124-B123)/B123</f>
        <v>0.29166666666666669</v>
      </c>
      <c r="D124" s="22">
        <v>100000</v>
      </c>
      <c r="E124" s="25">
        <f t="shared" ref="E124:E132" si="33">(E123+D124)+(E123+D124)*C125</f>
        <v>233602.15053763444</v>
      </c>
      <c r="G124" s="10">
        <v>40148</v>
      </c>
      <c r="H124" s="91">
        <v>17464</v>
      </c>
      <c r="I124" s="20">
        <f t="shared" ref="I124:I133" si="34">(H124-H123)/H123</f>
        <v>0.81030372136415463</v>
      </c>
      <c r="J124" s="22">
        <v>100000</v>
      </c>
      <c r="K124" s="25">
        <f t="shared" ref="K124:K132" si="35">(K123+J124)+(K123+J124)*I125</f>
        <v>330030.45706285757</v>
      </c>
    </row>
    <row r="125" spans="1:11">
      <c r="A125" s="10">
        <v>40513</v>
      </c>
      <c r="B125" s="90">
        <v>158</v>
      </c>
      <c r="C125" s="20">
        <f t="shared" si="32"/>
        <v>1.935483870967742E-2</v>
      </c>
      <c r="D125" s="22">
        <v>100000</v>
      </c>
      <c r="E125" s="25">
        <f t="shared" si="33"/>
        <v>149909.82714032938</v>
      </c>
      <c r="G125" s="10">
        <v>40513</v>
      </c>
      <c r="H125" s="91">
        <v>20509</v>
      </c>
      <c r="I125" s="20">
        <f t="shared" si="34"/>
        <v>0.17435868071461291</v>
      </c>
      <c r="J125" s="22">
        <v>100000</v>
      </c>
      <c r="K125" s="25">
        <f t="shared" si="35"/>
        <v>324037.77285335225</v>
      </c>
    </row>
    <row r="126" spans="1:11">
      <c r="A126" s="10">
        <v>40878</v>
      </c>
      <c r="B126" s="90">
        <v>71</v>
      </c>
      <c r="C126" s="20">
        <f t="shared" si="32"/>
        <v>-0.55063291139240511</v>
      </c>
      <c r="D126" s="22">
        <v>100000</v>
      </c>
      <c r="E126" s="25">
        <f t="shared" si="33"/>
        <v>327346.67498662858</v>
      </c>
      <c r="G126" s="10">
        <v>40878</v>
      </c>
      <c r="H126" s="91">
        <v>15454</v>
      </c>
      <c r="I126" s="20">
        <f t="shared" si="34"/>
        <v>-0.24647715637037398</v>
      </c>
      <c r="J126" s="22">
        <v>100000</v>
      </c>
      <c r="K126" s="25">
        <f t="shared" si="35"/>
        <v>533024.31574021094</v>
      </c>
    </row>
    <row r="127" spans="1:11">
      <c r="A127" s="10">
        <v>41244</v>
      </c>
      <c r="B127" s="90">
        <v>93</v>
      </c>
      <c r="C127" s="20">
        <f t="shared" si="32"/>
        <v>0.30985915492957744</v>
      </c>
      <c r="D127" s="22">
        <v>100000</v>
      </c>
      <c r="E127" s="25">
        <f t="shared" si="33"/>
        <v>335444.164236816</v>
      </c>
      <c r="G127" s="10">
        <v>41244</v>
      </c>
      <c r="H127" s="91">
        <v>19426</v>
      </c>
      <c r="I127" s="20">
        <f t="shared" si="34"/>
        <v>0.25702083602950693</v>
      </c>
      <c r="J127" s="22">
        <v>100000</v>
      </c>
      <c r="K127" s="25">
        <f t="shared" si="35"/>
        <v>689855.0789776725</v>
      </c>
    </row>
    <row r="128" spans="1:11">
      <c r="A128" s="10">
        <v>41609</v>
      </c>
      <c r="B128" s="90">
        <v>73</v>
      </c>
      <c r="C128" s="20">
        <f t="shared" si="32"/>
        <v>-0.21505376344086022</v>
      </c>
      <c r="D128" s="22">
        <v>100000</v>
      </c>
      <c r="E128" s="25">
        <f t="shared" si="33"/>
        <v>363864.30162254488</v>
      </c>
      <c r="G128" s="10">
        <v>41609</v>
      </c>
      <c r="H128" s="91">
        <v>21170</v>
      </c>
      <c r="I128" s="20">
        <f t="shared" si="34"/>
        <v>8.9776588077833827E-2</v>
      </c>
      <c r="J128" s="22">
        <v>100000</v>
      </c>
      <c r="K128" s="25">
        <f t="shared" si="35"/>
        <v>1025990.7801987254</v>
      </c>
    </row>
    <row r="129" spans="1:11">
      <c r="A129" s="10">
        <v>41974</v>
      </c>
      <c r="B129" s="90">
        <v>61</v>
      </c>
      <c r="C129" s="20">
        <f t="shared" si="32"/>
        <v>-0.16438356164383561</v>
      </c>
      <c r="D129" s="22">
        <v>100000</v>
      </c>
      <c r="E129" s="25">
        <f t="shared" si="33"/>
        <v>433446.97036860749</v>
      </c>
      <c r="G129" s="10">
        <v>41974</v>
      </c>
      <c r="H129" s="91">
        <v>27499</v>
      </c>
      <c r="I129" s="20">
        <f t="shared" si="34"/>
        <v>0.29896079357581484</v>
      </c>
      <c r="J129" s="22">
        <v>100000</v>
      </c>
      <c r="K129" s="25">
        <f t="shared" si="35"/>
        <v>1069402.5676006442</v>
      </c>
    </row>
    <row r="130" spans="1:11">
      <c r="A130" s="10">
        <v>42339</v>
      </c>
      <c r="B130" s="90">
        <v>57</v>
      </c>
      <c r="C130" s="20">
        <f t="shared" si="32"/>
        <v>-6.5573770491803282E-2</v>
      </c>
      <c r="D130" s="22">
        <v>100000</v>
      </c>
      <c r="E130" s="25">
        <f t="shared" si="33"/>
        <v>383707.46991426148</v>
      </c>
      <c r="G130" s="10">
        <v>42339</v>
      </c>
      <c r="H130" s="91">
        <v>26117</v>
      </c>
      <c r="I130" s="20">
        <f t="shared" si="34"/>
        <v>-5.0256372959016693E-2</v>
      </c>
      <c r="J130" s="22">
        <v>100000</v>
      </c>
      <c r="K130" s="25">
        <f t="shared" si="35"/>
        <v>1192193.3133566165</v>
      </c>
    </row>
    <row r="131" spans="1:11">
      <c r="A131" s="10">
        <v>42705</v>
      </c>
      <c r="B131" s="90">
        <v>41</v>
      </c>
      <c r="C131" s="20">
        <f t="shared" si="32"/>
        <v>-0.2807017543859649</v>
      </c>
      <c r="D131" s="22">
        <v>100000</v>
      </c>
      <c r="E131" s="25">
        <f t="shared" si="33"/>
        <v>589887.15843202616</v>
      </c>
      <c r="G131" s="10">
        <v>42705</v>
      </c>
      <c r="H131" s="91">
        <v>26626</v>
      </c>
      <c r="I131" s="20">
        <f t="shared" si="34"/>
        <v>1.9489221579813913E-2</v>
      </c>
      <c r="J131" s="22">
        <v>100000</v>
      </c>
      <c r="K131" s="25">
        <f t="shared" si="35"/>
        <v>1640938.9435594501</v>
      </c>
    </row>
    <row r="132" spans="1:11">
      <c r="A132" s="10">
        <v>43070</v>
      </c>
      <c r="B132" s="90">
        <v>50</v>
      </c>
      <c r="C132" s="20">
        <f t="shared" si="32"/>
        <v>0.21951219512195122</v>
      </c>
      <c r="D132" s="22">
        <v>100000</v>
      </c>
      <c r="E132" s="119">
        <f t="shared" si="33"/>
        <v>386336.80872193462</v>
      </c>
      <c r="G132" s="10">
        <v>43070</v>
      </c>
      <c r="H132" s="91">
        <v>33812</v>
      </c>
      <c r="I132" s="20">
        <f t="shared" si="34"/>
        <v>0.26988657702997071</v>
      </c>
      <c r="J132" s="22">
        <v>100000</v>
      </c>
      <c r="K132" s="120">
        <f t="shared" si="35"/>
        <v>1857097.6522034262</v>
      </c>
    </row>
    <row r="133" spans="1:11">
      <c r="A133" s="10">
        <v>43435</v>
      </c>
      <c r="B133" s="90">
        <v>28</v>
      </c>
      <c r="C133" s="20">
        <f t="shared" si="32"/>
        <v>-0.44</v>
      </c>
      <c r="D133" s="22"/>
      <c r="E133" s="39"/>
      <c r="G133" s="10">
        <v>43435</v>
      </c>
      <c r="H133" s="91">
        <v>36068</v>
      </c>
      <c r="I133" s="20">
        <f t="shared" si="34"/>
        <v>6.6721873890926292E-2</v>
      </c>
      <c r="J133" s="22"/>
      <c r="K133" s="39"/>
    </row>
    <row r="134" spans="1:11">
      <c r="D134" s="121">
        <f>SUM(D123:D133)</f>
        <v>1000000</v>
      </c>
      <c r="E134" s="122"/>
      <c r="J134" s="121">
        <f>SUM(J123:J133)</f>
        <v>1000000</v>
      </c>
      <c r="K134" s="122"/>
    </row>
    <row r="136" spans="1:11">
      <c r="A136" s="153" t="s">
        <v>404</v>
      </c>
      <c r="B136" s="150"/>
      <c r="C136" s="150"/>
      <c r="D136" s="150"/>
      <c r="E136" s="151"/>
    </row>
    <row r="137" spans="1:11">
      <c r="A137" s="116" t="s">
        <v>3</v>
      </c>
      <c r="B137" s="117" t="s">
        <v>6</v>
      </c>
      <c r="C137" s="118" t="s">
        <v>8</v>
      </c>
      <c r="D137" s="12" t="s">
        <v>16</v>
      </c>
      <c r="E137" s="16" t="s">
        <v>18</v>
      </c>
      <c r="G137" s="116" t="s">
        <v>3</v>
      </c>
      <c r="H137" s="117" t="s">
        <v>5</v>
      </c>
      <c r="I137" s="118" t="s">
        <v>8</v>
      </c>
      <c r="J137" s="16" t="s">
        <v>16</v>
      </c>
      <c r="K137" s="16" t="s">
        <v>18</v>
      </c>
    </row>
    <row r="138" spans="1:11">
      <c r="A138" s="10">
        <v>39783</v>
      </c>
      <c r="B138" s="90">
        <v>62</v>
      </c>
      <c r="C138" s="20"/>
      <c r="D138" s="22">
        <v>100000</v>
      </c>
      <c r="E138" s="25">
        <f>(D138)+(D138*C139)</f>
        <v>145161.29032258064</v>
      </c>
      <c r="G138" s="10">
        <v>39783</v>
      </c>
      <c r="H138" s="91">
        <v>9647</v>
      </c>
      <c r="I138" s="20"/>
      <c r="J138" s="22">
        <v>100000</v>
      </c>
      <c r="K138" s="25">
        <f>(J138)+(J138*I139)</f>
        <v>181030.37213641545</v>
      </c>
    </row>
    <row r="139" spans="1:11">
      <c r="A139" s="10">
        <v>40148</v>
      </c>
      <c r="B139" s="90">
        <v>90</v>
      </c>
      <c r="C139" s="20">
        <f t="shared" ref="C139:C148" si="36">(B139-B138)/B138</f>
        <v>0.45161290322580644</v>
      </c>
      <c r="D139" s="22">
        <v>100000</v>
      </c>
      <c r="E139" s="25">
        <f t="shared" ref="E139:E147" si="37">(E138+D139)+(E138+D139)*C140</f>
        <v>147096.77419354836</v>
      </c>
      <c r="G139" s="10">
        <v>40148</v>
      </c>
      <c r="H139" s="91">
        <v>17464</v>
      </c>
      <c r="I139" s="20">
        <f t="shared" ref="I139:I148" si="38">(H139-H138)/H138</f>
        <v>0.81030372136415463</v>
      </c>
      <c r="J139" s="22">
        <v>100000</v>
      </c>
      <c r="K139" s="25">
        <f t="shared" ref="K139:K147" si="39">(K138+J139)+(K138+J139)*I140</f>
        <v>330030.45706285757</v>
      </c>
    </row>
    <row r="140" spans="1:11">
      <c r="A140" s="10">
        <v>40513</v>
      </c>
      <c r="B140" s="90">
        <v>54</v>
      </c>
      <c r="C140" s="20">
        <f t="shared" si="36"/>
        <v>-0.4</v>
      </c>
      <c r="D140" s="22">
        <v>100000</v>
      </c>
      <c r="E140" s="25">
        <f t="shared" si="37"/>
        <v>82365.591397849465</v>
      </c>
      <c r="G140" s="10">
        <v>40513</v>
      </c>
      <c r="H140" s="91">
        <v>20509</v>
      </c>
      <c r="I140" s="20">
        <f t="shared" si="38"/>
        <v>0.17435868071461291</v>
      </c>
      <c r="J140" s="22">
        <v>100000</v>
      </c>
      <c r="K140" s="25">
        <f t="shared" si="39"/>
        <v>324037.77285335225</v>
      </c>
    </row>
    <row r="141" spans="1:11">
      <c r="A141" s="10">
        <v>40878</v>
      </c>
      <c r="B141" s="90">
        <v>18</v>
      </c>
      <c r="C141" s="20">
        <f t="shared" si="36"/>
        <v>-0.66666666666666663</v>
      </c>
      <c r="D141" s="22">
        <v>100000</v>
      </c>
      <c r="E141" s="25">
        <f t="shared" si="37"/>
        <v>182365.59139784946</v>
      </c>
      <c r="G141" s="10">
        <v>40878</v>
      </c>
      <c r="H141" s="91">
        <v>15454</v>
      </c>
      <c r="I141" s="20">
        <f t="shared" si="38"/>
        <v>-0.24647715637037398</v>
      </c>
      <c r="J141" s="22">
        <v>100000</v>
      </c>
      <c r="K141" s="25">
        <f t="shared" si="39"/>
        <v>533024.31574021094</v>
      </c>
    </row>
    <row r="142" spans="1:11">
      <c r="A142" s="10">
        <v>41244</v>
      </c>
      <c r="B142" s="90">
        <v>18</v>
      </c>
      <c r="C142" s="20">
        <f t="shared" si="36"/>
        <v>0</v>
      </c>
      <c r="D142" s="22">
        <v>100000</v>
      </c>
      <c r="E142" s="25">
        <f t="shared" si="37"/>
        <v>156869.77299880527</v>
      </c>
      <c r="G142" s="10">
        <v>41244</v>
      </c>
      <c r="H142" s="91">
        <v>19426</v>
      </c>
      <c r="I142" s="20">
        <f t="shared" si="38"/>
        <v>0.25702083602950693</v>
      </c>
      <c r="J142" s="22">
        <v>100000</v>
      </c>
      <c r="K142" s="25">
        <f t="shared" si="39"/>
        <v>689855.0789776725</v>
      </c>
    </row>
    <row r="143" spans="1:11">
      <c r="A143" s="10">
        <v>41609</v>
      </c>
      <c r="B143" s="90">
        <v>10</v>
      </c>
      <c r="C143" s="20">
        <f t="shared" si="36"/>
        <v>-0.44444444444444442</v>
      </c>
      <c r="D143" s="22">
        <v>100000</v>
      </c>
      <c r="E143" s="25">
        <f t="shared" si="37"/>
        <v>333930.70489844686</v>
      </c>
      <c r="G143" s="10">
        <v>41609</v>
      </c>
      <c r="H143" s="91">
        <v>21170</v>
      </c>
      <c r="I143" s="20">
        <f t="shared" si="38"/>
        <v>8.9776588077833827E-2</v>
      </c>
      <c r="J143" s="22">
        <v>100000</v>
      </c>
      <c r="K143" s="25">
        <f t="shared" si="39"/>
        <v>1025990.7801987254</v>
      </c>
    </row>
    <row r="144" spans="1:11">
      <c r="A144" s="10">
        <v>41974</v>
      </c>
      <c r="B144" s="90">
        <v>13</v>
      </c>
      <c r="C144" s="20">
        <f t="shared" si="36"/>
        <v>0.3</v>
      </c>
      <c r="D144" s="22">
        <v>100000</v>
      </c>
      <c r="E144" s="25">
        <f t="shared" si="37"/>
        <v>667585.69984376442</v>
      </c>
      <c r="G144" s="10">
        <v>41974</v>
      </c>
      <c r="H144" s="91">
        <v>27499</v>
      </c>
      <c r="I144" s="20">
        <f t="shared" si="38"/>
        <v>0.29896079357581484</v>
      </c>
      <c r="J144" s="22">
        <v>100000</v>
      </c>
      <c r="K144" s="25">
        <f t="shared" si="39"/>
        <v>1069402.5676006442</v>
      </c>
    </row>
    <row r="145" spans="1:11">
      <c r="A145" s="10">
        <v>42339</v>
      </c>
      <c r="B145" s="90">
        <v>20</v>
      </c>
      <c r="C145" s="20">
        <f t="shared" si="36"/>
        <v>0.53846153846153844</v>
      </c>
      <c r="D145" s="22">
        <v>100000</v>
      </c>
      <c r="E145" s="25">
        <f t="shared" si="37"/>
        <v>498930.70489844691</v>
      </c>
      <c r="G145" s="10">
        <v>42339</v>
      </c>
      <c r="H145" s="91">
        <v>26117</v>
      </c>
      <c r="I145" s="20">
        <f t="shared" si="38"/>
        <v>-5.0256372959016693E-2</v>
      </c>
      <c r="J145" s="22">
        <v>100000</v>
      </c>
      <c r="K145" s="25">
        <f t="shared" si="39"/>
        <v>1192193.3133566165</v>
      </c>
    </row>
    <row r="146" spans="1:11">
      <c r="A146" s="10">
        <v>42705</v>
      </c>
      <c r="B146" s="90">
        <v>13</v>
      </c>
      <c r="C146" s="20">
        <f t="shared" si="36"/>
        <v>-0.35</v>
      </c>
      <c r="D146" s="22">
        <v>100000</v>
      </c>
      <c r="E146" s="25">
        <f t="shared" si="37"/>
        <v>691073.89026743872</v>
      </c>
      <c r="G146" s="10">
        <v>42705</v>
      </c>
      <c r="H146" s="91">
        <v>26626</v>
      </c>
      <c r="I146" s="20">
        <f t="shared" si="38"/>
        <v>1.9489221579813913E-2</v>
      </c>
      <c r="J146" s="22">
        <v>100000</v>
      </c>
      <c r="K146" s="25">
        <f t="shared" si="39"/>
        <v>1640938.9435594501</v>
      </c>
    </row>
    <row r="147" spans="1:11">
      <c r="A147" s="10">
        <v>43070</v>
      </c>
      <c r="B147" s="90">
        <v>15</v>
      </c>
      <c r="C147" s="20">
        <f t="shared" si="36"/>
        <v>0.15384615384615385</v>
      </c>
      <c r="D147" s="22">
        <v>100000</v>
      </c>
      <c r="E147" s="119">
        <f t="shared" si="37"/>
        <v>263691.29675581295</v>
      </c>
      <c r="G147" s="10">
        <v>43070</v>
      </c>
      <c r="H147" s="91">
        <v>33812</v>
      </c>
      <c r="I147" s="20">
        <f t="shared" si="38"/>
        <v>0.26988657702997071</v>
      </c>
      <c r="J147" s="22">
        <v>100000</v>
      </c>
      <c r="K147" s="120">
        <f t="shared" si="39"/>
        <v>1857097.6522034262</v>
      </c>
    </row>
    <row r="148" spans="1:11">
      <c r="A148" s="10">
        <v>43435</v>
      </c>
      <c r="B148" s="90">
        <v>5</v>
      </c>
      <c r="C148" s="20">
        <f t="shared" si="36"/>
        <v>-0.66666666666666663</v>
      </c>
      <c r="D148" s="22"/>
      <c r="E148" s="39"/>
      <c r="G148" s="10">
        <v>43435</v>
      </c>
      <c r="H148" s="91">
        <v>36068</v>
      </c>
      <c r="I148" s="20">
        <f t="shared" si="38"/>
        <v>6.6721873890926292E-2</v>
      </c>
      <c r="J148" s="22"/>
      <c r="K148" s="39"/>
    </row>
    <row r="149" spans="1:11">
      <c r="D149" s="121">
        <f>SUM(D138:D148)</f>
        <v>1000000</v>
      </c>
      <c r="E149" s="122"/>
      <c r="J149" s="121">
        <f>SUM(J138:J148)</f>
        <v>1000000</v>
      </c>
      <c r="K149" s="122"/>
    </row>
    <row r="151" spans="1:11">
      <c r="A151" s="153" t="s">
        <v>405</v>
      </c>
      <c r="B151" s="150"/>
      <c r="C151" s="150"/>
      <c r="D151" s="150"/>
      <c r="E151" s="151"/>
    </row>
    <row r="152" spans="1:11">
      <c r="A152" s="116" t="s">
        <v>3</v>
      </c>
      <c r="B152" s="117" t="s">
        <v>6</v>
      </c>
      <c r="C152" s="118" t="s">
        <v>8</v>
      </c>
      <c r="D152" s="12" t="s">
        <v>16</v>
      </c>
      <c r="E152" s="16" t="s">
        <v>18</v>
      </c>
      <c r="G152" s="116" t="s">
        <v>3</v>
      </c>
      <c r="H152" s="117" t="s">
        <v>5</v>
      </c>
      <c r="I152" s="118" t="s">
        <v>8</v>
      </c>
      <c r="J152" s="16" t="s">
        <v>16</v>
      </c>
      <c r="K152" s="16" t="s">
        <v>18</v>
      </c>
    </row>
    <row r="153" spans="1:11">
      <c r="A153" s="10">
        <v>39783</v>
      </c>
      <c r="B153" s="90">
        <v>22</v>
      </c>
      <c r="C153" s="20"/>
      <c r="D153" s="22">
        <v>100000</v>
      </c>
      <c r="E153" s="25">
        <f>(D153)+(D153*C154)</f>
        <v>209090.90909090909</v>
      </c>
      <c r="G153" s="10">
        <v>39783</v>
      </c>
      <c r="H153" s="91">
        <v>9647</v>
      </c>
      <c r="I153" s="20"/>
      <c r="J153" s="22">
        <v>100000</v>
      </c>
      <c r="K153" s="25">
        <f>(J153)+(J153*I154)</f>
        <v>181030.37213641545</v>
      </c>
    </row>
    <row r="154" spans="1:11">
      <c r="A154" s="10">
        <v>40148</v>
      </c>
      <c r="B154" s="90">
        <v>46</v>
      </c>
      <c r="C154" s="20">
        <f t="shared" ref="C154:C163" si="40">(B154-B153)/B153</f>
        <v>1.0909090909090908</v>
      </c>
      <c r="D154" s="22">
        <v>100000</v>
      </c>
      <c r="E154" s="25">
        <f t="shared" ref="E154:E162" si="41">(E153+D154)+(E153+D154)*C155</f>
        <v>268774.70355731226</v>
      </c>
      <c r="G154" s="10">
        <v>40148</v>
      </c>
      <c r="H154" s="91">
        <v>17464</v>
      </c>
      <c r="I154" s="20">
        <f t="shared" ref="I154:I163" si="42">(H154-H153)/H153</f>
        <v>0.81030372136415463</v>
      </c>
      <c r="J154" s="22">
        <v>100000</v>
      </c>
      <c r="K154" s="25">
        <f t="shared" ref="K154:K162" si="43">(K153+J154)+(K153+J154)*I155</f>
        <v>330030.45706285757</v>
      </c>
    </row>
    <row r="155" spans="1:11">
      <c r="A155" s="10">
        <v>40513</v>
      </c>
      <c r="B155" s="90">
        <v>40</v>
      </c>
      <c r="C155" s="20">
        <f t="shared" si="40"/>
        <v>-0.13043478260869565</v>
      </c>
      <c r="D155" s="22">
        <v>100000</v>
      </c>
      <c r="E155" s="25">
        <f t="shared" si="41"/>
        <v>101413.04347826086</v>
      </c>
      <c r="G155" s="10">
        <v>40513</v>
      </c>
      <c r="H155" s="91">
        <v>20509</v>
      </c>
      <c r="I155" s="20">
        <f t="shared" si="42"/>
        <v>0.17435868071461291</v>
      </c>
      <c r="J155" s="22">
        <v>100000</v>
      </c>
      <c r="K155" s="25">
        <f t="shared" si="43"/>
        <v>324037.77285335225</v>
      </c>
    </row>
    <row r="156" spans="1:11">
      <c r="A156" s="10">
        <v>40878</v>
      </c>
      <c r="B156" s="90">
        <v>11</v>
      </c>
      <c r="C156" s="20">
        <f t="shared" si="40"/>
        <v>-0.72499999999999998</v>
      </c>
      <c r="D156" s="22">
        <v>100000</v>
      </c>
      <c r="E156" s="25">
        <f t="shared" si="41"/>
        <v>238033.59683794464</v>
      </c>
      <c r="G156" s="10">
        <v>40878</v>
      </c>
      <c r="H156" s="91">
        <v>15454</v>
      </c>
      <c r="I156" s="20">
        <f t="shared" si="42"/>
        <v>-0.24647715637037398</v>
      </c>
      <c r="J156" s="22">
        <v>100000</v>
      </c>
      <c r="K156" s="25">
        <f t="shared" si="43"/>
        <v>533024.31574021094</v>
      </c>
    </row>
    <row r="157" spans="1:11">
      <c r="A157" s="10">
        <v>41244</v>
      </c>
      <c r="B157" s="90">
        <v>13</v>
      </c>
      <c r="C157" s="20">
        <f t="shared" si="40"/>
        <v>0.18181818181818182</v>
      </c>
      <c r="D157" s="22">
        <v>100000</v>
      </c>
      <c r="E157" s="25">
        <f t="shared" si="41"/>
        <v>245724.42231681361</v>
      </c>
      <c r="G157" s="10">
        <v>41244</v>
      </c>
      <c r="H157" s="91">
        <v>19426</v>
      </c>
      <c r="I157" s="20">
        <f t="shared" si="42"/>
        <v>0.25702083602950693</v>
      </c>
      <c r="J157" s="22">
        <v>100000</v>
      </c>
      <c r="K157" s="25">
        <f t="shared" si="43"/>
        <v>689855.0789776725</v>
      </c>
    </row>
    <row r="158" spans="1:11">
      <c r="A158" s="10">
        <v>41609</v>
      </c>
      <c r="B158" s="90">
        <v>9.4499999999999993</v>
      </c>
      <c r="C158" s="20">
        <f t="shared" si="40"/>
        <v>-0.27307692307692311</v>
      </c>
      <c r="D158" s="22">
        <v>100000</v>
      </c>
      <c r="E158" s="25">
        <f t="shared" si="41"/>
        <v>321944.43559660955</v>
      </c>
      <c r="G158" s="10">
        <v>41609</v>
      </c>
      <c r="H158" s="91">
        <v>21170</v>
      </c>
      <c r="I158" s="20">
        <f t="shared" si="42"/>
        <v>8.9776588077833827E-2</v>
      </c>
      <c r="J158" s="22">
        <v>100000</v>
      </c>
      <c r="K158" s="25">
        <f t="shared" si="43"/>
        <v>1025990.7801987254</v>
      </c>
    </row>
    <row r="159" spans="1:11">
      <c r="A159" s="10">
        <v>41974</v>
      </c>
      <c r="B159" s="90">
        <v>8.8000000000000007</v>
      </c>
      <c r="C159" s="20">
        <f t="shared" si="40"/>
        <v>-6.878306878306864E-2</v>
      </c>
      <c r="D159" s="22">
        <v>100000</v>
      </c>
      <c r="E159" s="25">
        <f t="shared" si="41"/>
        <v>388380.67367415194</v>
      </c>
      <c r="G159" s="10">
        <v>41974</v>
      </c>
      <c r="H159" s="91">
        <v>27499</v>
      </c>
      <c r="I159" s="20">
        <f t="shared" si="42"/>
        <v>0.29896079357581484</v>
      </c>
      <c r="J159" s="22">
        <v>100000</v>
      </c>
      <c r="K159" s="25">
        <f t="shared" si="43"/>
        <v>1069402.5676006442</v>
      </c>
    </row>
    <row r="160" spans="1:11">
      <c r="A160" s="10">
        <v>42339</v>
      </c>
      <c r="B160" s="90">
        <v>8.1</v>
      </c>
      <c r="C160" s="20">
        <f t="shared" si="40"/>
        <v>-7.9545454545454655E-2</v>
      </c>
      <c r="D160" s="22">
        <v>100000</v>
      </c>
      <c r="E160" s="25">
        <f t="shared" si="41"/>
        <v>325587.115782768</v>
      </c>
      <c r="G160" s="10">
        <v>42339</v>
      </c>
      <c r="H160" s="91">
        <v>26117</v>
      </c>
      <c r="I160" s="20">
        <f t="shared" si="42"/>
        <v>-5.0256372959016693E-2</v>
      </c>
      <c r="J160" s="22">
        <v>100000</v>
      </c>
      <c r="K160" s="25">
        <f t="shared" si="43"/>
        <v>1192193.3133566165</v>
      </c>
    </row>
    <row r="161" spans="1:11">
      <c r="A161" s="10">
        <v>42705</v>
      </c>
      <c r="B161" s="90">
        <v>5.4</v>
      </c>
      <c r="C161" s="20">
        <f t="shared" si="40"/>
        <v>-0.33333333333333326</v>
      </c>
      <c r="D161" s="22">
        <v>100000</v>
      </c>
      <c r="E161" s="25">
        <f t="shared" si="41"/>
        <v>1469851.7980275226</v>
      </c>
      <c r="G161" s="10">
        <v>42705</v>
      </c>
      <c r="H161" s="91">
        <v>26626</v>
      </c>
      <c r="I161" s="20">
        <f t="shared" si="42"/>
        <v>1.9489221579813913E-2</v>
      </c>
      <c r="J161" s="22">
        <v>100000</v>
      </c>
      <c r="K161" s="25">
        <f t="shared" si="43"/>
        <v>1640938.9435594501</v>
      </c>
    </row>
    <row r="162" spans="1:11">
      <c r="A162" s="10">
        <v>43070</v>
      </c>
      <c r="B162" s="90">
        <v>18.649999999999999</v>
      </c>
      <c r="C162" s="20">
        <f t="shared" si="40"/>
        <v>2.4537037037037033</v>
      </c>
      <c r="D162" s="22">
        <v>100000</v>
      </c>
      <c r="E162" s="119">
        <f t="shared" si="41"/>
        <v>652351.28336264356</v>
      </c>
      <c r="G162" s="10">
        <v>43070</v>
      </c>
      <c r="H162" s="91">
        <v>33812</v>
      </c>
      <c r="I162" s="20">
        <f t="shared" si="42"/>
        <v>0.26988657702997071</v>
      </c>
      <c r="J162" s="22">
        <v>100000</v>
      </c>
      <c r="K162" s="120">
        <f t="shared" si="43"/>
        <v>1857097.6522034262</v>
      </c>
    </row>
    <row r="163" spans="1:11">
      <c r="A163" s="10">
        <v>43435</v>
      </c>
      <c r="B163" s="90">
        <v>7.75</v>
      </c>
      <c r="C163" s="20">
        <f t="shared" si="40"/>
        <v>-0.58445040214477206</v>
      </c>
      <c r="D163" s="22"/>
      <c r="E163" s="39"/>
      <c r="G163" s="10">
        <v>43435</v>
      </c>
      <c r="H163" s="91">
        <v>36068</v>
      </c>
      <c r="I163" s="20">
        <f t="shared" si="42"/>
        <v>6.6721873890926292E-2</v>
      </c>
      <c r="J163" s="22"/>
      <c r="K163" s="39"/>
    </row>
    <row r="164" spans="1:11">
      <c r="D164" s="121">
        <f>SUM(D153:D163)</f>
        <v>1000000</v>
      </c>
      <c r="E164" s="122"/>
      <c r="J164" s="121">
        <f>SUM(J153:J163)</f>
        <v>1000000</v>
      </c>
      <c r="K164" s="122"/>
    </row>
    <row r="166" spans="1:11">
      <c r="A166" s="153" t="s">
        <v>406</v>
      </c>
      <c r="B166" s="150"/>
      <c r="C166" s="150"/>
      <c r="D166" s="150"/>
      <c r="E166" s="151"/>
    </row>
    <row r="167" spans="1:11">
      <c r="A167" s="116" t="s">
        <v>3</v>
      </c>
      <c r="B167" s="117" t="s">
        <v>6</v>
      </c>
      <c r="C167" s="118" t="s">
        <v>8</v>
      </c>
      <c r="D167" s="12" t="s">
        <v>16</v>
      </c>
      <c r="E167" s="16" t="s">
        <v>18</v>
      </c>
      <c r="G167" s="116" t="s">
        <v>3</v>
      </c>
      <c r="H167" s="117" t="s">
        <v>5</v>
      </c>
      <c r="I167" s="118" t="s">
        <v>8</v>
      </c>
      <c r="J167" s="16" t="s">
        <v>16</v>
      </c>
      <c r="K167" s="16" t="s">
        <v>18</v>
      </c>
    </row>
    <row r="168" spans="1:11">
      <c r="A168" s="10">
        <v>39783</v>
      </c>
      <c r="B168" s="90">
        <v>30</v>
      </c>
      <c r="C168" s="20"/>
      <c r="D168" s="22">
        <v>100000</v>
      </c>
      <c r="E168" s="25">
        <f>(D168)+(D168*C169)</f>
        <v>243333.33333333334</v>
      </c>
      <c r="G168" s="10">
        <v>39783</v>
      </c>
      <c r="H168" s="91">
        <v>9647</v>
      </c>
      <c r="I168" s="20"/>
      <c r="J168" s="22">
        <v>100000</v>
      </c>
      <c r="K168" s="25">
        <f>(J168)+(J168*I169)</f>
        <v>181030.37213641545</v>
      </c>
    </row>
    <row r="169" spans="1:11">
      <c r="A169" s="10">
        <v>40148</v>
      </c>
      <c r="B169" s="90">
        <v>73</v>
      </c>
      <c r="C169" s="20">
        <f t="shared" ref="C169:C178" si="44">(B169-B168)/B168</f>
        <v>1.4333333333333333</v>
      </c>
      <c r="D169" s="22">
        <v>100000</v>
      </c>
      <c r="E169" s="25">
        <f t="shared" ref="E169:E177" si="45">(E168+D169)+(E168+D169)*C170</f>
        <v>249269.4063926941</v>
      </c>
      <c r="G169" s="10">
        <v>40148</v>
      </c>
      <c r="H169" s="91">
        <v>17464</v>
      </c>
      <c r="I169" s="20">
        <f t="shared" ref="I169:I178" si="46">(H169-H168)/H168</f>
        <v>0.81030372136415463</v>
      </c>
      <c r="J169" s="22">
        <v>100000</v>
      </c>
      <c r="K169" s="25">
        <f t="shared" ref="K169:K177" si="47">(K168+J169)+(K168+J169)*I170</f>
        <v>330030.45706285757</v>
      </c>
    </row>
    <row r="170" spans="1:11">
      <c r="A170" s="10">
        <v>40513</v>
      </c>
      <c r="B170" s="90">
        <v>53</v>
      </c>
      <c r="C170" s="20">
        <f t="shared" si="44"/>
        <v>-0.27397260273972601</v>
      </c>
      <c r="D170" s="22">
        <v>100000</v>
      </c>
      <c r="E170" s="25">
        <f t="shared" si="45"/>
        <v>230649.60799517535</v>
      </c>
      <c r="G170" s="10">
        <v>40513</v>
      </c>
      <c r="H170" s="91">
        <v>20509</v>
      </c>
      <c r="I170" s="20">
        <f t="shared" si="46"/>
        <v>0.17435868071461291</v>
      </c>
      <c r="J170" s="22">
        <v>100000</v>
      </c>
      <c r="K170" s="25">
        <f t="shared" si="47"/>
        <v>324037.77285335225</v>
      </c>
    </row>
    <row r="171" spans="1:11">
      <c r="A171" s="10">
        <v>40878</v>
      </c>
      <c r="B171" s="90">
        <v>35</v>
      </c>
      <c r="C171" s="20">
        <f t="shared" si="44"/>
        <v>-0.33962264150943394</v>
      </c>
      <c r="D171" s="22">
        <v>100000</v>
      </c>
      <c r="E171" s="25">
        <f t="shared" si="45"/>
        <v>349543.87130918534</v>
      </c>
      <c r="G171" s="10">
        <v>40878</v>
      </c>
      <c r="H171" s="91">
        <v>15454</v>
      </c>
      <c r="I171" s="20">
        <f t="shared" si="46"/>
        <v>-0.24647715637037398</v>
      </c>
      <c r="J171" s="22">
        <v>100000</v>
      </c>
      <c r="K171" s="25">
        <f t="shared" si="47"/>
        <v>533024.31574021094</v>
      </c>
    </row>
    <row r="172" spans="1:11">
      <c r="A172" s="10">
        <v>41244</v>
      </c>
      <c r="B172" s="90">
        <v>37</v>
      </c>
      <c r="C172" s="20">
        <f t="shared" si="44"/>
        <v>5.7142857142857141E-2</v>
      </c>
      <c r="D172" s="22">
        <v>100000</v>
      </c>
      <c r="E172" s="25">
        <f t="shared" si="45"/>
        <v>230846.8528344465</v>
      </c>
      <c r="G172" s="10">
        <v>41244</v>
      </c>
      <c r="H172" s="91">
        <v>19426</v>
      </c>
      <c r="I172" s="20">
        <f t="shared" si="46"/>
        <v>0.25702083602950693</v>
      </c>
      <c r="J172" s="22">
        <v>100000</v>
      </c>
      <c r="K172" s="25">
        <f t="shared" si="47"/>
        <v>689855.0789776725</v>
      </c>
    </row>
    <row r="173" spans="1:11">
      <c r="A173" s="10">
        <v>41609</v>
      </c>
      <c r="B173" s="90">
        <v>19</v>
      </c>
      <c r="C173" s="20">
        <f t="shared" si="44"/>
        <v>-0.48648648648648651</v>
      </c>
      <c r="D173" s="22">
        <v>100000</v>
      </c>
      <c r="E173" s="25">
        <f t="shared" si="45"/>
        <v>208955.90705333464</v>
      </c>
      <c r="G173" s="10">
        <v>41609</v>
      </c>
      <c r="H173" s="91">
        <v>21170</v>
      </c>
      <c r="I173" s="20">
        <f t="shared" si="46"/>
        <v>8.9776588077833827E-2</v>
      </c>
      <c r="J173" s="22">
        <v>100000</v>
      </c>
      <c r="K173" s="25">
        <f t="shared" si="47"/>
        <v>1025990.7801987254</v>
      </c>
    </row>
    <row r="174" spans="1:11">
      <c r="A174" s="10">
        <v>41974</v>
      </c>
      <c r="B174" s="90">
        <v>12</v>
      </c>
      <c r="C174" s="20">
        <f t="shared" si="44"/>
        <v>-0.36842105263157893</v>
      </c>
      <c r="D174" s="22">
        <v>100000</v>
      </c>
      <c r="E174" s="25">
        <f t="shared" si="45"/>
        <v>180224.27911444521</v>
      </c>
      <c r="G174" s="10">
        <v>41974</v>
      </c>
      <c r="H174" s="91">
        <v>27499</v>
      </c>
      <c r="I174" s="20">
        <f t="shared" si="46"/>
        <v>0.29896079357581484</v>
      </c>
      <c r="J174" s="22">
        <v>100000</v>
      </c>
      <c r="K174" s="25">
        <f t="shared" si="47"/>
        <v>1069402.5676006442</v>
      </c>
    </row>
    <row r="175" spans="1:11">
      <c r="A175" s="10">
        <v>42339</v>
      </c>
      <c r="B175" s="90">
        <v>7</v>
      </c>
      <c r="C175" s="20">
        <f t="shared" si="44"/>
        <v>-0.41666666666666669</v>
      </c>
      <c r="D175" s="22">
        <v>100000</v>
      </c>
      <c r="E175" s="25">
        <f t="shared" si="45"/>
        <v>160128.15949396871</v>
      </c>
      <c r="G175" s="10">
        <v>42339</v>
      </c>
      <c r="H175" s="91">
        <v>26117</v>
      </c>
      <c r="I175" s="20">
        <f t="shared" si="46"/>
        <v>-5.0256372959016693E-2</v>
      </c>
      <c r="J175" s="22">
        <v>100000</v>
      </c>
      <c r="K175" s="25">
        <f t="shared" si="47"/>
        <v>1192193.3133566165</v>
      </c>
    </row>
    <row r="176" spans="1:11">
      <c r="A176" s="10">
        <v>42705</v>
      </c>
      <c r="B176" s="90">
        <v>4</v>
      </c>
      <c r="C176" s="20">
        <f t="shared" si="44"/>
        <v>-0.42857142857142855</v>
      </c>
      <c r="D176" s="22">
        <v>100000</v>
      </c>
      <c r="E176" s="25">
        <f t="shared" si="45"/>
        <v>617804.3787981756</v>
      </c>
      <c r="G176" s="10">
        <v>42705</v>
      </c>
      <c r="H176" s="91">
        <v>26626</v>
      </c>
      <c r="I176" s="20">
        <f t="shared" si="46"/>
        <v>1.9489221579813913E-2</v>
      </c>
      <c r="J176" s="22">
        <v>100000</v>
      </c>
      <c r="K176" s="25">
        <f t="shared" si="47"/>
        <v>1640938.9435594501</v>
      </c>
    </row>
    <row r="177" spans="1:11">
      <c r="A177" s="10">
        <v>43070</v>
      </c>
      <c r="B177" s="90">
        <v>9.5</v>
      </c>
      <c r="C177" s="20">
        <f t="shared" si="44"/>
        <v>1.375</v>
      </c>
      <c r="D177" s="22">
        <v>100000</v>
      </c>
      <c r="E177" s="119">
        <f t="shared" si="45"/>
        <v>151116.71132593171</v>
      </c>
      <c r="G177" s="10">
        <v>43070</v>
      </c>
      <c r="H177" s="91">
        <v>33812</v>
      </c>
      <c r="I177" s="20">
        <f t="shared" si="46"/>
        <v>0.26988657702997071</v>
      </c>
      <c r="J177" s="22">
        <v>100000</v>
      </c>
      <c r="K177" s="120">
        <f t="shared" si="47"/>
        <v>1857097.6522034262</v>
      </c>
    </row>
    <row r="178" spans="1:11">
      <c r="A178" s="10">
        <v>43435</v>
      </c>
      <c r="B178" s="90">
        <v>2</v>
      </c>
      <c r="C178" s="20">
        <f t="shared" si="44"/>
        <v>-0.78947368421052633</v>
      </c>
      <c r="D178" s="22"/>
      <c r="E178" s="39"/>
      <c r="G178" s="10">
        <v>43435</v>
      </c>
      <c r="H178" s="91">
        <v>36068</v>
      </c>
      <c r="I178" s="20">
        <f t="shared" si="46"/>
        <v>6.6721873890926292E-2</v>
      </c>
      <c r="J178" s="22"/>
      <c r="K178" s="39"/>
    </row>
    <row r="179" spans="1:11">
      <c r="D179" s="121">
        <f>SUM(D168:D178)</f>
        <v>1000000</v>
      </c>
      <c r="E179" s="122"/>
      <c r="J179" s="121">
        <f>SUM(J168:J178)</f>
        <v>1000000</v>
      </c>
      <c r="K179" s="122"/>
    </row>
    <row r="181" spans="1:11">
      <c r="A181" s="153" t="s">
        <v>407</v>
      </c>
      <c r="B181" s="150"/>
      <c r="C181" s="150"/>
      <c r="D181" s="150"/>
      <c r="E181" s="151"/>
    </row>
    <row r="182" spans="1:11">
      <c r="A182" s="116" t="s">
        <v>3</v>
      </c>
      <c r="B182" s="117" t="s">
        <v>6</v>
      </c>
      <c r="C182" s="118" t="s">
        <v>8</v>
      </c>
      <c r="D182" s="12" t="s">
        <v>16</v>
      </c>
      <c r="E182" s="16" t="s">
        <v>18</v>
      </c>
      <c r="G182" s="116" t="s">
        <v>3</v>
      </c>
      <c r="H182" s="117" t="s">
        <v>5</v>
      </c>
      <c r="I182" s="118" t="s">
        <v>8</v>
      </c>
      <c r="J182" s="16" t="s">
        <v>16</v>
      </c>
      <c r="K182" s="16" t="s">
        <v>18</v>
      </c>
    </row>
    <row r="183" spans="1:11">
      <c r="A183" s="10">
        <v>39783</v>
      </c>
      <c r="B183" s="90">
        <v>45</v>
      </c>
      <c r="C183" s="20"/>
      <c r="D183" s="22">
        <v>100000</v>
      </c>
      <c r="E183" s="25">
        <f>(D183)+(D183*C184)</f>
        <v>260000</v>
      </c>
      <c r="G183" s="10">
        <v>39783</v>
      </c>
      <c r="H183" s="91">
        <v>9647</v>
      </c>
      <c r="I183" s="20"/>
      <c r="J183" s="22">
        <v>100000</v>
      </c>
      <c r="K183" s="25">
        <f>(J183)+(J183*I184)</f>
        <v>181030.37213641545</v>
      </c>
    </row>
    <row r="184" spans="1:11">
      <c r="A184" s="10">
        <v>40148</v>
      </c>
      <c r="B184" s="90">
        <v>117</v>
      </c>
      <c r="C184" s="20">
        <f t="shared" ref="C184:C193" si="48">(B184-B183)/B183</f>
        <v>1.6</v>
      </c>
      <c r="D184" s="22">
        <v>100000</v>
      </c>
      <c r="E184" s="25">
        <f t="shared" ref="E184:E192" si="49">(E183+D184)+(E183+D184)*C185</f>
        <v>320000</v>
      </c>
      <c r="G184" s="10">
        <v>40148</v>
      </c>
      <c r="H184" s="91">
        <v>17464</v>
      </c>
      <c r="I184" s="20">
        <f t="shared" ref="I184:I193" si="50">(H184-H183)/H183</f>
        <v>0.81030372136415463</v>
      </c>
      <c r="J184" s="22">
        <v>100000</v>
      </c>
      <c r="K184" s="25">
        <f t="shared" ref="K184:K192" si="51">(K183+J184)+(K183+J184)*I185</f>
        <v>330030.45706285757</v>
      </c>
    </row>
    <row r="185" spans="1:11">
      <c r="A185" s="10">
        <v>40513</v>
      </c>
      <c r="B185" s="90">
        <v>104</v>
      </c>
      <c r="C185" s="20">
        <f t="shared" si="48"/>
        <v>-0.1111111111111111</v>
      </c>
      <c r="D185" s="22">
        <v>100000</v>
      </c>
      <c r="E185" s="25">
        <f t="shared" si="49"/>
        <v>262500</v>
      </c>
      <c r="G185" s="10">
        <v>40513</v>
      </c>
      <c r="H185" s="91">
        <v>20509</v>
      </c>
      <c r="I185" s="20">
        <f t="shared" si="50"/>
        <v>0.17435868071461291</v>
      </c>
      <c r="J185" s="22">
        <v>100000</v>
      </c>
      <c r="K185" s="25">
        <f t="shared" si="51"/>
        <v>324037.77285335225</v>
      </c>
    </row>
    <row r="186" spans="1:11">
      <c r="A186" s="10">
        <v>40878</v>
      </c>
      <c r="B186" s="90">
        <v>65</v>
      </c>
      <c r="C186" s="20">
        <f t="shared" si="48"/>
        <v>-0.375</v>
      </c>
      <c r="D186" s="22">
        <v>100000</v>
      </c>
      <c r="E186" s="25">
        <f t="shared" si="49"/>
        <v>384807.69230769231</v>
      </c>
      <c r="G186" s="10">
        <v>40878</v>
      </c>
      <c r="H186" s="91">
        <v>15454</v>
      </c>
      <c r="I186" s="20">
        <f t="shared" si="50"/>
        <v>-0.24647715637037398</v>
      </c>
      <c r="J186" s="22">
        <v>100000</v>
      </c>
      <c r="K186" s="25">
        <f t="shared" si="51"/>
        <v>533024.31574021094</v>
      </c>
    </row>
    <row r="187" spans="1:11">
      <c r="A187" s="10">
        <v>41244</v>
      </c>
      <c r="B187" s="90">
        <v>69</v>
      </c>
      <c r="C187" s="20">
        <f t="shared" si="48"/>
        <v>6.1538461538461542E-2</v>
      </c>
      <c r="D187" s="22">
        <v>100000</v>
      </c>
      <c r="E187" s="25">
        <f t="shared" si="49"/>
        <v>435624.30323299888</v>
      </c>
      <c r="G187" s="10">
        <v>41244</v>
      </c>
      <c r="H187" s="91">
        <v>19426</v>
      </c>
      <c r="I187" s="20">
        <f t="shared" si="50"/>
        <v>0.25702083602950693</v>
      </c>
      <c r="J187" s="22">
        <v>100000</v>
      </c>
      <c r="K187" s="25">
        <f t="shared" si="51"/>
        <v>689855.0789776725</v>
      </c>
    </row>
    <row r="188" spans="1:11">
      <c r="A188" s="10">
        <v>41609</v>
      </c>
      <c r="B188" s="90">
        <v>62</v>
      </c>
      <c r="C188" s="20">
        <f t="shared" si="48"/>
        <v>-0.10144927536231885</v>
      </c>
      <c r="D188" s="22">
        <v>100000</v>
      </c>
      <c r="E188" s="25">
        <f t="shared" si="49"/>
        <v>742962.74319415959</v>
      </c>
      <c r="G188" s="10">
        <v>41609</v>
      </c>
      <c r="H188" s="91">
        <v>21170</v>
      </c>
      <c r="I188" s="20">
        <f t="shared" si="50"/>
        <v>8.9776588077833827E-2</v>
      </c>
      <c r="J188" s="22">
        <v>100000</v>
      </c>
      <c r="K188" s="25">
        <f t="shared" si="51"/>
        <v>1025990.7801987254</v>
      </c>
    </row>
    <row r="189" spans="1:11">
      <c r="A189" s="10">
        <v>41974</v>
      </c>
      <c r="B189" s="90">
        <v>86</v>
      </c>
      <c r="C189" s="20">
        <f t="shared" si="48"/>
        <v>0.38709677419354838</v>
      </c>
      <c r="D189" s="22">
        <v>100000</v>
      </c>
      <c r="E189" s="25">
        <f t="shared" si="49"/>
        <v>803755.17374326847</v>
      </c>
      <c r="G189" s="10">
        <v>41974</v>
      </c>
      <c r="H189" s="91">
        <v>27499</v>
      </c>
      <c r="I189" s="20">
        <f t="shared" si="50"/>
        <v>0.29896079357581484</v>
      </c>
      <c r="J189" s="22">
        <v>100000</v>
      </c>
      <c r="K189" s="25">
        <f t="shared" si="51"/>
        <v>1069402.5676006442</v>
      </c>
    </row>
    <row r="190" spans="1:11">
      <c r="A190" s="10">
        <v>42339</v>
      </c>
      <c r="B190" s="90">
        <v>82</v>
      </c>
      <c r="C190" s="20">
        <f t="shared" si="48"/>
        <v>-4.6511627906976744E-2</v>
      </c>
      <c r="D190" s="22">
        <v>100000</v>
      </c>
      <c r="E190" s="25">
        <f t="shared" si="49"/>
        <v>1047033.4329952501</v>
      </c>
      <c r="G190" s="10">
        <v>42339</v>
      </c>
      <c r="H190" s="91">
        <v>26117</v>
      </c>
      <c r="I190" s="20">
        <f t="shared" si="50"/>
        <v>-5.0256372959016693E-2</v>
      </c>
      <c r="J190" s="22">
        <v>100000</v>
      </c>
      <c r="K190" s="25">
        <f t="shared" si="51"/>
        <v>1192193.3133566165</v>
      </c>
    </row>
    <row r="191" spans="1:11">
      <c r="A191" s="10">
        <v>42705</v>
      </c>
      <c r="B191" s="90">
        <v>95</v>
      </c>
      <c r="C191" s="20">
        <f t="shared" si="48"/>
        <v>0.15853658536585366</v>
      </c>
      <c r="D191" s="22">
        <v>100000</v>
      </c>
      <c r="E191" s="25">
        <f t="shared" si="49"/>
        <v>1581698.7339197658</v>
      </c>
      <c r="G191" s="10">
        <v>42705</v>
      </c>
      <c r="H191" s="91">
        <v>26626</v>
      </c>
      <c r="I191" s="20">
        <f t="shared" si="50"/>
        <v>1.9489221579813913E-2</v>
      </c>
      <c r="J191" s="22">
        <v>100000</v>
      </c>
      <c r="K191" s="25">
        <f t="shared" si="51"/>
        <v>1640938.9435594501</v>
      </c>
    </row>
    <row r="192" spans="1:11">
      <c r="A192" s="10">
        <v>43070</v>
      </c>
      <c r="B192" s="90">
        <v>131</v>
      </c>
      <c r="C192" s="20">
        <f t="shared" si="48"/>
        <v>0.37894736842105264</v>
      </c>
      <c r="D192" s="22">
        <v>100000</v>
      </c>
      <c r="E192" s="119">
        <f t="shared" si="49"/>
        <v>1001316.8034026086</v>
      </c>
      <c r="G192" s="10">
        <v>43070</v>
      </c>
      <c r="H192" s="91">
        <v>33812</v>
      </c>
      <c r="I192" s="20">
        <f t="shared" si="50"/>
        <v>0.26988657702997071</v>
      </c>
      <c r="J192" s="22">
        <v>100000</v>
      </c>
      <c r="K192" s="120">
        <f t="shared" si="51"/>
        <v>1857097.6522034262</v>
      </c>
    </row>
    <row r="193" spans="1:11">
      <c r="A193" s="10">
        <v>43435</v>
      </c>
      <c r="B193" s="90">
        <v>78</v>
      </c>
      <c r="C193" s="20">
        <f t="shared" si="48"/>
        <v>-0.40458015267175573</v>
      </c>
      <c r="D193" s="22"/>
      <c r="E193" s="39"/>
      <c r="G193" s="10">
        <v>43435</v>
      </c>
      <c r="H193" s="91">
        <v>36068</v>
      </c>
      <c r="I193" s="20">
        <f t="shared" si="50"/>
        <v>6.6721873890926292E-2</v>
      </c>
      <c r="J193" s="22"/>
      <c r="K193" s="39"/>
    </row>
    <row r="194" spans="1:11">
      <c r="D194" s="121">
        <f>SUM(D183:D193)</f>
        <v>1000000</v>
      </c>
      <c r="E194" s="122"/>
      <c r="J194" s="121">
        <f>SUM(J183:J193)</f>
        <v>1000000</v>
      </c>
      <c r="K194" s="122"/>
    </row>
    <row r="196" spans="1:11">
      <c r="A196" s="153" t="s">
        <v>408</v>
      </c>
      <c r="B196" s="150"/>
      <c r="C196" s="150"/>
      <c r="D196" s="150"/>
      <c r="E196" s="151"/>
    </row>
    <row r="197" spans="1:11">
      <c r="A197" s="116" t="s">
        <v>3</v>
      </c>
      <c r="B197" s="117" t="s">
        <v>6</v>
      </c>
      <c r="C197" s="118" t="s">
        <v>8</v>
      </c>
      <c r="D197" s="12" t="s">
        <v>16</v>
      </c>
      <c r="E197" s="16" t="s">
        <v>18</v>
      </c>
      <c r="G197" s="116" t="s">
        <v>3</v>
      </c>
      <c r="H197" s="117" t="s">
        <v>5</v>
      </c>
      <c r="I197" s="118" t="s">
        <v>8</v>
      </c>
      <c r="J197" s="16" t="s">
        <v>16</v>
      </c>
      <c r="K197" s="16" t="s">
        <v>18</v>
      </c>
    </row>
    <row r="198" spans="1:11">
      <c r="A198" s="10">
        <v>39783</v>
      </c>
      <c r="B198" s="90">
        <v>33</v>
      </c>
      <c r="C198" s="20"/>
      <c r="D198" s="22">
        <v>100000</v>
      </c>
      <c r="E198" s="25">
        <f>(D198)+(D198*C199)</f>
        <v>354545.45454545453</v>
      </c>
      <c r="G198" s="10">
        <v>39783</v>
      </c>
      <c r="H198" s="91">
        <v>9647</v>
      </c>
      <c r="I198" s="20"/>
      <c r="J198" s="22">
        <v>100000</v>
      </c>
      <c r="K198" s="25">
        <f>(J198)+(J198*I199)</f>
        <v>181030.37213641545</v>
      </c>
    </row>
    <row r="199" spans="1:11">
      <c r="A199" s="10">
        <v>40148</v>
      </c>
      <c r="B199" s="90">
        <v>117</v>
      </c>
      <c r="C199" s="20">
        <f t="shared" ref="C199:C208" si="52">(B199-B198)/B198</f>
        <v>2.5454545454545454</v>
      </c>
      <c r="D199" s="22">
        <v>100000</v>
      </c>
      <c r="E199" s="25">
        <f t="shared" ref="E199:E207" si="53">(E198+D199)+(E198+D199)*C200</f>
        <v>334110.33411033411</v>
      </c>
      <c r="G199" s="10">
        <v>40148</v>
      </c>
      <c r="H199" s="91">
        <v>17464</v>
      </c>
      <c r="I199" s="20">
        <f t="shared" ref="I199:I208" si="54">(H199-H198)/H198</f>
        <v>0.81030372136415463</v>
      </c>
      <c r="J199" s="22">
        <v>100000</v>
      </c>
      <c r="K199" s="25">
        <f t="shared" ref="K199:K207" si="55">(K198+J199)+(K198+J199)*I200</f>
        <v>330030.45706285757</v>
      </c>
    </row>
    <row r="200" spans="1:11">
      <c r="A200" s="10">
        <v>40513</v>
      </c>
      <c r="B200" s="90">
        <v>86</v>
      </c>
      <c r="C200" s="20">
        <f t="shared" si="52"/>
        <v>-0.26495726495726496</v>
      </c>
      <c r="D200" s="22">
        <v>100000</v>
      </c>
      <c r="E200" s="25">
        <f t="shared" si="53"/>
        <v>166577.22122838401</v>
      </c>
      <c r="G200" s="10">
        <v>40513</v>
      </c>
      <c r="H200" s="91">
        <v>20509</v>
      </c>
      <c r="I200" s="20">
        <f t="shared" si="54"/>
        <v>0.17435868071461291</v>
      </c>
      <c r="J200" s="22">
        <v>100000</v>
      </c>
      <c r="K200" s="25">
        <f t="shared" si="55"/>
        <v>324037.77285335225</v>
      </c>
    </row>
    <row r="201" spans="1:11">
      <c r="A201" s="10">
        <v>40878</v>
      </c>
      <c r="B201" s="90">
        <v>33</v>
      </c>
      <c r="C201" s="20">
        <f t="shared" si="52"/>
        <v>-0.61627906976744184</v>
      </c>
      <c r="D201" s="22">
        <v>100000</v>
      </c>
      <c r="E201" s="25">
        <f t="shared" si="53"/>
        <v>533154.44245676801</v>
      </c>
      <c r="G201" s="10">
        <v>40878</v>
      </c>
      <c r="H201" s="91">
        <v>15454</v>
      </c>
      <c r="I201" s="20">
        <f t="shared" si="54"/>
        <v>-0.24647715637037398</v>
      </c>
      <c r="J201" s="22">
        <v>100000</v>
      </c>
      <c r="K201" s="25">
        <f t="shared" si="55"/>
        <v>533024.31574021094</v>
      </c>
    </row>
    <row r="202" spans="1:11">
      <c r="A202" s="10">
        <v>41244</v>
      </c>
      <c r="B202" s="90">
        <v>66</v>
      </c>
      <c r="C202" s="20">
        <f t="shared" si="52"/>
        <v>1</v>
      </c>
      <c r="D202" s="22">
        <v>100000</v>
      </c>
      <c r="E202" s="25">
        <f t="shared" si="53"/>
        <v>546815.20030357235</v>
      </c>
      <c r="G202" s="10">
        <v>41244</v>
      </c>
      <c r="H202" s="91">
        <v>19426</v>
      </c>
      <c r="I202" s="20">
        <f t="shared" si="54"/>
        <v>0.25702083602950693</v>
      </c>
      <c r="J202" s="22">
        <v>100000</v>
      </c>
      <c r="K202" s="25">
        <f t="shared" si="55"/>
        <v>689855.0789776725</v>
      </c>
    </row>
    <row r="203" spans="1:11">
      <c r="A203" s="10">
        <v>41609</v>
      </c>
      <c r="B203" s="90">
        <v>57</v>
      </c>
      <c r="C203" s="20">
        <f t="shared" si="52"/>
        <v>-0.13636363636363635</v>
      </c>
      <c r="D203" s="22">
        <v>100000</v>
      </c>
      <c r="E203" s="25">
        <f t="shared" si="53"/>
        <v>1066677.6987462421</v>
      </c>
      <c r="G203" s="10">
        <v>41609</v>
      </c>
      <c r="H203" s="91">
        <v>21170</v>
      </c>
      <c r="I203" s="20">
        <f t="shared" si="54"/>
        <v>8.9776588077833827E-2</v>
      </c>
      <c r="J203" s="22">
        <v>100000</v>
      </c>
      <c r="K203" s="25">
        <f t="shared" si="55"/>
        <v>1025990.7801987254</v>
      </c>
    </row>
    <row r="204" spans="1:11">
      <c r="A204" s="10">
        <v>41974</v>
      </c>
      <c r="B204" s="90">
        <v>94</v>
      </c>
      <c r="C204" s="20">
        <f t="shared" si="52"/>
        <v>0.64912280701754388</v>
      </c>
      <c r="D204" s="22">
        <v>100000</v>
      </c>
      <c r="E204" s="25">
        <f t="shared" si="53"/>
        <v>1923777.0564432717</v>
      </c>
      <c r="G204" s="10">
        <v>41974</v>
      </c>
      <c r="H204" s="91">
        <v>27499</v>
      </c>
      <c r="I204" s="20">
        <f t="shared" si="54"/>
        <v>0.29896079357581484</v>
      </c>
      <c r="J204" s="22">
        <v>100000</v>
      </c>
      <c r="K204" s="25">
        <f t="shared" si="55"/>
        <v>1069402.5676006442</v>
      </c>
    </row>
    <row r="205" spans="1:11">
      <c r="A205" s="10">
        <v>42339</v>
      </c>
      <c r="B205" s="90">
        <v>155</v>
      </c>
      <c r="C205" s="20">
        <f t="shared" si="52"/>
        <v>0.64893617021276595</v>
      </c>
      <c r="D205" s="22">
        <v>100000</v>
      </c>
      <c r="E205" s="25">
        <f t="shared" si="53"/>
        <v>1827927.6638842453</v>
      </c>
      <c r="G205" s="10">
        <v>42339</v>
      </c>
      <c r="H205" s="91">
        <v>26117</v>
      </c>
      <c r="I205" s="20">
        <f t="shared" si="54"/>
        <v>-5.0256372959016693E-2</v>
      </c>
      <c r="J205" s="22">
        <v>100000</v>
      </c>
      <c r="K205" s="25">
        <f t="shared" si="55"/>
        <v>1192193.3133566165</v>
      </c>
    </row>
    <row r="206" spans="1:11">
      <c r="A206" s="10">
        <v>42705</v>
      </c>
      <c r="B206" s="90">
        <v>140</v>
      </c>
      <c r="C206" s="20">
        <f t="shared" si="52"/>
        <v>-9.6774193548387094E-2</v>
      </c>
      <c r="D206" s="22">
        <v>100000</v>
      </c>
      <c r="E206" s="25">
        <f t="shared" si="53"/>
        <v>5274259.2519119</v>
      </c>
      <c r="G206" s="10">
        <v>42705</v>
      </c>
      <c r="H206" s="91">
        <v>26626</v>
      </c>
      <c r="I206" s="20">
        <f t="shared" si="54"/>
        <v>1.9489221579813913E-2</v>
      </c>
      <c r="J206" s="22">
        <v>100000</v>
      </c>
      <c r="K206" s="25">
        <f t="shared" si="55"/>
        <v>1640938.9435594501</v>
      </c>
    </row>
    <row r="207" spans="1:11">
      <c r="A207" s="10">
        <v>43070</v>
      </c>
      <c r="B207" s="90">
        <v>383</v>
      </c>
      <c r="C207" s="20">
        <f t="shared" si="52"/>
        <v>1.7357142857142858</v>
      </c>
      <c r="D207" s="22">
        <v>100000</v>
      </c>
      <c r="E207" s="119">
        <f t="shared" si="53"/>
        <v>4223634.5556801092</v>
      </c>
      <c r="G207" s="10">
        <v>43070</v>
      </c>
      <c r="H207" s="91">
        <v>33812</v>
      </c>
      <c r="I207" s="20">
        <f t="shared" si="54"/>
        <v>0.26988657702997071</v>
      </c>
      <c r="J207" s="22">
        <v>100000</v>
      </c>
      <c r="K207" s="120">
        <f t="shared" si="55"/>
        <v>1857097.6522034262</v>
      </c>
    </row>
    <row r="208" spans="1:11">
      <c r="A208" s="10">
        <v>43435</v>
      </c>
      <c r="B208" s="90">
        <v>301</v>
      </c>
      <c r="C208" s="20">
        <f t="shared" si="52"/>
        <v>-0.21409921671018275</v>
      </c>
      <c r="D208" s="22"/>
      <c r="E208" s="39"/>
      <c r="G208" s="10">
        <v>43435</v>
      </c>
      <c r="H208" s="91">
        <v>36068</v>
      </c>
      <c r="I208" s="20">
        <f t="shared" si="54"/>
        <v>6.6721873890926292E-2</v>
      </c>
      <c r="J208" s="22"/>
      <c r="K208" s="39"/>
    </row>
    <row r="209" spans="1:11">
      <c r="D209" s="121">
        <f>SUM(D198:D208)</f>
        <v>1000000</v>
      </c>
      <c r="E209" s="122"/>
      <c r="J209" s="121">
        <f>SUM(J198:J208)</f>
        <v>1000000</v>
      </c>
      <c r="K209" s="122"/>
    </row>
    <row r="211" spans="1:11">
      <c r="A211" s="153" t="s">
        <v>409</v>
      </c>
      <c r="B211" s="150"/>
      <c r="C211" s="150"/>
      <c r="D211" s="150"/>
      <c r="E211" s="151"/>
    </row>
    <row r="212" spans="1:11">
      <c r="A212" s="116" t="s">
        <v>3</v>
      </c>
      <c r="B212" s="117" t="s">
        <v>6</v>
      </c>
      <c r="C212" s="118" t="s">
        <v>8</v>
      </c>
      <c r="D212" s="12" t="s">
        <v>16</v>
      </c>
      <c r="E212" s="16" t="s">
        <v>18</v>
      </c>
      <c r="G212" s="116" t="s">
        <v>3</v>
      </c>
      <c r="H212" s="117" t="s">
        <v>5</v>
      </c>
      <c r="I212" s="118" t="s">
        <v>8</v>
      </c>
      <c r="J212" s="16" t="s">
        <v>16</v>
      </c>
      <c r="K212" s="16" t="s">
        <v>18</v>
      </c>
    </row>
    <row r="213" spans="1:11">
      <c r="A213" s="10">
        <v>39783</v>
      </c>
      <c r="B213" s="90">
        <v>143</v>
      </c>
      <c r="C213" s="20"/>
      <c r="D213" s="22">
        <v>100000</v>
      </c>
      <c r="E213" s="25">
        <f>(D213)+(D213*C214)</f>
        <v>134965.03496503495</v>
      </c>
      <c r="G213" s="10">
        <v>39783</v>
      </c>
      <c r="H213" s="91">
        <v>9647</v>
      </c>
      <c r="I213" s="20"/>
      <c r="J213" s="22">
        <v>100000</v>
      </c>
      <c r="K213" s="25">
        <f>(J213)+(J213*I214)</f>
        <v>181030.37213641545</v>
      </c>
    </row>
    <row r="214" spans="1:11">
      <c r="A214" s="10">
        <v>40148</v>
      </c>
      <c r="B214" s="90">
        <v>193</v>
      </c>
      <c r="C214" s="20">
        <f t="shared" ref="C214:C223" si="56">(B214-B213)/B213</f>
        <v>0.34965034965034963</v>
      </c>
      <c r="D214" s="22">
        <v>100000</v>
      </c>
      <c r="E214" s="25">
        <f t="shared" ref="E214:E222" si="57">(E213+D214)+(E213+D214)*C215</f>
        <v>283662.45153809921</v>
      </c>
      <c r="G214" s="10">
        <v>40148</v>
      </c>
      <c r="H214" s="91">
        <v>17464</v>
      </c>
      <c r="I214" s="20">
        <f t="shared" ref="I214:I223" si="58">(H214-H213)/H213</f>
        <v>0.81030372136415463</v>
      </c>
      <c r="J214" s="22">
        <v>100000</v>
      </c>
      <c r="K214" s="25">
        <f t="shared" ref="K214:K222" si="59">(K213+J214)+(K213+J214)*I215</f>
        <v>330030.45706285757</v>
      </c>
    </row>
    <row r="215" spans="1:11">
      <c r="A215" s="10">
        <v>40513</v>
      </c>
      <c r="B215" s="90">
        <v>233</v>
      </c>
      <c r="C215" s="20">
        <f t="shared" si="56"/>
        <v>0.20725388601036268</v>
      </c>
      <c r="D215" s="22">
        <v>100000</v>
      </c>
      <c r="E215" s="25">
        <f t="shared" si="57"/>
        <v>271692.29400766682</v>
      </c>
      <c r="G215" s="10">
        <v>40513</v>
      </c>
      <c r="H215" s="91">
        <v>20509</v>
      </c>
      <c r="I215" s="20">
        <f t="shared" si="58"/>
        <v>0.17435868071461291</v>
      </c>
      <c r="J215" s="22">
        <v>100000</v>
      </c>
      <c r="K215" s="25">
        <f t="shared" si="59"/>
        <v>324037.77285335225</v>
      </c>
    </row>
    <row r="216" spans="1:11">
      <c r="A216" s="10">
        <v>40878</v>
      </c>
      <c r="B216" s="90">
        <v>165</v>
      </c>
      <c r="C216" s="20">
        <f t="shared" si="56"/>
        <v>-0.29184549356223177</v>
      </c>
      <c r="D216" s="22">
        <v>100000</v>
      </c>
      <c r="E216" s="25">
        <f t="shared" si="57"/>
        <v>418998.58597227896</v>
      </c>
      <c r="G216" s="10">
        <v>40878</v>
      </c>
      <c r="H216" s="91">
        <v>15454</v>
      </c>
      <c r="I216" s="20">
        <f t="shared" si="58"/>
        <v>-0.24647715637037398</v>
      </c>
      <c r="J216" s="22">
        <v>100000</v>
      </c>
      <c r="K216" s="25">
        <f t="shared" si="59"/>
        <v>533024.31574021094</v>
      </c>
    </row>
    <row r="217" spans="1:11">
      <c r="A217" s="10">
        <v>41244</v>
      </c>
      <c r="B217" s="90">
        <v>186</v>
      </c>
      <c r="C217" s="20">
        <f t="shared" si="56"/>
        <v>0.12727272727272726</v>
      </c>
      <c r="D217" s="22">
        <v>100000</v>
      </c>
      <c r="E217" s="25">
        <f t="shared" si="57"/>
        <v>563643.62562580837</v>
      </c>
      <c r="G217" s="10">
        <v>41244</v>
      </c>
      <c r="H217" s="91">
        <v>19426</v>
      </c>
      <c r="I217" s="20">
        <f t="shared" si="58"/>
        <v>0.25702083602950693</v>
      </c>
      <c r="J217" s="22">
        <v>100000</v>
      </c>
      <c r="K217" s="25">
        <f t="shared" si="59"/>
        <v>689855.0789776725</v>
      </c>
    </row>
    <row r="218" spans="1:11">
      <c r="A218" s="10">
        <v>41609</v>
      </c>
      <c r="B218" s="90">
        <v>202</v>
      </c>
      <c r="C218" s="20">
        <f t="shared" si="56"/>
        <v>8.6021505376344093E-2</v>
      </c>
      <c r="D218" s="22">
        <v>100000</v>
      </c>
      <c r="E218" s="25">
        <f t="shared" si="57"/>
        <v>1511267.6623161973</v>
      </c>
      <c r="G218" s="10">
        <v>41609</v>
      </c>
      <c r="H218" s="91">
        <v>21170</v>
      </c>
      <c r="I218" s="20">
        <f t="shared" si="58"/>
        <v>8.9776588077833827E-2</v>
      </c>
      <c r="J218" s="22">
        <v>100000</v>
      </c>
      <c r="K218" s="25">
        <f t="shared" si="59"/>
        <v>1025990.7801987254</v>
      </c>
    </row>
    <row r="219" spans="1:11">
      <c r="A219" s="10">
        <v>41974</v>
      </c>
      <c r="B219" s="90">
        <v>460</v>
      </c>
      <c r="C219" s="20">
        <f t="shared" si="56"/>
        <v>1.2772277227722773</v>
      </c>
      <c r="D219" s="22">
        <v>100000</v>
      </c>
      <c r="E219" s="25">
        <f t="shared" si="57"/>
        <v>1660306.2433432119</v>
      </c>
      <c r="G219" s="10">
        <v>41974</v>
      </c>
      <c r="H219" s="91">
        <v>27499</v>
      </c>
      <c r="I219" s="20">
        <f t="shared" si="58"/>
        <v>0.29896079357581484</v>
      </c>
      <c r="J219" s="22">
        <v>100000</v>
      </c>
      <c r="K219" s="25">
        <f t="shared" si="59"/>
        <v>1069402.5676006442</v>
      </c>
    </row>
    <row r="220" spans="1:11">
      <c r="A220" s="10">
        <v>42339</v>
      </c>
      <c r="B220" s="90">
        <v>474</v>
      </c>
      <c r="C220" s="20">
        <f t="shared" si="56"/>
        <v>3.0434782608695653E-2</v>
      </c>
      <c r="D220" s="22">
        <v>100000</v>
      </c>
      <c r="E220" s="25">
        <f t="shared" si="57"/>
        <v>1195819.8530728149</v>
      </c>
      <c r="G220" s="10">
        <v>42339</v>
      </c>
      <c r="H220" s="91">
        <v>26117</v>
      </c>
      <c r="I220" s="20">
        <f t="shared" si="58"/>
        <v>-5.0256372959016693E-2</v>
      </c>
      <c r="J220" s="22">
        <v>100000</v>
      </c>
      <c r="K220" s="25">
        <f t="shared" si="59"/>
        <v>1192193.3133566165</v>
      </c>
    </row>
    <row r="221" spans="1:11">
      <c r="A221" s="10">
        <v>42705</v>
      </c>
      <c r="B221" s="90">
        <v>322</v>
      </c>
      <c r="C221" s="20">
        <f t="shared" si="56"/>
        <v>-0.32067510548523209</v>
      </c>
      <c r="D221" s="22">
        <v>100000</v>
      </c>
      <c r="E221" s="25">
        <f t="shared" si="57"/>
        <v>1782758.369289618</v>
      </c>
      <c r="G221" s="10">
        <v>42705</v>
      </c>
      <c r="H221" s="91">
        <v>26626</v>
      </c>
      <c r="I221" s="20">
        <f t="shared" si="58"/>
        <v>1.9489221579813913E-2</v>
      </c>
      <c r="J221" s="22">
        <v>100000</v>
      </c>
      <c r="K221" s="25">
        <f t="shared" si="59"/>
        <v>1640938.9435594501</v>
      </c>
    </row>
    <row r="222" spans="1:11">
      <c r="A222" s="10">
        <v>43070</v>
      </c>
      <c r="B222" s="90">
        <v>443</v>
      </c>
      <c r="C222" s="20">
        <f t="shared" si="56"/>
        <v>0.37577639751552794</v>
      </c>
      <c r="D222" s="22">
        <v>100000</v>
      </c>
      <c r="E222" s="119">
        <f t="shared" si="57"/>
        <v>1241005.5165520734</v>
      </c>
      <c r="G222" s="10">
        <v>43070</v>
      </c>
      <c r="H222" s="91">
        <v>33812</v>
      </c>
      <c r="I222" s="20">
        <f t="shared" si="58"/>
        <v>0.26988657702997071</v>
      </c>
      <c r="J222" s="22">
        <v>100000</v>
      </c>
      <c r="K222" s="120">
        <f t="shared" si="59"/>
        <v>1857097.6522034262</v>
      </c>
    </row>
    <row r="223" spans="1:11">
      <c r="A223" s="10">
        <v>43435</v>
      </c>
      <c r="B223" s="90">
        <v>292</v>
      </c>
      <c r="C223" s="20">
        <f t="shared" si="56"/>
        <v>-0.34085778781038373</v>
      </c>
      <c r="D223" s="22"/>
      <c r="E223" s="39"/>
      <c r="G223" s="10">
        <v>43435</v>
      </c>
      <c r="H223" s="91">
        <v>36068</v>
      </c>
      <c r="I223" s="20">
        <f t="shared" si="58"/>
        <v>6.6721873890926292E-2</v>
      </c>
      <c r="J223" s="22"/>
      <c r="K223" s="39"/>
    </row>
    <row r="224" spans="1:11">
      <c r="D224" s="121">
        <f>SUM(D213:D223)</f>
        <v>1000000</v>
      </c>
      <c r="E224" s="122"/>
      <c r="J224" s="121">
        <f>SUM(J213:J223)</f>
        <v>1000000</v>
      </c>
      <c r="K224" s="122"/>
    </row>
    <row r="226" spans="1:11">
      <c r="A226" s="153" t="s">
        <v>410</v>
      </c>
      <c r="B226" s="150"/>
      <c r="C226" s="150"/>
      <c r="D226" s="150"/>
      <c r="E226" s="151"/>
    </row>
    <row r="227" spans="1:11">
      <c r="A227" s="116" t="s">
        <v>3</v>
      </c>
      <c r="B227" s="117" t="s">
        <v>6</v>
      </c>
      <c r="C227" s="118" t="s">
        <v>8</v>
      </c>
      <c r="D227" s="12" t="s">
        <v>16</v>
      </c>
      <c r="E227" s="16" t="s">
        <v>18</v>
      </c>
      <c r="G227" s="116" t="s">
        <v>3</v>
      </c>
      <c r="H227" s="117" t="s">
        <v>5</v>
      </c>
      <c r="I227" s="118" t="s">
        <v>8</v>
      </c>
      <c r="J227" s="16" t="s">
        <v>16</v>
      </c>
      <c r="K227" s="16" t="s">
        <v>18</v>
      </c>
    </row>
    <row r="228" spans="1:11">
      <c r="A228" s="10">
        <v>39783</v>
      </c>
      <c r="B228" s="90">
        <v>55</v>
      </c>
      <c r="C228" s="20"/>
      <c r="D228" s="22">
        <v>100000</v>
      </c>
      <c r="E228" s="25">
        <f>(D228)+(D228*C229)</f>
        <v>396363.63636363641</v>
      </c>
      <c r="G228" s="10">
        <v>39783</v>
      </c>
      <c r="H228" s="91">
        <v>9647</v>
      </c>
      <c r="I228" s="20"/>
      <c r="J228" s="22">
        <v>100000</v>
      </c>
      <c r="K228" s="25">
        <f>(J228)+(J228*I229)</f>
        <v>181030.37213641545</v>
      </c>
    </row>
    <row r="229" spans="1:11">
      <c r="A229" s="10">
        <v>40148</v>
      </c>
      <c r="B229" s="90">
        <v>218</v>
      </c>
      <c r="C229" s="20">
        <f t="shared" ref="C229:C238" si="60">(B229-B228)/B228</f>
        <v>2.9636363636363638</v>
      </c>
      <c r="D229" s="22">
        <v>100000</v>
      </c>
      <c r="E229" s="25">
        <f t="shared" ref="E229:E237" si="61">(E228+D229)+(E228+D229)*C230</f>
        <v>384795.66305254382</v>
      </c>
      <c r="G229" s="10">
        <v>40148</v>
      </c>
      <c r="H229" s="91">
        <v>17464</v>
      </c>
      <c r="I229" s="20">
        <f t="shared" ref="I229:I238" si="62">(H229-H228)/H228</f>
        <v>0.81030372136415463</v>
      </c>
      <c r="J229" s="22">
        <v>100000</v>
      </c>
      <c r="K229" s="25">
        <f t="shared" ref="K229:K237" si="63">(K228+J229)+(K228+J229)*I230</f>
        <v>330030.45706285757</v>
      </c>
    </row>
    <row r="230" spans="1:11">
      <c r="A230" s="10">
        <v>40513</v>
      </c>
      <c r="B230" s="90">
        <v>169</v>
      </c>
      <c r="C230" s="20">
        <f t="shared" si="60"/>
        <v>-0.22477064220183487</v>
      </c>
      <c r="D230" s="22">
        <v>100000</v>
      </c>
      <c r="E230" s="25">
        <f t="shared" si="61"/>
        <v>266781.04534844123</v>
      </c>
      <c r="G230" s="10">
        <v>40513</v>
      </c>
      <c r="H230" s="91">
        <v>20509</v>
      </c>
      <c r="I230" s="20">
        <f t="shared" si="62"/>
        <v>0.17435868071461291</v>
      </c>
      <c r="J230" s="22">
        <v>100000</v>
      </c>
      <c r="K230" s="25">
        <f t="shared" si="63"/>
        <v>324037.77285335225</v>
      </c>
    </row>
    <row r="231" spans="1:11">
      <c r="A231" s="10">
        <v>40878</v>
      </c>
      <c r="B231" s="90">
        <v>93</v>
      </c>
      <c r="C231" s="20">
        <f t="shared" si="60"/>
        <v>-0.44970414201183434</v>
      </c>
      <c r="D231" s="22">
        <v>100000</v>
      </c>
      <c r="E231" s="25">
        <f t="shared" si="61"/>
        <v>370724.92755648901</v>
      </c>
      <c r="G231" s="10">
        <v>40878</v>
      </c>
      <c r="H231" s="91">
        <v>15454</v>
      </c>
      <c r="I231" s="20">
        <f t="shared" si="62"/>
        <v>-0.24647715637037398</v>
      </c>
      <c r="J231" s="22">
        <v>100000</v>
      </c>
      <c r="K231" s="25">
        <f t="shared" si="63"/>
        <v>533024.31574021094</v>
      </c>
    </row>
    <row r="232" spans="1:11">
      <c r="A232" s="10">
        <v>41244</v>
      </c>
      <c r="B232" s="90">
        <v>94</v>
      </c>
      <c r="C232" s="20">
        <f t="shared" si="60"/>
        <v>1.0752688172043012E-2</v>
      </c>
      <c r="D232" s="22">
        <v>100000</v>
      </c>
      <c r="E232" s="25">
        <f t="shared" si="61"/>
        <v>445686.36758008</v>
      </c>
      <c r="G232" s="10">
        <v>41244</v>
      </c>
      <c r="H232" s="91">
        <v>19426</v>
      </c>
      <c r="I232" s="20">
        <f t="shared" si="62"/>
        <v>0.25702083602950693</v>
      </c>
      <c r="J232" s="22">
        <v>100000</v>
      </c>
      <c r="K232" s="25">
        <f t="shared" si="63"/>
        <v>689855.0789776725</v>
      </c>
    </row>
    <row r="233" spans="1:11">
      <c r="A233" s="10">
        <v>41609</v>
      </c>
      <c r="B233" s="90">
        <v>89</v>
      </c>
      <c r="C233" s="20">
        <f t="shared" si="60"/>
        <v>-5.3191489361702128E-2</v>
      </c>
      <c r="D233" s="22">
        <v>100000</v>
      </c>
      <c r="E233" s="25">
        <f t="shared" si="61"/>
        <v>1318231.1126934513</v>
      </c>
      <c r="G233" s="10">
        <v>41609</v>
      </c>
      <c r="H233" s="91">
        <v>21170</v>
      </c>
      <c r="I233" s="20">
        <f t="shared" si="62"/>
        <v>8.9776588077833827E-2</v>
      </c>
      <c r="J233" s="22">
        <v>100000</v>
      </c>
      <c r="K233" s="25">
        <f t="shared" si="63"/>
        <v>1025990.7801987254</v>
      </c>
    </row>
    <row r="234" spans="1:11">
      <c r="A234" s="10">
        <v>41974</v>
      </c>
      <c r="B234" s="90">
        <v>215</v>
      </c>
      <c r="C234" s="20">
        <f t="shared" si="60"/>
        <v>1.4157303370786516</v>
      </c>
      <c r="D234" s="22">
        <v>100000</v>
      </c>
      <c r="E234" s="25">
        <f t="shared" si="61"/>
        <v>1688684.4876722025</v>
      </c>
      <c r="G234" s="10">
        <v>41974</v>
      </c>
      <c r="H234" s="91">
        <v>27499</v>
      </c>
      <c r="I234" s="20">
        <f t="shared" si="62"/>
        <v>0.29896079357581484</v>
      </c>
      <c r="J234" s="22">
        <v>100000</v>
      </c>
      <c r="K234" s="25">
        <f t="shared" si="63"/>
        <v>1069402.5676006442</v>
      </c>
    </row>
    <row r="235" spans="1:11">
      <c r="A235" s="10">
        <v>42339</v>
      </c>
      <c r="B235" s="90">
        <v>256</v>
      </c>
      <c r="C235" s="20">
        <f t="shared" si="60"/>
        <v>0.19069767441860466</v>
      </c>
      <c r="D235" s="22">
        <v>100000</v>
      </c>
      <c r="E235" s="25">
        <f t="shared" si="61"/>
        <v>1683878.7559726594</v>
      </c>
      <c r="G235" s="10">
        <v>42339</v>
      </c>
      <c r="H235" s="91">
        <v>26117</v>
      </c>
      <c r="I235" s="20">
        <f t="shared" si="62"/>
        <v>-5.0256372959016693E-2</v>
      </c>
      <c r="J235" s="22">
        <v>100000</v>
      </c>
      <c r="K235" s="25">
        <f t="shared" si="63"/>
        <v>1192193.3133566165</v>
      </c>
    </row>
    <row r="236" spans="1:11">
      <c r="A236" s="10">
        <v>42705</v>
      </c>
      <c r="B236" s="90">
        <v>241</v>
      </c>
      <c r="C236" s="20">
        <f t="shared" si="60"/>
        <v>-5.859375E-2</v>
      </c>
      <c r="D236" s="22">
        <v>100000</v>
      </c>
      <c r="E236" s="25">
        <f t="shared" si="61"/>
        <v>3493737.6465522628</v>
      </c>
      <c r="G236" s="10">
        <v>42705</v>
      </c>
      <c r="H236" s="91">
        <v>26626</v>
      </c>
      <c r="I236" s="20">
        <f t="shared" si="62"/>
        <v>1.9489221579813913E-2</v>
      </c>
      <c r="J236" s="22">
        <v>100000</v>
      </c>
      <c r="K236" s="25">
        <f t="shared" si="63"/>
        <v>1640938.9435594501</v>
      </c>
    </row>
    <row r="237" spans="1:11">
      <c r="A237" s="10">
        <v>43070</v>
      </c>
      <c r="B237" s="90">
        <v>472</v>
      </c>
      <c r="C237" s="20">
        <f t="shared" si="60"/>
        <v>0.95850622406639008</v>
      </c>
      <c r="D237" s="22">
        <v>100000</v>
      </c>
      <c r="E237" s="119">
        <f t="shared" si="61"/>
        <v>2984629.5708654388</v>
      </c>
      <c r="G237" s="10">
        <v>43070</v>
      </c>
      <c r="H237" s="91">
        <v>33812</v>
      </c>
      <c r="I237" s="20">
        <f t="shared" si="62"/>
        <v>0.26988657702997071</v>
      </c>
      <c r="J237" s="22">
        <v>100000</v>
      </c>
      <c r="K237" s="120">
        <f t="shared" si="63"/>
        <v>1857097.6522034262</v>
      </c>
    </row>
    <row r="238" spans="1:11">
      <c r="A238" s="10">
        <v>43435</v>
      </c>
      <c r="B238" s="90">
        <v>392</v>
      </c>
      <c r="C238" s="20">
        <f t="shared" si="60"/>
        <v>-0.16949152542372881</v>
      </c>
      <c r="D238" s="22"/>
      <c r="E238" s="39"/>
      <c r="G238" s="10">
        <v>43435</v>
      </c>
      <c r="H238" s="91">
        <v>36068</v>
      </c>
      <c r="I238" s="20">
        <f t="shared" si="62"/>
        <v>6.6721873890926292E-2</v>
      </c>
      <c r="J238" s="22"/>
      <c r="K238" s="39"/>
    </row>
    <row r="239" spans="1:11">
      <c r="D239" s="121">
        <f>SUM(D228:D238)</f>
        <v>1000000</v>
      </c>
      <c r="E239" s="122"/>
      <c r="J239" s="121">
        <f>SUM(J228:J238)</f>
        <v>1000000</v>
      </c>
      <c r="K239" s="122"/>
    </row>
    <row r="241" spans="1:11">
      <c r="A241" s="153" t="s">
        <v>411</v>
      </c>
      <c r="B241" s="150"/>
      <c r="C241" s="150"/>
      <c r="D241" s="150"/>
      <c r="E241" s="151"/>
    </row>
    <row r="242" spans="1:11">
      <c r="A242" s="116" t="s">
        <v>3</v>
      </c>
      <c r="B242" s="117" t="s">
        <v>6</v>
      </c>
      <c r="C242" s="118" t="s">
        <v>8</v>
      </c>
      <c r="D242" s="12" t="s">
        <v>16</v>
      </c>
      <c r="E242" s="16" t="s">
        <v>18</v>
      </c>
      <c r="G242" s="116" t="s">
        <v>3</v>
      </c>
      <c r="H242" s="117" t="s">
        <v>5</v>
      </c>
      <c r="I242" s="118" t="s">
        <v>8</v>
      </c>
      <c r="J242" s="16" t="s">
        <v>16</v>
      </c>
      <c r="K242" s="16" t="s">
        <v>18</v>
      </c>
    </row>
    <row r="243" spans="1:11">
      <c r="A243" s="10">
        <v>39783</v>
      </c>
      <c r="B243" s="90">
        <v>240</v>
      </c>
      <c r="C243" s="20"/>
      <c r="D243" s="22">
        <v>100000</v>
      </c>
      <c r="E243" s="25">
        <f>(D243)+(D243*C244)</f>
        <v>237916.66666666666</v>
      </c>
      <c r="G243" s="10">
        <v>39783</v>
      </c>
      <c r="H243" s="91">
        <v>9647</v>
      </c>
      <c r="I243" s="20"/>
      <c r="J243" s="22">
        <v>100000</v>
      </c>
      <c r="K243" s="25">
        <f>(J243)+(J243*I244)</f>
        <v>181030.37213641545</v>
      </c>
    </row>
    <row r="244" spans="1:11">
      <c r="A244" s="10">
        <v>40148</v>
      </c>
      <c r="B244" s="90">
        <v>571</v>
      </c>
      <c r="C244" s="20">
        <f t="shared" ref="C244:C253" si="64">(B244-B243)/B243</f>
        <v>1.3791666666666667</v>
      </c>
      <c r="D244" s="22">
        <v>100000</v>
      </c>
      <c r="E244" s="25">
        <f t="shared" ref="E244:E252" si="65">(E243+D244)+(E243+D244)*C245</f>
        <v>405973.43841214239</v>
      </c>
      <c r="G244" s="10">
        <v>40148</v>
      </c>
      <c r="H244" s="91">
        <v>17464</v>
      </c>
      <c r="I244" s="20">
        <f t="shared" ref="I244:I253" si="66">(H244-H243)/H243</f>
        <v>0.81030372136415463</v>
      </c>
      <c r="J244" s="22">
        <v>100000</v>
      </c>
      <c r="K244" s="25">
        <f t="shared" ref="K244:K252" si="67">(K243+J244)+(K243+J244)*I245</f>
        <v>330030.45706285757</v>
      </c>
    </row>
    <row r="245" spans="1:11">
      <c r="A245" s="10">
        <v>40513</v>
      </c>
      <c r="B245" s="90">
        <v>686</v>
      </c>
      <c r="C245" s="20">
        <f t="shared" si="64"/>
        <v>0.20140105078809106</v>
      </c>
      <c r="D245" s="22">
        <v>100000</v>
      </c>
      <c r="E245" s="25">
        <f t="shared" si="65"/>
        <v>218320.90053935006</v>
      </c>
      <c r="G245" s="10">
        <v>40513</v>
      </c>
      <c r="H245" s="91">
        <v>20509</v>
      </c>
      <c r="I245" s="20">
        <f t="shared" si="66"/>
        <v>0.17435868071461291</v>
      </c>
      <c r="J245" s="22">
        <v>100000</v>
      </c>
      <c r="K245" s="25">
        <f t="shared" si="67"/>
        <v>324037.77285335225</v>
      </c>
    </row>
    <row r="246" spans="1:11">
      <c r="A246" s="10">
        <v>40878</v>
      </c>
      <c r="B246" s="90">
        <v>296</v>
      </c>
      <c r="C246" s="20">
        <f t="shared" si="64"/>
        <v>-0.56851311953352768</v>
      </c>
      <c r="D246" s="22">
        <v>100000</v>
      </c>
      <c r="E246" s="25">
        <f t="shared" si="65"/>
        <v>443068.2804804467</v>
      </c>
      <c r="G246" s="10">
        <v>40878</v>
      </c>
      <c r="H246" s="91">
        <v>15454</v>
      </c>
      <c r="I246" s="20">
        <f t="shared" si="66"/>
        <v>-0.24647715637037398</v>
      </c>
      <c r="J246" s="22">
        <v>100000</v>
      </c>
      <c r="K246" s="25">
        <f t="shared" si="67"/>
        <v>533024.31574021094</v>
      </c>
    </row>
    <row r="247" spans="1:11">
      <c r="A247" s="10">
        <v>41244</v>
      </c>
      <c r="B247" s="90">
        <v>412</v>
      </c>
      <c r="C247" s="20">
        <f t="shared" si="64"/>
        <v>0.39189189189189189</v>
      </c>
      <c r="D247" s="22">
        <v>100000</v>
      </c>
      <c r="E247" s="25">
        <f t="shared" si="65"/>
        <v>494297.58538875612</v>
      </c>
      <c r="G247" s="10">
        <v>41244</v>
      </c>
      <c r="H247" s="91">
        <v>19426</v>
      </c>
      <c r="I247" s="20">
        <f t="shared" si="66"/>
        <v>0.25702083602950693</v>
      </c>
      <c r="J247" s="22">
        <v>100000</v>
      </c>
      <c r="K247" s="25">
        <f t="shared" si="67"/>
        <v>689855.0789776725</v>
      </c>
    </row>
    <row r="248" spans="1:11">
      <c r="A248" s="10">
        <v>41609</v>
      </c>
      <c r="B248" s="90">
        <v>375</v>
      </c>
      <c r="C248" s="20">
        <f t="shared" si="64"/>
        <v>-8.9805825242718448E-2</v>
      </c>
      <c r="D248" s="22">
        <v>100000</v>
      </c>
      <c r="E248" s="25">
        <f t="shared" si="65"/>
        <v>968308.86579341325</v>
      </c>
      <c r="G248" s="10">
        <v>41609</v>
      </c>
      <c r="H248" s="91">
        <v>21170</v>
      </c>
      <c r="I248" s="20">
        <f t="shared" si="66"/>
        <v>8.9776588077833827E-2</v>
      </c>
      <c r="J248" s="22">
        <v>100000</v>
      </c>
      <c r="K248" s="25">
        <f t="shared" si="67"/>
        <v>1025990.7801987254</v>
      </c>
    </row>
    <row r="249" spans="1:11">
      <c r="A249" s="10">
        <v>41974</v>
      </c>
      <c r="B249" s="90">
        <v>611</v>
      </c>
      <c r="C249" s="20">
        <f t="shared" si="64"/>
        <v>0.6293333333333333</v>
      </c>
      <c r="D249" s="22">
        <v>100000</v>
      </c>
      <c r="E249" s="25">
        <f t="shared" si="65"/>
        <v>1206437.1806832326</v>
      </c>
      <c r="G249" s="10">
        <v>41974</v>
      </c>
      <c r="H249" s="91">
        <v>27499</v>
      </c>
      <c r="I249" s="20">
        <f t="shared" si="66"/>
        <v>0.29896079357581484</v>
      </c>
      <c r="J249" s="22">
        <v>100000</v>
      </c>
      <c r="K249" s="25">
        <f t="shared" si="67"/>
        <v>1069402.5676006442</v>
      </c>
    </row>
    <row r="250" spans="1:11">
      <c r="A250" s="10">
        <v>42339</v>
      </c>
      <c r="B250" s="90">
        <v>690</v>
      </c>
      <c r="C250" s="20">
        <f t="shared" si="64"/>
        <v>0.12929623567921442</v>
      </c>
      <c r="D250" s="22">
        <v>100000</v>
      </c>
      <c r="E250" s="25">
        <f t="shared" si="65"/>
        <v>922079.5753517889</v>
      </c>
      <c r="G250" s="10">
        <v>42339</v>
      </c>
      <c r="H250" s="91">
        <v>26117</v>
      </c>
      <c r="I250" s="20">
        <f t="shared" si="66"/>
        <v>-5.0256372959016693E-2</v>
      </c>
      <c r="J250" s="22">
        <v>100000</v>
      </c>
      <c r="K250" s="25">
        <f t="shared" si="67"/>
        <v>1192193.3133566165</v>
      </c>
    </row>
    <row r="251" spans="1:11">
      <c r="A251" s="10">
        <v>42705</v>
      </c>
      <c r="B251" s="90">
        <v>487</v>
      </c>
      <c r="C251" s="20">
        <f t="shared" si="64"/>
        <v>-0.29420289855072462</v>
      </c>
      <c r="D251" s="22">
        <v>100000</v>
      </c>
      <c r="E251" s="25">
        <f t="shared" si="65"/>
        <v>1525773.8219317258</v>
      </c>
      <c r="G251" s="10">
        <v>42705</v>
      </c>
      <c r="H251" s="91">
        <v>26626</v>
      </c>
      <c r="I251" s="20">
        <f t="shared" si="66"/>
        <v>1.9489221579813913E-2</v>
      </c>
      <c r="J251" s="22">
        <v>100000</v>
      </c>
      <c r="K251" s="25">
        <f t="shared" si="67"/>
        <v>1640938.9435594501</v>
      </c>
    </row>
    <row r="252" spans="1:11">
      <c r="A252" s="10">
        <v>43070</v>
      </c>
      <c r="B252" s="90">
        <v>727</v>
      </c>
      <c r="C252" s="20">
        <f t="shared" si="64"/>
        <v>0.49281314168377821</v>
      </c>
      <c r="D252" s="22">
        <v>100000</v>
      </c>
      <c r="E252" s="119">
        <f t="shared" si="65"/>
        <v>1867291.8037317621</v>
      </c>
      <c r="G252" s="10">
        <v>43070</v>
      </c>
      <c r="H252" s="91">
        <v>33812</v>
      </c>
      <c r="I252" s="20">
        <f t="shared" si="66"/>
        <v>0.26988657702997071</v>
      </c>
      <c r="J252" s="22">
        <v>100000</v>
      </c>
      <c r="K252" s="120">
        <f t="shared" si="67"/>
        <v>1857097.6522034262</v>
      </c>
    </row>
    <row r="253" spans="1:11">
      <c r="A253" s="10">
        <v>43435</v>
      </c>
      <c r="B253" s="90">
        <v>835</v>
      </c>
      <c r="C253" s="20">
        <f t="shared" si="64"/>
        <v>0.1485557083906465</v>
      </c>
      <c r="D253" s="22"/>
      <c r="E253" s="39"/>
      <c r="G253" s="10">
        <v>43435</v>
      </c>
      <c r="H253" s="91">
        <v>36068</v>
      </c>
      <c r="I253" s="20">
        <f t="shared" si="66"/>
        <v>6.6721873890926292E-2</v>
      </c>
      <c r="J253" s="22"/>
      <c r="K253" s="39"/>
    </row>
    <row r="254" spans="1:11">
      <c r="D254" s="121">
        <f>SUM(D243:D253)</f>
        <v>1000000</v>
      </c>
      <c r="E254" s="122"/>
      <c r="J254" s="121">
        <f>SUM(J243:J253)</f>
        <v>1000000</v>
      </c>
      <c r="K254" s="122"/>
    </row>
    <row r="256" spans="1:11">
      <c r="A256" s="153" t="s">
        <v>412</v>
      </c>
      <c r="B256" s="150"/>
      <c r="C256" s="150"/>
      <c r="D256" s="150"/>
      <c r="E256" s="151"/>
    </row>
    <row r="257" spans="1:11">
      <c r="A257" s="116" t="s">
        <v>3</v>
      </c>
      <c r="B257" s="117" t="s">
        <v>6</v>
      </c>
      <c r="C257" s="118" t="s">
        <v>8</v>
      </c>
      <c r="D257" s="12" t="s">
        <v>16</v>
      </c>
      <c r="E257" s="16" t="s">
        <v>18</v>
      </c>
      <c r="G257" s="116" t="s">
        <v>3</v>
      </c>
      <c r="H257" s="117" t="s">
        <v>5</v>
      </c>
      <c r="I257" s="118" t="s">
        <v>8</v>
      </c>
      <c r="J257" s="16" t="s">
        <v>16</v>
      </c>
      <c r="K257" s="16" t="s">
        <v>18</v>
      </c>
    </row>
    <row r="258" spans="1:11">
      <c r="A258" s="10">
        <v>39783</v>
      </c>
      <c r="B258" s="90">
        <v>338</v>
      </c>
      <c r="C258" s="20"/>
      <c r="D258" s="22">
        <v>100000</v>
      </c>
      <c r="E258" s="25">
        <f>(D258)+(D258*C259)</f>
        <v>271005.91715976328</v>
      </c>
      <c r="G258" s="10">
        <v>39783</v>
      </c>
      <c r="H258" s="91">
        <v>9647</v>
      </c>
      <c r="I258" s="20"/>
      <c r="J258" s="22">
        <v>100000</v>
      </c>
      <c r="K258" s="25">
        <f>(J258)+(J258*I259)</f>
        <v>181030.37213641545</v>
      </c>
    </row>
    <row r="259" spans="1:11">
      <c r="A259" s="10">
        <v>40148</v>
      </c>
      <c r="B259" s="90">
        <v>916</v>
      </c>
      <c r="C259" s="20">
        <f t="shared" ref="C259:C268" si="68">(B259-B258)/B258</f>
        <v>1.7100591715976332</v>
      </c>
      <c r="D259" s="22">
        <v>100000</v>
      </c>
      <c r="E259" s="25">
        <f t="shared" ref="E259:E267" si="69">(E258+D259)+(E258+D259)*C260</f>
        <v>307821.50332032761</v>
      </c>
      <c r="G259" s="10">
        <v>40148</v>
      </c>
      <c r="H259" s="91">
        <v>17464</v>
      </c>
      <c r="I259" s="20">
        <f t="shared" ref="I259:I268" si="70">(H259-H258)/H258</f>
        <v>0.81030372136415463</v>
      </c>
      <c r="J259" s="22">
        <v>100000</v>
      </c>
      <c r="K259" s="25">
        <f t="shared" ref="K259:K267" si="71">(K258+J259)+(K258+J259)*I260</f>
        <v>330030.45706285757</v>
      </c>
    </row>
    <row r="260" spans="1:11">
      <c r="A260" s="10">
        <v>40513</v>
      </c>
      <c r="B260" s="90">
        <v>760</v>
      </c>
      <c r="C260" s="20">
        <f t="shared" si="68"/>
        <v>-0.1703056768558952</v>
      </c>
      <c r="D260" s="22">
        <v>100000</v>
      </c>
      <c r="E260" s="25">
        <f t="shared" si="69"/>
        <v>246839.33095704039</v>
      </c>
      <c r="G260" s="10">
        <v>40513</v>
      </c>
      <c r="H260" s="91">
        <v>20509</v>
      </c>
      <c r="I260" s="20">
        <f t="shared" si="70"/>
        <v>0.17435868071461291</v>
      </c>
      <c r="J260" s="22">
        <v>100000</v>
      </c>
      <c r="K260" s="25">
        <f t="shared" si="71"/>
        <v>324037.77285335225</v>
      </c>
    </row>
    <row r="261" spans="1:11">
      <c r="A261" s="10">
        <v>40878</v>
      </c>
      <c r="B261" s="90">
        <v>460</v>
      </c>
      <c r="C261" s="20">
        <f t="shared" si="68"/>
        <v>-0.39473684210526316</v>
      </c>
      <c r="D261" s="22">
        <v>100000</v>
      </c>
      <c r="E261" s="25">
        <f t="shared" si="69"/>
        <v>321203.38040804176</v>
      </c>
      <c r="G261" s="10">
        <v>40878</v>
      </c>
      <c r="H261" s="91">
        <v>15454</v>
      </c>
      <c r="I261" s="20">
        <f t="shared" si="70"/>
        <v>-0.24647715637037398</v>
      </c>
      <c r="J261" s="22">
        <v>100000</v>
      </c>
      <c r="K261" s="25">
        <f t="shared" si="71"/>
        <v>533024.31574021094</v>
      </c>
    </row>
    <row r="262" spans="1:11">
      <c r="A262" s="10">
        <v>41244</v>
      </c>
      <c r="B262" s="90">
        <v>426</v>
      </c>
      <c r="C262" s="20">
        <f t="shared" si="68"/>
        <v>-7.3913043478260873E-2</v>
      </c>
      <c r="D262" s="22">
        <v>100000</v>
      </c>
      <c r="E262" s="25">
        <f t="shared" si="69"/>
        <v>401428.57381611492</v>
      </c>
      <c r="G262" s="10">
        <v>41244</v>
      </c>
      <c r="H262" s="91">
        <v>19426</v>
      </c>
      <c r="I262" s="20">
        <f t="shared" si="70"/>
        <v>0.25702083602950693</v>
      </c>
      <c r="J262" s="22">
        <v>100000</v>
      </c>
      <c r="K262" s="25">
        <f t="shared" si="71"/>
        <v>689855.0789776725</v>
      </c>
    </row>
    <row r="263" spans="1:11">
      <c r="A263" s="10">
        <v>41609</v>
      </c>
      <c r="B263" s="90">
        <v>406</v>
      </c>
      <c r="C263" s="20">
        <f t="shared" si="68"/>
        <v>-4.6948356807511735E-2</v>
      </c>
      <c r="D263" s="22">
        <v>100000</v>
      </c>
      <c r="E263" s="25">
        <f t="shared" si="69"/>
        <v>941104.86021645216</v>
      </c>
      <c r="G263" s="10">
        <v>41609</v>
      </c>
      <c r="H263" s="91">
        <v>21170</v>
      </c>
      <c r="I263" s="20">
        <f t="shared" si="70"/>
        <v>8.9776588077833827E-2</v>
      </c>
      <c r="J263" s="22">
        <v>100000</v>
      </c>
      <c r="K263" s="25">
        <f t="shared" si="71"/>
        <v>1025990.7801987254</v>
      </c>
    </row>
    <row r="264" spans="1:11">
      <c r="A264" s="10">
        <v>41974</v>
      </c>
      <c r="B264" s="90">
        <v>762</v>
      </c>
      <c r="C264" s="20">
        <f t="shared" si="68"/>
        <v>0.87684729064039413</v>
      </c>
      <c r="D264" s="22">
        <v>100000</v>
      </c>
      <c r="E264" s="25">
        <f t="shared" si="69"/>
        <v>1263808.3933073729</v>
      </c>
      <c r="G264" s="10">
        <v>41974</v>
      </c>
      <c r="H264" s="91">
        <v>27499</v>
      </c>
      <c r="I264" s="20">
        <f t="shared" si="70"/>
        <v>0.29896079357581484</v>
      </c>
      <c r="J264" s="22">
        <v>100000</v>
      </c>
      <c r="K264" s="25">
        <f t="shared" si="71"/>
        <v>1069402.5676006442</v>
      </c>
    </row>
    <row r="265" spans="1:11">
      <c r="A265" s="10">
        <v>42339</v>
      </c>
      <c r="B265" s="90">
        <v>925</v>
      </c>
      <c r="C265" s="20">
        <f t="shared" si="68"/>
        <v>0.21391076115485563</v>
      </c>
      <c r="D265" s="22">
        <v>100000</v>
      </c>
      <c r="E265" s="25">
        <f t="shared" si="69"/>
        <v>1307781.6701228539</v>
      </c>
      <c r="G265" s="10">
        <v>42339</v>
      </c>
      <c r="H265" s="91">
        <v>26117</v>
      </c>
      <c r="I265" s="20">
        <f t="shared" si="70"/>
        <v>-5.0256372959016693E-2</v>
      </c>
      <c r="J265" s="22">
        <v>100000</v>
      </c>
      <c r="K265" s="25">
        <f t="shared" si="71"/>
        <v>1192193.3133566165</v>
      </c>
    </row>
    <row r="266" spans="1:11">
      <c r="A266" s="10">
        <v>42705</v>
      </c>
      <c r="B266" s="90">
        <v>887</v>
      </c>
      <c r="C266" s="20">
        <f t="shared" si="68"/>
        <v>-4.1081081081081078E-2</v>
      </c>
      <c r="D266" s="22">
        <v>100000</v>
      </c>
      <c r="E266" s="25">
        <f t="shared" si="69"/>
        <v>1779169.3936952867</v>
      </c>
      <c r="G266" s="10">
        <v>42705</v>
      </c>
      <c r="H266" s="91">
        <v>26626</v>
      </c>
      <c r="I266" s="20">
        <f t="shared" si="70"/>
        <v>1.9489221579813913E-2</v>
      </c>
      <c r="J266" s="22">
        <v>100000</v>
      </c>
      <c r="K266" s="25">
        <f t="shared" si="71"/>
        <v>1640938.9435594501</v>
      </c>
    </row>
    <row r="267" spans="1:11">
      <c r="A267" s="10">
        <v>43070</v>
      </c>
      <c r="B267" s="90">
        <v>1121</v>
      </c>
      <c r="C267" s="20">
        <f t="shared" si="68"/>
        <v>0.26381059751972941</v>
      </c>
      <c r="D267" s="22">
        <v>100000</v>
      </c>
      <c r="E267" s="119">
        <f t="shared" si="69"/>
        <v>1827203.0679106712</v>
      </c>
      <c r="G267" s="10">
        <v>43070</v>
      </c>
      <c r="H267" s="91">
        <v>33812</v>
      </c>
      <c r="I267" s="20">
        <f t="shared" si="70"/>
        <v>0.26988657702997071</v>
      </c>
      <c r="J267" s="22">
        <v>100000</v>
      </c>
      <c r="K267" s="120">
        <f t="shared" si="71"/>
        <v>1857097.6522034262</v>
      </c>
    </row>
    <row r="268" spans="1:11">
      <c r="A268" s="10">
        <v>43435</v>
      </c>
      <c r="B268" s="90">
        <v>1090</v>
      </c>
      <c r="C268" s="20">
        <f t="shared" si="68"/>
        <v>-2.7653880463871544E-2</v>
      </c>
      <c r="D268" s="22"/>
      <c r="E268" s="39"/>
      <c r="G268" s="10">
        <v>43435</v>
      </c>
      <c r="H268" s="91">
        <v>36068</v>
      </c>
      <c r="I268" s="20">
        <f t="shared" si="70"/>
        <v>6.6721873890926292E-2</v>
      </c>
      <c r="J268" s="22"/>
      <c r="K268" s="39"/>
    </row>
    <row r="269" spans="1:11">
      <c r="D269" s="121">
        <f>SUM(D258:D268)</f>
        <v>1000000</v>
      </c>
      <c r="E269" s="122"/>
      <c r="J269" s="121">
        <f>SUM(J258:J268)</f>
        <v>1000000</v>
      </c>
      <c r="K269" s="122"/>
    </row>
  </sheetData>
  <mergeCells count="18">
    <mergeCell ref="A16:E16"/>
    <mergeCell ref="A46:E46"/>
    <mergeCell ref="A31:E31"/>
    <mergeCell ref="A1:E1"/>
    <mergeCell ref="A151:E151"/>
    <mergeCell ref="A136:E136"/>
    <mergeCell ref="A121:E121"/>
    <mergeCell ref="A196:E196"/>
    <mergeCell ref="A226:E226"/>
    <mergeCell ref="A241:E241"/>
    <mergeCell ref="A256:E256"/>
    <mergeCell ref="A211:E211"/>
    <mergeCell ref="A106:E106"/>
    <mergeCell ref="A91:E91"/>
    <mergeCell ref="A76:E76"/>
    <mergeCell ref="A61:E61"/>
    <mergeCell ref="A181:E181"/>
    <mergeCell ref="A166:E16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388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23</v>
      </c>
      <c r="C3" s="20"/>
      <c r="D3" s="22">
        <v>100000</v>
      </c>
      <c r="E3" s="25">
        <f>(D3)+(D3*C4)</f>
        <v>330434.78260869568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76</v>
      </c>
      <c r="C4" s="20">
        <f t="shared" ref="C4:C13" si="0">(B4-B3)/B3</f>
        <v>2.3043478260869565</v>
      </c>
      <c r="D4" s="22">
        <v>100000</v>
      </c>
      <c r="E4" s="25">
        <f t="shared" ref="E4:E12" si="1">(E3+D4)+(E3+D4)*C5</f>
        <v>826887.87185354694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146</v>
      </c>
      <c r="C5" s="20">
        <f t="shared" si="0"/>
        <v>0.92105263157894735</v>
      </c>
      <c r="D5" s="22">
        <v>100000</v>
      </c>
      <c r="E5" s="25">
        <f t="shared" si="1"/>
        <v>1123692.8309457384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177</v>
      </c>
      <c r="C6" s="20">
        <f t="shared" si="0"/>
        <v>0.21232876712328766</v>
      </c>
      <c r="D6" s="22">
        <v>100000</v>
      </c>
      <c r="E6" s="25">
        <f t="shared" si="1"/>
        <v>2039488.0515762307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295</v>
      </c>
      <c r="C7" s="20">
        <f t="shared" si="0"/>
        <v>0.66666666666666663</v>
      </c>
      <c r="D7" s="22">
        <v>100000</v>
      </c>
      <c r="E7" s="25">
        <f t="shared" si="1"/>
        <v>3082313.294643722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425</v>
      </c>
      <c r="C8" s="20">
        <f t="shared" si="0"/>
        <v>0.44067796610169491</v>
      </c>
      <c r="D8" s="22">
        <v>100000</v>
      </c>
      <c r="E8" s="25">
        <f t="shared" si="1"/>
        <v>4515140.9804003872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603</v>
      </c>
      <c r="C9" s="20">
        <f t="shared" si="0"/>
        <v>0.41882352941176471</v>
      </c>
      <c r="D9" s="22">
        <v>100000</v>
      </c>
      <c r="E9" s="25">
        <f t="shared" si="1"/>
        <v>5212124.390800437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681</v>
      </c>
      <c r="C10" s="20">
        <f t="shared" si="0"/>
        <v>0.12935323383084577</v>
      </c>
      <c r="D10" s="22">
        <v>100000</v>
      </c>
      <c r="E10" s="25">
        <f t="shared" si="1"/>
        <v>7067231.5683776736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906</v>
      </c>
      <c r="C11" s="20">
        <f t="shared" si="0"/>
        <v>0.33039647577092512</v>
      </c>
      <c r="D11" s="22">
        <v>100000</v>
      </c>
      <c r="E11" s="25">
        <f t="shared" si="1"/>
        <v>10236641.997219326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1294</v>
      </c>
      <c r="C12" s="20">
        <f t="shared" si="0"/>
        <v>0.42825607064017662</v>
      </c>
      <c r="D12" s="22">
        <v>100000</v>
      </c>
      <c r="E12" s="119">
        <f t="shared" si="1"/>
        <v>9378066.2324076425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1174</v>
      </c>
      <c r="C13" s="20">
        <f t="shared" si="0"/>
        <v>-9.2735703245749618E-2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389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6.5</v>
      </c>
      <c r="C18" s="20"/>
      <c r="D18" s="22">
        <v>100000</v>
      </c>
      <c r="E18" s="25">
        <f>(D18)+(D18*C19)</f>
        <v>276923.07692307688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18</v>
      </c>
      <c r="C19" s="20">
        <f t="shared" ref="C19:C28" si="4">(B19-B18)/B18</f>
        <v>1.7692307692307692</v>
      </c>
      <c r="D19" s="22">
        <v>100000</v>
      </c>
      <c r="E19" s="25">
        <f t="shared" ref="E19:E27" si="5">(E18+D19)+(E18+D19)*C20</f>
        <v>670085.47008547001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32</v>
      </c>
      <c r="C20" s="20">
        <f t="shared" si="4"/>
        <v>0.77777777777777779</v>
      </c>
      <c r="D20" s="22">
        <v>100000</v>
      </c>
      <c r="E20" s="25">
        <f t="shared" si="5"/>
        <v>625694.44444444438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26</v>
      </c>
      <c r="C21" s="20">
        <f t="shared" si="4"/>
        <v>-0.1875</v>
      </c>
      <c r="D21" s="22">
        <v>100000</v>
      </c>
      <c r="E21" s="25">
        <f t="shared" si="5"/>
        <v>1981704.0598290595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71</v>
      </c>
      <c r="C22" s="20">
        <f t="shared" si="4"/>
        <v>1.7307692307692308</v>
      </c>
      <c r="D22" s="22">
        <v>100000</v>
      </c>
      <c r="E22" s="25">
        <f t="shared" si="5"/>
        <v>4837762.9559407718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165</v>
      </c>
      <c r="C23" s="20">
        <f t="shared" si="4"/>
        <v>1.323943661971831</v>
      </c>
      <c r="D23" s="22">
        <v>100000</v>
      </c>
      <c r="E23" s="25">
        <f t="shared" si="5"/>
        <v>11760853.585968021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393</v>
      </c>
      <c r="C24" s="20">
        <f t="shared" si="4"/>
        <v>1.3818181818181818</v>
      </c>
      <c r="D24" s="22">
        <v>100000</v>
      </c>
      <c r="E24" s="25">
        <f t="shared" si="5"/>
        <v>13188786.302972075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437</v>
      </c>
      <c r="C25" s="20">
        <f t="shared" si="4"/>
        <v>0.11195928753180662</v>
      </c>
      <c r="D25" s="22">
        <v>100000</v>
      </c>
      <c r="E25" s="25">
        <f t="shared" si="5"/>
        <v>11981194.058057202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394</v>
      </c>
      <c r="C26" s="20">
        <f t="shared" si="4"/>
        <v>-9.8398169336384442E-2</v>
      </c>
      <c r="D26" s="22">
        <v>100000</v>
      </c>
      <c r="E26" s="25">
        <f t="shared" si="5"/>
        <v>25879512.144670755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844</v>
      </c>
      <c r="C27" s="20">
        <f t="shared" si="4"/>
        <v>1.1421319796954315</v>
      </c>
      <c r="D27" s="22">
        <v>100000</v>
      </c>
      <c r="E27" s="119">
        <f t="shared" si="5"/>
        <v>34690651.880383819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1127</v>
      </c>
      <c r="C28" s="20">
        <f t="shared" si="4"/>
        <v>0.33530805687203791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390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8</v>
      </c>
      <c r="C33" s="20"/>
      <c r="D33" s="22">
        <v>100000</v>
      </c>
      <c r="E33" s="25">
        <f>(D33)+(D33*C34)</f>
        <v>425000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34</v>
      </c>
      <c r="C34" s="20">
        <f t="shared" ref="C34:C43" si="8">(B34-B33)/B33</f>
        <v>3.25</v>
      </c>
      <c r="D34" s="22">
        <v>100000</v>
      </c>
      <c r="E34" s="25">
        <f t="shared" ref="E34:E42" si="9">(E33+D34)+(E33+D34)*C35</f>
        <v>2053676.4705882352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133</v>
      </c>
      <c r="C35" s="20">
        <f t="shared" si="8"/>
        <v>2.9117647058823528</v>
      </c>
      <c r="D35" s="22">
        <v>100000</v>
      </c>
      <c r="E35" s="25">
        <f t="shared" si="9"/>
        <v>1246865.3250773994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77</v>
      </c>
      <c r="C36" s="20">
        <f t="shared" si="8"/>
        <v>-0.42105263157894735</v>
      </c>
      <c r="D36" s="22">
        <v>100000</v>
      </c>
      <c r="E36" s="25">
        <f t="shared" si="9"/>
        <v>1469307.627357163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84</v>
      </c>
      <c r="C37" s="20">
        <f t="shared" si="8"/>
        <v>9.0909090909090912E-2</v>
      </c>
      <c r="D37" s="22">
        <v>100000</v>
      </c>
      <c r="E37" s="25">
        <f t="shared" si="9"/>
        <v>1195662.954176886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64</v>
      </c>
      <c r="C38" s="20">
        <f t="shared" si="8"/>
        <v>-0.23809523809523808</v>
      </c>
      <c r="D38" s="22">
        <v>100000</v>
      </c>
      <c r="E38" s="25">
        <f t="shared" si="9"/>
        <v>2287654.9034685642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113</v>
      </c>
      <c r="C39" s="20">
        <f t="shared" si="8"/>
        <v>0.765625</v>
      </c>
      <c r="D39" s="22">
        <v>100000</v>
      </c>
      <c r="E39" s="25">
        <f t="shared" si="9"/>
        <v>2197487.6987675279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104</v>
      </c>
      <c r="C40" s="20">
        <f t="shared" si="8"/>
        <v>-7.9646017699115043E-2</v>
      </c>
      <c r="D40" s="22">
        <v>100000</v>
      </c>
      <c r="E40" s="25">
        <f t="shared" si="9"/>
        <v>2584673.6611134689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117</v>
      </c>
      <c r="C41" s="20">
        <f t="shared" si="8"/>
        <v>0.125</v>
      </c>
      <c r="D41" s="22">
        <v>100000</v>
      </c>
      <c r="E41" s="25">
        <f t="shared" si="9"/>
        <v>8054020.9833404068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351</v>
      </c>
      <c r="C42" s="20">
        <f t="shared" si="8"/>
        <v>2</v>
      </c>
      <c r="D42" s="22">
        <v>100000</v>
      </c>
      <c r="E42" s="119">
        <f t="shared" si="9"/>
        <v>11987107.770380769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516</v>
      </c>
      <c r="C43" s="20">
        <f t="shared" si="8"/>
        <v>0.47008547008547008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391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328</v>
      </c>
      <c r="C48" s="20"/>
      <c r="D48" s="22">
        <v>100000</v>
      </c>
      <c r="E48" s="25">
        <f>(D48)+(D48*C49)</f>
        <v>253048.78048780488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830</v>
      </c>
      <c r="C49" s="20">
        <f t="shared" ref="C49:C58" si="12">(B49-B48)/B48</f>
        <v>1.5304878048780488</v>
      </c>
      <c r="D49" s="22">
        <v>100000</v>
      </c>
      <c r="E49" s="25">
        <f t="shared" ref="E49:E57" si="13">(E48+D49)+(E48+D49)*C50</f>
        <v>85071.995298266236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200</v>
      </c>
      <c r="C50" s="20">
        <f t="shared" si="12"/>
        <v>-0.75903614457831325</v>
      </c>
      <c r="D50" s="22">
        <v>100000</v>
      </c>
      <c r="E50" s="25">
        <f t="shared" si="13"/>
        <v>79580.95797825449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86</v>
      </c>
      <c r="C51" s="20">
        <f t="shared" si="12"/>
        <v>-0.56999999999999995</v>
      </c>
      <c r="D51" s="22">
        <v>100000</v>
      </c>
      <c r="E51" s="25">
        <f t="shared" si="13"/>
        <v>156611.30056243122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75</v>
      </c>
      <c r="C52" s="20">
        <f t="shared" si="12"/>
        <v>-0.12790697674418605</v>
      </c>
      <c r="D52" s="22">
        <v>100000</v>
      </c>
      <c r="E52" s="25">
        <f t="shared" si="13"/>
        <v>246346.84853993397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72</v>
      </c>
      <c r="C53" s="20">
        <f t="shared" si="12"/>
        <v>-0.04</v>
      </c>
      <c r="D53" s="22">
        <v>100000</v>
      </c>
      <c r="E53" s="25">
        <f t="shared" si="13"/>
        <v>336726.10274715803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70</v>
      </c>
      <c r="C54" s="20">
        <f t="shared" si="12"/>
        <v>-2.7777777777777776E-2</v>
      </c>
      <c r="D54" s="22">
        <v>100000</v>
      </c>
      <c r="E54" s="25">
        <f t="shared" si="13"/>
        <v>430487.15842219861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69</v>
      </c>
      <c r="C55" s="20">
        <f t="shared" si="12"/>
        <v>-1.4285714285714285E-2</v>
      </c>
      <c r="D55" s="22">
        <v>100000</v>
      </c>
      <c r="E55" s="25">
        <f t="shared" si="13"/>
        <v>676563.3324804852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88</v>
      </c>
      <c r="C56" s="20">
        <f t="shared" si="12"/>
        <v>0.27536231884057971</v>
      </c>
      <c r="D56" s="22">
        <v>100000</v>
      </c>
      <c r="E56" s="25">
        <f t="shared" si="13"/>
        <v>1103072.9154552347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125</v>
      </c>
      <c r="C57" s="20">
        <f t="shared" si="12"/>
        <v>0.42045454545454547</v>
      </c>
      <c r="D57" s="22">
        <v>100000</v>
      </c>
      <c r="E57" s="119">
        <f t="shared" si="13"/>
        <v>673720.83265493147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70</v>
      </c>
      <c r="C58" s="20">
        <f t="shared" si="12"/>
        <v>-0.44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392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65</v>
      </c>
      <c r="C63" s="20"/>
      <c r="D63" s="22">
        <v>100000</v>
      </c>
      <c r="E63" s="25">
        <f>(D63)+(D63*C64)</f>
        <v>358461.5384615385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233</v>
      </c>
      <c r="C64" s="20">
        <f t="shared" ref="C64:C73" si="16">(B64-B63)/B63</f>
        <v>2.5846153846153848</v>
      </c>
      <c r="D64" s="22">
        <v>100000</v>
      </c>
      <c r="E64" s="25">
        <f t="shared" ref="E64:E72" si="17">(E63+D64)+(E63+D64)*C65</f>
        <v>749673.15945856716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381</v>
      </c>
      <c r="C65" s="20">
        <f t="shared" si="16"/>
        <v>0.63519313304721026</v>
      </c>
      <c r="D65" s="22">
        <v>100000</v>
      </c>
      <c r="E65" s="25">
        <f t="shared" si="17"/>
        <v>408110.7301336425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183</v>
      </c>
      <c r="C66" s="20">
        <f t="shared" si="16"/>
        <v>-0.51968503937007871</v>
      </c>
      <c r="D66" s="22">
        <v>100000</v>
      </c>
      <c r="E66" s="25">
        <f t="shared" si="17"/>
        <v>649715.35984301823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234</v>
      </c>
      <c r="C67" s="20">
        <f t="shared" si="16"/>
        <v>0.27868852459016391</v>
      </c>
      <c r="D67" s="22">
        <v>100000</v>
      </c>
      <c r="E67" s="25">
        <f t="shared" si="17"/>
        <v>499810.23989534553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156</v>
      </c>
      <c r="C68" s="20">
        <f t="shared" si="16"/>
        <v>-0.33333333333333331</v>
      </c>
      <c r="D68" s="22">
        <v>100000</v>
      </c>
      <c r="E68" s="25">
        <f t="shared" si="17"/>
        <v>1791740.8448155834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466</v>
      </c>
      <c r="C69" s="20">
        <f t="shared" si="16"/>
        <v>1.9871794871794872</v>
      </c>
      <c r="D69" s="22">
        <v>100000</v>
      </c>
      <c r="E69" s="25">
        <f t="shared" si="17"/>
        <v>5086590.7265105713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1253</v>
      </c>
      <c r="C70" s="20">
        <f t="shared" si="16"/>
        <v>1.6888412017167382</v>
      </c>
      <c r="D70" s="22">
        <v>100000</v>
      </c>
      <c r="E70" s="25">
        <f t="shared" si="17"/>
        <v>5227984.108206585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1263</v>
      </c>
      <c r="C71" s="20">
        <f t="shared" si="16"/>
        <v>7.9808459696727851E-3</v>
      </c>
      <c r="D71" s="22">
        <v>100000</v>
      </c>
      <c r="E71" s="25">
        <f t="shared" si="17"/>
        <v>7749411.5651429109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1837</v>
      </c>
      <c r="C72" s="20">
        <f t="shared" si="16"/>
        <v>0.45447347585114806</v>
      </c>
      <c r="D72" s="22">
        <v>100000</v>
      </c>
      <c r="E72" s="119">
        <f t="shared" si="17"/>
        <v>6319694.9944727086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1479</v>
      </c>
      <c r="C73" s="20">
        <f t="shared" si="16"/>
        <v>-0.19488296135002722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393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3.4</v>
      </c>
      <c r="C78" s="20"/>
      <c r="D78" s="22">
        <v>100000</v>
      </c>
      <c r="E78" s="25">
        <f>(D78)+(D78*C79)</f>
        <v>1058823.5294117648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36</v>
      </c>
      <c r="C79" s="20">
        <f t="shared" ref="C79:C88" si="20">(B79-B78)/B78</f>
        <v>9.5882352941176485</v>
      </c>
      <c r="D79" s="22">
        <v>100000</v>
      </c>
      <c r="E79" s="25">
        <f t="shared" ref="E79:E87" si="21">(E78+D79)+(E78+D79)*C80</f>
        <v>579411.76470588241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18</v>
      </c>
      <c r="C80" s="20">
        <f t="shared" si="20"/>
        <v>-0.5</v>
      </c>
      <c r="D80" s="22">
        <v>100000</v>
      </c>
      <c r="E80" s="25">
        <f t="shared" si="21"/>
        <v>1132352.9411764706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30</v>
      </c>
      <c r="C81" s="20">
        <f t="shared" si="20"/>
        <v>0.66666666666666663</v>
      </c>
      <c r="D81" s="22">
        <v>100000</v>
      </c>
      <c r="E81" s="25">
        <f t="shared" si="21"/>
        <v>2218235.2941176472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54</v>
      </c>
      <c r="C82" s="20">
        <f t="shared" si="20"/>
        <v>0.8</v>
      </c>
      <c r="D82" s="22">
        <v>100000</v>
      </c>
      <c r="E82" s="25">
        <f t="shared" si="21"/>
        <v>2747538.126361656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64</v>
      </c>
      <c r="C83" s="20">
        <f t="shared" si="20"/>
        <v>0.18518518518518517</v>
      </c>
      <c r="D83" s="22">
        <v>100000</v>
      </c>
      <c r="E83" s="25">
        <f t="shared" si="21"/>
        <v>7118845.3159041395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160</v>
      </c>
      <c r="C84" s="20">
        <f t="shared" si="20"/>
        <v>1.5</v>
      </c>
      <c r="D84" s="22">
        <v>100000</v>
      </c>
      <c r="E84" s="25">
        <f t="shared" si="21"/>
        <v>8707732.1623093672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193</v>
      </c>
      <c r="C85" s="20">
        <f t="shared" si="20"/>
        <v>0.20624999999999999</v>
      </c>
      <c r="D85" s="22">
        <v>100000</v>
      </c>
      <c r="E85" s="25">
        <f t="shared" si="21"/>
        <v>9902994.1928556096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217</v>
      </c>
      <c r="C86" s="20">
        <f t="shared" si="20"/>
        <v>0.12435233160621761</v>
      </c>
      <c r="D86" s="22">
        <v>100000</v>
      </c>
      <c r="E86" s="25">
        <f t="shared" si="21"/>
        <v>27888532.196671173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605</v>
      </c>
      <c r="C87" s="20">
        <f t="shared" si="20"/>
        <v>1.7880184331797235</v>
      </c>
      <c r="D87" s="22">
        <v>100000</v>
      </c>
      <c r="E87" s="119">
        <f t="shared" si="21"/>
        <v>36593271.020771727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791</v>
      </c>
      <c r="C88" s="20">
        <f t="shared" si="20"/>
        <v>0.30743801652892561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51"/>
  <sheetViews>
    <sheetView workbookViewId="0"/>
  </sheetViews>
  <sheetFormatPr defaultColWidth="14.42578125" defaultRowHeight="15" customHeight="1"/>
  <cols>
    <col min="2" max="2" width="16.28515625" customWidth="1"/>
    <col min="3" max="3" width="15.28515625" customWidth="1"/>
    <col min="4" max="4" width="15.5703125" customWidth="1"/>
    <col min="5" max="5" width="27.42578125" customWidth="1"/>
    <col min="6" max="6" width="20.42578125" customWidth="1"/>
    <col min="9" max="9" width="15.28515625" customWidth="1"/>
    <col min="10" max="11" width="15.5703125" customWidth="1"/>
    <col min="12" max="12" width="16.7109375" customWidth="1"/>
  </cols>
  <sheetData>
    <row r="1" spans="1:31">
      <c r="A1" s="147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4" t="s">
        <v>3</v>
      </c>
      <c r="B2" s="6" t="s">
        <v>5</v>
      </c>
      <c r="C2" s="8" t="s">
        <v>8</v>
      </c>
      <c r="D2" s="7" t="s">
        <v>10</v>
      </c>
      <c r="E2" s="8" t="s">
        <v>11</v>
      </c>
      <c r="F2" s="7" t="s">
        <v>12</v>
      </c>
      <c r="G2" s="4" t="s">
        <v>3</v>
      </c>
      <c r="H2" s="6" t="s">
        <v>13</v>
      </c>
      <c r="I2" s="8" t="s">
        <v>8</v>
      </c>
      <c r="J2" s="7" t="s">
        <v>10</v>
      </c>
      <c r="K2" s="8" t="s">
        <v>11</v>
      </c>
      <c r="L2" s="7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0">
        <v>36130</v>
      </c>
      <c r="B3" s="14">
        <v>3055</v>
      </c>
      <c r="C3" s="18"/>
      <c r="D3" s="18"/>
      <c r="E3" s="18"/>
      <c r="F3" s="24"/>
      <c r="G3" s="10">
        <v>36130</v>
      </c>
      <c r="H3" s="14">
        <v>9181</v>
      </c>
      <c r="I3" s="20"/>
      <c r="J3" s="20"/>
      <c r="K3" s="20"/>
      <c r="L3" s="2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0">
        <v>36495</v>
      </c>
      <c r="B4" s="14">
        <v>5005</v>
      </c>
      <c r="C4" s="18">
        <f t="shared" ref="C4:C23" si="0">(B4-B3)/B3</f>
        <v>0.63829787234042556</v>
      </c>
      <c r="D4" s="18"/>
      <c r="E4" s="18"/>
      <c r="F4" s="24"/>
      <c r="G4" s="10">
        <v>36495</v>
      </c>
      <c r="H4" s="14">
        <v>11522</v>
      </c>
      <c r="I4" s="18">
        <f t="shared" ref="I4:I23" si="1">(H4-H3)/H3</f>
        <v>0.25498311730748285</v>
      </c>
      <c r="J4" s="18"/>
      <c r="K4" s="18"/>
      <c r="L4" s="2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0">
        <v>36861</v>
      </c>
      <c r="B5" s="14">
        <v>3972</v>
      </c>
      <c r="C5" s="31">
        <f t="shared" si="0"/>
        <v>-0.2063936063936064</v>
      </c>
      <c r="D5" s="18"/>
      <c r="E5" s="18"/>
      <c r="F5" s="24"/>
      <c r="G5" s="10">
        <v>36861</v>
      </c>
      <c r="H5" s="14">
        <v>10635</v>
      </c>
      <c r="I5" s="33">
        <f t="shared" si="1"/>
        <v>-7.6983162645374068E-2</v>
      </c>
      <c r="J5" s="18"/>
      <c r="K5" s="18"/>
      <c r="L5" s="2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0">
        <v>37226</v>
      </c>
      <c r="B6" s="14">
        <v>3262</v>
      </c>
      <c r="C6" s="31">
        <f t="shared" si="0"/>
        <v>-0.17875125881168177</v>
      </c>
      <c r="D6" s="36">
        <f t="shared" ref="D6:D23" si="2">(B6-B3)/B3</f>
        <v>6.7757774140752861E-2</v>
      </c>
      <c r="E6" s="18"/>
      <c r="F6" s="24"/>
      <c r="G6" s="10">
        <v>37226</v>
      </c>
      <c r="H6" s="14">
        <v>10136</v>
      </c>
      <c r="I6" s="33">
        <f t="shared" si="1"/>
        <v>-4.6920545369064412E-2</v>
      </c>
      <c r="J6" s="18">
        <f t="shared" ref="J6:J23" si="3">(H6-H3)/H3</f>
        <v>0.10401917002505173</v>
      </c>
      <c r="K6" s="18"/>
      <c r="L6" s="2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0">
        <v>37591</v>
      </c>
      <c r="B7" s="14">
        <v>3377</v>
      </c>
      <c r="C7" s="18">
        <f t="shared" si="0"/>
        <v>3.525444512568976E-2</v>
      </c>
      <c r="D7" s="31">
        <f t="shared" si="2"/>
        <v>-0.32527472527472528</v>
      </c>
      <c r="E7" s="18"/>
      <c r="F7" s="24"/>
      <c r="G7" s="10">
        <v>37591</v>
      </c>
      <c r="H7" s="14">
        <v>8601</v>
      </c>
      <c r="I7" s="33">
        <f t="shared" si="1"/>
        <v>-0.15144041041831097</v>
      </c>
      <c r="J7" s="33">
        <f t="shared" si="3"/>
        <v>-0.25351501475438293</v>
      </c>
      <c r="K7" s="18"/>
      <c r="L7" s="2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0">
        <v>37956</v>
      </c>
      <c r="B8" s="14">
        <v>5838</v>
      </c>
      <c r="C8" s="18">
        <f t="shared" si="0"/>
        <v>0.72875333135919451</v>
      </c>
      <c r="D8" s="18">
        <f t="shared" si="2"/>
        <v>0.46978851963746221</v>
      </c>
      <c r="E8" s="18">
        <f t="shared" ref="E8:E23" si="4">(B8-B3)/B3</f>
        <v>0.91096563011456633</v>
      </c>
      <c r="F8" s="24"/>
      <c r="G8" s="10">
        <v>37956</v>
      </c>
      <c r="H8" s="14">
        <v>10278</v>
      </c>
      <c r="I8" s="18">
        <f t="shared" si="1"/>
        <v>0.1949773282176491</v>
      </c>
      <c r="J8" s="33">
        <f t="shared" si="3"/>
        <v>-3.3568406205923836E-2</v>
      </c>
      <c r="K8" s="18">
        <f t="shared" ref="K8:K23" si="5">(H8-H3)/H3</f>
        <v>0.11948589478270341</v>
      </c>
      <c r="L8" s="2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0">
        <v>38322</v>
      </c>
      <c r="B9" s="14">
        <v>6602</v>
      </c>
      <c r="C9" s="18">
        <f t="shared" si="0"/>
        <v>0.13086673518328196</v>
      </c>
      <c r="D9" s="18">
        <f t="shared" si="2"/>
        <v>1.0239117106069895</v>
      </c>
      <c r="E9" s="18">
        <f t="shared" si="4"/>
        <v>0.31908091908091907</v>
      </c>
      <c r="F9" s="24"/>
      <c r="G9" s="10">
        <v>38322</v>
      </c>
      <c r="H9" s="14">
        <v>10827</v>
      </c>
      <c r="I9" s="18">
        <f t="shared" si="1"/>
        <v>5.3415061295971976E-2</v>
      </c>
      <c r="J9" s="18">
        <f t="shared" si="3"/>
        <v>6.8172849250197315E-2</v>
      </c>
      <c r="K9" s="33">
        <f t="shared" si="5"/>
        <v>-6.0319388994966153E-2</v>
      </c>
      <c r="L9" s="2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0">
        <v>38687</v>
      </c>
      <c r="B10" s="14">
        <v>9397</v>
      </c>
      <c r="C10" s="18">
        <f t="shared" si="0"/>
        <v>0.42335655861860044</v>
      </c>
      <c r="D10" s="18">
        <f t="shared" si="2"/>
        <v>1.7826473201066035</v>
      </c>
      <c r="E10" s="18">
        <f t="shared" si="4"/>
        <v>1.3658106747230614</v>
      </c>
      <c r="F10" s="24"/>
      <c r="G10" s="10">
        <v>38687</v>
      </c>
      <c r="H10" s="14">
        <v>10717</v>
      </c>
      <c r="I10" s="33">
        <f t="shared" si="1"/>
        <v>-1.0159785720882978E-2</v>
      </c>
      <c r="J10" s="18">
        <f t="shared" si="3"/>
        <v>0.24601790489477968</v>
      </c>
      <c r="K10" s="18">
        <f t="shared" si="5"/>
        <v>7.7103902209685006E-3</v>
      </c>
      <c r="L10" s="2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0">
        <v>39052</v>
      </c>
      <c r="B11" s="14">
        <v>13786</v>
      </c>
      <c r="C11" s="18">
        <f t="shared" si="0"/>
        <v>0.46706395658188782</v>
      </c>
      <c r="D11" s="18">
        <f t="shared" si="2"/>
        <v>1.3614251455978075</v>
      </c>
      <c r="E11" s="18">
        <f t="shared" si="4"/>
        <v>3.226241569589209</v>
      </c>
      <c r="F11" s="24"/>
      <c r="G11" s="10">
        <v>39052</v>
      </c>
      <c r="H11" s="14">
        <v>12445</v>
      </c>
      <c r="I11" s="18">
        <f t="shared" si="1"/>
        <v>0.16123915274797052</v>
      </c>
      <c r="J11" s="18">
        <f t="shared" si="3"/>
        <v>0.2108386845689823</v>
      </c>
      <c r="K11" s="18">
        <f t="shared" si="5"/>
        <v>0.22780189423835834</v>
      </c>
      <c r="L11" s="2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0">
        <v>39417</v>
      </c>
      <c r="B12" s="14">
        <v>20286</v>
      </c>
      <c r="C12" s="18">
        <f t="shared" si="0"/>
        <v>0.47149281880168287</v>
      </c>
      <c r="D12" s="18">
        <f t="shared" si="2"/>
        <v>2.0727052408361102</v>
      </c>
      <c r="E12" s="18">
        <f t="shared" si="4"/>
        <v>5.0071068996150432</v>
      </c>
      <c r="F12" s="24"/>
      <c r="G12" s="10">
        <v>39417</v>
      </c>
      <c r="H12" s="14">
        <v>13450</v>
      </c>
      <c r="I12" s="18">
        <f t="shared" si="1"/>
        <v>8.0755323423061465E-2</v>
      </c>
      <c r="J12" s="18">
        <f t="shared" si="3"/>
        <v>0.2422647085988732</v>
      </c>
      <c r="K12" s="18">
        <f t="shared" si="5"/>
        <v>0.56377165445878386</v>
      </c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0">
        <v>39783</v>
      </c>
      <c r="B13" s="14">
        <v>9647</v>
      </c>
      <c r="C13" s="31">
        <f t="shared" si="0"/>
        <v>-0.52445035985408661</v>
      </c>
      <c r="D13" s="18">
        <f t="shared" si="2"/>
        <v>2.6604235394274769E-2</v>
      </c>
      <c r="E13" s="18">
        <f t="shared" si="4"/>
        <v>0.65244946899623157</v>
      </c>
      <c r="F13" s="20">
        <f t="shared" ref="F13:F23" si="6">(B13-B3)/B3</f>
        <v>2.1577741407528643</v>
      </c>
      <c r="G13" s="10">
        <v>39783</v>
      </c>
      <c r="H13" s="14">
        <v>8515</v>
      </c>
      <c r="I13" s="33">
        <f t="shared" si="1"/>
        <v>-0.36691449814126392</v>
      </c>
      <c r="J13" s="33">
        <f t="shared" si="3"/>
        <v>-0.20546794811980965</v>
      </c>
      <c r="K13" s="33">
        <f t="shared" si="5"/>
        <v>-0.17153142634753843</v>
      </c>
      <c r="L13" s="54">
        <f t="shared" ref="L13:L23" si="7">(H13-H3)/H3</f>
        <v>-7.2541117525324036E-2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0">
        <v>40148</v>
      </c>
      <c r="B14" s="14">
        <v>17464</v>
      </c>
      <c r="C14" s="18">
        <f t="shared" si="0"/>
        <v>0.81030372136415463</v>
      </c>
      <c r="D14" s="18">
        <f t="shared" si="2"/>
        <v>0.26679239808501376</v>
      </c>
      <c r="E14" s="18">
        <f t="shared" si="4"/>
        <v>1.6452590124204787</v>
      </c>
      <c r="F14" s="20">
        <f t="shared" si="6"/>
        <v>2.4893106893106891</v>
      </c>
      <c r="G14" s="10">
        <v>40148</v>
      </c>
      <c r="H14" s="14">
        <v>10471</v>
      </c>
      <c r="I14" s="18">
        <f t="shared" si="1"/>
        <v>0.22971227246036408</v>
      </c>
      <c r="J14" s="33">
        <f t="shared" si="3"/>
        <v>-0.15861791884290879</v>
      </c>
      <c r="K14" s="33">
        <f t="shared" si="5"/>
        <v>-3.288076106031218E-2</v>
      </c>
      <c r="L14" s="20">
        <f t="shared" si="7"/>
        <v>-9.1216802638430822E-2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0">
        <v>40513</v>
      </c>
      <c r="B15" s="14">
        <v>20509</v>
      </c>
      <c r="C15" s="18">
        <f t="shared" si="0"/>
        <v>0.17435868071461291</v>
      </c>
      <c r="D15" s="18">
        <f t="shared" si="2"/>
        <v>1.0992802918268757E-2</v>
      </c>
      <c r="E15" s="18">
        <f t="shared" si="4"/>
        <v>1.1825050548047249</v>
      </c>
      <c r="F15" s="20">
        <f t="shared" si="6"/>
        <v>4.1633937562940586</v>
      </c>
      <c r="G15" s="10">
        <v>40513</v>
      </c>
      <c r="H15" s="14">
        <v>11491</v>
      </c>
      <c r="I15" s="18">
        <f t="shared" si="1"/>
        <v>9.741189953204088E-2</v>
      </c>
      <c r="J15" s="33">
        <f t="shared" si="3"/>
        <v>-0.14565055762081786</v>
      </c>
      <c r="K15" s="18">
        <f t="shared" si="5"/>
        <v>7.2221703835028461E-2</v>
      </c>
      <c r="L15" s="20">
        <f t="shared" si="7"/>
        <v>8.0488951574988241E-2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0">
        <v>40878</v>
      </c>
      <c r="B16" s="14">
        <v>15454</v>
      </c>
      <c r="C16" s="31">
        <f t="shared" si="0"/>
        <v>-0.24647715637037398</v>
      </c>
      <c r="D16" s="18">
        <f t="shared" si="2"/>
        <v>0.60194879237068522</v>
      </c>
      <c r="E16" s="18">
        <f t="shared" si="4"/>
        <v>0.12099231104018569</v>
      </c>
      <c r="F16" s="20">
        <f t="shared" si="6"/>
        <v>3.7375843041079091</v>
      </c>
      <c r="G16" s="10">
        <v>40878</v>
      </c>
      <c r="H16" s="14">
        <v>12217</v>
      </c>
      <c r="I16" s="18">
        <f t="shared" si="1"/>
        <v>6.3179879906013398E-2</v>
      </c>
      <c r="J16" s="18">
        <f t="shared" si="3"/>
        <v>0.43476218438050501</v>
      </c>
      <c r="K16" s="33">
        <f t="shared" si="5"/>
        <v>-1.8320610687022901E-2</v>
      </c>
      <c r="L16" s="20">
        <f t="shared" si="7"/>
        <v>0.2053078137332281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0">
        <v>41244</v>
      </c>
      <c r="B17" s="14">
        <v>19426</v>
      </c>
      <c r="C17" s="18">
        <f t="shared" si="0"/>
        <v>0.25702083602950693</v>
      </c>
      <c r="D17" s="36">
        <f t="shared" si="2"/>
        <v>0.11234539624370132</v>
      </c>
      <c r="E17" s="31">
        <f t="shared" si="4"/>
        <v>-4.2393769101843636E-2</v>
      </c>
      <c r="F17" s="20">
        <f t="shared" si="6"/>
        <v>4.7524429967426709</v>
      </c>
      <c r="G17" s="10">
        <v>41244</v>
      </c>
      <c r="H17" s="14">
        <v>13155</v>
      </c>
      <c r="I17" s="18">
        <f t="shared" si="1"/>
        <v>7.6778259801915369E-2</v>
      </c>
      <c r="J17" s="18">
        <f t="shared" si="3"/>
        <v>0.25632699837646833</v>
      </c>
      <c r="K17" s="33">
        <f t="shared" si="5"/>
        <v>-2.1933085501858737E-2</v>
      </c>
      <c r="L17" s="20">
        <f t="shared" si="7"/>
        <v>0.5294733170561563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0">
        <v>41609</v>
      </c>
      <c r="B18" s="14">
        <v>21170</v>
      </c>
      <c r="C18" s="36">
        <f t="shared" si="0"/>
        <v>8.9776588077833827E-2</v>
      </c>
      <c r="D18" s="36">
        <f t="shared" si="2"/>
        <v>3.2229752791457407E-2</v>
      </c>
      <c r="E18" s="18">
        <f t="shared" si="4"/>
        <v>1.1944646003939048</v>
      </c>
      <c r="F18" s="20">
        <f t="shared" si="6"/>
        <v>2.6262418636519356</v>
      </c>
      <c r="G18" s="10">
        <v>41609</v>
      </c>
      <c r="H18" s="14">
        <v>15755</v>
      </c>
      <c r="I18" s="18">
        <f t="shared" si="1"/>
        <v>0.1976434815659445</v>
      </c>
      <c r="J18" s="18">
        <f t="shared" si="3"/>
        <v>0.3710730136628666</v>
      </c>
      <c r="K18" s="18">
        <f t="shared" si="5"/>
        <v>0.85026423957721664</v>
      </c>
      <c r="L18" s="20">
        <f t="shared" si="7"/>
        <v>0.53288577544269311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0">
        <v>41974</v>
      </c>
      <c r="B19" s="14">
        <v>27499</v>
      </c>
      <c r="C19" s="18">
        <f t="shared" si="0"/>
        <v>0.29896079357581484</v>
      </c>
      <c r="D19" s="18">
        <f t="shared" si="2"/>
        <v>0.77940986152452441</v>
      </c>
      <c r="E19" s="36">
        <f t="shared" si="4"/>
        <v>0.57461062757672932</v>
      </c>
      <c r="F19" s="20">
        <f t="shared" si="6"/>
        <v>3.165252953650409</v>
      </c>
      <c r="G19" s="10">
        <v>41974</v>
      </c>
      <c r="H19" s="14">
        <v>18053</v>
      </c>
      <c r="I19" s="18">
        <f t="shared" si="1"/>
        <v>0.14585845763249761</v>
      </c>
      <c r="J19" s="18">
        <f t="shared" si="3"/>
        <v>0.47769501514283375</v>
      </c>
      <c r="K19" s="18">
        <f t="shared" si="5"/>
        <v>0.72409511985483721</v>
      </c>
      <c r="L19" s="20">
        <f t="shared" si="7"/>
        <v>0.66740556017363994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0">
        <v>42339</v>
      </c>
      <c r="B20" s="14">
        <v>26117</v>
      </c>
      <c r="C20" s="31">
        <f t="shared" si="0"/>
        <v>-5.0256372959016693E-2</v>
      </c>
      <c r="D20" s="18">
        <f t="shared" si="2"/>
        <v>0.34443529290641406</v>
      </c>
      <c r="E20" s="36">
        <f t="shared" si="4"/>
        <v>0.27344092837290945</v>
      </c>
      <c r="F20" s="20">
        <f t="shared" si="6"/>
        <v>1.7792912631690965</v>
      </c>
      <c r="G20" s="10">
        <v>42339</v>
      </c>
      <c r="H20" s="14">
        <v>17425</v>
      </c>
      <c r="I20" s="33">
        <f t="shared" si="1"/>
        <v>-3.4786462083864177E-2</v>
      </c>
      <c r="J20" s="18">
        <f t="shared" si="3"/>
        <v>0.32459141011022424</v>
      </c>
      <c r="K20" s="18">
        <f t="shared" si="5"/>
        <v>0.51640414237229137</v>
      </c>
      <c r="L20" s="20">
        <f t="shared" si="7"/>
        <v>0.62592143323691329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0">
        <v>42705</v>
      </c>
      <c r="B21" s="14">
        <v>26626</v>
      </c>
      <c r="C21" s="36">
        <f t="shared" si="0"/>
        <v>1.9489221579813913E-2</v>
      </c>
      <c r="D21" s="36">
        <f t="shared" si="2"/>
        <v>0.25772319319792159</v>
      </c>
      <c r="E21" s="18">
        <f t="shared" si="4"/>
        <v>0.72291963245761615</v>
      </c>
      <c r="F21" s="20">
        <f t="shared" si="6"/>
        <v>0.93137966052517052</v>
      </c>
      <c r="G21" s="10">
        <v>42705</v>
      </c>
      <c r="H21" s="14">
        <v>19963</v>
      </c>
      <c r="I21" s="18">
        <f t="shared" si="1"/>
        <v>0.14565279770444764</v>
      </c>
      <c r="J21" s="18">
        <f t="shared" si="3"/>
        <v>0.26708981275785465</v>
      </c>
      <c r="K21" s="18">
        <f t="shared" si="5"/>
        <v>0.63403454203159537</v>
      </c>
      <c r="L21" s="20">
        <f t="shared" si="7"/>
        <v>0.60409803133788675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0">
        <v>43070</v>
      </c>
      <c r="B22" s="14">
        <v>33812</v>
      </c>
      <c r="C22" s="18">
        <f t="shared" si="0"/>
        <v>0.26988657702997071</v>
      </c>
      <c r="D22" s="36">
        <f t="shared" si="2"/>
        <v>0.22957198443579765</v>
      </c>
      <c r="E22" s="36">
        <f t="shared" si="4"/>
        <v>0.74055389683928752</v>
      </c>
      <c r="F22" s="36">
        <f t="shared" si="6"/>
        <v>0.66676525682736865</v>
      </c>
      <c r="G22" s="10">
        <v>43070</v>
      </c>
      <c r="H22" s="14">
        <v>24824</v>
      </c>
      <c r="I22" s="18">
        <f t="shared" si="1"/>
        <v>0.24350047588037871</v>
      </c>
      <c r="J22" s="18">
        <f t="shared" si="3"/>
        <v>0.375062316512491</v>
      </c>
      <c r="K22" s="18">
        <f t="shared" si="5"/>
        <v>0.88703914861269484</v>
      </c>
      <c r="L22" s="20">
        <f t="shared" si="7"/>
        <v>0.84565055762081787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0">
        <v>43435</v>
      </c>
      <c r="B23" s="14">
        <v>36068</v>
      </c>
      <c r="C23" s="18">
        <f t="shared" si="0"/>
        <v>6.6721873890926292E-2</v>
      </c>
      <c r="D23" s="18">
        <f t="shared" si="2"/>
        <v>0.38101619634720679</v>
      </c>
      <c r="E23" s="18">
        <f t="shared" si="4"/>
        <v>0.70373169579593764</v>
      </c>
      <c r="F23" s="20">
        <f t="shared" si="6"/>
        <v>2.7387788949932621</v>
      </c>
      <c r="G23" s="10">
        <v>43435</v>
      </c>
      <c r="H23" s="14">
        <v>23327</v>
      </c>
      <c r="I23" s="33">
        <f t="shared" si="1"/>
        <v>-6.0304543989687397E-2</v>
      </c>
      <c r="J23" s="18">
        <f t="shared" si="3"/>
        <v>0.33870875179340026</v>
      </c>
      <c r="K23" s="18">
        <f t="shared" si="5"/>
        <v>0.48060933037131071</v>
      </c>
      <c r="L23" s="20">
        <f t="shared" si="7"/>
        <v>1.7395184967704052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65"/>
      <c r="B24" s="66"/>
      <c r="C24" s="2"/>
      <c r="D24" s="65"/>
      <c r="E24" s="2"/>
      <c r="F24" s="66"/>
      <c r="G24" s="66"/>
      <c r="H24" s="66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65"/>
      <c r="B25" s="66"/>
      <c r="C25" s="2"/>
      <c r="D25" s="65"/>
      <c r="E25" s="2"/>
      <c r="F25" s="66"/>
      <c r="G25" s="66"/>
      <c r="H25" s="66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67" t="s">
        <v>3</v>
      </c>
      <c r="B26" s="68" t="s">
        <v>5</v>
      </c>
      <c r="C26" s="69" t="s">
        <v>8</v>
      </c>
      <c r="D26" s="70" t="s">
        <v>10</v>
      </c>
      <c r="E26" s="69" t="s">
        <v>11</v>
      </c>
      <c r="F26" s="67"/>
      <c r="G26" s="67" t="s">
        <v>3</v>
      </c>
      <c r="H26" s="68" t="s">
        <v>63</v>
      </c>
      <c r="I26" s="70" t="s">
        <v>8</v>
      </c>
      <c r="J26" s="69" t="s">
        <v>10</v>
      </c>
      <c r="K26" s="70" t="s">
        <v>11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71">
        <v>36130</v>
      </c>
      <c r="B27" s="72">
        <v>3055</v>
      </c>
      <c r="C27" s="73"/>
      <c r="D27" s="73"/>
      <c r="E27" s="73"/>
      <c r="F27" s="71"/>
      <c r="G27" s="71">
        <v>36130</v>
      </c>
      <c r="H27" s="74">
        <v>890</v>
      </c>
      <c r="I27" s="75"/>
      <c r="J27" s="73"/>
      <c r="K27" s="7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71">
        <v>36495</v>
      </c>
      <c r="B28" s="72">
        <v>5005</v>
      </c>
      <c r="C28" s="73">
        <f t="shared" ref="C28:C47" si="8">(B28-B27)/B27</f>
        <v>0.63829787234042556</v>
      </c>
      <c r="D28" s="73"/>
      <c r="E28" s="73"/>
      <c r="F28" s="71"/>
      <c r="G28" s="71">
        <v>36495</v>
      </c>
      <c r="H28" s="74">
        <v>1459</v>
      </c>
      <c r="I28" s="73">
        <f t="shared" ref="I28:I47" si="9">(H28-H27)/H27</f>
        <v>0.63932584269662918</v>
      </c>
      <c r="J28" s="73"/>
      <c r="K28" s="7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71">
        <v>36861</v>
      </c>
      <c r="B29" s="72">
        <v>3972</v>
      </c>
      <c r="C29" s="76">
        <f t="shared" si="8"/>
        <v>-0.2063936063936064</v>
      </c>
      <c r="D29" s="73"/>
      <c r="E29" s="73"/>
      <c r="F29" s="71"/>
      <c r="G29" s="71">
        <v>36861</v>
      </c>
      <c r="H29" s="74">
        <v>1242</v>
      </c>
      <c r="I29" s="76">
        <f t="shared" si="9"/>
        <v>-0.1487320082248115</v>
      </c>
      <c r="J29" s="73"/>
      <c r="K29" s="7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71">
        <v>37226</v>
      </c>
      <c r="B30" s="72">
        <v>3262</v>
      </c>
      <c r="C30" s="76">
        <f t="shared" si="8"/>
        <v>-0.17875125881168177</v>
      </c>
      <c r="D30" s="73">
        <f t="shared" ref="D30:D47" si="10">(B30-B27)/B27</f>
        <v>6.7757774140752861E-2</v>
      </c>
      <c r="E30" s="73"/>
      <c r="F30" s="71"/>
      <c r="G30" s="71">
        <v>37226</v>
      </c>
      <c r="H30" s="74">
        <v>1096</v>
      </c>
      <c r="I30" s="76">
        <f t="shared" si="9"/>
        <v>-0.11755233494363929</v>
      </c>
      <c r="J30" s="73">
        <f t="shared" ref="J30:J47" si="11">(H30-H27)/H27</f>
        <v>0.23146067415730337</v>
      </c>
      <c r="K30" s="7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71">
        <v>37591</v>
      </c>
      <c r="B31" s="72">
        <v>3377</v>
      </c>
      <c r="C31" s="73">
        <f t="shared" si="8"/>
        <v>3.525444512568976E-2</v>
      </c>
      <c r="D31" s="76">
        <f t="shared" si="10"/>
        <v>-0.32527472527472528</v>
      </c>
      <c r="E31" s="73"/>
      <c r="F31" s="71"/>
      <c r="G31" s="71">
        <v>37591</v>
      </c>
      <c r="H31" s="74">
        <v>1098</v>
      </c>
      <c r="I31" s="73">
        <f t="shared" si="9"/>
        <v>1.8248175182481751E-3</v>
      </c>
      <c r="J31" s="76">
        <f t="shared" si="11"/>
        <v>-0.24742974640164497</v>
      </c>
      <c r="K31" s="7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71">
        <v>37956</v>
      </c>
      <c r="B32" s="72">
        <v>5838</v>
      </c>
      <c r="C32" s="73">
        <f t="shared" si="8"/>
        <v>0.72875333135919451</v>
      </c>
      <c r="D32" s="73">
        <f t="shared" si="10"/>
        <v>0.46978851963746221</v>
      </c>
      <c r="E32" s="73">
        <f t="shared" ref="E32:E47" si="12">(B32-B27)/B27</f>
        <v>0.91096563011456633</v>
      </c>
      <c r="F32" s="71"/>
      <c r="G32" s="71">
        <v>37956</v>
      </c>
      <c r="H32" s="74">
        <v>1837</v>
      </c>
      <c r="I32" s="73">
        <f t="shared" si="9"/>
        <v>0.67304189435336981</v>
      </c>
      <c r="J32" s="73">
        <f t="shared" si="11"/>
        <v>0.47906602254428343</v>
      </c>
      <c r="K32" s="73">
        <f t="shared" ref="K32:K47" si="13">(H32-H27)/H27</f>
        <v>1.0640449438202246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71">
        <v>38322</v>
      </c>
      <c r="B33" s="72">
        <v>6602</v>
      </c>
      <c r="C33" s="73">
        <f t="shared" si="8"/>
        <v>0.13086673518328196</v>
      </c>
      <c r="D33" s="73">
        <f t="shared" si="10"/>
        <v>1.0239117106069895</v>
      </c>
      <c r="E33" s="73">
        <f t="shared" si="12"/>
        <v>0.31908091908091907</v>
      </c>
      <c r="F33" s="71"/>
      <c r="G33" s="71">
        <v>38322</v>
      </c>
      <c r="H33" s="74">
        <v>2080</v>
      </c>
      <c r="I33" s="73">
        <f t="shared" si="9"/>
        <v>0.13228089275993468</v>
      </c>
      <c r="J33" s="73">
        <f t="shared" si="11"/>
        <v>0.8978102189781022</v>
      </c>
      <c r="K33" s="73">
        <f t="shared" si="13"/>
        <v>0.42563399588759426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71">
        <v>38687</v>
      </c>
      <c r="B34" s="72">
        <v>9397</v>
      </c>
      <c r="C34" s="73">
        <f t="shared" si="8"/>
        <v>0.42335655861860044</v>
      </c>
      <c r="D34" s="73">
        <f t="shared" si="10"/>
        <v>1.7826473201066035</v>
      </c>
      <c r="E34" s="73">
        <f t="shared" si="12"/>
        <v>1.3658106747230614</v>
      </c>
      <c r="F34" s="71"/>
      <c r="G34" s="71">
        <v>38687</v>
      </c>
      <c r="H34" s="74">
        <v>2804</v>
      </c>
      <c r="I34" s="73">
        <f t="shared" si="9"/>
        <v>0.34807692307692306</v>
      </c>
      <c r="J34" s="73">
        <f t="shared" si="11"/>
        <v>1.5537340619307833</v>
      </c>
      <c r="K34" s="73">
        <f t="shared" si="13"/>
        <v>1.2576489533011272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71">
        <v>39052</v>
      </c>
      <c r="B35" s="72">
        <v>13786</v>
      </c>
      <c r="C35" s="73">
        <f t="shared" si="8"/>
        <v>0.46706395658188782</v>
      </c>
      <c r="D35" s="73">
        <f t="shared" si="10"/>
        <v>1.3614251455978075</v>
      </c>
      <c r="E35" s="73">
        <f t="shared" si="12"/>
        <v>3.226241569589209</v>
      </c>
      <c r="F35" s="71"/>
      <c r="G35" s="71">
        <v>39052</v>
      </c>
      <c r="H35" s="74">
        <v>3966</v>
      </c>
      <c r="I35" s="73">
        <f t="shared" si="9"/>
        <v>0.41440798858773181</v>
      </c>
      <c r="J35" s="73">
        <f t="shared" si="11"/>
        <v>1.1589548176374525</v>
      </c>
      <c r="K35" s="73">
        <f t="shared" si="13"/>
        <v>2.6186131386861313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71">
        <v>39417</v>
      </c>
      <c r="B36" s="72">
        <v>20286</v>
      </c>
      <c r="C36" s="73">
        <f t="shared" si="8"/>
        <v>0.47149281880168287</v>
      </c>
      <c r="D36" s="73">
        <f t="shared" si="10"/>
        <v>2.0727052408361102</v>
      </c>
      <c r="E36" s="73">
        <f t="shared" si="12"/>
        <v>5.0071068996150432</v>
      </c>
      <c r="F36" s="71"/>
      <c r="G36" s="71">
        <v>39417</v>
      </c>
      <c r="H36" s="74">
        <v>6079</v>
      </c>
      <c r="I36" s="73">
        <f t="shared" si="9"/>
        <v>0.53277861825516892</v>
      </c>
      <c r="J36" s="73">
        <f t="shared" si="11"/>
        <v>1.9225961538461538</v>
      </c>
      <c r="K36" s="73">
        <f t="shared" si="13"/>
        <v>4.5364298724954466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71">
        <v>39783</v>
      </c>
      <c r="B37" s="72">
        <v>9647</v>
      </c>
      <c r="C37" s="76">
        <f t="shared" si="8"/>
        <v>-0.52445035985408661</v>
      </c>
      <c r="D37" s="73">
        <f t="shared" si="10"/>
        <v>2.6604235394274769E-2</v>
      </c>
      <c r="E37" s="73">
        <f t="shared" si="12"/>
        <v>0.65244946899623157</v>
      </c>
      <c r="F37" s="71"/>
      <c r="G37" s="71">
        <v>39783</v>
      </c>
      <c r="H37" s="74">
        <v>3046</v>
      </c>
      <c r="I37" s="76">
        <f t="shared" si="9"/>
        <v>-0.49893074518835334</v>
      </c>
      <c r="J37" s="73">
        <f t="shared" si="11"/>
        <v>8.6305278174037089E-2</v>
      </c>
      <c r="K37" s="73">
        <f t="shared" si="13"/>
        <v>0.65813826891671201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71">
        <v>40148</v>
      </c>
      <c r="B38" s="72">
        <v>17464</v>
      </c>
      <c r="C38" s="73">
        <f t="shared" si="8"/>
        <v>0.81030372136415463</v>
      </c>
      <c r="D38" s="73">
        <f t="shared" si="10"/>
        <v>0.26679239808501376</v>
      </c>
      <c r="E38" s="73">
        <f t="shared" si="12"/>
        <v>1.6452590124204787</v>
      </c>
      <c r="F38" s="71"/>
      <c r="G38" s="71">
        <v>40148</v>
      </c>
      <c r="H38" s="74">
        <v>5201</v>
      </c>
      <c r="I38" s="73">
        <f t="shared" si="9"/>
        <v>0.70748522652659229</v>
      </c>
      <c r="J38" s="73">
        <f t="shared" si="11"/>
        <v>0.31139687342410488</v>
      </c>
      <c r="K38" s="73">
        <f t="shared" si="13"/>
        <v>1.5004807692307693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71">
        <v>40513</v>
      </c>
      <c r="B39" s="72">
        <v>20509</v>
      </c>
      <c r="C39" s="73">
        <f t="shared" si="8"/>
        <v>0.17435868071461291</v>
      </c>
      <c r="D39" s="73">
        <f t="shared" si="10"/>
        <v>1.0992802918268757E-2</v>
      </c>
      <c r="E39" s="73">
        <f t="shared" si="12"/>
        <v>1.1825050548047249</v>
      </c>
      <c r="F39" s="71"/>
      <c r="G39" s="71">
        <v>40513</v>
      </c>
      <c r="H39" s="74">
        <v>6134</v>
      </c>
      <c r="I39" s="73">
        <f t="shared" si="9"/>
        <v>0.17938857911940012</v>
      </c>
      <c r="J39" s="73">
        <f t="shared" si="11"/>
        <v>9.0475407139332126E-3</v>
      </c>
      <c r="K39" s="73">
        <f t="shared" si="13"/>
        <v>1.1875891583452212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71">
        <v>40878</v>
      </c>
      <c r="B40" s="72">
        <v>15454</v>
      </c>
      <c r="C40" s="76">
        <f t="shared" si="8"/>
        <v>-0.24647715637037398</v>
      </c>
      <c r="D40" s="73">
        <f t="shared" si="10"/>
        <v>0.60194879237068522</v>
      </c>
      <c r="E40" s="73">
        <f t="shared" si="12"/>
        <v>0.12099231104018569</v>
      </c>
      <c r="F40" s="71"/>
      <c r="G40" s="71">
        <v>40878</v>
      </c>
      <c r="H40" s="74">
        <v>4624</v>
      </c>
      <c r="I40" s="76">
        <f t="shared" si="9"/>
        <v>-0.2461688946853603</v>
      </c>
      <c r="J40" s="73">
        <f t="shared" si="11"/>
        <v>0.51805646749835854</v>
      </c>
      <c r="K40" s="73">
        <f t="shared" si="13"/>
        <v>0.16591023701462432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71">
        <v>41244</v>
      </c>
      <c r="B41" s="72">
        <v>19426</v>
      </c>
      <c r="C41" s="73">
        <f t="shared" si="8"/>
        <v>0.25702083602950693</v>
      </c>
      <c r="D41" s="73">
        <f t="shared" si="10"/>
        <v>0.11234539624370132</v>
      </c>
      <c r="E41" s="76">
        <f t="shared" si="12"/>
        <v>-4.2393769101843636E-2</v>
      </c>
      <c r="F41" s="71"/>
      <c r="G41" s="71">
        <v>41244</v>
      </c>
      <c r="H41" s="74">
        <v>5908</v>
      </c>
      <c r="I41" s="73">
        <f t="shared" si="9"/>
        <v>0.27768166089965396</v>
      </c>
      <c r="J41" s="73">
        <f t="shared" si="11"/>
        <v>0.13593539703903096</v>
      </c>
      <c r="K41" s="76">
        <f t="shared" si="13"/>
        <v>-2.8129626583319627E-2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71">
        <v>41609</v>
      </c>
      <c r="B42" s="72">
        <v>21170</v>
      </c>
      <c r="C42" s="73">
        <f t="shared" si="8"/>
        <v>8.9776588077833827E-2</v>
      </c>
      <c r="D42" s="73">
        <f t="shared" si="10"/>
        <v>3.2229752791457407E-2</v>
      </c>
      <c r="E42" s="73">
        <f t="shared" si="12"/>
        <v>1.1944646003939048</v>
      </c>
      <c r="F42" s="71"/>
      <c r="G42" s="71">
        <v>41609</v>
      </c>
      <c r="H42" s="74">
        <v>6211</v>
      </c>
      <c r="I42" s="73">
        <f t="shared" si="9"/>
        <v>5.1286391333784702E-2</v>
      </c>
      <c r="J42" s="73">
        <f t="shared" si="11"/>
        <v>1.2552983371372678E-2</v>
      </c>
      <c r="K42" s="73">
        <f t="shared" si="13"/>
        <v>1.0390676296782666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71">
        <v>41974</v>
      </c>
      <c r="B43" s="72">
        <v>27499</v>
      </c>
      <c r="C43" s="73">
        <f t="shared" si="8"/>
        <v>0.29896079357581484</v>
      </c>
      <c r="D43" s="73">
        <f t="shared" si="10"/>
        <v>0.77940986152452441</v>
      </c>
      <c r="E43" s="73">
        <f t="shared" si="12"/>
        <v>0.57461062757672932</v>
      </c>
      <c r="F43" s="71"/>
      <c r="G43" s="71">
        <v>41974</v>
      </c>
      <c r="H43" s="74">
        <v>8395</v>
      </c>
      <c r="I43" s="73">
        <f t="shared" si="9"/>
        <v>0.35163419739172436</v>
      </c>
      <c r="J43" s="73">
        <f t="shared" si="11"/>
        <v>0.81552768166089962</v>
      </c>
      <c r="K43" s="73">
        <f t="shared" si="13"/>
        <v>0.61411267064026154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71">
        <v>42339</v>
      </c>
      <c r="B44" s="72">
        <v>26117</v>
      </c>
      <c r="C44" s="76">
        <f t="shared" si="8"/>
        <v>-5.0256372959016693E-2</v>
      </c>
      <c r="D44" s="73">
        <f t="shared" si="10"/>
        <v>0.34443529290641406</v>
      </c>
      <c r="E44" s="73">
        <f t="shared" si="12"/>
        <v>0.27344092837290945</v>
      </c>
      <c r="F44" s="71"/>
      <c r="G44" s="71">
        <v>42339</v>
      </c>
      <c r="H44" s="74">
        <v>7963</v>
      </c>
      <c r="I44" s="76">
        <f t="shared" si="9"/>
        <v>-5.1459201905896368E-2</v>
      </c>
      <c r="J44" s="73">
        <f t="shared" si="11"/>
        <v>0.34783344617467843</v>
      </c>
      <c r="K44" s="73">
        <f t="shared" si="13"/>
        <v>0.29817411150961853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71">
        <v>42705</v>
      </c>
      <c r="B45" s="72">
        <v>26626</v>
      </c>
      <c r="C45" s="73">
        <f t="shared" si="8"/>
        <v>1.9489221579813913E-2</v>
      </c>
      <c r="D45" s="73">
        <f t="shared" si="10"/>
        <v>0.25772319319792159</v>
      </c>
      <c r="E45" s="73">
        <f t="shared" si="12"/>
        <v>0.72291963245761615</v>
      </c>
      <c r="F45" s="71"/>
      <c r="G45" s="71">
        <v>42705</v>
      </c>
      <c r="H45" s="74">
        <v>7985</v>
      </c>
      <c r="I45" s="73">
        <f t="shared" si="9"/>
        <v>2.7627778475448951E-3</v>
      </c>
      <c r="J45" s="73">
        <f t="shared" si="11"/>
        <v>0.28562228304620835</v>
      </c>
      <c r="K45" s="73">
        <f t="shared" si="13"/>
        <v>0.72685986159169547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71">
        <v>43070</v>
      </c>
      <c r="B46" s="72">
        <v>33812</v>
      </c>
      <c r="C46" s="73">
        <f t="shared" si="8"/>
        <v>0.26988657702997071</v>
      </c>
      <c r="D46" s="73">
        <f t="shared" si="10"/>
        <v>0.22957198443579765</v>
      </c>
      <c r="E46" s="73">
        <f t="shared" si="12"/>
        <v>0.74055389683928752</v>
      </c>
      <c r="F46" s="71"/>
      <c r="G46" s="71">
        <v>43070</v>
      </c>
      <c r="H46" s="74">
        <v>10493</v>
      </c>
      <c r="I46" s="73">
        <f t="shared" si="9"/>
        <v>0.31408891671884787</v>
      </c>
      <c r="J46" s="73">
        <f t="shared" si="11"/>
        <v>0.24991066110780227</v>
      </c>
      <c r="K46" s="73">
        <f t="shared" si="13"/>
        <v>0.77606635071090047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71">
        <v>43435</v>
      </c>
      <c r="B47" s="72">
        <v>36068</v>
      </c>
      <c r="C47" s="73">
        <f t="shared" si="8"/>
        <v>6.6721873890926292E-2</v>
      </c>
      <c r="D47" s="73">
        <f t="shared" si="10"/>
        <v>0.38101619634720679</v>
      </c>
      <c r="E47" s="73">
        <f t="shared" si="12"/>
        <v>0.70373169579593764</v>
      </c>
      <c r="F47" s="71"/>
      <c r="G47" s="71">
        <v>43435</v>
      </c>
      <c r="H47" s="74">
        <v>10859</v>
      </c>
      <c r="I47" s="73">
        <f t="shared" si="9"/>
        <v>3.4880396454779375E-2</v>
      </c>
      <c r="J47" s="73">
        <f t="shared" si="11"/>
        <v>0.36368202938590982</v>
      </c>
      <c r="K47" s="73">
        <f t="shared" si="13"/>
        <v>0.74834970214136209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65"/>
      <c r="B48" s="66"/>
      <c r="C48" s="2"/>
      <c r="D48" s="65"/>
      <c r="E48" s="2"/>
      <c r="F48" s="66"/>
      <c r="G48" s="66"/>
      <c r="H48" s="66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65"/>
      <c r="B49" s="66"/>
      <c r="C49" s="2"/>
      <c r="D49" s="65"/>
      <c r="E49" s="2"/>
      <c r="F49" s="66"/>
      <c r="G49" s="66"/>
      <c r="H49" s="66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67" t="s">
        <v>3</v>
      </c>
      <c r="B50" s="68" t="s">
        <v>13</v>
      </c>
      <c r="C50" s="69" t="s">
        <v>8</v>
      </c>
      <c r="D50" s="70" t="s">
        <v>10</v>
      </c>
      <c r="E50" s="69" t="s">
        <v>11</v>
      </c>
      <c r="F50" s="67" t="s">
        <v>12</v>
      </c>
      <c r="G50" s="67" t="s">
        <v>3</v>
      </c>
      <c r="H50" s="68" t="s">
        <v>108</v>
      </c>
      <c r="I50" s="69" t="s">
        <v>8</v>
      </c>
      <c r="J50" s="70" t="s">
        <v>10</v>
      </c>
      <c r="K50" s="69" t="s">
        <v>11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71">
        <v>36130</v>
      </c>
      <c r="B51" s="72">
        <v>9181</v>
      </c>
      <c r="C51" s="2"/>
      <c r="D51" s="2"/>
      <c r="E51" s="2"/>
      <c r="F51" s="71"/>
      <c r="G51" s="71">
        <v>36130</v>
      </c>
      <c r="H51" s="72">
        <v>1229</v>
      </c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71">
        <v>36495</v>
      </c>
      <c r="B52" s="72">
        <v>11522</v>
      </c>
      <c r="C52" s="73">
        <f t="shared" ref="C52:C71" si="14">(B52-B51)/B51</f>
        <v>0.25498311730748285</v>
      </c>
      <c r="D52" s="73"/>
      <c r="E52" s="73"/>
      <c r="F52" s="71"/>
      <c r="G52" s="71">
        <v>36495</v>
      </c>
      <c r="H52" s="72">
        <v>1421</v>
      </c>
      <c r="I52" s="80">
        <f t="shared" ref="I52:I71" si="15">(H52-H51)/H51</f>
        <v>0.15622457282343369</v>
      </c>
      <c r="J52" s="80"/>
      <c r="K52" s="8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71">
        <v>36861</v>
      </c>
      <c r="B53" s="72">
        <v>10635</v>
      </c>
      <c r="C53" s="76">
        <f t="shared" si="14"/>
        <v>-7.6983162645374068E-2</v>
      </c>
      <c r="D53" s="73"/>
      <c r="E53" s="73"/>
      <c r="F53" s="71"/>
      <c r="G53" s="71">
        <v>36861</v>
      </c>
      <c r="H53" s="72">
        <v>1305</v>
      </c>
      <c r="I53" s="76">
        <f t="shared" si="15"/>
        <v>-8.1632653061224483E-2</v>
      </c>
      <c r="J53" s="80"/>
      <c r="K53" s="8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71">
        <v>37226</v>
      </c>
      <c r="B54" s="72">
        <v>10136</v>
      </c>
      <c r="C54" s="76">
        <f t="shared" si="14"/>
        <v>-4.6920545369064412E-2</v>
      </c>
      <c r="D54" s="73">
        <f t="shared" ref="D54:D71" si="16">(B54-B51)/B51</f>
        <v>0.10401917002505173</v>
      </c>
      <c r="E54" s="73"/>
      <c r="F54" s="71"/>
      <c r="G54" s="71">
        <v>37226</v>
      </c>
      <c r="H54" s="72">
        <v>1161</v>
      </c>
      <c r="I54" s="76">
        <f t="shared" si="15"/>
        <v>-0.1103448275862069</v>
      </c>
      <c r="J54" s="76">
        <f t="shared" ref="J54:J71" si="17">(H54-H51)/H51</f>
        <v>-5.5329536208299432E-2</v>
      </c>
      <c r="K54" s="8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71">
        <v>37591</v>
      </c>
      <c r="B55" s="72">
        <v>8601</v>
      </c>
      <c r="C55" s="76">
        <f t="shared" si="14"/>
        <v>-0.15144041041831097</v>
      </c>
      <c r="D55" s="76">
        <f t="shared" si="16"/>
        <v>-0.25351501475438293</v>
      </c>
      <c r="E55" s="73"/>
      <c r="F55" s="71"/>
      <c r="G55" s="71">
        <v>37591</v>
      </c>
      <c r="H55" s="72">
        <v>908</v>
      </c>
      <c r="I55" s="76">
        <f t="shared" si="15"/>
        <v>-0.21791559000861327</v>
      </c>
      <c r="J55" s="76">
        <f t="shared" si="17"/>
        <v>-0.3610133708655876</v>
      </c>
      <c r="K55" s="8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71">
        <v>37956</v>
      </c>
      <c r="B56" s="72">
        <v>10278</v>
      </c>
      <c r="C56" s="73">
        <f t="shared" si="14"/>
        <v>0.1949773282176491</v>
      </c>
      <c r="D56" s="76">
        <f t="shared" si="16"/>
        <v>-3.3568406205923836E-2</v>
      </c>
      <c r="E56" s="73">
        <f t="shared" ref="E56:E71" si="18">(B56-B51)/B51</f>
        <v>0.11948589478270341</v>
      </c>
      <c r="F56" s="71"/>
      <c r="G56" s="71">
        <v>37956</v>
      </c>
      <c r="H56" s="72">
        <v>1108</v>
      </c>
      <c r="I56" s="80">
        <f t="shared" si="15"/>
        <v>0.22026431718061673</v>
      </c>
      <c r="J56" s="76">
        <f t="shared" si="17"/>
        <v>-0.15095785440613027</v>
      </c>
      <c r="K56" s="76">
        <f t="shared" ref="K56:K71" si="19">(H56-H51)/H51</f>
        <v>-9.8454027664768101E-2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71">
        <v>38322</v>
      </c>
      <c r="B57" s="72">
        <v>10827</v>
      </c>
      <c r="C57" s="73">
        <f t="shared" si="14"/>
        <v>5.3415061295971976E-2</v>
      </c>
      <c r="D57" s="73">
        <f t="shared" si="16"/>
        <v>6.8172849250197315E-2</v>
      </c>
      <c r="E57" s="76">
        <f t="shared" si="18"/>
        <v>-6.0319388994966153E-2</v>
      </c>
      <c r="F57" s="71"/>
      <c r="G57" s="71">
        <v>38322</v>
      </c>
      <c r="H57" s="72">
        <v>1188</v>
      </c>
      <c r="I57" s="80">
        <f t="shared" si="15"/>
        <v>7.2202166064981949E-2</v>
      </c>
      <c r="J57" s="80">
        <f t="shared" si="17"/>
        <v>2.3255813953488372E-2</v>
      </c>
      <c r="K57" s="76">
        <f t="shared" si="19"/>
        <v>-0.16396903589021816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71">
        <v>38687</v>
      </c>
      <c r="B58" s="72">
        <v>10717</v>
      </c>
      <c r="C58" s="76">
        <f t="shared" si="14"/>
        <v>-1.0159785720882978E-2</v>
      </c>
      <c r="D58" s="73">
        <f t="shared" si="16"/>
        <v>0.24601790489477968</v>
      </c>
      <c r="E58" s="73">
        <f t="shared" si="18"/>
        <v>7.7103902209685006E-3</v>
      </c>
      <c r="F58" s="71"/>
      <c r="G58" s="71">
        <v>38687</v>
      </c>
      <c r="H58" s="72">
        <v>1267</v>
      </c>
      <c r="I58" s="80">
        <f t="shared" si="15"/>
        <v>6.6498316498316501E-2</v>
      </c>
      <c r="J58" s="80">
        <f t="shared" si="17"/>
        <v>0.39537444933920707</v>
      </c>
      <c r="K58" s="76">
        <f t="shared" si="19"/>
        <v>-2.9118773946360154E-2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71">
        <v>39052</v>
      </c>
      <c r="B59" s="72">
        <v>12445</v>
      </c>
      <c r="C59" s="73">
        <f t="shared" si="14"/>
        <v>0.16123915274797052</v>
      </c>
      <c r="D59" s="73">
        <f t="shared" si="16"/>
        <v>0.2108386845689823</v>
      </c>
      <c r="E59" s="73">
        <f t="shared" si="18"/>
        <v>0.22780189423835834</v>
      </c>
      <c r="F59" s="71"/>
      <c r="G59" s="71">
        <v>39052</v>
      </c>
      <c r="H59" s="72">
        <v>1410</v>
      </c>
      <c r="I59" s="80">
        <f t="shared" si="15"/>
        <v>0.11286503551696922</v>
      </c>
      <c r="J59" s="80">
        <f t="shared" si="17"/>
        <v>0.27256317689530685</v>
      </c>
      <c r="K59" s="80">
        <f t="shared" si="19"/>
        <v>0.2144702842377261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71">
        <v>39417</v>
      </c>
      <c r="B60" s="72">
        <v>13450</v>
      </c>
      <c r="C60" s="73">
        <f t="shared" si="14"/>
        <v>8.0755323423061465E-2</v>
      </c>
      <c r="D60" s="73">
        <f t="shared" si="16"/>
        <v>0.2422647085988732</v>
      </c>
      <c r="E60" s="73">
        <f t="shared" si="18"/>
        <v>0.56377165445878386</v>
      </c>
      <c r="F60" s="71"/>
      <c r="G60" s="71">
        <v>39417</v>
      </c>
      <c r="H60" s="72">
        <v>1478</v>
      </c>
      <c r="I60" s="80">
        <f t="shared" si="15"/>
        <v>4.8226950354609929E-2</v>
      </c>
      <c r="J60" s="80">
        <f t="shared" si="17"/>
        <v>0.24410774410774411</v>
      </c>
      <c r="K60" s="80">
        <f t="shared" si="19"/>
        <v>0.6277533039647577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71">
        <v>39783</v>
      </c>
      <c r="B61" s="72">
        <v>8515</v>
      </c>
      <c r="C61" s="76">
        <f t="shared" si="14"/>
        <v>-0.36691449814126392</v>
      </c>
      <c r="D61" s="76">
        <f t="shared" si="16"/>
        <v>-0.20546794811980965</v>
      </c>
      <c r="E61" s="76">
        <f t="shared" si="18"/>
        <v>-0.17153142634753843</v>
      </c>
      <c r="F61" s="71"/>
      <c r="G61" s="71">
        <v>39783</v>
      </c>
      <c r="H61" s="72">
        <v>872</v>
      </c>
      <c r="I61" s="76">
        <f t="shared" si="15"/>
        <v>-0.41001353179972938</v>
      </c>
      <c r="J61" s="76">
        <f t="shared" si="17"/>
        <v>-0.31176006314127863</v>
      </c>
      <c r="K61" s="76">
        <f t="shared" si="19"/>
        <v>-0.21299638989169675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71">
        <v>40148</v>
      </c>
      <c r="B62" s="72">
        <v>10471</v>
      </c>
      <c r="C62" s="73">
        <f t="shared" si="14"/>
        <v>0.22971227246036408</v>
      </c>
      <c r="D62" s="76">
        <f t="shared" si="16"/>
        <v>-0.15861791884290879</v>
      </c>
      <c r="E62" s="76">
        <f t="shared" si="18"/>
        <v>-3.288076106031218E-2</v>
      </c>
      <c r="F62" s="71"/>
      <c r="G62" s="71">
        <v>40148</v>
      </c>
      <c r="H62" s="72">
        <v>1115</v>
      </c>
      <c r="I62" s="80">
        <f t="shared" si="15"/>
        <v>0.27866972477064222</v>
      </c>
      <c r="J62" s="76">
        <f t="shared" si="17"/>
        <v>-0.20921985815602837</v>
      </c>
      <c r="K62" s="76">
        <f t="shared" si="19"/>
        <v>-6.1447811447811446E-2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71">
        <v>40513</v>
      </c>
      <c r="B63" s="72">
        <v>11491</v>
      </c>
      <c r="C63" s="73">
        <f t="shared" si="14"/>
        <v>9.741189953204088E-2</v>
      </c>
      <c r="D63" s="76">
        <f t="shared" si="16"/>
        <v>-0.14565055762081786</v>
      </c>
      <c r="E63" s="73">
        <f t="shared" si="18"/>
        <v>7.2221703835028461E-2</v>
      </c>
      <c r="F63" s="71"/>
      <c r="G63" s="71">
        <v>40513</v>
      </c>
      <c r="H63" s="72">
        <v>1240</v>
      </c>
      <c r="I63" s="80">
        <f t="shared" si="15"/>
        <v>0.11210762331838565</v>
      </c>
      <c r="J63" s="76">
        <f t="shared" si="17"/>
        <v>-0.16102841677943167</v>
      </c>
      <c r="K63" s="76">
        <f t="shared" si="19"/>
        <v>-2.1310181531176007E-2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71">
        <v>40878</v>
      </c>
      <c r="B64" s="72">
        <v>12217</v>
      </c>
      <c r="C64" s="73">
        <f t="shared" si="14"/>
        <v>6.3179879906013398E-2</v>
      </c>
      <c r="D64" s="73">
        <f t="shared" si="16"/>
        <v>0.43476218438050501</v>
      </c>
      <c r="E64" s="76">
        <f t="shared" si="18"/>
        <v>-1.8320610687022901E-2</v>
      </c>
      <c r="F64" s="71"/>
      <c r="G64" s="71">
        <v>40878</v>
      </c>
      <c r="H64" s="72">
        <v>1289</v>
      </c>
      <c r="I64" s="80">
        <f t="shared" si="15"/>
        <v>3.9516129032258061E-2</v>
      </c>
      <c r="J64" s="80">
        <f t="shared" si="17"/>
        <v>0.47821100917431192</v>
      </c>
      <c r="K64" s="76">
        <f t="shared" si="19"/>
        <v>-8.5815602836879432E-2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71">
        <v>41244</v>
      </c>
      <c r="B65" s="72">
        <v>13155</v>
      </c>
      <c r="C65" s="73">
        <f t="shared" si="14"/>
        <v>7.6778259801915369E-2</v>
      </c>
      <c r="D65" s="73">
        <f t="shared" si="16"/>
        <v>0.25632699837646833</v>
      </c>
      <c r="E65" s="76">
        <f t="shared" si="18"/>
        <v>-2.1933085501858737E-2</v>
      </c>
      <c r="F65" s="71"/>
      <c r="G65" s="71">
        <v>41244</v>
      </c>
      <c r="H65" s="72">
        <v>1430</v>
      </c>
      <c r="I65" s="80">
        <f t="shared" si="15"/>
        <v>0.10938712179984485</v>
      </c>
      <c r="J65" s="80">
        <f t="shared" si="17"/>
        <v>0.28251121076233182</v>
      </c>
      <c r="K65" s="76">
        <f t="shared" si="19"/>
        <v>-3.2476319350473612E-2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71">
        <v>41609</v>
      </c>
      <c r="B66" s="72">
        <v>15755</v>
      </c>
      <c r="C66" s="73">
        <f t="shared" si="14"/>
        <v>0.1976434815659445</v>
      </c>
      <c r="D66" s="73">
        <f t="shared" si="16"/>
        <v>0.3710730136628666</v>
      </c>
      <c r="E66" s="73">
        <f t="shared" si="18"/>
        <v>0.85026423957721664</v>
      </c>
      <c r="F66" s="71"/>
      <c r="G66" s="71">
        <v>41609</v>
      </c>
      <c r="H66" s="72">
        <v>1818</v>
      </c>
      <c r="I66" s="80">
        <f t="shared" si="15"/>
        <v>0.27132867132867133</v>
      </c>
      <c r="J66" s="80">
        <f t="shared" si="17"/>
        <v>0.46612903225806451</v>
      </c>
      <c r="K66" s="80">
        <f t="shared" si="19"/>
        <v>1.084862385321101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71">
        <v>41974</v>
      </c>
      <c r="B67" s="72">
        <v>18053</v>
      </c>
      <c r="C67" s="73">
        <f t="shared" si="14"/>
        <v>0.14585845763249761</v>
      </c>
      <c r="D67" s="73">
        <f t="shared" si="16"/>
        <v>0.47769501514283375</v>
      </c>
      <c r="E67" s="73">
        <f t="shared" si="18"/>
        <v>0.72409511985483721</v>
      </c>
      <c r="F67" s="71"/>
      <c r="G67" s="71">
        <v>41974</v>
      </c>
      <c r="H67" s="72">
        <v>2058</v>
      </c>
      <c r="I67" s="80">
        <f t="shared" si="15"/>
        <v>0.132013201320132</v>
      </c>
      <c r="J67" s="80">
        <f t="shared" si="17"/>
        <v>0.59658650116369283</v>
      </c>
      <c r="K67" s="80">
        <f t="shared" si="19"/>
        <v>0.84573991031390139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71">
        <v>42339</v>
      </c>
      <c r="B68" s="72">
        <v>17425</v>
      </c>
      <c r="C68" s="76">
        <f t="shared" si="14"/>
        <v>-3.4786462083864177E-2</v>
      </c>
      <c r="D68" s="73">
        <f t="shared" si="16"/>
        <v>0.32459141011022424</v>
      </c>
      <c r="E68" s="73">
        <f t="shared" si="18"/>
        <v>0.51640414237229137</v>
      </c>
      <c r="F68" s="71"/>
      <c r="G68" s="71">
        <v>42339</v>
      </c>
      <c r="H68" s="72">
        <v>2043</v>
      </c>
      <c r="I68" s="76">
        <f t="shared" si="15"/>
        <v>-7.2886297376093291E-3</v>
      </c>
      <c r="J68" s="80">
        <f t="shared" si="17"/>
        <v>0.42867132867132868</v>
      </c>
      <c r="K68" s="80">
        <f t="shared" si="19"/>
        <v>0.64758064516129032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71">
        <v>42705</v>
      </c>
      <c r="B69" s="72">
        <v>19963</v>
      </c>
      <c r="C69" s="73">
        <f t="shared" si="14"/>
        <v>0.14565279770444764</v>
      </c>
      <c r="D69" s="73">
        <f t="shared" si="16"/>
        <v>0.26708981275785465</v>
      </c>
      <c r="E69" s="73">
        <f t="shared" si="18"/>
        <v>0.63403454203159537</v>
      </c>
      <c r="F69" s="71"/>
      <c r="G69" s="71">
        <v>42705</v>
      </c>
      <c r="H69" s="72">
        <v>2238</v>
      </c>
      <c r="I69" s="80">
        <f t="shared" si="15"/>
        <v>9.544787077826726E-2</v>
      </c>
      <c r="J69" s="80">
        <f t="shared" si="17"/>
        <v>0.23102310231023102</v>
      </c>
      <c r="K69" s="80">
        <f t="shared" si="19"/>
        <v>0.73622963537626063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71">
        <v>43070</v>
      </c>
      <c r="B70" s="72">
        <v>24824</v>
      </c>
      <c r="C70" s="73">
        <f t="shared" si="14"/>
        <v>0.24350047588037871</v>
      </c>
      <c r="D70" s="73">
        <f t="shared" si="16"/>
        <v>0.375062316512491</v>
      </c>
      <c r="E70" s="73">
        <f t="shared" si="18"/>
        <v>0.88703914861269484</v>
      </c>
      <c r="F70" s="71"/>
      <c r="G70" s="71">
        <v>43070</v>
      </c>
      <c r="H70" s="72">
        <v>2695</v>
      </c>
      <c r="I70" s="80">
        <f t="shared" si="15"/>
        <v>0.20420017873100982</v>
      </c>
      <c r="J70" s="80">
        <f t="shared" si="17"/>
        <v>0.30952380952380953</v>
      </c>
      <c r="K70" s="80">
        <f t="shared" si="19"/>
        <v>0.88461538461538458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71">
        <v>43435</v>
      </c>
      <c r="B71" s="72">
        <v>23327</v>
      </c>
      <c r="C71" s="76">
        <f t="shared" si="14"/>
        <v>-6.0304543989687397E-2</v>
      </c>
      <c r="D71" s="73">
        <f t="shared" si="16"/>
        <v>0.33870875179340026</v>
      </c>
      <c r="E71" s="73">
        <f t="shared" si="18"/>
        <v>0.48060933037131071</v>
      </c>
      <c r="F71" s="71"/>
      <c r="G71" s="71">
        <v>43435</v>
      </c>
      <c r="H71" s="72">
        <v>2506</v>
      </c>
      <c r="I71" s="76">
        <f t="shared" si="15"/>
        <v>-7.0129870129870125E-2</v>
      </c>
      <c r="J71" s="80">
        <f t="shared" si="17"/>
        <v>0.22662750856583455</v>
      </c>
      <c r="K71" s="80">
        <f t="shared" si="19"/>
        <v>0.37843784378437845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65"/>
      <c r="B72" s="66"/>
      <c r="C72" s="2"/>
      <c r="D72" s="65"/>
      <c r="E72" s="2"/>
      <c r="F72" s="66"/>
      <c r="G72" s="66"/>
      <c r="H72" s="66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65"/>
      <c r="B73" s="66"/>
      <c r="C73" s="2"/>
      <c r="D73" s="65"/>
      <c r="E73" s="2"/>
      <c r="F73" s="66"/>
      <c r="G73" s="66"/>
      <c r="H73" s="66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65"/>
      <c r="B74" s="66"/>
      <c r="C74" s="2"/>
      <c r="D74" s="65"/>
      <c r="E74" s="2"/>
      <c r="F74" s="66"/>
      <c r="G74" s="66"/>
      <c r="H74" s="66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49" t="s">
        <v>153</v>
      </c>
      <c r="B75" s="150"/>
      <c r="C75" s="150"/>
      <c r="D75" s="150"/>
      <c r="E75" s="150"/>
      <c r="F75" s="151"/>
      <c r="G75" s="66"/>
      <c r="H75" s="66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83" t="s">
        <v>3</v>
      </c>
      <c r="B76" s="84" t="s">
        <v>159</v>
      </c>
      <c r="C76" s="84" t="s">
        <v>5</v>
      </c>
      <c r="D76" s="85" t="s">
        <v>8</v>
      </c>
      <c r="E76" s="86" t="s">
        <v>162</v>
      </c>
      <c r="F76" s="84" t="s">
        <v>163</v>
      </c>
      <c r="G76" s="66"/>
      <c r="H76" s="66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0">
        <v>36130</v>
      </c>
      <c r="B77" s="87">
        <v>41.26</v>
      </c>
      <c r="C77" s="14">
        <v>3055</v>
      </c>
      <c r="D77" s="20"/>
      <c r="E77" s="90">
        <f t="shared" ref="E77:E97" si="20">1000*B77</f>
        <v>41260</v>
      </c>
      <c r="F77" s="91">
        <f>E77+ (E77*D78)</f>
        <v>67596.170212765952</v>
      </c>
      <c r="G77" s="66"/>
      <c r="H77" s="66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0">
        <v>36495</v>
      </c>
      <c r="B78" s="87">
        <v>43.06</v>
      </c>
      <c r="C78" s="14">
        <v>5005</v>
      </c>
      <c r="D78" s="20">
        <f t="shared" ref="D78:D97" si="21">(C78-C77)/C77</f>
        <v>0.63829787234042556</v>
      </c>
      <c r="E78" s="90">
        <f t="shared" si="20"/>
        <v>43060</v>
      </c>
      <c r="F78" s="91">
        <f t="shared" ref="F78:F97" si="22">(F77+E78) + (F77+E78) *D79</f>
        <v>87817.444172848423</v>
      </c>
      <c r="G78" s="66"/>
      <c r="H78" s="66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0">
        <v>36861</v>
      </c>
      <c r="B79" s="87">
        <v>44.94</v>
      </c>
      <c r="C79" s="14">
        <v>3972</v>
      </c>
      <c r="D79" s="54">
        <f t="shared" si="21"/>
        <v>-0.2063936063936064</v>
      </c>
      <c r="E79" s="90">
        <f t="shared" si="20"/>
        <v>44940</v>
      </c>
      <c r="F79" s="91">
        <f t="shared" si="22"/>
        <v>109026.8839103302</v>
      </c>
      <c r="G79" s="66"/>
      <c r="H79" s="66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0">
        <v>37226</v>
      </c>
      <c r="B80" s="87">
        <v>47.19</v>
      </c>
      <c r="C80" s="14">
        <v>3262</v>
      </c>
      <c r="D80" s="54">
        <f t="shared" si="21"/>
        <v>-0.17875125881168177</v>
      </c>
      <c r="E80" s="90">
        <f t="shared" si="20"/>
        <v>47190</v>
      </c>
      <c r="F80" s="91">
        <f t="shared" si="22"/>
        <v>161724.22347185318</v>
      </c>
      <c r="G80" s="66"/>
      <c r="H80" s="66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0">
        <v>37591</v>
      </c>
      <c r="B81" s="87">
        <v>48.61</v>
      </c>
      <c r="C81" s="14">
        <v>3377</v>
      </c>
      <c r="D81" s="20">
        <f t="shared" si="21"/>
        <v>3.525444512568976E-2</v>
      </c>
      <c r="E81" s="90">
        <f t="shared" si="20"/>
        <v>48610</v>
      </c>
      <c r="F81" s="91">
        <f t="shared" si="22"/>
        <v>363615.98952581547</v>
      </c>
      <c r="G81" s="66"/>
      <c r="H81" s="66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0">
        <v>37956</v>
      </c>
      <c r="B82" s="87">
        <v>46.58</v>
      </c>
      <c r="C82" s="14">
        <v>5838</v>
      </c>
      <c r="D82" s="20">
        <f t="shared" si="21"/>
        <v>0.72875333135919451</v>
      </c>
      <c r="E82" s="90">
        <f t="shared" si="20"/>
        <v>46580</v>
      </c>
      <c r="F82" s="91">
        <f t="shared" si="22"/>
        <v>463876.99946033466</v>
      </c>
      <c r="G82" s="66"/>
      <c r="H82" s="66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0">
        <v>38322</v>
      </c>
      <c r="B83" s="87">
        <v>45.32</v>
      </c>
      <c r="C83" s="14">
        <v>6602</v>
      </c>
      <c r="D83" s="20">
        <f t="shared" si="21"/>
        <v>0.13086673518328196</v>
      </c>
      <c r="E83" s="90">
        <f t="shared" si="20"/>
        <v>45320</v>
      </c>
      <c r="F83" s="91">
        <f t="shared" si="22"/>
        <v>724768.88881077932</v>
      </c>
      <c r="G83" s="66"/>
      <c r="H83" s="66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0">
        <v>38687</v>
      </c>
      <c r="B84" s="87">
        <v>44.1</v>
      </c>
      <c r="C84" s="14">
        <v>9397</v>
      </c>
      <c r="D84" s="20">
        <f t="shared" si="21"/>
        <v>0.42335655861860044</v>
      </c>
      <c r="E84" s="90">
        <f t="shared" si="20"/>
        <v>44100</v>
      </c>
      <c r="F84" s="91">
        <f t="shared" si="22"/>
        <v>1127979.8341114614</v>
      </c>
      <c r="G84" s="66"/>
      <c r="H84" s="66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0">
        <v>39052</v>
      </c>
      <c r="B85" s="87">
        <v>45.31</v>
      </c>
      <c r="C85" s="14">
        <v>13786</v>
      </c>
      <c r="D85" s="20">
        <f t="shared" si="21"/>
        <v>0.46706395658188782</v>
      </c>
      <c r="E85" s="90">
        <f t="shared" si="20"/>
        <v>45310</v>
      </c>
      <c r="F85" s="91">
        <f t="shared" si="22"/>
        <v>1726487.5652680332</v>
      </c>
      <c r="G85" s="66"/>
      <c r="H85" s="66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0">
        <v>39417</v>
      </c>
      <c r="B86" s="87">
        <v>41.35</v>
      </c>
      <c r="C86" s="14">
        <v>20286</v>
      </c>
      <c r="D86" s="20">
        <f t="shared" si="21"/>
        <v>0.47149281880168287</v>
      </c>
      <c r="E86" s="90">
        <f t="shared" si="20"/>
        <v>41350</v>
      </c>
      <c r="F86" s="91">
        <f t="shared" si="22"/>
        <v>840694.5179996409</v>
      </c>
      <c r="G86" s="66"/>
      <c r="H86" s="66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0">
        <v>39783</v>
      </c>
      <c r="B87" s="87">
        <v>43.51</v>
      </c>
      <c r="C87" s="14">
        <v>9647</v>
      </c>
      <c r="D87" s="54">
        <f t="shared" si="21"/>
        <v>-0.52445035985408661</v>
      </c>
      <c r="E87" s="90">
        <f t="shared" si="20"/>
        <v>43510</v>
      </c>
      <c r="F87" s="91">
        <f t="shared" si="22"/>
        <v>1600678.7293817485</v>
      </c>
      <c r="G87" s="66"/>
      <c r="H87" s="66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0">
        <v>40148</v>
      </c>
      <c r="B88" s="87">
        <v>48.41</v>
      </c>
      <c r="C88" s="14">
        <v>17464</v>
      </c>
      <c r="D88" s="20">
        <f t="shared" si="21"/>
        <v>0.81030372136415463</v>
      </c>
      <c r="E88" s="90">
        <f t="shared" si="20"/>
        <v>48410</v>
      </c>
      <c r="F88" s="91">
        <f t="shared" si="22"/>
        <v>1936621.6646180875</v>
      </c>
      <c r="G88" s="66"/>
      <c r="H88" s="66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0">
        <v>40513</v>
      </c>
      <c r="B89" s="87">
        <v>45.73</v>
      </c>
      <c r="C89" s="14">
        <v>20509</v>
      </c>
      <c r="D89" s="20">
        <f t="shared" si="21"/>
        <v>0.17435868071461291</v>
      </c>
      <c r="E89" s="90">
        <f t="shared" si="20"/>
        <v>45730</v>
      </c>
      <c r="F89" s="91">
        <f t="shared" si="22"/>
        <v>1493747.2633969439</v>
      </c>
      <c r="G89" s="66"/>
      <c r="H89" s="66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0">
        <v>40878</v>
      </c>
      <c r="B90" s="87">
        <v>46.67</v>
      </c>
      <c r="C90" s="14">
        <v>15454</v>
      </c>
      <c r="D90" s="54">
        <f t="shared" si="21"/>
        <v>-0.24647715637037398</v>
      </c>
      <c r="E90" s="90">
        <f t="shared" si="20"/>
        <v>46670</v>
      </c>
      <c r="F90" s="91">
        <f t="shared" si="22"/>
        <v>1936336.5962695116</v>
      </c>
      <c r="G90" s="66"/>
      <c r="H90" s="66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0">
        <v>41244</v>
      </c>
      <c r="B91" s="87">
        <v>53.44</v>
      </c>
      <c r="C91" s="14">
        <v>19426</v>
      </c>
      <c r="D91" s="20">
        <f t="shared" si="21"/>
        <v>0.25702083602950693</v>
      </c>
      <c r="E91" s="90">
        <f t="shared" si="20"/>
        <v>53440</v>
      </c>
      <c r="F91" s="91">
        <f t="shared" si="22"/>
        <v>2168411.9501197138</v>
      </c>
      <c r="G91" s="66"/>
      <c r="H91" s="66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0">
        <v>41609</v>
      </c>
      <c r="B92" s="87">
        <v>56.57</v>
      </c>
      <c r="C92" s="14">
        <v>21170</v>
      </c>
      <c r="D92" s="20">
        <f t="shared" si="21"/>
        <v>8.9776588077833827E-2</v>
      </c>
      <c r="E92" s="90">
        <f t="shared" si="20"/>
        <v>56570</v>
      </c>
      <c r="F92" s="91">
        <f t="shared" si="22"/>
        <v>2890164.3196193674</v>
      </c>
      <c r="G92" s="66"/>
      <c r="H92" s="66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0">
        <v>41974</v>
      </c>
      <c r="B93" s="87">
        <v>62.33</v>
      </c>
      <c r="C93" s="14">
        <v>27499</v>
      </c>
      <c r="D93" s="20">
        <f t="shared" si="21"/>
        <v>0.29896079357581484</v>
      </c>
      <c r="E93" s="90">
        <f t="shared" si="20"/>
        <v>62330</v>
      </c>
      <c r="F93" s="91">
        <f t="shared" si="22"/>
        <v>2804112.663933198</v>
      </c>
      <c r="G93" s="66"/>
      <c r="H93" s="66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0">
        <v>42339</v>
      </c>
      <c r="B94" s="87">
        <v>62.97</v>
      </c>
      <c r="C94" s="14">
        <v>26117</v>
      </c>
      <c r="D94" s="54">
        <f t="shared" si="21"/>
        <v>-5.0256372959016693E-2</v>
      </c>
      <c r="E94" s="90">
        <f t="shared" si="20"/>
        <v>62970</v>
      </c>
      <c r="F94" s="91">
        <f t="shared" si="22"/>
        <v>2922959.8732582354</v>
      </c>
      <c r="G94" s="66"/>
      <c r="H94" s="66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0">
        <v>42705</v>
      </c>
      <c r="B95" s="87">
        <v>66.459999999999994</v>
      </c>
      <c r="C95" s="14">
        <v>26626</v>
      </c>
      <c r="D95" s="20">
        <f t="shared" si="21"/>
        <v>1.9489221579813913E-2</v>
      </c>
      <c r="E95" s="90">
        <f t="shared" si="20"/>
        <v>66460</v>
      </c>
      <c r="F95" s="91">
        <f t="shared" si="22"/>
        <v>3796224.1701572696</v>
      </c>
      <c r="G95" s="66"/>
      <c r="H95" s="66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0">
        <v>43070</v>
      </c>
      <c r="B96" s="87">
        <v>67.790000000000006</v>
      </c>
      <c r="C96" s="14">
        <v>33812</v>
      </c>
      <c r="D96" s="20">
        <f t="shared" si="21"/>
        <v>0.26988657702997071</v>
      </c>
      <c r="E96" s="90">
        <f t="shared" si="20"/>
        <v>67790</v>
      </c>
      <c r="F96" s="91">
        <f t="shared" si="22"/>
        <v>4121828.4363312554</v>
      </c>
      <c r="G96" s="66"/>
      <c r="H96" s="66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0">
        <v>43435</v>
      </c>
      <c r="B97" s="87">
        <v>70</v>
      </c>
      <c r="C97" s="14">
        <v>36068</v>
      </c>
      <c r="D97" s="20">
        <f t="shared" si="21"/>
        <v>6.6721873890926292E-2</v>
      </c>
      <c r="E97" s="90">
        <f t="shared" si="20"/>
        <v>70000</v>
      </c>
      <c r="F97" s="91">
        <f t="shared" si="22"/>
        <v>4191828.4363312554</v>
      </c>
      <c r="G97" s="66"/>
      <c r="H97" s="66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65"/>
      <c r="B98" s="66"/>
      <c r="C98" s="2"/>
      <c r="D98" s="65"/>
      <c r="E98" s="92" t="s">
        <v>202</v>
      </c>
      <c r="F98" s="93">
        <f>F97/70</f>
        <v>59883.263376160794</v>
      </c>
      <c r="G98" s="66"/>
      <c r="H98" s="66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65"/>
      <c r="B99" s="66"/>
      <c r="C99" s="2"/>
      <c r="D99" s="65"/>
      <c r="E99" s="2"/>
      <c r="F99" s="66"/>
      <c r="G99" s="66"/>
      <c r="H99" s="66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52" t="s">
        <v>207</v>
      </c>
      <c r="B100" s="150"/>
      <c r="C100" s="150"/>
      <c r="D100" s="150"/>
      <c r="E100" s="151"/>
      <c r="F100" s="66"/>
      <c r="G100" s="66"/>
      <c r="H100" s="66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4" t="s">
        <v>3</v>
      </c>
      <c r="B101" s="6" t="s">
        <v>13</v>
      </c>
      <c r="C101" s="8" t="s">
        <v>8</v>
      </c>
      <c r="D101" s="7" t="s">
        <v>16</v>
      </c>
      <c r="E101" s="7" t="s">
        <v>18</v>
      </c>
      <c r="F101" s="66"/>
      <c r="G101" s="66"/>
      <c r="H101" s="66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0">
        <v>36130</v>
      </c>
      <c r="B102" s="14">
        <v>9181</v>
      </c>
      <c r="C102" s="20"/>
      <c r="D102" s="94">
        <v>1000</v>
      </c>
      <c r="E102" s="94">
        <f>(D102)+(D102)*C103</f>
        <v>1254.9831173074829</v>
      </c>
      <c r="F102" s="66"/>
      <c r="G102" s="66"/>
      <c r="H102" s="66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0">
        <v>36495</v>
      </c>
      <c r="B103" s="14">
        <v>11522</v>
      </c>
      <c r="C103" s="18">
        <f t="shared" ref="C103:C122" si="23">(B103-B102)/B102</f>
        <v>0.25498311730748285</v>
      </c>
      <c r="D103" s="94">
        <v>1000</v>
      </c>
      <c r="E103" s="94">
        <f t="shared" ref="E103:E122" si="24">(E102+D103)+(E102+D103)*C104</f>
        <v>2081.3873852252282</v>
      </c>
      <c r="F103" s="66"/>
      <c r="G103" s="66"/>
      <c r="H103" s="66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0">
        <v>36861</v>
      </c>
      <c r="B104" s="14">
        <v>10635</v>
      </c>
      <c r="C104" s="33">
        <f t="shared" si="23"/>
        <v>-7.6983162645374068E-2</v>
      </c>
      <c r="D104" s="94">
        <v>1000</v>
      </c>
      <c r="E104" s="94">
        <f t="shared" si="24"/>
        <v>2936.8070086171051</v>
      </c>
      <c r="F104" s="66"/>
      <c r="G104" s="66"/>
      <c r="H104" s="66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0">
        <v>37226</v>
      </c>
      <c r="B105" s="14">
        <v>10136</v>
      </c>
      <c r="C105" s="33">
        <f t="shared" si="23"/>
        <v>-4.6920545369064412E-2</v>
      </c>
      <c r="D105" s="94">
        <v>1000</v>
      </c>
      <c r="E105" s="94">
        <f t="shared" si="24"/>
        <v>3340.6153394944477</v>
      </c>
      <c r="F105" s="66"/>
      <c r="G105" s="66"/>
      <c r="H105" s="66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0">
        <v>37591</v>
      </c>
      <c r="B106" s="14">
        <v>8601</v>
      </c>
      <c r="C106" s="33">
        <f t="shared" si="23"/>
        <v>-0.15144041041831097</v>
      </c>
      <c r="D106" s="94">
        <v>1000</v>
      </c>
      <c r="E106" s="94">
        <f t="shared" si="24"/>
        <v>5186.936921209619</v>
      </c>
      <c r="F106" s="66"/>
      <c r="G106" s="66"/>
      <c r="H106" s="66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0">
        <v>37956</v>
      </c>
      <c r="B107" s="14">
        <v>10278</v>
      </c>
      <c r="C107" s="18">
        <f t="shared" si="23"/>
        <v>0.1949773282176491</v>
      </c>
      <c r="D107" s="94">
        <v>1000</v>
      </c>
      <c r="E107" s="94">
        <f t="shared" si="24"/>
        <v>6517.4125360903427</v>
      </c>
      <c r="F107" s="66"/>
      <c r="G107" s="66"/>
      <c r="H107" s="66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0">
        <v>38322</v>
      </c>
      <c r="B108" s="14">
        <v>10827</v>
      </c>
      <c r="C108" s="18">
        <f t="shared" si="23"/>
        <v>5.3415061295971976E-2</v>
      </c>
      <c r="D108" s="94">
        <v>1000</v>
      </c>
      <c r="E108" s="94">
        <f t="shared" si="24"/>
        <v>7441.037235548185</v>
      </c>
      <c r="F108" s="66"/>
      <c r="G108" s="66"/>
      <c r="H108" s="66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0">
        <v>38687</v>
      </c>
      <c r="B109" s="14">
        <v>10717</v>
      </c>
      <c r="C109" s="33">
        <f t="shared" si="23"/>
        <v>-1.0159785720882978E-2</v>
      </c>
      <c r="D109" s="94">
        <v>1000</v>
      </c>
      <c r="E109" s="94">
        <f t="shared" si="24"/>
        <v>9802.0629277220451</v>
      </c>
      <c r="F109" s="66"/>
      <c r="G109" s="66"/>
      <c r="H109" s="66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0">
        <v>39052</v>
      </c>
      <c r="B110" s="14">
        <v>12445</v>
      </c>
      <c r="C110" s="18">
        <f t="shared" si="23"/>
        <v>0.16123915274797052</v>
      </c>
      <c r="D110" s="94">
        <v>1000</v>
      </c>
      <c r="E110" s="94">
        <f t="shared" si="24"/>
        <v>11674.387013086502</v>
      </c>
      <c r="F110" s="66"/>
      <c r="G110" s="66"/>
      <c r="H110" s="66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0">
        <v>39417</v>
      </c>
      <c r="B111" s="14">
        <v>13450</v>
      </c>
      <c r="C111" s="18">
        <f t="shared" si="23"/>
        <v>8.0755323423061465E-2</v>
      </c>
      <c r="D111" s="94">
        <v>1000</v>
      </c>
      <c r="E111" s="94">
        <f t="shared" si="24"/>
        <v>8023.9706629317152</v>
      </c>
      <c r="F111" s="66"/>
      <c r="G111" s="66"/>
      <c r="H111" s="66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0">
        <v>39783</v>
      </c>
      <c r="B112" s="14">
        <v>8515</v>
      </c>
      <c r="C112" s="33">
        <f t="shared" si="23"/>
        <v>-0.36691449814126392</v>
      </c>
      <c r="D112" s="94">
        <v>1000</v>
      </c>
      <c r="E112" s="94">
        <f t="shared" si="24"/>
        <v>11096.887470529418</v>
      </c>
      <c r="F112" s="66"/>
      <c r="G112" s="66"/>
      <c r="H112" s="66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0">
        <v>40148</v>
      </c>
      <c r="B113" s="14">
        <v>10471</v>
      </c>
      <c r="C113" s="18">
        <f t="shared" si="23"/>
        <v>0.22971227246036408</v>
      </c>
      <c r="D113" s="94">
        <v>1000</v>
      </c>
      <c r="E113" s="94">
        <f t="shared" si="24"/>
        <v>13275.268257459034</v>
      </c>
      <c r="F113" s="66"/>
      <c r="G113" s="66"/>
      <c r="H113" s="66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0">
        <v>40513</v>
      </c>
      <c r="B114" s="14">
        <v>11491</v>
      </c>
      <c r="C114" s="18">
        <f t="shared" si="23"/>
        <v>9.741189953204088E-2</v>
      </c>
      <c r="D114" s="94">
        <v>1000</v>
      </c>
      <c r="E114" s="94">
        <f t="shared" si="24"/>
        <v>15177.177991591421</v>
      </c>
      <c r="F114" s="66"/>
      <c r="G114" s="66"/>
      <c r="H114" s="66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0">
        <v>40878</v>
      </c>
      <c r="B115" s="14">
        <v>12217</v>
      </c>
      <c r="C115" s="18">
        <f t="shared" si="23"/>
        <v>6.3179879906013398E-2</v>
      </c>
      <c r="D115" s="94">
        <v>1000</v>
      </c>
      <c r="E115" s="94">
        <f t="shared" si="24"/>
        <v>17419.233566291656</v>
      </c>
      <c r="F115" s="66"/>
      <c r="G115" s="66"/>
      <c r="H115" s="66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0">
        <v>41244</v>
      </c>
      <c r="B116" s="14">
        <v>13155</v>
      </c>
      <c r="C116" s="18">
        <f t="shared" si="23"/>
        <v>7.6778259801915369E-2</v>
      </c>
      <c r="D116" s="94">
        <v>1000</v>
      </c>
      <c r="E116" s="94">
        <f t="shared" si="24"/>
        <v>22059.675016109846</v>
      </c>
      <c r="F116" s="66"/>
      <c r="G116" s="66"/>
      <c r="H116" s="66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0">
        <v>41609</v>
      </c>
      <c r="B117" s="14">
        <v>15755</v>
      </c>
      <c r="C117" s="18">
        <f t="shared" si="23"/>
        <v>0.1976434815659445</v>
      </c>
      <c r="D117" s="94">
        <v>1000</v>
      </c>
      <c r="E117" s="94">
        <f t="shared" si="24"/>
        <v>26423.123647466269</v>
      </c>
      <c r="F117" s="66"/>
      <c r="G117" s="66"/>
      <c r="H117" s="66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0">
        <v>41974</v>
      </c>
      <c r="B118" s="14">
        <v>18053</v>
      </c>
      <c r="C118" s="18">
        <f t="shared" si="23"/>
        <v>0.14585845763249761</v>
      </c>
      <c r="D118" s="94">
        <v>1000</v>
      </c>
      <c r="E118" s="94">
        <f t="shared" si="24"/>
        <v>26469.170196482566</v>
      </c>
      <c r="F118" s="66"/>
      <c r="G118" s="66"/>
      <c r="H118" s="66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0">
        <v>42339</v>
      </c>
      <c r="B119" s="14">
        <v>17425</v>
      </c>
      <c r="C119" s="33">
        <f t="shared" si="23"/>
        <v>-3.4786462083864177E-2</v>
      </c>
      <c r="D119" s="94">
        <v>1000</v>
      </c>
      <c r="E119" s="94">
        <f t="shared" si="24"/>
        <v>31470.131686219884</v>
      </c>
      <c r="F119" s="66"/>
      <c r="G119" s="66"/>
      <c r="H119" s="66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0">
        <v>42705</v>
      </c>
      <c r="B120" s="14">
        <v>19963</v>
      </c>
      <c r="C120" s="18">
        <f t="shared" si="23"/>
        <v>0.14565279770444764</v>
      </c>
      <c r="D120" s="94">
        <v>1000</v>
      </c>
      <c r="E120" s="94">
        <f t="shared" si="24"/>
        <v>40376.624203712985</v>
      </c>
      <c r="F120" s="66"/>
      <c r="G120" s="66"/>
      <c r="H120" s="66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0">
        <v>43070</v>
      </c>
      <c r="B121" s="14">
        <v>24824</v>
      </c>
      <c r="C121" s="18">
        <f t="shared" si="23"/>
        <v>0.24350047588037871</v>
      </c>
      <c r="D121" s="94">
        <v>1000</v>
      </c>
      <c r="E121" s="94">
        <f t="shared" si="24"/>
        <v>38881.425749275411</v>
      </c>
      <c r="F121" s="66"/>
      <c r="G121" s="66"/>
      <c r="H121" s="66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0">
        <v>43435</v>
      </c>
      <c r="B122" s="14">
        <v>23327</v>
      </c>
      <c r="C122" s="33">
        <f t="shared" si="23"/>
        <v>-6.0304543989687397E-2</v>
      </c>
      <c r="D122" s="94">
        <v>1000</v>
      </c>
      <c r="E122" s="95">
        <f t="shared" si="24"/>
        <v>39881.425749275411</v>
      </c>
      <c r="F122" s="66"/>
      <c r="G122" s="66"/>
      <c r="H122" s="66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65"/>
      <c r="B123" s="96">
        <f>B122/B102</f>
        <v>2.540790763533384</v>
      </c>
      <c r="C123" s="2"/>
      <c r="D123" s="65"/>
      <c r="E123" s="2"/>
      <c r="F123" s="66"/>
      <c r="G123" s="66"/>
      <c r="H123" s="66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65"/>
      <c r="B124" s="66"/>
      <c r="C124" s="2"/>
      <c r="D124" s="65"/>
      <c r="E124" s="2"/>
      <c r="F124" s="66"/>
      <c r="G124" s="66"/>
      <c r="H124" s="66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65"/>
      <c r="B125" s="66"/>
      <c r="C125" s="2"/>
      <c r="D125" s="65"/>
      <c r="E125" s="2"/>
      <c r="F125" s="66"/>
      <c r="G125" s="66"/>
      <c r="H125" s="66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65"/>
      <c r="B126" s="66"/>
      <c r="C126" s="2"/>
      <c r="D126" s="65"/>
      <c r="E126" s="2"/>
      <c r="F126" s="66"/>
      <c r="G126" s="66"/>
      <c r="H126" s="66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65"/>
      <c r="B127" s="66"/>
      <c r="C127" s="2"/>
      <c r="D127" s="65"/>
      <c r="E127" s="2"/>
      <c r="F127" s="66"/>
      <c r="G127" s="66"/>
      <c r="H127" s="66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65"/>
      <c r="B128" s="66"/>
      <c r="C128" s="2"/>
      <c r="D128" s="65"/>
      <c r="E128" s="2"/>
      <c r="F128" s="66"/>
      <c r="G128" s="66"/>
      <c r="H128" s="66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65"/>
      <c r="B129" s="66"/>
      <c r="C129" s="2"/>
      <c r="D129" s="65"/>
      <c r="E129" s="2"/>
      <c r="F129" s="66"/>
      <c r="G129" s="66"/>
      <c r="H129" s="66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65"/>
      <c r="B130" s="66"/>
      <c r="C130" s="2"/>
      <c r="D130" s="65"/>
      <c r="E130" s="2"/>
      <c r="F130" s="66"/>
      <c r="G130" s="66"/>
      <c r="H130" s="66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65"/>
      <c r="B131" s="66"/>
      <c r="C131" s="2"/>
      <c r="D131" s="65"/>
      <c r="E131" s="2"/>
      <c r="F131" s="66"/>
      <c r="G131" s="66"/>
      <c r="H131" s="66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65"/>
      <c r="B132" s="66"/>
      <c r="C132" s="2"/>
      <c r="D132" s="65"/>
      <c r="E132" s="2"/>
      <c r="F132" s="66"/>
      <c r="G132" s="66"/>
      <c r="H132" s="66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65"/>
      <c r="B133" s="66"/>
      <c r="C133" s="2"/>
      <c r="D133" s="65"/>
      <c r="E133" s="2"/>
      <c r="F133" s="66"/>
      <c r="G133" s="66"/>
      <c r="H133" s="66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65"/>
      <c r="B134" s="66"/>
      <c r="C134" s="2"/>
      <c r="D134" s="65"/>
      <c r="E134" s="2"/>
      <c r="F134" s="66"/>
      <c r="G134" s="66"/>
      <c r="H134" s="66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65"/>
      <c r="B135" s="66"/>
      <c r="C135" s="2"/>
      <c r="D135" s="65"/>
      <c r="E135" s="2"/>
      <c r="F135" s="66"/>
      <c r="G135" s="66"/>
      <c r="H135" s="66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65"/>
      <c r="B136" s="66"/>
      <c r="C136" s="2"/>
      <c r="D136" s="65"/>
      <c r="E136" s="2"/>
      <c r="F136" s="66"/>
      <c r="G136" s="66"/>
      <c r="H136" s="66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65"/>
      <c r="B137" s="66"/>
      <c r="C137" s="2"/>
      <c r="D137" s="65"/>
      <c r="E137" s="2"/>
      <c r="F137" s="66"/>
      <c r="G137" s="66"/>
      <c r="H137" s="66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65"/>
      <c r="B138" s="66"/>
      <c r="C138" s="2"/>
      <c r="D138" s="65"/>
      <c r="E138" s="2"/>
      <c r="F138" s="66"/>
      <c r="G138" s="66"/>
      <c r="H138" s="66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65"/>
      <c r="B139" s="66"/>
      <c r="C139" s="2"/>
      <c r="D139" s="65"/>
      <c r="E139" s="2"/>
      <c r="F139" s="66"/>
      <c r="G139" s="66"/>
      <c r="H139" s="66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65"/>
      <c r="B140" s="66"/>
      <c r="C140" s="2"/>
      <c r="D140" s="65"/>
      <c r="E140" s="2"/>
      <c r="F140" s="66"/>
      <c r="G140" s="66"/>
      <c r="H140" s="66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65"/>
      <c r="B141" s="66"/>
      <c r="C141" s="2"/>
      <c r="D141" s="65"/>
      <c r="E141" s="2"/>
      <c r="F141" s="66"/>
      <c r="G141" s="66"/>
      <c r="H141" s="66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65"/>
      <c r="B142" s="66"/>
      <c r="C142" s="2"/>
      <c r="D142" s="65"/>
      <c r="E142" s="2"/>
      <c r="F142" s="66"/>
      <c r="G142" s="66"/>
      <c r="H142" s="66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65"/>
      <c r="B143" s="66"/>
      <c r="C143" s="2"/>
      <c r="D143" s="65"/>
      <c r="E143" s="2"/>
      <c r="F143" s="66"/>
      <c r="G143" s="66"/>
      <c r="H143" s="66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65"/>
      <c r="B144" s="66"/>
      <c r="C144" s="2"/>
      <c r="D144" s="65"/>
      <c r="E144" s="2"/>
      <c r="F144" s="66"/>
      <c r="G144" s="66"/>
      <c r="H144" s="66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65"/>
      <c r="B145" s="66"/>
      <c r="C145" s="2"/>
      <c r="D145" s="65"/>
      <c r="E145" s="2"/>
      <c r="F145" s="66"/>
      <c r="G145" s="66"/>
      <c r="H145" s="66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65"/>
      <c r="B146" s="66"/>
      <c r="C146" s="2"/>
      <c r="D146" s="65"/>
      <c r="E146" s="2"/>
      <c r="F146" s="66"/>
      <c r="G146" s="66"/>
      <c r="H146" s="66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65"/>
      <c r="B147" s="66"/>
      <c r="C147" s="2"/>
      <c r="D147" s="65"/>
      <c r="E147" s="2"/>
      <c r="F147" s="66"/>
      <c r="G147" s="66"/>
      <c r="H147" s="66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65"/>
      <c r="B148" s="66"/>
      <c r="C148" s="2"/>
      <c r="D148" s="65"/>
      <c r="E148" s="2"/>
      <c r="F148" s="66"/>
      <c r="G148" s="66"/>
      <c r="H148" s="66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65"/>
      <c r="B149" s="66"/>
      <c r="C149" s="2"/>
      <c r="D149" s="65"/>
      <c r="E149" s="2"/>
      <c r="F149" s="66"/>
      <c r="G149" s="66"/>
      <c r="H149" s="66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65"/>
      <c r="B150" s="66"/>
      <c r="C150" s="2"/>
      <c r="D150" s="65"/>
      <c r="E150" s="2"/>
      <c r="F150" s="66"/>
      <c r="G150" s="66"/>
      <c r="H150" s="66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65"/>
      <c r="B151" s="66"/>
      <c r="C151" s="2"/>
      <c r="D151" s="65"/>
      <c r="E151" s="2"/>
      <c r="F151" s="66"/>
      <c r="G151" s="66"/>
      <c r="H151" s="66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65"/>
      <c r="B152" s="66"/>
      <c r="C152" s="2"/>
      <c r="D152" s="65"/>
      <c r="E152" s="2"/>
      <c r="F152" s="66"/>
      <c r="G152" s="66"/>
      <c r="H152" s="66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65"/>
      <c r="B153" s="66"/>
      <c r="C153" s="2"/>
      <c r="D153" s="65"/>
      <c r="E153" s="2"/>
      <c r="F153" s="66"/>
      <c r="G153" s="66"/>
      <c r="H153" s="66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65"/>
      <c r="B154" s="66"/>
      <c r="C154" s="2"/>
      <c r="D154" s="65"/>
      <c r="E154" s="2"/>
      <c r="F154" s="66"/>
      <c r="G154" s="66"/>
      <c r="H154" s="66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65"/>
      <c r="B155" s="66"/>
      <c r="C155" s="2"/>
      <c r="D155" s="65"/>
      <c r="E155" s="2"/>
      <c r="F155" s="66"/>
      <c r="G155" s="66"/>
      <c r="H155" s="66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65"/>
      <c r="B156" s="66"/>
      <c r="C156" s="2"/>
      <c r="D156" s="65"/>
      <c r="E156" s="2"/>
      <c r="F156" s="66"/>
      <c r="G156" s="66"/>
      <c r="H156" s="66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65"/>
      <c r="B157" s="66"/>
      <c r="C157" s="2"/>
      <c r="D157" s="65"/>
      <c r="E157" s="2"/>
      <c r="F157" s="66"/>
      <c r="G157" s="66"/>
      <c r="H157" s="66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65"/>
      <c r="B158" s="66"/>
      <c r="C158" s="2"/>
      <c r="D158" s="65"/>
      <c r="E158" s="2"/>
      <c r="F158" s="66"/>
      <c r="G158" s="66"/>
      <c r="H158" s="66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65"/>
      <c r="B159" s="66"/>
      <c r="C159" s="2"/>
      <c r="D159" s="65"/>
      <c r="E159" s="2"/>
      <c r="F159" s="66"/>
      <c r="G159" s="66"/>
      <c r="H159" s="66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65"/>
      <c r="B160" s="66"/>
      <c r="C160" s="2"/>
      <c r="D160" s="65"/>
      <c r="E160" s="2"/>
      <c r="F160" s="66"/>
      <c r="G160" s="66"/>
      <c r="H160" s="66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65"/>
      <c r="B161" s="66"/>
      <c r="C161" s="2"/>
      <c r="D161" s="65"/>
      <c r="E161" s="2"/>
      <c r="F161" s="66"/>
      <c r="G161" s="66"/>
      <c r="H161" s="66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65"/>
      <c r="B162" s="66"/>
      <c r="C162" s="2"/>
      <c r="D162" s="65"/>
      <c r="E162" s="2"/>
      <c r="F162" s="66"/>
      <c r="G162" s="66"/>
      <c r="H162" s="66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65"/>
      <c r="B163" s="66"/>
      <c r="C163" s="2"/>
      <c r="D163" s="65"/>
      <c r="E163" s="2"/>
      <c r="F163" s="66"/>
      <c r="G163" s="66"/>
      <c r="H163" s="66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65"/>
      <c r="B164" s="66"/>
      <c r="C164" s="2"/>
      <c r="D164" s="65"/>
      <c r="E164" s="2"/>
      <c r="F164" s="66"/>
      <c r="G164" s="66"/>
      <c r="H164" s="66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65"/>
      <c r="B165" s="66"/>
      <c r="C165" s="2"/>
      <c r="D165" s="65"/>
      <c r="E165" s="2"/>
      <c r="F165" s="66"/>
      <c r="G165" s="66"/>
      <c r="H165" s="66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65"/>
      <c r="B166" s="66"/>
      <c r="C166" s="2"/>
      <c r="D166" s="65"/>
      <c r="E166" s="2"/>
      <c r="F166" s="66"/>
      <c r="G166" s="66"/>
      <c r="H166" s="66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65"/>
      <c r="B167" s="66"/>
      <c r="C167" s="2"/>
      <c r="D167" s="65"/>
      <c r="E167" s="2"/>
      <c r="F167" s="66"/>
      <c r="G167" s="66"/>
      <c r="H167" s="66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65"/>
      <c r="B168" s="66"/>
      <c r="C168" s="2"/>
      <c r="D168" s="65"/>
      <c r="E168" s="2"/>
      <c r="F168" s="66"/>
      <c r="G168" s="66"/>
      <c r="H168" s="66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65"/>
      <c r="B169" s="66"/>
      <c r="C169" s="2"/>
      <c r="D169" s="65"/>
      <c r="E169" s="2"/>
      <c r="F169" s="66"/>
      <c r="G169" s="66"/>
      <c r="H169" s="66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65"/>
      <c r="B170" s="66"/>
      <c r="C170" s="2"/>
      <c r="D170" s="65"/>
      <c r="E170" s="2"/>
      <c r="F170" s="66"/>
      <c r="G170" s="66"/>
      <c r="H170" s="66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65"/>
      <c r="B171" s="66"/>
      <c r="C171" s="2"/>
      <c r="D171" s="65"/>
      <c r="E171" s="2"/>
      <c r="F171" s="66"/>
      <c r="G171" s="66"/>
      <c r="H171" s="66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65"/>
      <c r="B172" s="66"/>
      <c r="C172" s="2"/>
      <c r="D172" s="65"/>
      <c r="E172" s="2"/>
      <c r="F172" s="66"/>
      <c r="G172" s="66"/>
      <c r="H172" s="66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65"/>
      <c r="B173" s="66"/>
      <c r="C173" s="2"/>
      <c r="D173" s="65"/>
      <c r="E173" s="2"/>
      <c r="F173" s="66"/>
      <c r="G173" s="66"/>
      <c r="H173" s="66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65"/>
      <c r="B174" s="66"/>
      <c r="C174" s="2"/>
      <c r="D174" s="65"/>
      <c r="E174" s="2"/>
      <c r="F174" s="66"/>
      <c r="G174" s="66"/>
      <c r="H174" s="66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65"/>
      <c r="B175" s="66"/>
      <c r="C175" s="2"/>
      <c r="D175" s="65"/>
      <c r="E175" s="2"/>
      <c r="F175" s="66"/>
      <c r="G175" s="66"/>
      <c r="H175" s="66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65"/>
      <c r="B176" s="66"/>
      <c r="C176" s="2"/>
      <c r="D176" s="65"/>
      <c r="E176" s="2"/>
      <c r="F176" s="66"/>
      <c r="G176" s="66"/>
      <c r="H176" s="66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65"/>
      <c r="B177" s="66"/>
      <c r="C177" s="2"/>
      <c r="D177" s="65"/>
      <c r="E177" s="2"/>
      <c r="F177" s="66"/>
      <c r="G177" s="66"/>
      <c r="H177" s="66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65"/>
      <c r="B178" s="66"/>
      <c r="C178" s="2"/>
      <c r="D178" s="65"/>
      <c r="E178" s="2"/>
      <c r="F178" s="66"/>
      <c r="G178" s="66"/>
      <c r="H178" s="66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65"/>
      <c r="B179" s="66"/>
      <c r="C179" s="2"/>
      <c r="D179" s="65"/>
      <c r="E179" s="2"/>
      <c r="F179" s="66"/>
      <c r="G179" s="66"/>
      <c r="H179" s="66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65"/>
      <c r="B180" s="66"/>
      <c r="C180" s="2"/>
      <c r="D180" s="65"/>
      <c r="E180" s="2"/>
      <c r="F180" s="66"/>
      <c r="G180" s="66"/>
      <c r="H180" s="66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65"/>
      <c r="B181" s="66"/>
      <c r="C181" s="2"/>
      <c r="D181" s="65"/>
      <c r="E181" s="2"/>
      <c r="F181" s="66"/>
      <c r="G181" s="66"/>
      <c r="H181" s="66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65"/>
      <c r="B182" s="66"/>
      <c r="C182" s="2"/>
      <c r="D182" s="65"/>
      <c r="E182" s="2"/>
      <c r="F182" s="66"/>
      <c r="G182" s="66"/>
      <c r="H182" s="66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65"/>
      <c r="B183" s="66"/>
      <c r="C183" s="2"/>
      <c r="D183" s="65"/>
      <c r="E183" s="2"/>
      <c r="F183" s="66"/>
      <c r="G183" s="66"/>
      <c r="H183" s="66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65"/>
      <c r="B184" s="66"/>
      <c r="C184" s="2"/>
      <c r="D184" s="65"/>
      <c r="E184" s="2"/>
      <c r="F184" s="66"/>
      <c r="G184" s="66"/>
      <c r="H184" s="66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65"/>
      <c r="B185" s="66"/>
      <c r="C185" s="2"/>
      <c r="D185" s="65"/>
      <c r="E185" s="2"/>
      <c r="F185" s="66"/>
      <c r="G185" s="66"/>
      <c r="H185" s="66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65"/>
      <c r="B186" s="66"/>
      <c r="C186" s="2"/>
      <c r="D186" s="65"/>
      <c r="E186" s="2"/>
      <c r="F186" s="66"/>
      <c r="G186" s="66"/>
      <c r="H186" s="66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65"/>
      <c r="B187" s="66"/>
      <c r="C187" s="2"/>
      <c r="D187" s="65"/>
      <c r="E187" s="2"/>
      <c r="F187" s="66"/>
      <c r="G187" s="66"/>
      <c r="H187" s="66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65"/>
      <c r="B188" s="66"/>
      <c r="C188" s="2"/>
      <c r="D188" s="65"/>
      <c r="E188" s="2"/>
      <c r="F188" s="66"/>
      <c r="G188" s="66"/>
      <c r="H188" s="66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65"/>
      <c r="B189" s="66"/>
      <c r="C189" s="2"/>
      <c r="D189" s="65"/>
      <c r="E189" s="2"/>
      <c r="F189" s="66"/>
      <c r="G189" s="66"/>
      <c r="H189" s="66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65"/>
      <c r="B190" s="66"/>
      <c r="C190" s="2"/>
      <c r="D190" s="65"/>
      <c r="E190" s="2"/>
      <c r="F190" s="66"/>
      <c r="G190" s="66"/>
      <c r="H190" s="66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65"/>
      <c r="B191" s="66"/>
      <c r="C191" s="2"/>
      <c r="D191" s="65"/>
      <c r="E191" s="2"/>
      <c r="F191" s="66"/>
      <c r="G191" s="66"/>
      <c r="H191" s="66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65"/>
      <c r="B192" s="66"/>
      <c r="C192" s="2"/>
      <c r="D192" s="65"/>
      <c r="E192" s="2"/>
      <c r="F192" s="66"/>
      <c r="G192" s="66"/>
      <c r="H192" s="66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65"/>
      <c r="B193" s="66"/>
      <c r="C193" s="2"/>
      <c r="D193" s="65"/>
      <c r="E193" s="2"/>
      <c r="F193" s="66"/>
      <c r="G193" s="66"/>
      <c r="H193" s="66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65"/>
      <c r="B194" s="66"/>
      <c r="C194" s="2"/>
      <c r="D194" s="65"/>
      <c r="E194" s="2"/>
      <c r="F194" s="66"/>
      <c r="G194" s="66"/>
      <c r="H194" s="66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65"/>
      <c r="B195" s="66"/>
      <c r="C195" s="2"/>
      <c r="D195" s="65"/>
      <c r="E195" s="2"/>
      <c r="F195" s="66"/>
      <c r="G195" s="66"/>
      <c r="H195" s="66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65"/>
      <c r="B196" s="66"/>
      <c r="C196" s="2"/>
      <c r="D196" s="65"/>
      <c r="E196" s="2"/>
      <c r="F196" s="66"/>
      <c r="G196" s="66"/>
      <c r="H196" s="66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65"/>
      <c r="B197" s="66"/>
      <c r="C197" s="2"/>
      <c r="D197" s="65"/>
      <c r="E197" s="2"/>
      <c r="F197" s="66"/>
      <c r="G197" s="66"/>
      <c r="H197" s="66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65"/>
      <c r="B198" s="66"/>
      <c r="C198" s="2"/>
      <c r="D198" s="65"/>
      <c r="E198" s="2"/>
      <c r="F198" s="66"/>
      <c r="G198" s="66"/>
      <c r="H198" s="66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65"/>
      <c r="B199" s="66"/>
      <c r="C199" s="2"/>
      <c r="D199" s="65"/>
      <c r="E199" s="2"/>
      <c r="F199" s="66"/>
      <c r="G199" s="66"/>
      <c r="H199" s="66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65"/>
      <c r="B200" s="66"/>
      <c r="C200" s="2"/>
      <c r="D200" s="65"/>
      <c r="E200" s="2"/>
      <c r="F200" s="66"/>
      <c r="G200" s="66"/>
      <c r="H200" s="66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65"/>
      <c r="B201" s="66"/>
      <c r="C201" s="2"/>
      <c r="D201" s="65"/>
      <c r="E201" s="2"/>
      <c r="F201" s="66"/>
      <c r="G201" s="66"/>
      <c r="H201" s="66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65"/>
      <c r="B202" s="66"/>
      <c r="C202" s="2"/>
      <c r="D202" s="65"/>
      <c r="E202" s="2"/>
      <c r="F202" s="66"/>
      <c r="G202" s="66"/>
      <c r="H202" s="66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65"/>
      <c r="B203" s="66"/>
      <c r="C203" s="2"/>
      <c r="D203" s="65"/>
      <c r="E203" s="2"/>
      <c r="F203" s="66"/>
      <c r="G203" s="66"/>
      <c r="H203" s="66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65"/>
      <c r="B204" s="66"/>
      <c r="C204" s="2"/>
      <c r="D204" s="65"/>
      <c r="E204" s="2"/>
      <c r="F204" s="66"/>
      <c r="G204" s="66"/>
      <c r="H204" s="66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65"/>
      <c r="B205" s="66"/>
      <c r="C205" s="2"/>
      <c r="D205" s="65"/>
      <c r="E205" s="2"/>
      <c r="F205" s="66"/>
      <c r="G205" s="66"/>
      <c r="H205" s="66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65"/>
      <c r="B206" s="66"/>
      <c r="C206" s="2"/>
      <c r="D206" s="65"/>
      <c r="E206" s="2"/>
      <c r="F206" s="66"/>
      <c r="G206" s="66"/>
      <c r="H206" s="66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65"/>
      <c r="B207" s="66"/>
      <c r="C207" s="2"/>
      <c r="D207" s="65"/>
      <c r="E207" s="2"/>
      <c r="F207" s="66"/>
      <c r="G207" s="66"/>
      <c r="H207" s="66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65"/>
      <c r="B208" s="66"/>
      <c r="C208" s="2"/>
      <c r="D208" s="65"/>
      <c r="E208" s="2"/>
      <c r="F208" s="66"/>
      <c r="G208" s="66"/>
      <c r="H208" s="66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65"/>
      <c r="B209" s="66"/>
      <c r="C209" s="2"/>
      <c r="D209" s="65"/>
      <c r="E209" s="2"/>
      <c r="F209" s="66"/>
      <c r="G209" s="66"/>
      <c r="H209" s="66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65"/>
      <c r="B210" s="66"/>
      <c r="C210" s="2"/>
      <c r="D210" s="65"/>
      <c r="E210" s="2"/>
      <c r="F210" s="66"/>
      <c r="G210" s="66"/>
      <c r="H210" s="66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65"/>
      <c r="B211" s="66"/>
      <c r="C211" s="2"/>
      <c r="D211" s="65"/>
      <c r="E211" s="2"/>
      <c r="F211" s="66"/>
      <c r="G211" s="66"/>
      <c r="H211" s="66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65"/>
      <c r="B212" s="66"/>
      <c r="C212" s="2"/>
      <c r="D212" s="65"/>
      <c r="E212" s="2"/>
      <c r="F212" s="66"/>
      <c r="G212" s="66"/>
      <c r="H212" s="66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65"/>
      <c r="B213" s="66"/>
      <c r="C213" s="2"/>
      <c r="D213" s="65"/>
      <c r="E213" s="2"/>
      <c r="F213" s="66"/>
      <c r="G213" s="66"/>
      <c r="H213" s="66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65"/>
      <c r="B214" s="66"/>
      <c r="C214" s="2"/>
      <c r="D214" s="65"/>
      <c r="E214" s="2"/>
      <c r="F214" s="66"/>
      <c r="G214" s="66"/>
      <c r="H214" s="66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65"/>
      <c r="B215" s="66"/>
      <c r="C215" s="2"/>
      <c r="D215" s="65"/>
      <c r="E215" s="2"/>
      <c r="F215" s="66"/>
      <c r="G215" s="66"/>
      <c r="H215" s="66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65"/>
      <c r="B216" s="66"/>
      <c r="C216" s="2"/>
      <c r="D216" s="65"/>
      <c r="E216" s="2"/>
      <c r="F216" s="66"/>
      <c r="G216" s="66"/>
      <c r="H216" s="66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65"/>
      <c r="B217" s="66"/>
      <c r="C217" s="2"/>
      <c r="D217" s="65"/>
      <c r="E217" s="2"/>
      <c r="F217" s="66"/>
      <c r="G217" s="66"/>
      <c r="H217" s="66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65"/>
      <c r="B218" s="66"/>
      <c r="C218" s="2"/>
      <c r="D218" s="65"/>
      <c r="E218" s="2"/>
      <c r="F218" s="66"/>
      <c r="G218" s="66"/>
      <c r="H218" s="66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65"/>
      <c r="B219" s="66"/>
      <c r="C219" s="2"/>
      <c r="D219" s="65"/>
      <c r="E219" s="2"/>
      <c r="F219" s="66"/>
      <c r="G219" s="66"/>
      <c r="H219" s="66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65"/>
      <c r="B220" s="66"/>
      <c r="C220" s="2"/>
      <c r="D220" s="65"/>
      <c r="E220" s="2"/>
      <c r="F220" s="66"/>
      <c r="G220" s="66"/>
      <c r="H220" s="66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65"/>
      <c r="B221" s="66"/>
      <c r="C221" s="2"/>
      <c r="D221" s="65"/>
      <c r="E221" s="2"/>
      <c r="F221" s="66"/>
      <c r="G221" s="66"/>
      <c r="H221" s="66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65"/>
      <c r="B222" s="66"/>
      <c r="C222" s="2"/>
      <c r="D222" s="65"/>
      <c r="E222" s="2"/>
      <c r="F222" s="66"/>
      <c r="G222" s="66"/>
      <c r="H222" s="66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65"/>
      <c r="B223" s="66"/>
      <c r="C223" s="2"/>
      <c r="D223" s="65"/>
      <c r="E223" s="2"/>
      <c r="F223" s="66"/>
      <c r="G223" s="66"/>
      <c r="H223" s="66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65"/>
      <c r="B224" s="66"/>
      <c r="C224" s="2"/>
      <c r="D224" s="65"/>
      <c r="E224" s="2"/>
      <c r="F224" s="66"/>
      <c r="G224" s="66"/>
      <c r="H224" s="66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65"/>
      <c r="B225" s="66"/>
      <c r="C225" s="2"/>
      <c r="D225" s="65"/>
      <c r="E225" s="2"/>
      <c r="F225" s="66"/>
      <c r="G225" s="66"/>
      <c r="H225" s="66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65"/>
      <c r="B226" s="66"/>
      <c r="C226" s="2"/>
      <c r="D226" s="65"/>
      <c r="E226" s="2"/>
      <c r="F226" s="66"/>
      <c r="G226" s="66"/>
      <c r="H226" s="66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65"/>
      <c r="B227" s="66"/>
      <c r="C227" s="2"/>
      <c r="D227" s="65"/>
      <c r="E227" s="2"/>
      <c r="F227" s="66"/>
      <c r="G227" s="66"/>
      <c r="H227" s="66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65"/>
      <c r="B228" s="66"/>
      <c r="C228" s="2"/>
      <c r="D228" s="65"/>
      <c r="E228" s="2"/>
      <c r="F228" s="66"/>
      <c r="G228" s="66"/>
      <c r="H228" s="66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65"/>
      <c r="B229" s="66"/>
      <c r="C229" s="2"/>
      <c r="D229" s="65"/>
      <c r="E229" s="2"/>
      <c r="F229" s="66"/>
      <c r="G229" s="66"/>
      <c r="H229" s="66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65"/>
      <c r="B230" s="66"/>
      <c r="C230" s="2"/>
      <c r="D230" s="65"/>
      <c r="E230" s="2"/>
      <c r="F230" s="66"/>
      <c r="G230" s="66"/>
      <c r="H230" s="66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65"/>
      <c r="B231" s="66"/>
      <c r="C231" s="2"/>
      <c r="D231" s="65"/>
      <c r="E231" s="2"/>
      <c r="F231" s="66"/>
      <c r="G231" s="66"/>
      <c r="H231" s="66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65"/>
      <c r="B232" s="66"/>
      <c r="C232" s="2"/>
      <c r="D232" s="65"/>
      <c r="E232" s="2"/>
      <c r="F232" s="66"/>
      <c r="G232" s="66"/>
      <c r="H232" s="66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65"/>
      <c r="B233" s="66"/>
      <c r="C233" s="2"/>
      <c r="D233" s="65"/>
      <c r="E233" s="2"/>
      <c r="F233" s="66"/>
      <c r="G233" s="66"/>
      <c r="H233" s="66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65"/>
      <c r="B234" s="66"/>
      <c r="C234" s="2"/>
      <c r="D234" s="65"/>
      <c r="E234" s="2"/>
      <c r="F234" s="66"/>
      <c r="G234" s="66"/>
      <c r="H234" s="66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65"/>
      <c r="B235" s="66"/>
      <c r="C235" s="2"/>
      <c r="D235" s="65"/>
      <c r="E235" s="2"/>
      <c r="F235" s="66"/>
      <c r="G235" s="66"/>
      <c r="H235" s="66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65"/>
      <c r="B236" s="66"/>
      <c r="C236" s="2"/>
      <c r="D236" s="65"/>
      <c r="E236" s="2"/>
      <c r="F236" s="66"/>
      <c r="G236" s="66"/>
      <c r="H236" s="66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65"/>
      <c r="B237" s="66"/>
      <c r="C237" s="2"/>
      <c r="D237" s="65"/>
      <c r="E237" s="2"/>
      <c r="F237" s="66"/>
      <c r="G237" s="66"/>
      <c r="H237" s="66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65"/>
      <c r="B238" s="66"/>
      <c r="C238" s="2"/>
      <c r="D238" s="65"/>
      <c r="E238" s="2"/>
      <c r="F238" s="66"/>
      <c r="G238" s="66"/>
      <c r="H238" s="66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65"/>
      <c r="B239" s="66"/>
      <c r="C239" s="2"/>
      <c r="D239" s="65"/>
      <c r="E239" s="2"/>
      <c r="F239" s="66"/>
      <c r="G239" s="66"/>
      <c r="H239" s="66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65"/>
      <c r="B240" s="66"/>
      <c r="C240" s="2"/>
      <c r="D240" s="65"/>
      <c r="E240" s="2"/>
      <c r="F240" s="66"/>
      <c r="G240" s="66"/>
      <c r="H240" s="66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65"/>
      <c r="B241" s="66"/>
      <c r="C241" s="2"/>
      <c r="D241" s="65"/>
      <c r="E241" s="2"/>
      <c r="F241" s="66"/>
      <c r="G241" s="66"/>
      <c r="H241" s="66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65"/>
      <c r="B242" s="66"/>
      <c r="C242" s="2"/>
      <c r="D242" s="65"/>
      <c r="E242" s="2"/>
      <c r="F242" s="66"/>
      <c r="G242" s="66"/>
      <c r="H242" s="66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65"/>
      <c r="B243" s="66"/>
      <c r="C243" s="2"/>
      <c r="D243" s="65"/>
      <c r="E243" s="2"/>
      <c r="F243" s="66"/>
      <c r="G243" s="66"/>
      <c r="H243" s="66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65"/>
      <c r="B244" s="66"/>
      <c r="C244" s="2"/>
      <c r="D244" s="65"/>
      <c r="E244" s="2"/>
      <c r="F244" s="66"/>
      <c r="G244" s="66"/>
      <c r="H244" s="66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65"/>
      <c r="B245" s="66"/>
      <c r="C245" s="2"/>
      <c r="D245" s="65"/>
      <c r="E245" s="2"/>
      <c r="F245" s="66"/>
      <c r="G245" s="66"/>
      <c r="H245" s="66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65"/>
      <c r="B246" s="66"/>
      <c r="C246" s="2"/>
      <c r="D246" s="65"/>
      <c r="E246" s="2"/>
      <c r="F246" s="66"/>
      <c r="G246" s="66"/>
      <c r="H246" s="66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65"/>
      <c r="B247" s="66"/>
      <c r="C247" s="2"/>
      <c r="D247" s="65"/>
      <c r="E247" s="2"/>
      <c r="F247" s="66"/>
      <c r="G247" s="66"/>
      <c r="H247" s="66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65"/>
      <c r="B248" s="66"/>
      <c r="C248" s="2"/>
      <c r="D248" s="65"/>
      <c r="E248" s="2"/>
      <c r="F248" s="66"/>
      <c r="G248" s="66"/>
      <c r="H248" s="66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65"/>
      <c r="B249" s="66"/>
      <c r="C249" s="2"/>
      <c r="D249" s="65"/>
      <c r="E249" s="2"/>
      <c r="F249" s="66"/>
      <c r="G249" s="66"/>
      <c r="H249" s="66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65"/>
      <c r="B250" s="66"/>
      <c r="C250" s="2"/>
      <c r="D250" s="65"/>
      <c r="E250" s="2"/>
      <c r="F250" s="66"/>
      <c r="G250" s="66"/>
      <c r="H250" s="66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65"/>
      <c r="B251" s="66"/>
      <c r="C251" s="2"/>
      <c r="D251" s="65"/>
      <c r="E251" s="2"/>
      <c r="F251" s="66"/>
      <c r="G251" s="66"/>
      <c r="H251" s="66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65"/>
      <c r="B252" s="66"/>
      <c r="C252" s="2"/>
      <c r="D252" s="65"/>
      <c r="E252" s="2"/>
      <c r="F252" s="66"/>
      <c r="G252" s="66"/>
      <c r="H252" s="66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65"/>
      <c r="B253" s="66"/>
      <c r="C253" s="2"/>
      <c r="D253" s="65"/>
      <c r="E253" s="2"/>
      <c r="F253" s="66"/>
      <c r="G253" s="66"/>
      <c r="H253" s="66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65"/>
      <c r="B254" s="66"/>
      <c r="C254" s="2"/>
      <c r="D254" s="65"/>
      <c r="E254" s="2"/>
      <c r="F254" s="66"/>
      <c r="G254" s="66"/>
      <c r="H254" s="66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65"/>
      <c r="B255" s="66"/>
      <c r="C255" s="2"/>
      <c r="D255" s="65"/>
      <c r="E255" s="2"/>
      <c r="F255" s="66"/>
      <c r="G255" s="66"/>
      <c r="H255" s="66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65"/>
      <c r="B256" s="66"/>
      <c r="C256" s="2"/>
      <c r="D256" s="65"/>
      <c r="E256" s="2"/>
      <c r="F256" s="66"/>
      <c r="G256" s="66"/>
      <c r="H256" s="66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65"/>
      <c r="B257" s="66"/>
      <c r="C257" s="2"/>
      <c r="D257" s="65"/>
      <c r="E257" s="2"/>
      <c r="F257" s="66"/>
      <c r="G257" s="66"/>
      <c r="H257" s="66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65"/>
      <c r="B258" s="66"/>
      <c r="C258" s="2"/>
      <c r="D258" s="65"/>
      <c r="E258" s="2"/>
      <c r="F258" s="66"/>
      <c r="G258" s="66"/>
      <c r="H258" s="66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65"/>
      <c r="B259" s="66"/>
      <c r="C259" s="2"/>
      <c r="D259" s="65"/>
      <c r="E259" s="2"/>
      <c r="F259" s="66"/>
      <c r="G259" s="66"/>
      <c r="H259" s="66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65"/>
      <c r="B260" s="66"/>
      <c r="C260" s="2"/>
      <c r="D260" s="65"/>
      <c r="E260" s="2"/>
      <c r="F260" s="66"/>
      <c r="G260" s="66"/>
      <c r="H260" s="66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65"/>
      <c r="B261" s="66"/>
      <c r="C261" s="2"/>
      <c r="D261" s="65"/>
      <c r="E261" s="2"/>
      <c r="F261" s="66"/>
      <c r="G261" s="66"/>
      <c r="H261" s="66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65"/>
      <c r="B262" s="66"/>
      <c r="C262" s="2"/>
      <c r="D262" s="65"/>
      <c r="E262" s="2"/>
      <c r="F262" s="66"/>
      <c r="G262" s="66"/>
      <c r="H262" s="66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65"/>
      <c r="B263" s="66"/>
      <c r="C263" s="2"/>
      <c r="D263" s="65"/>
      <c r="E263" s="2"/>
      <c r="F263" s="66"/>
      <c r="G263" s="66"/>
      <c r="H263" s="66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65"/>
      <c r="B264" s="66"/>
      <c r="C264" s="2"/>
      <c r="D264" s="65"/>
      <c r="E264" s="2"/>
      <c r="F264" s="66"/>
      <c r="G264" s="66"/>
      <c r="H264" s="66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65"/>
      <c r="B265" s="66"/>
      <c r="C265" s="2"/>
      <c r="D265" s="65"/>
      <c r="E265" s="2"/>
      <c r="F265" s="66"/>
      <c r="G265" s="66"/>
      <c r="H265" s="66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65"/>
      <c r="B266" s="66"/>
      <c r="C266" s="2"/>
      <c r="D266" s="65"/>
      <c r="E266" s="2"/>
      <c r="F266" s="66"/>
      <c r="G266" s="66"/>
      <c r="H266" s="66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65"/>
      <c r="B267" s="66"/>
      <c r="C267" s="2"/>
      <c r="D267" s="65"/>
      <c r="E267" s="2"/>
      <c r="F267" s="66"/>
      <c r="G267" s="66"/>
      <c r="H267" s="66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65"/>
      <c r="B268" s="66"/>
      <c r="C268" s="2"/>
      <c r="D268" s="65"/>
      <c r="E268" s="2"/>
      <c r="F268" s="66"/>
      <c r="G268" s="66"/>
      <c r="H268" s="66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65"/>
      <c r="B269" s="66"/>
      <c r="C269" s="2"/>
      <c r="D269" s="65"/>
      <c r="E269" s="2"/>
      <c r="F269" s="66"/>
      <c r="G269" s="66"/>
      <c r="H269" s="66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65"/>
      <c r="B270" s="66"/>
      <c r="C270" s="2"/>
      <c r="D270" s="65"/>
      <c r="E270" s="2"/>
      <c r="F270" s="66"/>
      <c r="G270" s="66"/>
      <c r="H270" s="66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65"/>
      <c r="B271" s="66"/>
      <c r="C271" s="2"/>
      <c r="D271" s="65"/>
      <c r="E271" s="2"/>
      <c r="F271" s="66"/>
      <c r="G271" s="66"/>
      <c r="H271" s="66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65"/>
      <c r="B272" s="66"/>
      <c r="C272" s="2"/>
      <c r="D272" s="65"/>
      <c r="E272" s="2"/>
      <c r="F272" s="66"/>
      <c r="G272" s="66"/>
      <c r="H272" s="66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65"/>
      <c r="B273" s="66"/>
      <c r="C273" s="2"/>
      <c r="D273" s="65"/>
      <c r="E273" s="2"/>
      <c r="F273" s="66"/>
      <c r="G273" s="66"/>
      <c r="H273" s="66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65"/>
      <c r="B274" s="66"/>
      <c r="C274" s="2"/>
      <c r="D274" s="65"/>
      <c r="E274" s="2"/>
      <c r="F274" s="66"/>
      <c r="G274" s="66"/>
      <c r="H274" s="66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65"/>
      <c r="B275" s="66"/>
      <c r="C275" s="2"/>
      <c r="D275" s="65"/>
      <c r="E275" s="2"/>
      <c r="F275" s="66"/>
      <c r="G275" s="66"/>
      <c r="H275" s="66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65"/>
      <c r="B276" s="66"/>
      <c r="C276" s="2"/>
      <c r="D276" s="65"/>
      <c r="E276" s="2"/>
      <c r="F276" s="66"/>
      <c r="G276" s="66"/>
      <c r="H276" s="66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65"/>
      <c r="B277" s="66"/>
      <c r="C277" s="2"/>
      <c r="D277" s="65"/>
      <c r="E277" s="2"/>
      <c r="F277" s="66"/>
      <c r="G277" s="66"/>
      <c r="H277" s="66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65"/>
      <c r="B278" s="66"/>
      <c r="C278" s="2"/>
      <c r="D278" s="65"/>
      <c r="E278" s="2"/>
      <c r="F278" s="66"/>
      <c r="G278" s="66"/>
      <c r="H278" s="66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65"/>
      <c r="B279" s="66"/>
      <c r="C279" s="2"/>
      <c r="D279" s="65"/>
      <c r="E279" s="2"/>
      <c r="F279" s="66"/>
      <c r="G279" s="66"/>
      <c r="H279" s="66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65"/>
      <c r="B280" s="66"/>
      <c r="C280" s="2"/>
      <c r="D280" s="65"/>
      <c r="E280" s="2"/>
      <c r="F280" s="66"/>
      <c r="G280" s="66"/>
      <c r="H280" s="66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65"/>
      <c r="B281" s="66"/>
      <c r="C281" s="2"/>
      <c r="D281" s="65"/>
      <c r="E281" s="2"/>
      <c r="F281" s="66"/>
      <c r="G281" s="66"/>
      <c r="H281" s="66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65"/>
      <c r="B282" s="66"/>
      <c r="C282" s="2"/>
      <c r="D282" s="65"/>
      <c r="E282" s="2"/>
      <c r="F282" s="66"/>
      <c r="G282" s="66"/>
      <c r="H282" s="66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65"/>
      <c r="B283" s="66"/>
      <c r="C283" s="2"/>
      <c r="D283" s="65"/>
      <c r="E283" s="2"/>
      <c r="F283" s="66"/>
      <c r="G283" s="66"/>
      <c r="H283" s="66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65"/>
      <c r="B284" s="66"/>
      <c r="C284" s="2"/>
      <c r="D284" s="65"/>
      <c r="E284" s="2"/>
      <c r="F284" s="66"/>
      <c r="G284" s="66"/>
      <c r="H284" s="66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65"/>
      <c r="B285" s="66"/>
      <c r="C285" s="2"/>
      <c r="D285" s="65"/>
      <c r="E285" s="2"/>
      <c r="F285" s="66"/>
      <c r="G285" s="66"/>
      <c r="H285" s="66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65"/>
      <c r="B286" s="66"/>
      <c r="C286" s="2"/>
      <c r="D286" s="65"/>
      <c r="E286" s="2"/>
      <c r="F286" s="66"/>
      <c r="G286" s="66"/>
      <c r="H286" s="66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65"/>
      <c r="B287" s="66"/>
      <c r="C287" s="2"/>
      <c r="D287" s="65"/>
      <c r="E287" s="2"/>
      <c r="F287" s="66"/>
      <c r="G287" s="66"/>
      <c r="H287" s="66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65"/>
      <c r="B288" s="66"/>
      <c r="C288" s="2"/>
      <c r="D288" s="65"/>
      <c r="E288" s="2"/>
      <c r="F288" s="66"/>
      <c r="G288" s="66"/>
      <c r="H288" s="66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65"/>
      <c r="B289" s="66"/>
      <c r="C289" s="2"/>
      <c r="D289" s="65"/>
      <c r="E289" s="2"/>
      <c r="F289" s="66"/>
      <c r="G289" s="66"/>
      <c r="H289" s="66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65"/>
      <c r="B290" s="66"/>
      <c r="C290" s="2"/>
      <c r="D290" s="65"/>
      <c r="E290" s="2"/>
      <c r="F290" s="66"/>
      <c r="G290" s="66"/>
      <c r="H290" s="66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65"/>
      <c r="B291" s="66"/>
      <c r="C291" s="2"/>
      <c r="D291" s="65"/>
      <c r="E291" s="2"/>
      <c r="F291" s="66"/>
      <c r="G291" s="66"/>
      <c r="H291" s="66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65"/>
      <c r="B292" s="66"/>
      <c r="C292" s="2"/>
      <c r="D292" s="65"/>
      <c r="E292" s="2"/>
      <c r="F292" s="66"/>
      <c r="G292" s="66"/>
      <c r="H292" s="66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65"/>
      <c r="B293" s="66"/>
      <c r="C293" s="2"/>
      <c r="D293" s="65"/>
      <c r="E293" s="2"/>
      <c r="F293" s="66"/>
      <c r="G293" s="66"/>
      <c r="H293" s="66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65"/>
      <c r="B294" s="66"/>
      <c r="C294" s="2"/>
      <c r="D294" s="65"/>
      <c r="E294" s="2"/>
      <c r="F294" s="66"/>
      <c r="G294" s="66"/>
      <c r="H294" s="66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65"/>
      <c r="B295" s="66"/>
      <c r="C295" s="2"/>
      <c r="D295" s="65"/>
      <c r="E295" s="2"/>
      <c r="F295" s="66"/>
      <c r="G295" s="66"/>
      <c r="H295" s="66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65"/>
      <c r="B296" s="66"/>
      <c r="C296" s="2"/>
      <c r="D296" s="65"/>
      <c r="E296" s="2"/>
      <c r="F296" s="66"/>
      <c r="G296" s="66"/>
      <c r="H296" s="66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65"/>
      <c r="B297" s="66"/>
      <c r="C297" s="2"/>
      <c r="D297" s="65"/>
      <c r="E297" s="2"/>
      <c r="F297" s="66"/>
      <c r="G297" s="66"/>
      <c r="H297" s="66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65"/>
      <c r="B298" s="66"/>
      <c r="C298" s="2"/>
      <c r="D298" s="65"/>
      <c r="E298" s="2"/>
      <c r="F298" s="66"/>
      <c r="G298" s="66"/>
      <c r="H298" s="66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65"/>
      <c r="B299" s="66"/>
      <c r="C299" s="2"/>
      <c r="D299" s="65"/>
      <c r="E299" s="2"/>
      <c r="F299" s="66"/>
      <c r="G299" s="66"/>
      <c r="H299" s="66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65"/>
      <c r="B300" s="66"/>
      <c r="C300" s="2"/>
      <c r="D300" s="65"/>
      <c r="E300" s="2"/>
      <c r="F300" s="66"/>
      <c r="G300" s="66"/>
      <c r="H300" s="66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65"/>
      <c r="B301" s="66"/>
      <c r="C301" s="2"/>
      <c r="D301" s="65"/>
      <c r="E301" s="2"/>
      <c r="F301" s="66"/>
      <c r="G301" s="66"/>
      <c r="H301" s="66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65"/>
      <c r="B302" s="66"/>
      <c r="C302" s="2"/>
      <c r="D302" s="65"/>
      <c r="E302" s="2"/>
      <c r="F302" s="66"/>
      <c r="G302" s="66"/>
      <c r="H302" s="66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65"/>
      <c r="B303" s="66"/>
      <c r="C303" s="2"/>
      <c r="D303" s="65"/>
      <c r="E303" s="2"/>
      <c r="F303" s="66"/>
      <c r="G303" s="66"/>
      <c r="H303" s="66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65"/>
      <c r="B304" s="66"/>
      <c r="C304" s="2"/>
      <c r="D304" s="65"/>
      <c r="E304" s="2"/>
      <c r="F304" s="66"/>
      <c r="G304" s="66"/>
      <c r="H304" s="66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65"/>
      <c r="B305" s="66"/>
      <c r="C305" s="2"/>
      <c r="D305" s="65"/>
      <c r="E305" s="2"/>
      <c r="F305" s="66"/>
      <c r="G305" s="66"/>
      <c r="H305" s="66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65"/>
      <c r="B306" s="66"/>
      <c r="C306" s="2"/>
      <c r="D306" s="65"/>
      <c r="E306" s="2"/>
      <c r="F306" s="66"/>
      <c r="G306" s="66"/>
      <c r="H306" s="66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65"/>
      <c r="B307" s="66"/>
      <c r="C307" s="2"/>
      <c r="D307" s="65"/>
      <c r="E307" s="2"/>
      <c r="F307" s="66"/>
      <c r="G307" s="66"/>
      <c r="H307" s="66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65"/>
      <c r="B308" s="66"/>
      <c r="C308" s="2"/>
      <c r="D308" s="65"/>
      <c r="E308" s="2"/>
      <c r="F308" s="66"/>
      <c r="G308" s="66"/>
      <c r="H308" s="66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65"/>
      <c r="B309" s="66"/>
      <c r="C309" s="2"/>
      <c r="D309" s="65"/>
      <c r="E309" s="2"/>
      <c r="F309" s="66"/>
      <c r="G309" s="66"/>
      <c r="H309" s="66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65"/>
      <c r="B310" s="66"/>
      <c r="C310" s="2"/>
      <c r="D310" s="65"/>
      <c r="E310" s="2"/>
      <c r="F310" s="66"/>
      <c r="G310" s="66"/>
      <c r="H310" s="66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65"/>
      <c r="B311" s="66"/>
      <c r="C311" s="2"/>
      <c r="D311" s="65"/>
      <c r="E311" s="2"/>
      <c r="F311" s="66"/>
      <c r="G311" s="66"/>
      <c r="H311" s="66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65"/>
      <c r="B312" s="66"/>
      <c r="C312" s="2"/>
      <c r="D312" s="65"/>
      <c r="E312" s="2"/>
      <c r="F312" s="66"/>
      <c r="G312" s="66"/>
      <c r="H312" s="66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65"/>
      <c r="B313" s="66"/>
      <c r="C313" s="2"/>
      <c r="D313" s="65"/>
      <c r="E313" s="2"/>
      <c r="F313" s="66"/>
      <c r="G313" s="66"/>
      <c r="H313" s="66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65"/>
      <c r="B314" s="66"/>
      <c r="C314" s="2"/>
      <c r="D314" s="65"/>
      <c r="E314" s="2"/>
      <c r="F314" s="66"/>
      <c r="G314" s="66"/>
      <c r="H314" s="66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65"/>
      <c r="B315" s="66"/>
      <c r="C315" s="2"/>
      <c r="D315" s="65"/>
      <c r="E315" s="2"/>
      <c r="F315" s="66"/>
      <c r="G315" s="66"/>
      <c r="H315" s="66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65"/>
      <c r="B316" s="66"/>
      <c r="C316" s="2"/>
      <c r="D316" s="65"/>
      <c r="E316" s="2"/>
      <c r="F316" s="66"/>
      <c r="G316" s="66"/>
      <c r="H316" s="66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65"/>
      <c r="B317" s="66"/>
      <c r="C317" s="2"/>
      <c r="D317" s="65"/>
      <c r="E317" s="2"/>
      <c r="F317" s="66"/>
      <c r="G317" s="66"/>
      <c r="H317" s="66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65"/>
      <c r="B318" s="66"/>
      <c r="C318" s="2"/>
      <c r="D318" s="65"/>
      <c r="E318" s="2"/>
      <c r="F318" s="66"/>
      <c r="G318" s="66"/>
      <c r="H318" s="66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65"/>
      <c r="B319" s="66"/>
      <c r="C319" s="2"/>
      <c r="D319" s="65"/>
      <c r="E319" s="2"/>
      <c r="F319" s="66"/>
      <c r="G319" s="66"/>
      <c r="H319" s="66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65"/>
      <c r="B320" s="66"/>
      <c r="C320" s="2"/>
      <c r="D320" s="65"/>
      <c r="E320" s="2"/>
      <c r="F320" s="66"/>
      <c r="G320" s="66"/>
      <c r="H320" s="66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65"/>
      <c r="B321" s="66"/>
      <c r="C321" s="2"/>
      <c r="D321" s="65"/>
      <c r="E321" s="2"/>
      <c r="F321" s="66"/>
      <c r="G321" s="66"/>
      <c r="H321" s="66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65"/>
      <c r="B322" s="66"/>
      <c r="C322" s="2"/>
      <c r="D322" s="65"/>
      <c r="E322" s="2"/>
      <c r="F322" s="66"/>
      <c r="G322" s="66"/>
      <c r="H322" s="66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65"/>
      <c r="B323" s="66"/>
      <c r="C323" s="2"/>
      <c r="D323" s="65"/>
      <c r="E323" s="2"/>
      <c r="F323" s="66"/>
      <c r="G323" s="66"/>
      <c r="H323" s="66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65"/>
      <c r="B324" s="66"/>
      <c r="C324" s="2"/>
      <c r="D324" s="65"/>
      <c r="E324" s="2"/>
      <c r="F324" s="66"/>
      <c r="G324" s="66"/>
      <c r="H324" s="66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65"/>
      <c r="B325" s="66"/>
      <c r="C325" s="2"/>
      <c r="D325" s="65"/>
      <c r="E325" s="2"/>
      <c r="F325" s="66"/>
      <c r="G325" s="66"/>
      <c r="H325" s="66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65"/>
      <c r="B326" s="66"/>
      <c r="C326" s="2"/>
      <c r="D326" s="65"/>
      <c r="E326" s="2"/>
      <c r="F326" s="66"/>
      <c r="G326" s="66"/>
      <c r="H326" s="66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65"/>
      <c r="B327" s="66"/>
      <c r="C327" s="2"/>
      <c r="D327" s="65"/>
      <c r="E327" s="2"/>
      <c r="F327" s="66"/>
      <c r="G327" s="66"/>
      <c r="H327" s="66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65"/>
      <c r="B328" s="66"/>
      <c r="C328" s="2"/>
      <c r="D328" s="65"/>
      <c r="E328" s="2"/>
      <c r="F328" s="66"/>
      <c r="G328" s="66"/>
      <c r="H328" s="66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65"/>
      <c r="B329" s="66"/>
      <c r="C329" s="2"/>
      <c r="D329" s="65"/>
      <c r="E329" s="2"/>
      <c r="F329" s="66"/>
      <c r="G329" s="66"/>
      <c r="H329" s="66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65"/>
      <c r="B330" s="66"/>
      <c r="C330" s="2"/>
      <c r="D330" s="65"/>
      <c r="E330" s="2"/>
      <c r="F330" s="66"/>
      <c r="G330" s="66"/>
      <c r="H330" s="66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65"/>
      <c r="B331" s="66"/>
      <c r="C331" s="2"/>
      <c r="D331" s="65"/>
      <c r="E331" s="2"/>
      <c r="F331" s="66"/>
      <c r="G331" s="66"/>
      <c r="H331" s="66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65"/>
      <c r="B332" s="66"/>
      <c r="C332" s="2"/>
      <c r="D332" s="65"/>
      <c r="E332" s="2"/>
      <c r="F332" s="66"/>
      <c r="G332" s="66"/>
      <c r="H332" s="66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65"/>
      <c r="B333" s="66"/>
      <c r="C333" s="2"/>
      <c r="D333" s="65"/>
      <c r="E333" s="2"/>
      <c r="F333" s="66"/>
      <c r="G333" s="66"/>
      <c r="H333" s="66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65"/>
      <c r="B334" s="66"/>
      <c r="C334" s="2"/>
      <c r="D334" s="65"/>
      <c r="E334" s="2"/>
      <c r="F334" s="66"/>
      <c r="G334" s="66"/>
      <c r="H334" s="66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65"/>
      <c r="B335" s="66"/>
      <c r="C335" s="2"/>
      <c r="D335" s="65"/>
      <c r="E335" s="2"/>
      <c r="F335" s="66"/>
      <c r="G335" s="66"/>
      <c r="H335" s="66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65"/>
      <c r="B336" s="66"/>
      <c r="C336" s="2"/>
      <c r="D336" s="65"/>
      <c r="E336" s="2"/>
      <c r="F336" s="66"/>
      <c r="G336" s="66"/>
      <c r="H336" s="66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65"/>
      <c r="B337" s="66"/>
      <c r="C337" s="2"/>
      <c r="D337" s="65"/>
      <c r="E337" s="2"/>
      <c r="F337" s="66"/>
      <c r="G337" s="66"/>
      <c r="H337" s="66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65"/>
      <c r="B338" s="66"/>
      <c r="C338" s="2"/>
      <c r="D338" s="65"/>
      <c r="E338" s="2"/>
      <c r="F338" s="66"/>
      <c r="G338" s="66"/>
      <c r="H338" s="66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65"/>
      <c r="B339" s="66"/>
      <c r="C339" s="2"/>
      <c r="D339" s="65"/>
      <c r="E339" s="2"/>
      <c r="F339" s="66"/>
      <c r="G339" s="66"/>
      <c r="H339" s="66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65"/>
      <c r="B340" s="66"/>
      <c r="C340" s="2"/>
      <c r="D340" s="65"/>
      <c r="E340" s="2"/>
      <c r="F340" s="66"/>
      <c r="G340" s="66"/>
      <c r="H340" s="66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65"/>
      <c r="B341" s="66"/>
      <c r="C341" s="2"/>
      <c r="D341" s="65"/>
      <c r="E341" s="2"/>
      <c r="F341" s="66"/>
      <c r="G341" s="66"/>
      <c r="H341" s="66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65"/>
      <c r="B342" s="66"/>
      <c r="C342" s="2"/>
      <c r="D342" s="65"/>
      <c r="E342" s="2"/>
      <c r="F342" s="66"/>
      <c r="G342" s="66"/>
      <c r="H342" s="66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65"/>
      <c r="B343" s="66"/>
      <c r="C343" s="2"/>
      <c r="D343" s="65"/>
      <c r="E343" s="2"/>
      <c r="F343" s="66"/>
      <c r="G343" s="66"/>
      <c r="H343" s="66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65"/>
      <c r="B344" s="66"/>
      <c r="C344" s="2"/>
      <c r="D344" s="65"/>
      <c r="E344" s="2"/>
      <c r="F344" s="66"/>
      <c r="G344" s="66"/>
      <c r="H344" s="66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65"/>
      <c r="B345" s="66"/>
      <c r="C345" s="2"/>
      <c r="D345" s="65"/>
      <c r="E345" s="2"/>
      <c r="F345" s="66"/>
      <c r="G345" s="66"/>
      <c r="H345" s="66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65"/>
      <c r="B346" s="66"/>
      <c r="C346" s="2"/>
      <c r="D346" s="65"/>
      <c r="E346" s="2"/>
      <c r="F346" s="66"/>
      <c r="G346" s="66"/>
      <c r="H346" s="66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65"/>
      <c r="B347" s="66"/>
      <c r="C347" s="2"/>
      <c r="D347" s="65"/>
      <c r="E347" s="2"/>
      <c r="F347" s="66"/>
      <c r="G347" s="66"/>
      <c r="H347" s="66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65"/>
      <c r="B348" s="66"/>
      <c r="C348" s="2"/>
      <c r="D348" s="65"/>
      <c r="E348" s="2"/>
      <c r="F348" s="66"/>
      <c r="G348" s="66"/>
      <c r="H348" s="66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65"/>
      <c r="B349" s="66"/>
      <c r="C349" s="2"/>
      <c r="D349" s="65"/>
      <c r="E349" s="2"/>
      <c r="F349" s="66"/>
      <c r="G349" s="66"/>
      <c r="H349" s="66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65"/>
      <c r="B350" s="66"/>
      <c r="C350" s="2"/>
      <c r="D350" s="65"/>
      <c r="E350" s="2"/>
      <c r="F350" s="66"/>
      <c r="G350" s="66"/>
      <c r="H350" s="66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65"/>
      <c r="B351" s="66"/>
      <c r="C351" s="2"/>
      <c r="D351" s="65"/>
      <c r="E351" s="2"/>
      <c r="F351" s="66"/>
      <c r="G351" s="66"/>
      <c r="H351" s="66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65"/>
      <c r="B352" s="66"/>
      <c r="C352" s="2"/>
      <c r="D352" s="65"/>
      <c r="E352" s="2"/>
      <c r="F352" s="66"/>
      <c r="G352" s="66"/>
      <c r="H352" s="66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65"/>
      <c r="B353" s="66"/>
      <c r="C353" s="2"/>
      <c r="D353" s="65"/>
      <c r="E353" s="2"/>
      <c r="F353" s="66"/>
      <c r="G353" s="66"/>
      <c r="H353" s="66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65"/>
      <c r="B354" s="66"/>
      <c r="C354" s="2"/>
      <c r="D354" s="65"/>
      <c r="E354" s="2"/>
      <c r="F354" s="66"/>
      <c r="G354" s="66"/>
      <c r="H354" s="66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65"/>
      <c r="B355" s="66"/>
      <c r="C355" s="2"/>
      <c r="D355" s="65"/>
      <c r="E355" s="2"/>
      <c r="F355" s="66"/>
      <c r="G355" s="66"/>
      <c r="H355" s="66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65"/>
      <c r="B356" s="66"/>
      <c r="C356" s="2"/>
      <c r="D356" s="65"/>
      <c r="E356" s="2"/>
      <c r="F356" s="66"/>
      <c r="G356" s="66"/>
      <c r="H356" s="66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65"/>
      <c r="B357" s="66"/>
      <c r="C357" s="2"/>
      <c r="D357" s="65"/>
      <c r="E357" s="2"/>
      <c r="F357" s="66"/>
      <c r="G357" s="66"/>
      <c r="H357" s="66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65"/>
      <c r="B358" s="66"/>
      <c r="C358" s="2"/>
      <c r="D358" s="65"/>
      <c r="E358" s="2"/>
      <c r="F358" s="66"/>
      <c r="G358" s="66"/>
      <c r="H358" s="66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65"/>
      <c r="B359" s="66"/>
      <c r="C359" s="2"/>
      <c r="D359" s="65"/>
      <c r="E359" s="2"/>
      <c r="F359" s="66"/>
      <c r="G359" s="66"/>
      <c r="H359" s="66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65"/>
      <c r="B360" s="66"/>
      <c r="C360" s="2"/>
      <c r="D360" s="65"/>
      <c r="E360" s="2"/>
      <c r="F360" s="66"/>
      <c r="G360" s="66"/>
      <c r="H360" s="66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65"/>
      <c r="B361" s="66"/>
      <c r="C361" s="2"/>
      <c r="D361" s="65"/>
      <c r="E361" s="2"/>
      <c r="F361" s="66"/>
      <c r="G361" s="66"/>
      <c r="H361" s="66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65"/>
      <c r="B362" s="66"/>
      <c r="C362" s="2"/>
      <c r="D362" s="65"/>
      <c r="E362" s="2"/>
      <c r="F362" s="66"/>
      <c r="G362" s="66"/>
      <c r="H362" s="66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65"/>
      <c r="B363" s="66"/>
      <c r="C363" s="2"/>
      <c r="D363" s="65"/>
      <c r="E363" s="2"/>
      <c r="F363" s="66"/>
      <c r="G363" s="66"/>
      <c r="H363" s="66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65"/>
      <c r="B364" s="66"/>
      <c r="C364" s="2"/>
      <c r="D364" s="65"/>
      <c r="E364" s="2"/>
      <c r="F364" s="66"/>
      <c r="G364" s="66"/>
      <c r="H364" s="66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65"/>
      <c r="B365" s="66"/>
      <c r="C365" s="2"/>
      <c r="D365" s="65"/>
      <c r="E365" s="2"/>
      <c r="F365" s="66"/>
      <c r="G365" s="66"/>
      <c r="H365" s="66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65"/>
      <c r="B366" s="66"/>
      <c r="C366" s="2"/>
      <c r="D366" s="65"/>
      <c r="E366" s="2"/>
      <c r="F366" s="66"/>
      <c r="G366" s="66"/>
      <c r="H366" s="66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65"/>
      <c r="B367" s="66"/>
      <c r="C367" s="2"/>
      <c r="D367" s="65"/>
      <c r="E367" s="2"/>
      <c r="F367" s="66"/>
      <c r="G367" s="66"/>
      <c r="H367" s="66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65"/>
      <c r="B368" s="66"/>
      <c r="C368" s="2"/>
      <c r="D368" s="65"/>
      <c r="E368" s="2"/>
      <c r="F368" s="66"/>
      <c r="G368" s="66"/>
      <c r="H368" s="66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65"/>
      <c r="B369" s="66"/>
      <c r="C369" s="2"/>
      <c r="D369" s="65"/>
      <c r="E369" s="2"/>
      <c r="F369" s="66"/>
      <c r="G369" s="66"/>
      <c r="H369" s="66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65"/>
      <c r="B370" s="66"/>
      <c r="C370" s="2"/>
      <c r="D370" s="65"/>
      <c r="E370" s="2"/>
      <c r="F370" s="66"/>
      <c r="G370" s="66"/>
      <c r="H370" s="66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65"/>
      <c r="B371" s="66"/>
      <c r="C371" s="2"/>
      <c r="D371" s="65"/>
      <c r="E371" s="2"/>
      <c r="F371" s="66"/>
      <c r="G371" s="66"/>
      <c r="H371" s="66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65"/>
      <c r="B372" s="66"/>
      <c r="C372" s="2"/>
      <c r="D372" s="65"/>
      <c r="E372" s="2"/>
      <c r="F372" s="66"/>
      <c r="G372" s="66"/>
      <c r="H372" s="66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65"/>
      <c r="B373" s="66"/>
      <c r="C373" s="2"/>
      <c r="D373" s="65"/>
      <c r="E373" s="2"/>
      <c r="F373" s="66"/>
      <c r="G373" s="66"/>
      <c r="H373" s="66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65"/>
      <c r="B374" s="66"/>
      <c r="C374" s="2"/>
      <c r="D374" s="65"/>
      <c r="E374" s="2"/>
      <c r="F374" s="66"/>
      <c r="G374" s="66"/>
      <c r="H374" s="66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65"/>
      <c r="B375" s="66"/>
      <c r="C375" s="2"/>
      <c r="D375" s="65"/>
      <c r="E375" s="2"/>
      <c r="F375" s="66"/>
      <c r="G375" s="66"/>
      <c r="H375" s="66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65"/>
      <c r="B376" s="66"/>
      <c r="C376" s="2"/>
      <c r="D376" s="65"/>
      <c r="E376" s="2"/>
      <c r="F376" s="66"/>
      <c r="G376" s="66"/>
      <c r="H376" s="66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65"/>
      <c r="B377" s="66"/>
      <c r="C377" s="2"/>
      <c r="D377" s="65"/>
      <c r="E377" s="2"/>
      <c r="F377" s="66"/>
      <c r="G377" s="66"/>
      <c r="H377" s="66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65"/>
      <c r="B378" s="66"/>
      <c r="C378" s="2"/>
      <c r="D378" s="65"/>
      <c r="E378" s="2"/>
      <c r="F378" s="66"/>
      <c r="G378" s="66"/>
      <c r="H378" s="66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65"/>
      <c r="B379" s="66"/>
      <c r="C379" s="2"/>
      <c r="D379" s="65"/>
      <c r="E379" s="2"/>
      <c r="F379" s="66"/>
      <c r="G379" s="66"/>
      <c r="H379" s="66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65"/>
      <c r="B380" s="66"/>
      <c r="C380" s="2"/>
      <c r="D380" s="65"/>
      <c r="E380" s="2"/>
      <c r="F380" s="66"/>
      <c r="G380" s="66"/>
      <c r="H380" s="66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65"/>
      <c r="B381" s="66"/>
      <c r="C381" s="2"/>
      <c r="D381" s="65"/>
      <c r="E381" s="2"/>
      <c r="F381" s="66"/>
      <c r="G381" s="66"/>
      <c r="H381" s="66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65"/>
      <c r="B382" s="66"/>
      <c r="C382" s="2"/>
      <c r="D382" s="65"/>
      <c r="E382" s="2"/>
      <c r="F382" s="66"/>
      <c r="G382" s="66"/>
      <c r="H382" s="66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65"/>
      <c r="B383" s="66"/>
      <c r="C383" s="2"/>
      <c r="D383" s="65"/>
      <c r="E383" s="2"/>
      <c r="F383" s="66"/>
      <c r="G383" s="66"/>
      <c r="H383" s="66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65"/>
      <c r="B384" s="66"/>
      <c r="C384" s="2"/>
      <c r="D384" s="65"/>
      <c r="E384" s="2"/>
      <c r="F384" s="66"/>
      <c r="G384" s="66"/>
      <c r="H384" s="66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65"/>
      <c r="B385" s="66"/>
      <c r="C385" s="2"/>
      <c r="D385" s="65"/>
      <c r="E385" s="2"/>
      <c r="F385" s="66"/>
      <c r="G385" s="66"/>
      <c r="H385" s="66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65"/>
      <c r="B386" s="66"/>
      <c r="C386" s="2"/>
      <c r="D386" s="65"/>
      <c r="E386" s="2"/>
      <c r="F386" s="66"/>
      <c r="G386" s="66"/>
      <c r="H386" s="66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65"/>
      <c r="B387" s="66"/>
      <c r="C387" s="2"/>
      <c r="D387" s="65"/>
      <c r="E387" s="2"/>
      <c r="F387" s="66"/>
      <c r="G387" s="66"/>
      <c r="H387" s="66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65"/>
      <c r="B388" s="66"/>
      <c r="C388" s="2"/>
      <c r="D388" s="65"/>
      <c r="E388" s="2"/>
      <c r="F388" s="66"/>
      <c r="G388" s="66"/>
      <c r="H388" s="66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65"/>
      <c r="B389" s="66"/>
      <c r="C389" s="2"/>
      <c r="D389" s="65"/>
      <c r="E389" s="2"/>
      <c r="F389" s="66"/>
      <c r="G389" s="66"/>
      <c r="H389" s="66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65"/>
      <c r="B390" s="66"/>
      <c r="C390" s="2"/>
      <c r="D390" s="65"/>
      <c r="E390" s="2"/>
      <c r="F390" s="66"/>
      <c r="G390" s="66"/>
      <c r="H390" s="66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65"/>
      <c r="B391" s="66"/>
      <c r="C391" s="2"/>
      <c r="D391" s="65"/>
      <c r="E391" s="2"/>
      <c r="F391" s="66"/>
      <c r="G391" s="66"/>
      <c r="H391" s="66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65"/>
      <c r="B392" s="66"/>
      <c r="C392" s="2"/>
      <c r="D392" s="65"/>
      <c r="E392" s="2"/>
      <c r="F392" s="66"/>
      <c r="G392" s="66"/>
      <c r="H392" s="66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65"/>
      <c r="B393" s="66"/>
      <c r="C393" s="2"/>
      <c r="D393" s="65"/>
      <c r="E393" s="2"/>
      <c r="F393" s="66"/>
      <c r="G393" s="66"/>
      <c r="H393" s="66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65"/>
      <c r="B394" s="66"/>
      <c r="C394" s="2"/>
      <c r="D394" s="65"/>
      <c r="E394" s="2"/>
      <c r="F394" s="66"/>
      <c r="G394" s="66"/>
      <c r="H394" s="66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65"/>
      <c r="B395" s="66"/>
      <c r="C395" s="2"/>
      <c r="D395" s="65"/>
      <c r="E395" s="2"/>
      <c r="F395" s="66"/>
      <c r="G395" s="66"/>
      <c r="H395" s="66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65"/>
      <c r="B396" s="66"/>
      <c r="C396" s="2"/>
      <c r="D396" s="65"/>
      <c r="E396" s="2"/>
      <c r="F396" s="66"/>
      <c r="G396" s="66"/>
      <c r="H396" s="66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65"/>
      <c r="B397" s="66"/>
      <c r="C397" s="2"/>
      <c r="D397" s="65"/>
      <c r="E397" s="2"/>
      <c r="F397" s="66"/>
      <c r="G397" s="66"/>
      <c r="H397" s="66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65"/>
      <c r="B398" s="66"/>
      <c r="C398" s="2"/>
      <c r="D398" s="65"/>
      <c r="E398" s="2"/>
      <c r="F398" s="66"/>
      <c r="G398" s="66"/>
      <c r="H398" s="66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65"/>
      <c r="B399" s="66"/>
      <c r="C399" s="2"/>
      <c r="D399" s="65"/>
      <c r="E399" s="2"/>
      <c r="F399" s="66"/>
      <c r="G399" s="66"/>
      <c r="H399" s="66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65"/>
      <c r="B400" s="66"/>
      <c r="C400" s="2"/>
      <c r="D400" s="65"/>
      <c r="E400" s="2"/>
      <c r="F400" s="66"/>
      <c r="G400" s="66"/>
      <c r="H400" s="66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65"/>
      <c r="B401" s="66"/>
      <c r="C401" s="2"/>
      <c r="D401" s="65"/>
      <c r="E401" s="2"/>
      <c r="F401" s="66"/>
      <c r="G401" s="66"/>
      <c r="H401" s="66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65"/>
      <c r="B402" s="66"/>
      <c r="C402" s="2"/>
      <c r="D402" s="65"/>
      <c r="E402" s="2"/>
      <c r="F402" s="66"/>
      <c r="G402" s="66"/>
      <c r="H402" s="66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65"/>
      <c r="B403" s="66"/>
      <c r="C403" s="2"/>
      <c r="D403" s="65"/>
      <c r="E403" s="2"/>
      <c r="F403" s="66"/>
      <c r="G403" s="66"/>
      <c r="H403" s="66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65"/>
      <c r="B404" s="66"/>
      <c r="C404" s="2"/>
      <c r="D404" s="65"/>
      <c r="E404" s="2"/>
      <c r="F404" s="66"/>
      <c r="G404" s="66"/>
      <c r="H404" s="66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65"/>
      <c r="B405" s="66"/>
      <c r="C405" s="2"/>
      <c r="D405" s="65"/>
      <c r="E405" s="2"/>
      <c r="F405" s="66"/>
      <c r="G405" s="66"/>
      <c r="H405" s="66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65"/>
      <c r="B406" s="66"/>
      <c r="C406" s="2"/>
      <c r="D406" s="65"/>
      <c r="E406" s="2"/>
      <c r="F406" s="66"/>
      <c r="G406" s="66"/>
      <c r="H406" s="66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65"/>
      <c r="B407" s="66"/>
      <c r="C407" s="2"/>
      <c r="D407" s="65"/>
      <c r="E407" s="2"/>
      <c r="F407" s="66"/>
      <c r="G407" s="66"/>
      <c r="H407" s="66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65"/>
      <c r="B408" s="66"/>
      <c r="C408" s="2"/>
      <c r="D408" s="65"/>
      <c r="E408" s="2"/>
      <c r="F408" s="66"/>
      <c r="G408" s="66"/>
      <c r="H408" s="66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65"/>
      <c r="B409" s="66"/>
      <c r="C409" s="2"/>
      <c r="D409" s="65"/>
      <c r="E409" s="2"/>
      <c r="F409" s="66"/>
      <c r="G409" s="66"/>
      <c r="H409" s="66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65"/>
      <c r="B410" s="66"/>
      <c r="C410" s="2"/>
      <c r="D410" s="65"/>
      <c r="E410" s="2"/>
      <c r="F410" s="66"/>
      <c r="G410" s="66"/>
      <c r="H410" s="66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65"/>
      <c r="B411" s="66"/>
      <c r="C411" s="2"/>
      <c r="D411" s="65"/>
      <c r="E411" s="2"/>
      <c r="F411" s="66"/>
      <c r="G411" s="66"/>
      <c r="H411" s="66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65"/>
      <c r="B412" s="66"/>
      <c r="C412" s="2"/>
      <c r="D412" s="65"/>
      <c r="E412" s="2"/>
      <c r="F412" s="66"/>
      <c r="G412" s="66"/>
      <c r="H412" s="66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65"/>
      <c r="B413" s="66"/>
      <c r="C413" s="2"/>
      <c r="D413" s="65"/>
      <c r="E413" s="2"/>
      <c r="F413" s="66"/>
      <c r="G413" s="66"/>
      <c r="H413" s="66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65"/>
      <c r="B414" s="66"/>
      <c r="C414" s="2"/>
      <c r="D414" s="65"/>
      <c r="E414" s="2"/>
      <c r="F414" s="66"/>
      <c r="G414" s="66"/>
      <c r="H414" s="66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65"/>
      <c r="B415" s="66"/>
      <c r="C415" s="2"/>
      <c r="D415" s="65"/>
      <c r="E415" s="2"/>
      <c r="F415" s="66"/>
      <c r="G415" s="66"/>
      <c r="H415" s="66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65"/>
      <c r="B416" s="66"/>
      <c r="C416" s="2"/>
      <c r="D416" s="65"/>
      <c r="E416" s="2"/>
      <c r="F416" s="66"/>
      <c r="G416" s="66"/>
      <c r="H416" s="66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65"/>
      <c r="B417" s="66"/>
      <c r="C417" s="2"/>
      <c r="D417" s="65"/>
      <c r="E417" s="2"/>
      <c r="F417" s="66"/>
      <c r="G417" s="66"/>
      <c r="H417" s="66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65"/>
      <c r="B418" s="66"/>
      <c r="C418" s="2"/>
      <c r="D418" s="65"/>
      <c r="E418" s="2"/>
      <c r="F418" s="66"/>
      <c r="G418" s="66"/>
      <c r="H418" s="66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65"/>
      <c r="B419" s="66"/>
      <c r="C419" s="2"/>
      <c r="D419" s="65"/>
      <c r="E419" s="2"/>
      <c r="F419" s="66"/>
      <c r="G419" s="66"/>
      <c r="H419" s="66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65"/>
      <c r="B420" s="66"/>
      <c r="C420" s="2"/>
      <c r="D420" s="65"/>
      <c r="E420" s="2"/>
      <c r="F420" s="66"/>
      <c r="G420" s="66"/>
      <c r="H420" s="66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65"/>
      <c r="B421" s="66"/>
      <c r="C421" s="2"/>
      <c r="D421" s="65"/>
      <c r="E421" s="2"/>
      <c r="F421" s="66"/>
      <c r="G421" s="66"/>
      <c r="H421" s="66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65"/>
      <c r="B422" s="66"/>
      <c r="C422" s="2"/>
      <c r="D422" s="65"/>
      <c r="E422" s="2"/>
      <c r="F422" s="66"/>
      <c r="G422" s="66"/>
      <c r="H422" s="66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65"/>
      <c r="B423" s="66"/>
      <c r="C423" s="2"/>
      <c r="D423" s="65"/>
      <c r="E423" s="2"/>
      <c r="F423" s="66"/>
      <c r="G423" s="66"/>
      <c r="H423" s="66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65"/>
      <c r="B424" s="66"/>
      <c r="C424" s="2"/>
      <c r="D424" s="65"/>
      <c r="E424" s="2"/>
      <c r="F424" s="66"/>
      <c r="G424" s="66"/>
      <c r="H424" s="66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65"/>
      <c r="B425" s="66"/>
      <c r="C425" s="2"/>
      <c r="D425" s="65"/>
      <c r="E425" s="2"/>
      <c r="F425" s="66"/>
      <c r="G425" s="66"/>
      <c r="H425" s="66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65"/>
      <c r="B426" s="66"/>
      <c r="C426" s="2"/>
      <c r="D426" s="65"/>
      <c r="E426" s="2"/>
      <c r="F426" s="66"/>
      <c r="G426" s="66"/>
      <c r="H426" s="66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65"/>
      <c r="B427" s="66"/>
      <c r="C427" s="2"/>
      <c r="D427" s="65"/>
      <c r="E427" s="2"/>
      <c r="F427" s="66"/>
      <c r="G427" s="66"/>
      <c r="H427" s="66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65"/>
      <c r="B428" s="66"/>
      <c r="C428" s="2"/>
      <c r="D428" s="65"/>
      <c r="E428" s="2"/>
      <c r="F428" s="66"/>
      <c r="G428" s="66"/>
      <c r="H428" s="66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65"/>
      <c r="B429" s="66"/>
      <c r="C429" s="2"/>
      <c r="D429" s="65"/>
      <c r="E429" s="2"/>
      <c r="F429" s="66"/>
      <c r="G429" s="66"/>
      <c r="H429" s="66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65"/>
      <c r="B430" s="66"/>
      <c r="C430" s="2"/>
      <c r="D430" s="65"/>
      <c r="E430" s="2"/>
      <c r="F430" s="66"/>
      <c r="G430" s="66"/>
      <c r="H430" s="66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65"/>
      <c r="B431" s="66"/>
      <c r="C431" s="2"/>
      <c r="D431" s="65"/>
      <c r="E431" s="2"/>
      <c r="F431" s="66"/>
      <c r="G431" s="66"/>
      <c r="H431" s="66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65"/>
      <c r="B432" s="66"/>
      <c r="C432" s="2"/>
      <c r="D432" s="65"/>
      <c r="E432" s="2"/>
      <c r="F432" s="66"/>
      <c r="G432" s="66"/>
      <c r="H432" s="66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65"/>
      <c r="B433" s="66"/>
      <c r="C433" s="2"/>
      <c r="D433" s="65"/>
      <c r="E433" s="2"/>
      <c r="F433" s="66"/>
      <c r="G433" s="66"/>
      <c r="H433" s="66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65"/>
      <c r="B434" s="66"/>
      <c r="C434" s="2"/>
      <c r="D434" s="65"/>
      <c r="E434" s="2"/>
      <c r="F434" s="66"/>
      <c r="G434" s="66"/>
      <c r="H434" s="66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65"/>
      <c r="B435" s="66"/>
      <c r="C435" s="2"/>
      <c r="D435" s="65"/>
      <c r="E435" s="2"/>
      <c r="F435" s="66"/>
      <c r="G435" s="66"/>
      <c r="H435" s="66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65"/>
      <c r="B436" s="66"/>
      <c r="C436" s="2"/>
      <c r="D436" s="65"/>
      <c r="E436" s="2"/>
      <c r="F436" s="66"/>
      <c r="G436" s="66"/>
      <c r="H436" s="66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65"/>
      <c r="B437" s="66"/>
      <c r="C437" s="2"/>
      <c r="D437" s="65"/>
      <c r="E437" s="2"/>
      <c r="F437" s="66"/>
      <c r="G437" s="66"/>
      <c r="H437" s="66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65"/>
      <c r="B438" s="66"/>
      <c r="C438" s="2"/>
      <c r="D438" s="65"/>
      <c r="E438" s="2"/>
      <c r="F438" s="66"/>
      <c r="G438" s="66"/>
      <c r="H438" s="66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65"/>
      <c r="B439" s="66"/>
      <c r="C439" s="2"/>
      <c r="D439" s="65"/>
      <c r="E439" s="2"/>
      <c r="F439" s="66"/>
      <c r="G439" s="66"/>
      <c r="H439" s="66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65"/>
      <c r="B440" s="66"/>
      <c r="C440" s="2"/>
      <c r="D440" s="65"/>
      <c r="E440" s="2"/>
      <c r="F440" s="66"/>
      <c r="G440" s="66"/>
      <c r="H440" s="66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65"/>
      <c r="B441" s="66"/>
      <c r="C441" s="2"/>
      <c r="D441" s="65"/>
      <c r="E441" s="2"/>
      <c r="F441" s="66"/>
      <c r="G441" s="66"/>
      <c r="H441" s="66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65"/>
      <c r="B442" s="66"/>
      <c r="C442" s="2"/>
      <c r="D442" s="65"/>
      <c r="E442" s="2"/>
      <c r="F442" s="66"/>
      <c r="G442" s="66"/>
      <c r="H442" s="66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65"/>
      <c r="B443" s="66"/>
      <c r="C443" s="2"/>
      <c r="D443" s="65"/>
      <c r="E443" s="2"/>
      <c r="F443" s="66"/>
      <c r="G443" s="66"/>
      <c r="H443" s="66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65"/>
      <c r="B444" s="66"/>
      <c r="C444" s="2"/>
      <c r="D444" s="65"/>
      <c r="E444" s="2"/>
      <c r="F444" s="66"/>
      <c r="G444" s="66"/>
      <c r="H444" s="66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65"/>
      <c r="B445" s="66"/>
      <c r="C445" s="2"/>
      <c r="D445" s="65"/>
      <c r="E445" s="2"/>
      <c r="F445" s="66"/>
      <c r="G445" s="66"/>
      <c r="H445" s="66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65"/>
      <c r="B446" s="66"/>
      <c r="C446" s="2"/>
      <c r="D446" s="65"/>
      <c r="E446" s="2"/>
      <c r="F446" s="66"/>
      <c r="G446" s="66"/>
      <c r="H446" s="66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65"/>
      <c r="B447" s="66"/>
      <c r="C447" s="2"/>
      <c r="D447" s="65"/>
      <c r="E447" s="2"/>
      <c r="F447" s="66"/>
      <c r="G447" s="66"/>
      <c r="H447" s="66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65"/>
      <c r="B448" s="66"/>
      <c r="C448" s="2"/>
      <c r="D448" s="65"/>
      <c r="E448" s="2"/>
      <c r="F448" s="66"/>
      <c r="G448" s="66"/>
      <c r="H448" s="66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65"/>
      <c r="B449" s="66"/>
      <c r="C449" s="2"/>
      <c r="D449" s="65"/>
      <c r="E449" s="2"/>
      <c r="F449" s="66"/>
      <c r="G449" s="66"/>
      <c r="H449" s="66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65"/>
      <c r="B450" s="66"/>
      <c r="C450" s="2"/>
      <c r="D450" s="65"/>
      <c r="E450" s="2"/>
      <c r="F450" s="66"/>
      <c r="G450" s="66"/>
      <c r="H450" s="66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65"/>
      <c r="B451" s="66"/>
      <c r="C451" s="2"/>
      <c r="D451" s="65"/>
      <c r="E451" s="2"/>
      <c r="F451" s="66"/>
      <c r="G451" s="66"/>
      <c r="H451" s="66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65"/>
      <c r="B452" s="66"/>
      <c r="C452" s="2"/>
      <c r="D452" s="65"/>
      <c r="E452" s="2"/>
      <c r="F452" s="66"/>
      <c r="G452" s="66"/>
      <c r="H452" s="66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65"/>
      <c r="B453" s="66"/>
      <c r="C453" s="2"/>
      <c r="D453" s="65"/>
      <c r="E453" s="2"/>
      <c r="F453" s="66"/>
      <c r="G453" s="66"/>
      <c r="H453" s="66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65"/>
      <c r="B454" s="66"/>
      <c r="C454" s="2"/>
      <c r="D454" s="65"/>
      <c r="E454" s="2"/>
      <c r="F454" s="66"/>
      <c r="G454" s="66"/>
      <c r="H454" s="66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65"/>
      <c r="B455" s="66"/>
      <c r="C455" s="2"/>
      <c r="D455" s="65"/>
      <c r="E455" s="2"/>
      <c r="F455" s="66"/>
      <c r="G455" s="66"/>
      <c r="H455" s="66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65"/>
      <c r="B456" s="66"/>
      <c r="C456" s="2"/>
      <c r="D456" s="65"/>
      <c r="E456" s="2"/>
      <c r="F456" s="66"/>
      <c r="G456" s="66"/>
      <c r="H456" s="66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65"/>
      <c r="B457" s="66"/>
      <c r="C457" s="2"/>
      <c r="D457" s="65"/>
      <c r="E457" s="2"/>
      <c r="F457" s="66"/>
      <c r="G457" s="66"/>
      <c r="H457" s="66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65"/>
      <c r="B458" s="66"/>
      <c r="C458" s="2"/>
      <c r="D458" s="65"/>
      <c r="E458" s="2"/>
      <c r="F458" s="66"/>
      <c r="G458" s="66"/>
      <c r="H458" s="66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65"/>
      <c r="B459" s="66"/>
      <c r="C459" s="2"/>
      <c r="D459" s="65"/>
      <c r="E459" s="2"/>
      <c r="F459" s="66"/>
      <c r="G459" s="66"/>
      <c r="H459" s="66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65"/>
      <c r="B460" s="66"/>
      <c r="C460" s="2"/>
      <c r="D460" s="65"/>
      <c r="E460" s="2"/>
      <c r="F460" s="66"/>
      <c r="G460" s="66"/>
      <c r="H460" s="66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65"/>
      <c r="B461" s="66"/>
      <c r="C461" s="2"/>
      <c r="D461" s="65"/>
      <c r="E461" s="2"/>
      <c r="F461" s="66"/>
      <c r="G461" s="66"/>
      <c r="H461" s="66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65"/>
      <c r="B462" s="66"/>
      <c r="C462" s="2"/>
      <c r="D462" s="65"/>
      <c r="E462" s="2"/>
      <c r="F462" s="66"/>
      <c r="G462" s="66"/>
      <c r="H462" s="66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65"/>
      <c r="B463" s="66"/>
      <c r="C463" s="2"/>
      <c r="D463" s="65"/>
      <c r="E463" s="2"/>
      <c r="F463" s="66"/>
      <c r="G463" s="66"/>
      <c r="H463" s="66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65"/>
      <c r="B464" s="66"/>
      <c r="C464" s="2"/>
      <c r="D464" s="65"/>
      <c r="E464" s="2"/>
      <c r="F464" s="66"/>
      <c r="G464" s="66"/>
      <c r="H464" s="66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65"/>
      <c r="B465" s="66"/>
      <c r="C465" s="2"/>
      <c r="D465" s="65"/>
      <c r="E465" s="2"/>
      <c r="F465" s="66"/>
      <c r="G465" s="66"/>
      <c r="H465" s="66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65"/>
      <c r="B466" s="66"/>
      <c r="C466" s="2"/>
      <c r="D466" s="65"/>
      <c r="E466" s="2"/>
      <c r="F466" s="66"/>
      <c r="G466" s="66"/>
      <c r="H466" s="66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65"/>
      <c r="B467" s="66"/>
      <c r="C467" s="2"/>
      <c r="D467" s="65"/>
      <c r="E467" s="2"/>
      <c r="F467" s="66"/>
      <c r="G467" s="66"/>
      <c r="H467" s="66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65"/>
      <c r="B468" s="66"/>
      <c r="C468" s="2"/>
      <c r="D468" s="65"/>
      <c r="E468" s="2"/>
      <c r="F468" s="66"/>
      <c r="G468" s="66"/>
      <c r="H468" s="66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65"/>
      <c r="B469" s="66"/>
      <c r="C469" s="2"/>
      <c r="D469" s="65"/>
      <c r="E469" s="2"/>
      <c r="F469" s="66"/>
      <c r="G469" s="66"/>
      <c r="H469" s="66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65"/>
      <c r="B470" s="66"/>
      <c r="C470" s="2"/>
      <c r="D470" s="65"/>
      <c r="E470" s="2"/>
      <c r="F470" s="66"/>
      <c r="G470" s="66"/>
      <c r="H470" s="66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65"/>
      <c r="B471" s="66"/>
      <c r="C471" s="2"/>
      <c r="D471" s="65"/>
      <c r="E471" s="2"/>
      <c r="F471" s="66"/>
      <c r="G471" s="66"/>
      <c r="H471" s="66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65"/>
      <c r="B472" s="66"/>
      <c r="C472" s="2"/>
      <c r="D472" s="65"/>
      <c r="E472" s="2"/>
      <c r="F472" s="66"/>
      <c r="G472" s="66"/>
      <c r="H472" s="66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65"/>
      <c r="B473" s="66"/>
      <c r="C473" s="2"/>
      <c r="D473" s="65"/>
      <c r="E473" s="2"/>
      <c r="F473" s="66"/>
      <c r="G473" s="66"/>
      <c r="H473" s="66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65"/>
      <c r="B474" s="66"/>
      <c r="C474" s="2"/>
      <c r="D474" s="65"/>
      <c r="E474" s="2"/>
      <c r="F474" s="66"/>
      <c r="G474" s="66"/>
      <c r="H474" s="66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65"/>
      <c r="B475" s="66"/>
      <c r="C475" s="2"/>
      <c r="D475" s="65"/>
      <c r="E475" s="2"/>
      <c r="F475" s="66"/>
      <c r="G475" s="66"/>
      <c r="H475" s="66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65"/>
      <c r="B476" s="66"/>
      <c r="C476" s="2"/>
      <c r="D476" s="65"/>
      <c r="E476" s="2"/>
      <c r="F476" s="66"/>
      <c r="G476" s="66"/>
      <c r="H476" s="66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65"/>
      <c r="B477" s="66"/>
      <c r="C477" s="2"/>
      <c r="D477" s="65"/>
      <c r="E477" s="2"/>
      <c r="F477" s="66"/>
      <c r="G477" s="66"/>
      <c r="H477" s="66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65"/>
      <c r="B478" s="66"/>
      <c r="C478" s="2"/>
      <c r="D478" s="65"/>
      <c r="E478" s="2"/>
      <c r="F478" s="66"/>
      <c r="G478" s="66"/>
      <c r="H478" s="66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65"/>
      <c r="B479" s="66"/>
      <c r="C479" s="2"/>
      <c r="D479" s="65"/>
      <c r="E479" s="2"/>
      <c r="F479" s="66"/>
      <c r="G479" s="66"/>
      <c r="H479" s="66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65"/>
      <c r="B480" s="66"/>
      <c r="C480" s="2"/>
      <c r="D480" s="65"/>
      <c r="E480" s="2"/>
      <c r="F480" s="66"/>
      <c r="G480" s="66"/>
      <c r="H480" s="66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65"/>
      <c r="B481" s="66"/>
      <c r="C481" s="2"/>
      <c r="D481" s="65"/>
      <c r="E481" s="2"/>
      <c r="F481" s="66"/>
      <c r="G481" s="66"/>
      <c r="H481" s="66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65"/>
      <c r="B482" s="66"/>
      <c r="C482" s="2"/>
      <c r="D482" s="65"/>
      <c r="E482" s="2"/>
      <c r="F482" s="66"/>
      <c r="G482" s="66"/>
      <c r="H482" s="66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65"/>
      <c r="B483" s="66"/>
      <c r="C483" s="2"/>
      <c r="D483" s="65"/>
      <c r="E483" s="2"/>
      <c r="F483" s="66"/>
      <c r="G483" s="66"/>
      <c r="H483" s="66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65"/>
      <c r="B484" s="66"/>
      <c r="C484" s="2"/>
      <c r="D484" s="65"/>
      <c r="E484" s="2"/>
      <c r="F484" s="66"/>
      <c r="G484" s="66"/>
      <c r="H484" s="66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65"/>
      <c r="B485" s="66"/>
      <c r="C485" s="2"/>
      <c r="D485" s="65"/>
      <c r="E485" s="2"/>
      <c r="F485" s="66"/>
      <c r="G485" s="66"/>
      <c r="H485" s="66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65"/>
      <c r="B486" s="66"/>
      <c r="C486" s="2"/>
      <c r="D486" s="65"/>
      <c r="E486" s="2"/>
      <c r="F486" s="66"/>
      <c r="G486" s="66"/>
      <c r="H486" s="66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65"/>
      <c r="B487" s="66"/>
      <c r="C487" s="2"/>
      <c r="D487" s="65"/>
      <c r="E487" s="2"/>
      <c r="F487" s="66"/>
      <c r="G487" s="66"/>
      <c r="H487" s="66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65"/>
      <c r="B488" s="66"/>
      <c r="C488" s="2"/>
      <c r="D488" s="65"/>
      <c r="E488" s="2"/>
      <c r="F488" s="66"/>
      <c r="G488" s="66"/>
      <c r="H488" s="66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65"/>
      <c r="B489" s="66"/>
      <c r="C489" s="2"/>
      <c r="D489" s="65"/>
      <c r="E489" s="2"/>
      <c r="F489" s="66"/>
      <c r="G489" s="66"/>
      <c r="H489" s="66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65"/>
      <c r="B490" s="66"/>
      <c r="C490" s="2"/>
      <c r="D490" s="65"/>
      <c r="E490" s="2"/>
      <c r="F490" s="66"/>
      <c r="G490" s="66"/>
      <c r="H490" s="66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65"/>
      <c r="B491" s="66"/>
      <c r="C491" s="2"/>
      <c r="D491" s="65"/>
      <c r="E491" s="2"/>
      <c r="F491" s="66"/>
      <c r="G491" s="66"/>
      <c r="H491" s="66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65"/>
      <c r="B492" s="66"/>
      <c r="C492" s="2"/>
      <c r="D492" s="65"/>
      <c r="E492" s="2"/>
      <c r="F492" s="66"/>
      <c r="G492" s="66"/>
      <c r="H492" s="66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65"/>
      <c r="B493" s="66"/>
      <c r="C493" s="2"/>
      <c r="D493" s="65"/>
      <c r="E493" s="2"/>
      <c r="F493" s="66"/>
      <c r="G493" s="66"/>
      <c r="H493" s="66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65"/>
      <c r="B494" s="66"/>
      <c r="C494" s="2"/>
      <c r="D494" s="65"/>
      <c r="E494" s="2"/>
      <c r="F494" s="66"/>
      <c r="G494" s="66"/>
      <c r="H494" s="66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65"/>
      <c r="B495" s="66"/>
      <c r="C495" s="2"/>
      <c r="D495" s="65"/>
      <c r="E495" s="2"/>
      <c r="F495" s="66"/>
      <c r="G495" s="66"/>
      <c r="H495" s="66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65"/>
      <c r="B496" s="66"/>
      <c r="C496" s="2"/>
      <c r="D496" s="65"/>
      <c r="E496" s="2"/>
      <c r="F496" s="66"/>
      <c r="G496" s="66"/>
      <c r="H496" s="66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65"/>
      <c r="B497" s="66"/>
      <c r="C497" s="2"/>
      <c r="D497" s="65"/>
      <c r="E497" s="2"/>
      <c r="F497" s="66"/>
      <c r="G497" s="66"/>
      <c r="H497" s="66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65"/>
      <c r="B498" s="66"/>
      <c r="C498" s="2"/>
      <c r="D498" s="65"/>
      <c r="E498" s="2"/>
      <c r="F498" s="66"/>
      <c r="G498" s="66"/>
      <c r="H498" s="66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65"/>
      <c r="B499" s="66"/>
      <c r="C499" s="2"/>
      <c r="D499" s="65"/>
      <c r="E499" s="2"/>
      <c r="F499" s="66"/>
      <c r="G499" s="66"/>
      <c r="H499" s="66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65"/>
      <c r="B500" s="66"/>
      <c r="C500" s="2"/>
      <c r="D500" s="65"/>
      <c r="E500" s="2"/>
      <c r="F500" s="66"/>
      <c r="G500" s="66"/>
      <c r="H500" s="66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65"/>
      <c r="B501" s="66"/>
      <c r="C501" s="2"/>
      <c r="D501" s="65"/>
      <c r="E501" s="2"/>
      <c r="F501" s="66"/>
      <c r="G501" s="66"/>
      <c r="H501" s="66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65"/>
      <c r="B502" s="66"/>
      <c r="C502" s="2"/>
      <c r="D502" s="65"/>
      <c r="E502" s="2"/>
      <c r="F502" s="66"/>
      <c r="G502" s="66"/>
      <c r="H502" s="66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65"/>
      <c r="B503" s="66"/>
      <c r="C503" s="2"/>
      <c r="D503" s="65"/>
      <c r="E503" s="2"/>
      <c r="F503" s="66"/>
      <c r="G503" s="66"/>
      <c r="H503" s="66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65"/>
      <c r="B504" s="66"/>
      <c r="C504" s="2"/>
      <c r="D504" s="65"/>
      <c r="E504" s="2"/>
      <c r="F504" s="66"/>
      <c r="G504" s="66"/>
      <c r="H504" s="66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65"/>
      <c r="B505" s="66"/>
      <c r="C505" s="2"/>
      <c r="D505" s="65"/>
      <c r="E505" s="2"/>
      <c r="F505" s="66"/>
      <c r="G505" s="66"/>
      <c r="H505" s="66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65"/>
      <c r="B506" s="66"/>
      <c r="C506" s="2"/>
      <c r="D506" s="65"/>
      <c r="E506" s="2"/>
      <c r="F506" s="66"/>
      <c r="G506" s="66"/>
      <c r="H506" s="66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65"/>
      <c r="B507" s="66"/>
      <c r="C507" s="2"/>
      <c r="D507" s="65"/>
      <c r="E507" s="2"/>
      <c r="F507" s="66"/>
      <c r="G507" s="66"/>
      <c r="H507" s="66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65"/>
      <c r="B508" s="66"/>
      <c r="C508" s="2"/>
      <c r="D508" s="65"/>
      <c r="E508" s="2"/>
      <c r="F508" s="66"/>
      <c r="G508" s="66"/>
      <c r="H508" s="66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65"/>
      <c r="B509" s="66"/>
      <c r="C509" s="2"/>
      <c r="D509" s="65"/>
      <c r="E509" s="2"/>
      <c r="F509" s="66"/>
      <c r="G509" s="66"/>
      <c r="H509" s="66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65"/>
      <c r="B510" s="66"/>
      <c r="C510" s="2"/>
      <c r="D510" s="65"/>
      <c r="E510" s="2"/>
      <c r="F510" s="66"/>
      <c r="G510" s="66"/>
      <c r="H510" s="66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65"/>
      <c r="B511" s="66"/>
      <c r="C511" s="2"/>
      <c r="D511" s="65"/>
      <c r="E511" s="2"/>
      <c r="F511" s="66"/>
      <c r="G511" s="66"/>
      <c r="H511" s="66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65"/>
      <c r="B512" s="66"/>
      <c r="C512" s="2"/>
      <c r="D512" s="65"/>
      <c r="E512" s="2"/>
      <c r="F512" s="66"/>
      <c r="G512" s="66"/>
      <c r="H512" s="66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65"/>
      <c r="B513" s="66"/>
      <c r="C513" s="2"/>
      <c r="D513" s="65"/>
      <c r="E513" s="2"/>
      <c r="F513" s="66"/>
      <c r="G513" s="66"/>
      <c r="H513" s="66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65"/>
      <c r="B514" s="66"/>
      <c r="C514" s="2"/>
      <c r="D514" s="65"/>
      <c r="E514" s="2"/>
      <c r="F514" s="66"/>
      <c r="G514" s="66"/>
      <c r="H514" s="66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65"/>
      <c r="B515" s="66"/>
      <c r="C515" s="2"/>
      <c r="D515" s="65"/>
      <c r="E515" s="2"/>
      <c r="F515" s="66"/>
      <c r="G515" s="66"/>
      <c r="H515" s="66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65"/>
      <c r="B516" s="66"/>
      <c r="C516" s="2"/>
      <c r="D516" s="65"/>
      <c r="E516" s="2"/>
      <c r="F516" s="66"/>
      <c r="G516" s="66"/>
      <c r="H516" s="66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65"/>
      <c r="B517" s="66"/>
      <c r="C517" s="2"/>
      <c r="D517" s="65"/>
      <c r="E517" s="2"/>
      <c r="F517" s="66"/>
      <c r="G517" s="66"/>
      <c r="H517" s="66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65"/>
      <c r="B518" s="66"/>
      <c r="C518" s="2"/>
      <c r="D518" s="65"/>
      <c r="E518" s="2"/>
      <c r="F518" s="66"/>
      <c r="G518" s="66"/>
      <c r="H518" s="66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65"/>
      <c r="B519" s="66"/>
      <c r="C519" s="2"/>
      <c r="D519" s="65"/>
      <c r="E519" s="2"/>
      <c r="F519" s="66"/>
      <c r="G519" s="66"/>
      <c r="H519" s="66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65"/>
      <c r="B520" s="66"/>
      <c r="C520" s="2"/>
      <c r="D520" s="65"/>
      <c r="E520" s="2"/>
      <c r="F520" s="66"/>
      <c r="G520" s="66"/>
      <c r="H520" s="66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65"/>
      <c r="B521" s="66"/>
      <c r="C521" s="2"/>
      <c r="D521" s="65"/>
      <c r="E521" s="2"/>
      <c r="F521" s="66"/>
      <c r="G521" s="66"/>
      <c r="H521" s="66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65"/>
      <c r="B522" s="66"/>
      <c r="C522" s="2"/>
      <c r="D522" s="65"/>
      <c r="E522" s="2"/>
      <c r="F522" s="66"/>
      <c r="G522" s="66"/>
      <c r="H522" s="66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65"/>
      <c r="B523" s="66"/>
      <c r="C523" s="2"/>
      <c r="D523" s="65"/>
      <c r="E523" s="2"/>
      <c r="F523" s="66"/>
      <c r="G523" s="66"/>
      <c r="H523" s="66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65"/>
      <c r="B524" s="66"/>
      <c r="C524" s="2"/>
      <c r="D524" s="65"/>
      <c r="E524" s="2"/>
      <c r="F524" s="66"/>
      <c r="G524" s="66"/>
      <c r="H524" s="66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65"/>
      <c r="B525" s="66"/>
      <c r="C525" s="2"/>
      <c r="D525" s="65"/>
      <c r="E525" s="2"/>
      <c r="F525" s="66"/>
      <c r="G525" s="66"/>
      <c r="H525" s="66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65"/>
      <c r="B526" s="66"/>
      <c r="C526" s="2"/>
      <c r="D526" s="65"/>
      <c r="E526" s="2"/>
      <c r="F526" s="66"/>
      <c r="G526" s="66"/>
      <c r="H526" s="66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65"/>
      <c r="B527" s="66"/>
      <c r="C527" s="2"/>
      <c r="D527" s="65"/>
      <c r="E527" s="2"/>
      <c r="F527" s="66"/>
      <c r="G527" s="66"/>
      <c r="H527" s="66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65"/>
      <c r="B528" s="66"/>
      <c r="C528" s="2"/>
      <c r="D528" s="65"/>
      <c r="E528" s="2"/>
      <c r="F528" s="66"/>
      <c r="G528" s="66"/>
      <c r="H528" s="66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65"/>
      <c r="B529" s="66"/>
      <c r="C529" s="2"/>
      <c r="D529" s="65"/>
      <c r="E529" s="2"/>
      <c r="F529" s="66"/>
      <c r="G529" s="66"/>
      <c r="H529" s="66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65"/>
      <c r="B530" s="66"/>
      <c r="C530" s="2"/>
      <c r="D530" s="65"/>
      <c r="E530" s="2"/>
      <c r="F530" s="66"/>
      <c r="G530" s="66"/>
      <c r="H530" s="66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65"/>
      <c r="B531" s="66"/>
      <c r="C531" s="2"/>
      <c r="D531" s="65"/>
      <c r="E531" s="2"/>
      <c r="F531" s="66"/>
      <c r="G531" s="66"/>
      <c r="H531" s="66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65"/>
      <c r="B532" s="66"/>
      <c r="C532" s="2"/>
      <c r="D532" s="65"/>
      <c r="E532" s="2"/>
      <c r="F532" s="66"/>
      <c r="G532" s="66"/>
      <c r="H532" s="66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65"/>
      <c r="B533" s="66"/>
      <c r="C533" s="2"/>
      <c r="D533" s="65"/>
      <c r="E533" s="2"/>
      <c r="F533" s="66"/>
      <c r="G533" s="66"/>
      <c r="H533" s="66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65"/>
      <c r="B534" s="66"/>
      <c r="C534" s="2"/>
      <c r="D534" s="65"/>
      <c r="E534" s="2"/>
      <c r="F534" s="66"/>
      <c r="G534" s="66"/>
      <c r="H534" s="66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65"/>
      <c r="B535" s="66"/>
      <c r="C535" s="2"/>
      <c r="D535" s="65"/>
      <c r="E535" s="2"/>
      <c r="F535" s="66"/>
      <c r="G535" s="66"/>
      <c r="H535" s="66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65"/>
      <c r="B536" s="66"/>
      <c r="C536" s="2"/>
      <c r="D536" s="65"/>
      <c r="E536" s="2"/>
      <c r="F536" s="66"/>
      <c r="G536" s="66"/>
      <c r="H536" s="66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65"/>
      <c r="B537" s="66"/>
      <c r="C537" s="2"/>
      <c r="D537" s="65"/>
      <c r="E537" s="2"/>
      <c r="F537" s="66"/>
      <c r="G537" s="66"/>
      <c r="H537" s="66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65"/>
      <c r="B538" s="66"/>
      <c r="C538" s="2"/>
      <c r="D538" s="65"/>
      <c r="E538" s="2"/>
      <c r="F538" s="66"/>
      <c r="G538" s="66"/>
      <c r="H538" s="66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65"/>
      <c r="B539" s="66"/>
      <c r="C539" s="2"/>
      <c r="D539" s="65"/>
      <c r="E539" s="2"/>
      <c r="F539" s="66"/>
      <c r="G539" s="66"/>
      <c r="H539" s="66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65"/>
      <c r="B540" s="66"/>
      <c r="C540" s="2"/>
      <c r="D540" s="65"/>
      <c r="E540" s="2"/>
      <c r="F540" s="66"/>
      <c r="G540" s="66"/>
      <c r="H540" s="66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65"/>
      <c r="B541" s="66"/>
      <c r="C541" s="2"/>
      <c r="D541" s="65"/>
      <c r="E541" s="2"/>
      <c r="F541" s="66"/>
      <c r="G541" s="66"/>
      <c r="H541" s="66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65"/>
      <c r="B542" s="66"/>
      <c r="C542" s="2"/>
      <c r="D542" s="65"/>
      <c r="E542" s="2"/>
      <c r="F542" s="66"/>
      <c r="G542" s="66"/>
      <c r="H542" s="66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65"/>
      <c r="B543" s="66"/>
      <c r="C543" s="2"/>
      <c r="D543" s="65"/>
      <c r="E543" s="2"/>
      <c r="F543" s="66"/>
      <c r="G543" s="66"/>
      <c r="H543" s="66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65"/>
      <c r="B544" s="66"/>
      <c r="C544" s="2"/>
      <c r="D544" s="65"/>
      <c r="E544" s="2"/>
      <c r="F544" s="66"/>
      <c r="G544" s="66"/>
      <c r="H544" s="66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65"/>
      <c r="B545" s="66"/>
      <c r="C545" s="2"/>
      <c r="D545" s="65"/>
      <c r="E545" s="2"/>
      <c r="F545" s="66"/>
      <c r="G545" s="66"/>
      <c r="H545" s="66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65"/>
      <c r="B546" s="66"/>
      <c r="C546" s="2"/>
      <c r="D546" s="65"/>
      <c r="E546" s="2"/>
      <c r="F546" s="66"/>
      <c r="G546" s="66"/>
      <c r="H546" s="66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65"/>
      <c r="B547" s="66"/>
      <c r="C547" s="2"/>
      <c r="D547" s="65"/>
      <c r="E547" s="2"/>
      <c r="F547" s="66"/>
      <c r="G547" s="66"/>
      <c r="H547" s="66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65"/>
      <c r="B548" s="66"/>
      <c r="C548" s="2"/>
      <c r="D548" s="65"/>
      <c r="E548" s="2"/>
      <c r="F548" s="66"/>
      <c r="G548" s="66"/>
      <c r="H548" s="66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65"/>
      <c r="B549" s="66"/>
      <c r="C549" s="2"/>
      <c r="D549" s="65"/>
      <c r="E549" s="2"/>
      <c r="F549" s="66"/>
      <c r="G549" s="66"/>
      <c r="H549" s="66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65"/>
      <c r="B550" s="66"/>
      <c r="C550" s="2"/>
      <c r="D550" s="65"/>
      <c r="E550" s="2"/>
      <c r="F550" s="66"/>
      <c r="G550" s="66"/>
      <c r="H550" s="66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65"/>
      <c r="B551" s="66"/>
      <c r="C551" s="2"/>
      <c r="D551" s="65"/>
      <c r="E551" s="2"/>
      <c r="F551" s="66"/>
      <c r="G551" s="66"/>
      <c r="H551" s="66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65"/>
      <c r="B552" s="66"/>
      <c r="C552" s="2"/>
      <c r="D552" s="65"/>
      <c r="E552" s="2"/>
      <c r="F552" s="66"/>
      <c r="G552" s="66"/>
      <c r="H552" s="66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65"/>
      <c r="B553" s="66"/>
      <c r="C553" s="2"/>
      <c r="D553" s="65"/>
      <c r="E553" s="2"/>
      <c r="F553" s="66"/>
      <c r="G553" s="66"/>
      <c r="H553" s="66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65"/>
      <c r="B554" s="66"/>
      <c r="C554" s="2"/>
      <c r="D554" s="65"/>
      <c r="E554" s="2"/>
      <c r="F554" s="66"/>
      <c r="G554" s="66"/>
      <c r="H554" s="66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65"/>
      <c r="B555" s="66"/>
      <c r="C555" s="2"/>
      <c r="D555" s="65"/>
      <c r="E555" s="2"/>
      <c r="F555" s="66"/>
      <c r="G555" s="66"/>
      <c r="H555" s="66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65"/>
      <c r="B556" s="66"/>
      <c r="C556" s="2"/>
      <c r="D556" s="65"/>
      <c r="E556" s="2"/>
      <c r="F556" s="66"/>
      <c r="G556" s="66"/>
      <c r="H556" s="66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65"/>
      <c r="B557" s="66"/>
      <c r="C557" s="2"/>
      <c r="D557" s="65"/>
      <c r="E557" s="2"/>
      <c r="F557" s="66"/>
      <c r="G557" s="66"/>
      <c r="H557" s="66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65"/>
      <c r="B558" s="66"/>
      <c r="C558" s="2"/>
      <c r="D558" s="65"/>
      <c r="E558" s="2"/>
      <c r="F558" s="66"/>
      <c r="G558" s="66"/>
      <c r="H558" s="66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65"/>
      <c r="B559" s="66"/>
      <c r="C559" s="2"/>
      <c r="D559" s="65"/>
      <c r="E559" s="2"/>
      <c r="F559" s="66"/>
      <c r="G559" s="66"/>
      <c r="H559" s="66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65"/>
      <c r="B560" s="66"/>
      <c r="C560" s="2"/>
      <c r="D560" s="65"/>
      <c r="E560" s="2"/>
      <c r="F560" s="66"/>
      <c r="G560" s="66"/>
      <c r="H560" s="66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65"/>
      <c r="B561" s="66"/>
      <c r="C561" s="2"/>
      <c r="D561" s="65"/>
      <c r="E561" s="2"/>
      <c r="F561" s="66"/>
      <c r="G561" s="66"/>
      <c r="H561" s="66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65"/>
      <c r="B562" s="66"/>
      <c r="C562" s="2"/>
      <c r="D562" s="65"/>
      <c r="E562" s="2"/>
      <c r="F562" s="66"/>
      <c r="G562" s="66"/>
      <c r="H562" s="66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65"/>
      <c r="B563" s="66"/>
      <c r="C563" s="2"/>
      <c r="D563" s="65"/>
      <c r="E563" s="2"/>
      <c r="F563" s="66"/>
      <c r="G563" s="66"/>
      <c r="H563" s="66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65"/>
      <c r="B564" s="66"/>
      <c r="C564" s="2"/>
      <c r="D564" s="65"/>
      <c r="E564" s="2"/>
      <c r="F564" s="66"/>
      <c r="G564" s="66"/>
      <c r="H564" s="66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65"/>
      <c r="B565" s="66"/>
      <c r="C565" s="2"/>
      <c r="D565" s="65"/>
      <c r="E565" s="2"/>
      <c r="F565" s="66"/>
      <c r="G565" s="66"/>
      <c r="H565" s="66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65"/>
      <c r="B566" s="66"/>
      <c r="C566" s="2"/>
      <c r="D566" s="65"/>
      <c r="E566" s="2"/>
      <c r="F566" s="66"/>
      <c r="G566" s="66"/>
      <c r="H566" s="66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65"/>
      <c r="B567" s="66"/>
      <c r="C567" s="2"/>
      <c r="D567" s="65"/>
      <c r="E567" s="2"/>
      <c r="F567" s="66"/>
      <c r="G567" s="66"/>
      <c r="H567" s="66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65"/>
      <c r="B568" s="66"/>
      <c r="C568" s="2"/>
      <c r="D568" s="65"/>
      <c r="E568" s="2"/>
      <c r="F568" s="66"/>
      <c r="G568" s="66"/>
      <c r="H568" s="66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65"/>
      <c r="B569" s="66"/>
      <c r="C569" s="2"/>
      <c r="D569" s="65"/>
      <c r="E569" s="2"/>
      <c r="F569" s="66"/>
      <c r="G569" s="66"/>
      <c r="H569" s="66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65"/>
      <c r="B570" s="66"/>
      <c r="C570" s="2"/>
      <c r="D570" s="65"/>
      <c r="E570" s="2"/>
      <c r="F570" s="66"/>
      <c r="G570" s="66"/>
      <c r="H570" s="66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65"/>
      <c r="B571" s="66"/>
      <c r="C571" s="2"/>
      <c r="D571" s="65"/>
      <c r="E571" s="2"/>
      <c r="F571" s="66"/>
      <c r="G571" s="66"/>
      <c r="H571" s="66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65"/>
      <c r="B572" s="66"/>
      <c r="C572" s="2"/>
      <c r="D572" s="65"/>
      <c r="E572" s="2"/>
      <c r="F572" s="66"/>
      <c r="G572" s="66"/>
      <c r="H572" s="66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65"/>
      <c r="B573" s="66"/>
      <c r="C573" s="2"/>
      <c r="D573" s="65"/>
      <c r="E573" s="2"/>
      <c r="F573" s="66"/>
      <c r="G573" s="66"/>
      <c r="H573" s="66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65"/>
      <c r="B574" s="66"/>
      <c r="C574" s="2"/>
      <c r="D574" s="65"/>
      <c r="E574" s="2"/>
      <c r="F574" s="66"/>
      <c r="G574" s="66"/>
      <c r="H574" s="66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65"/>
      <c r="B575" s="66"/>
      <c r="C575" s="2"/>
      <c r="D575" s="65"/>
      <c r="E575" s="2"/>
      <c r="F575" s="66"/>
      <c r="G575" s="66"/>
      <c r="H575" s="66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65"/>
      <c r="B576" s="66"/>
      <c r="C576" s="2"/>
      <c r="D576" s="65"/>
      <c r="E576" s="2"/>
      <c r="F576" s="66"/>
      <c r="G576" s="66"/>
      <c r="H576" s="66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65"/>
      <c r="B577" s="66"/>
      <c r="C577" s="2"/>
      <c r="D577" s="65"/>
      <c r="E577" s="2"/>
      <c r="F577" s="66"/>
      <c r="G577" s="66"/>
      <c r="H577" s="66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65"/>
      <c r="B578" s="66"/>
      <c r="C578" s="2"/>
      <c r="D578" s="65"/>
      <c r="E578" s="2"/>
      <c r="F578" s="66"/>
      <c r="G578" s="66"/>
      <c r="H578" s="66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65"/>
      <c r="B579" s="66"/>
      <c r="C579" s="2"/>
      <c r="D579" s="65"/>
      <c r="E579" s="2"/>
      <c r="F579" s="66"/>
      <c r="G579" s="66"/>
      <c r="H579" s="66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65"/>
      <c r="B580" s="66"/>
      <c r="C580" s="2"/>
      <c r="D580" s="65"/>
      <c r="E580" s="2"/>
      <c r="F580" s="66"/>
      <c r="G580" s="66"/>
      <c r="H580" s="66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65"/>
      <c r="B581" s="66"/>
      <c r="C581" s="2"/>
      <c r="D581" s="65"/>
      <c r="E581" s="2"/>
      <c r="F581" s="66"/>
      <c r="G581" s="66"/>
      <c r="H581" s="66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65"/>
      <c r="B582" s="66"/>
      <c r="C582" s="2"/>
      <c r="D582" s="65"/>
      <c r="E582" s="2"/>
      <c r="F582" s="66"/>
      <c r="G582" s="66"/>
      <c r="H582" s="66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65"/>
      <c r="B583" s="66"/>
      <c r="C583" s="2"/>
      <c r="D583" s="65"/>
      <c r="E583" s="2"/>
      <c r="F583" s="66"/>
      <c r="G583" s="66"/>
      <c r="H583" s="66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65"/>
      <c r="B584" s="66"/>
      <c r="C584" s="2"/>
      <c r="D584" s="65"/>
      <c r="E584" s="2"/>
      <c r="F584" s="66"/>
      <c r="G584" s="66"/>
      <c r="H584" s="66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65"/>
      <c r="B585" s="66"/>
      <c r="C585" s="2"/>
      <c r="D585" s="65"/>
      <c r="E585" s="2"/>
      <c r="F585" s="66"/>
      <c r="G585" s="66"/>
      <c r="H585" s="66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65"/>
      <c r="B586" s="66"/>
      <c r="C586" s="2"/>
      <c r="D586" s="65"/>
      <c r="E586" s="2"/>
      <c r="F586" s="66"/>
      <c r="G586" s="66"/>
      <c r="H586" s="66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65"/>
      <c r="B587" s="66"/>
      <c r="C587" s="2"/>
      <c r="D587" s="65"/>
      <c r="E587" s="2"/>
      <c r="F587" s="66"/>
      <c r="G587" s="66"/>
      <c r="H587" s="66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65"/>
      <c r="B588" s="66"/>
      <c r="C588" s="2"/>
      <c r="D588" s="65"/>
      <c r="E588" s="2"/>
      <c r="F588" s="66"/>
      <c r="G588" s="66"/>
      <c r="H588" s="66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65"/>
      <c r="B589" s="66"/>
      <c r="C589" s="2"/>
      <c r="D589" s="65"/>
      <c r="E589" s="2"/>
      <c r="F589" s="66"/>
      <c r="G589" s="66"/>
      <c r="H589" s="66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65"/>
      <c r="B590" s="66"/>
      <c r="C590" s="2"/>
      <c r="D590" s="65"/>
      <c r="E590" s="2"/>
      <c r="F590" s="66"/>
      <c r="G590" s="66"/>
      <c r="H590" s="66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65"/>
      <c r="B591" s="66"/>
      <c r="C591" s="2"/>
      <c r="D591" s="65"/>
      <c r="E591" s="2"/>
      <c r="F591" s="66"/>
      <c r="G591" s="66"/>
      <c r="H591" s="66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65"/>
      <c r="B592" s="66"/>
      <c r="C592" s="2"/>
      <c r="D592" s="65"/>
      <c r="E592" s="2"/>
      <c r="F592" s="66"/>
      <c r="G592" s="66"/>
      <c r="H592" s="66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65"/>
      <c r="B593" s="66"/>
      <c r="C593" s="2"/>
      <c r="D593" s="65"/>
      <c r="E593" s="2"/>
      <c r="F593" s="66"/>
      <c r="G593" s="66"/>
      <c r="H593" s="66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65"/>
      <c r="B594" s="66"/>
      <c r="C594" s="2"/>
      <c r="D594" s="65"/>
      <c r="E594" s="2"/>
      <c r="F594" s="66"/>
      <c r="G594" s="66"/>
      <c r="H594" s="66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65"/>
      <c r="B595" s="66"/>
      <c r="C595" s="2"/>
      <c r="D595" s="65"/>
      <c r="E595" s="2"/>
      <c r="F595" s="66"/>
      <c r="G595" s="66"/>
      <c r="H595" s="66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65"/>
      <c r="B596" s="66"/>
      <c r="C596" s="2"/>
      <c r="D596" s="65"/>
      <c r="E596" s="2"/>
      <c r="F596" s="66"/>
      <c r="G596" s="66"/>
      <c r="H596" s="66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65"/>
      <c r="B597" s="66"/>
      <c r="C597" s="2"/>
      <c r="D597" s="65"/>
      <c r="E597" s="2"/>
      <c r="F597" s="66"/>
      <c r="G597" s="66"/>
      <c r="H597" s="66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65"/>
      <c r="B598" s="66"/>
      <c r="C598" s="2"/>
      <c r="D598" s="65"/>
      <c r="E598" s="2"/>
      <c r="F598" s="66"/>
      <c r="G598" s="66"/>
      <c r="H598" s="66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65"/>
      <c r="B599" s="66"/>
      <c r="C599" s="2"/>
      <c r="D599" s="65"/>
      <c r="E599" s="2"/>
      <c r="F599" s="66"/>
      <c r="G599" s="66"/>
      <c r="H599" s="66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65"/>
      <c r="B600" s="66"/>
      <c r="C600" s="2"/>
      <c r="D600" s="65"/>
      <c r="E600" s="2"/>
      <c r="F600" s="66"/>
      <c r="G600" s="66"/>
      <c r="H600" s="66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65"/>
      <c r="B601" s="66"/>
      <c r="C601" s="2"/>
      <c r="D601" s="65"/>
      <c r="E601" s="2"/>
      <c r="F601" s="66"/>
      <c r="G601" s="66"/>
      <c r="H601" s="66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65"/>
      <c r="B602" s="66"/>
      <c r="C602" s="2"/>
      <c r="D602" s="65"/>
      <c r="E602" s="2"/>
      <c r="F602" s="66"/>
      <c r="G602" s="66"/>
      <c r="H602" s="66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65"/>
      <c r="B603" s="66"/>
      <c r="C603" s="2"/>
      <c r="D603" s="65"/>
      <c r="E603" s="2"/>
      <c r="F603" s="66"/>
      <c r="G603" s="66"/>
      <c r="H603" s="66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65"/>
      <c r="B604" s="66"/>
      <c r="C604" s="2"/>
      <c r="D604" s="65"/>
      <c r="E604" s="2"/>
      <c r="F604" s="66"/>
      <c r="G604" s="66"/>
      <c r="H604" s="66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65"/>
      <c r="B605" s="66"/>
      <c r="C605" s="2"/>
      <c r="D605" s="65"/>
      <c r="E605" s="2"/>
      <c r="F605" s="66"/>
      <c r="G605" s="66"/>
      <c r="H605" s="66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65"/>
      <c r="B606" s="66"/>
      <c r="C606" s="2"/>
      <c r="D606" s="65"/>
      <c r="E606" s="2"/>
      <c r="F606" s="66"/>
      <c r="G606" s="66"/>
      <c r="H606" s="66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65"/>
      <c r="B607" s="66"/>
      <c r="C607" s="2"/>
      <c r="D607" s="65"/>
      <c r="E607" s="2"/>
      <c r="F607" s="66"/>
      <c r="G607" s="66"/>
      <c r="H607" s="66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65"/>
      <c r="B608" s="66"/>
      <c r="C608" s="2"/>
      <c r="D608" s="65"/>
      <c r="E608" s="2"/>
      <c r="F608" s="66"/>
      <c r="G608" s="66"/>
      <c r="H608" s="66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65"/>
      <c r="B609" s="66"/>
      <c r="C609" s="2"/>
      <c r="D609" s="65"/>
      <c r="E609" s="2"/>
      <c r="F609" s="66"/>
      <c r="G609" s="66"/>
      <c r="H609" s="66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65"/>
      <c r="B610" s="66"/>
      <c r="C610" s="2"/>
      <c r="D610" s="65"/>
      <c r="E610" s="2"/>
      <c r="F610" s="66"/>
      <c r="G610" s="66"/>
      <c r="H610" s="66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65"/>
      <c r="B611" s="66"/>
      <c r="C611" s="2"/>
      <c r="D611" s="65"/>
      <c r="E611" s="2"/>
      <c r="F611" s="66"/>
      <c r="G611" s="66"/>
      <c r="H611" s="66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65"/>
      <c r="B612" s="66"/>
      <c r="C612" s="2"/>
      <c r="D612" s="65"/>
      <c r="E612" s="2"/>
      <c r="F612" s="66"/>
      <c r="G612" s="66"/>
      <c r="H612" s="66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65"/>
      <c r="B613" s="66"/>
      <c r="C613" s="2"/>
      <c r="D613" s="65"/>
      <c r="E613" s="2"/>
      <c r="F613" s="66"/>
      <c r="G613" s="66"/>
      <c r="H613" s="66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65"/>
      <c r="B614" s="66"/>
      <c r="C614" s="2"/>
      <c r="D614" s="65"/>
      <c r="E614" s="2"/>
      <c r="F614" s="66"/>
      <c r="G614" s="66"/>
      <c r="H614" s="66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65"/>
      <c r="B615" s="66"/>
      <c r="C615" s="2"/>
      <c r="D615" s="65"/>
      <c r="E615" s="2"/>
      <c r="F615" s="66"/>
      <c r="G615" s="66"/>
      <c r="H615" s="66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65"/>
      <c r="B616" s="66"/>
      <c r="C616" s="2"/>
      <c r="D616" s="65"/>
      <c r="E616" s="2"/>
      <c r="F616" s="66"/>
      <c r="G616" s="66"/>
      <c r="H616" s="66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65"/>
      <c r="B617" s="66"/>
      <c r="C617" s="2"/>
      <c r="D617" s="65"/>
      <c r="E617" s="2"/>
      <c r="F617" s="66"/>
      <c r="G617" s="66"/>
      <c r="H617" s="66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65"/>
      <c r="B618" s="66"/>
      <c r="C618" s="2"/>
      <c r="D618" s="65"/>
      <c r="E618" s="2"/>
      <c r="F618" s="66"/>
      <c r="G618" s="66"/>
      <c r="H618" s="66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65"/>
      <c r="B619" s="66"/>
      <c r="C619" s="2"/>
      <c r="D619" s="65"/>
      <c r="E619" s="2"/>
      <c r="F619" s="66"/>
      <c r="G619" s="66"/>
      <c r="H619" s="66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65"/>
      <c r="B620" s="66"/>
      <c r="C620" s="2"/>
      <c r="D620" s="65"/>
      <c r="E620" s="2"/>
      <c r="F620" s="66"/>
      <c r="G620" s="66"/>
      <c r="H620" s="66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65"/>
      <c r="B621" s="66"/>
      <c r="C621" s="2"/>
      <c r="D621" s="65"/>
      <c r="E621" s="2"/>
      <c r="F621" s="66"/>
      <c r="G621" s="66"/>
      <c r="H621" s="66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65"/>
      <c r="B622" s="66"/>
      <c r="C622" s="2"/>
      <c r="D622" s="65"/>
      <c r="E622" s="2"/>
      <c r="F622" s="66"/>
      <c r="G622" s="66"/>
      <c r="H622" s="66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65"/>
      <c r="B623" s="66"/>
      <c r="C623" s="2"/>
      <c r="D623" s="65"/>
      <c r="E623" s="2"/>
      <c r="F623" s="66"/>
      <c r="G623" s="66"/>
      <c r="H623" s="66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65"/>
      <c r="B624" s="66"/>
      <c r="C624" s="2"/>
      <c r="D624" s="65"/>
      <c r="E624" s="2"/>
      <c r="F624" s="66"/>
      <c r="G624" s="66"/>
      <c r="H624" s="66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65"/>
      <c r="B625" s="66"/>
      <c r="C625" s="2"/>
      <c r="D625" s="65"/>
      <c r="E625" s="2"/>
      <c r="F625" s="66"/>
      <c r="G625" s="66"/>
      <c r="H625" s="66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65"/>
      <c r="B626" s="66"/>
      <c r="C626" s="2"/>
      <c r="D626" s="65"/>
      <c r="E626" s="2"/>
      <c r="F626" s="66"/>
      <c r="G626" s="66"/>
      <c r="H626" s="66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65"/>
      <c r="B627" s="66"/>
      <c r="C627" s="2"/>
      <c r="D627" s="65"/>
      <c r="E627" s="2"/>
      <c r="F627" s="66"/>
      <c r="G627" s="66"/>
      <c r="H627" s="66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65"/>
      <c r="B628" s="66"/>
      <c r="C628" s="2"/>
      <c r="D628" s="65"/>
      <c r="E628" s="2"/>
      <c r="F628" s="66"/>
      <c r="G628" s="66"/>
      <c r="H628" s="66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65"/>
      <c r="B629" s="66"/>
      <c r="C629" s="2"/>
      <c r="D629" s="65"/>
      <c r="E629" s="2"/>
      <c r="F629" s="66"/>
      <c r="G629" s="66"/>
      <c r="H629" s="66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65"/>
      <c r="B630" s="66"/>
      <c r="C630" s="2"/>
      <c r="D630" s="65"/>
      <c r="E630" s="2"/>
      <c r="F630" s="66"/>
      <c r="G630" s="66"/>
      <c r="H630" s="66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65"/>
      <c r="B631" s="66"/>
      <c r="C631" s="2"/>
      <c r="D631" s="65"/>
      <c r="E631" s="2"/>
      <c r="F631" s="66"/>
      <c r="G631" s="66"/>
      <c r="H631" s="66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65"/>
      <c r="B632" s="66"/>
      <c r="C632" s="2"/>
      <c r="D632" s="65"/>
      <c r="E632" s="2"/>
      <c r="F632" s="66"/>
      <c r="G632" s="66"/>
      <c r="H632" s="66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65"/>
      <c r="B633" s="66"/>
      <c r="C633" s="2"/>
      <c r="D633" s="65"/>
      <c r="E633" s="2"/>
      <c r="F633" s="66"/>
      <c r="G633" s="66"/>
      <c r="H633" s="66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65"/>
      <c r="B634" s="66"/>
      <c r="C634" s="2"/>
      <c r="D634" s="65"/>
      <c r="E634" s="2"/>
      <c r="F634" s="66"/>
      <c r="G634" s="66"/>
      <c r="H634" s="66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65"/>
      <c r="B635" s="66"/>
      <c r="C635" s="2"/>
      <c r="D635" s="65"/>
      <c r="E635" s="2"/>
      <c r="F635" s="66"/>
      <c r="G635" s="66"/>
      <c r="H635" s="66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65"/>
      <c r="B636" s="66"/>
      <c r="C636" s="2"/>
      <c r="D636" s="65"/>
      <c r="E636" s="2"/>
      <c r="F636" s="66"/>
      <c r="G636" s="66"/>
      <c r="H636" s="66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65"/>
      <c r="B637" s="66"/>
      <c r="C637" s="2"/>
      <c r="D637" s="65"/>
      <c r="E637" s="2"/>
      <c r="F637" s="66"/>
      <c r="G637" s="66"/>
      <c r="H637" s="66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65"/>
      <c r="B638" s="66"/>
      <c r="C638" s="2"/>
      <c r="D638" s="65"/>
      <c r="E638" s="2"/>
      <c r="F638" s="66"/>
      <c r="G638" s="66"/>
      <c r="H638" s="66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65"/>
      <c r="B639" s="66"/>
      <c r="C639" s="2"/>
      <c r="D639" s="65"/>
      <c r="E639" s="2"/>
      <c r="F639" s="66"/>
      <c r="G639" s="66"/>
      <c r="H639" s="66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65"/>
      <c r="B640" s="66"/>
      <c r="C640" s="2"/>
      <c r="D640" s="65"/>
      <c r="E640" s="2"/>
      <c r="F640" s="66"/>
      <c r="G640" s="66"/>
      <c r="H640" s="66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65"/>
      <c r="B641" s="66"/>
      <c r="C641" s="2"/>
      <c r="D641" s="65"/>
      <c r="E641" s="2"/>
      <c r="F641" s="66"/>
      <c r="G641" s="66"/>
      <c r="H641" s="66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65"/>
      <c r="B642" s="66"/>
      <c r="C642" s="2"/>
      <c r="D642" s="65"/>
      <c r="E642" s="2"/>
      <c r="F642" s="66"/>
      <c r="G642" s="66"/>
      <c r="H642" s="66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65"/>
      <c r="B643" s="66"/>
      <c r="C643" s="2"/>
      <c r="D643" s="65"/>
      <c r="E643" s="2"/>
      <c r="F643" s="66"/>
      <c r="G643" s="66"/>
      <c r="H643" s="66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65"/>
      <c r="B644" s="66"/>
      <c r="C644" s="2"/>
      <c r="D644" s="65"/>
      <c r="E644" s="2"/>
      <c r="F644" s="66"/>
      <c r="G644" s="66"/>
      <c r="H644" s="66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65"/>
      <c r="B645" s="66"/>
      <c r="C645" s="2"/>
      <c r="D645" s="65"/>
      <c r="E645" s="2"/>
      <c r="F645" s="66"/>
      <c r="G645" s="66"/>
      <c r="H645" s="66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65"/>
      <c r="B646" s="66"/>
      <c r="C646" s="2"/>
      <c r="D646" s="65"/>
      <c r="E646" s="2"/>
      <c r="F646" s="66"/>
      <c r="G646" s="66"/>
      <c r="H646" s="66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65"/>
      <c r="B647" s="66"/>
      <c r="C647" s="2"/>
      <c r="D647" s="65"/>
      <c r="E647" s="2"/>
      <c r="F647" s="66"/>
      <c r="G647" s="66"/>
      <c r="H647" s="66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65"/>
      <c r="B648" s="66"/>
      <c r="C648" s="2"/>
      <c r="D648" s="65"/>
      <c r="E648" s="2"/>
      <c r="F648" s="66"/>
      <c r="G648" s="66"/>
      <c r="H648" s="66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65"/>
      <c r="B649" s="66"/>
      <c r="C649" s="2"/>
      <c r="D649" s="65"/>
      <c r="E649" s="2"/>
      <c r="F649" s="66"/>
      <c r="G649" s="66"/>
      <c r="H649" s="66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65"/>
      <c r="B650" s="66"/>
      <c r="C650" s="2"/>
      <c r="D650" s="65"/>
      <c r="E650" s="2"/>
      <c r="F650" s="66"/>
      <c r="G650" s="66"/>
      <c r="H650" s="66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65"/>
      <c r="B651" s="66"/>
      <c r="C651" s="2"/>
      <c r="D651" s="65"/>
      <c r="E651" s="2"/>
      <c r="F651" s="66"/>
      <c r="G651" s="66"/>
      <c r="H651" s="66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65"/>
      <c r="B652" s="66"/>
      <c r="C652" s="2"/>
      <c r="D652" s="65"/>
      <c r="E652" s="2"/>
      <c r="F652" s="66"/>
      <c r="G652" s="66"/>
      <c r="H652" s="66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65"/>
      <c r="B653" s="66"/>
      <c r="C653" s="2"/>
      <c r="D653" s="65"/>
      <c r="E653" s="2"/>
      <c r="F653" s="66"/>
      <c r="G653" s="66"/>
      <c r="H653" s="66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65"/>
      <c r="B654" s="66"/>
      <c r="C654" s="2"/>
      <c r="D654" s="65"/>
      <c r="E654" s="2"/>
      <c r="F654" s="66"/>
      <c r="G654" s="66"/>
      <c r="H654" s="66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65"/>
      <c r="B655" s="66"/>
      <c r="C655" s="2"/>
      <c r="D655" s="65"/>
      <c r="E655" s="2"/>
      <c r="F655" s="66"/>
      <c r="G655" s="66"/>
      <c r="H655" s="66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65"/>
      <c r="B656" s="66"/>
      <c r="C656" s="2"/>
      <c r="D656" s="65"/>
      <c r="E656" s="2"/>
      <c r="F656" s="66"/>
      <c r="G656" s="66"/>
      <c r="H656" s="66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65"/>
      <c r="B657" s="66"/>
      <c r="C657" s="2"/>
      <c r="D657" s="65"/>
      <c r="E657" s="2"/>
      <c r="F657" s="66"/>
      <c r="G657" s="66"/>
      <c r="H657" s="66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65"/>
      <c r="B658" s="66"/>
      <c r="C658" s="2"/>
      <c r="D658" s="65"/>
      <c r="E658" s="2"/>
      <c r="F658" s="66"/>
      <c r="G658" s="66"/>
      <c r="H658" s="66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65"/>
      <c r="B659" s="66"/>
      <c r="C659" s="2"/>
      <c r="D659" s="65"/>
      <c r="E659" s="2"/>
      <c r="F659" s="66"/>
      <c r="G659" s="66"/>
      <c r="H659" s="66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65"/>
      <c r="B660" s="66"/>
      <c r="C660" s="2"/>
      <c r="D660" s="65"/>
      <c r="E660" s="2"/>
      <c r="F660" s="66"/>
      <c r="G660" s="66"/>
      <c r="H660" s="66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65"/>
      <c r="B661" s="66"/>
      <c r="C661" s="2"/>
      <c r="D661" s="65"/>
      <c r="E661" s="2"/>
      <c r="F661" s="66"/>
      <c r="G661" s="66"/>
      <c r="H661" s="66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65"/>
      <c r="B662" s="66"/>
      <c r="C662" s="2"/>
      <c r="D662" s="65"/>
      <c r="E662" s="2"/>
      <c r="F662" s="66"/>
      <c r="G662" s="66"/>
      <c r="H662" s="66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65"/>
      <c r="B663" s="66"/>
      <c r="C663" s="2"/>
      <c r="D663" s="65"/>
      <c r="E663" s="2"/>
      <c r="F663" s="66"/>
      <c r="G663" s="66"/>
      <c r="H663" s="66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65"/>
      <c r="B664" s="66"/>
      <c r="C664" s="2"/>
      <c r="D664" s="65"/>
      <c r="E664" s="2"/>
      <c r="F664" s="66"/>
      <c r="G664" s="66"/>
      <c r="H664" s="66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65"/>
      <c r="B665" s="66"/>
      <c r="C665" s="2"/>
      <c r="D665" s="65"/>
      <c r="E665" s="2"/>
      <c r="F665" s="66"/>
      <c r="G665" s="66"/>
      <c r="H665" s="66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65"/>
      <c r="B666" s="66"/>
      <c r="C666" s="2"/>
      <c r="D666" s="65"/>
      <c r="E666" s="2"/>
      <c r="F666" s="66"/>
      <c r="G666" s="66"/>
      <c r="H666" s="66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65"/>
      <c r="B667" s="66"/>
      <c r="C667" s="2"/>
      <c r="D667" s="65"/>
      <c r="E667" s="2"/>
      <c r="F667" s="66"/>
      <c r="G667" s="66"/>
      <c r="H667" s="66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65"/>
      <c r="B668" s="66"/>
      <c r="C668" s="2"/>
      <c r="D668" s="65"/>
      <c r="E668" s="2"/>
      <c r="F668" s="66"/>
      <c r="G668" s="66"/>
      <c r="H668" s="66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65"/>
      <c r="B669" s="66"/>
      <c r="C669" s="2"/>
      <c r="D669" s="65"/>
      <c r="E669" s="2"/>
      <c r="F669" s="66"/>
      <c r="G669" s="66"/>
      <c r="H669" s="66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65"/>
      <c r="B670" s="66"/>
      <c r="C670" s="2"/>
      <c r="D670" s="65"/>
      <c r="E670" s="2"/>
      <c r="F670" s="66"/>
      <c r="G670" s="66"/>
      <c r="H670" s="66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65"/>
      <c r="B671" s="66"/>
      <c r="C671" s="2"/>
      <c r="D671" s="65"/>
      <c r="E671" s="2"/>
      <c r="F671" s="66"/>
      <c r="G671" s="66"/>
      <c r="H671" s="66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65"/>
      <c r="B672" s="66"/>
      <c r="C672" s="2"/>
      <c r="D672" s="65"/>
      <c r="E672" s="2"/>
      <c r="F672" s="66"/>
      <c r="G672" s="66"/>
      <c r="H672" s="66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65"/>
      <c r="B673" s="66"/>
      <c r="C673" s="2"/>
      <c r="D673" s="65"/>
      <c r="E673" s="2"/>
      <c r="F673" s="66"/>
      <c r="G673" s="66"/>
      <c r="H673" s="66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65"/>
      <c r="B674" s="66"/>
      <c r="C674" s="2"/>
      <c r="D674" s="65"/>
      <c r="E674" s="2"/>
      <c r="F674" s="66"/>
      <c r="G674" s="66"/>
      <c r="H674" s="66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65"/>
      <c r="B675" s="66"/>
      <c r="C675" s="2"/>
      <c r="D675" s="65"/>
      <c r="E675" s="2"/>
      <c r="F675" s="66"/>
      <c r="G675" s="66"/>
      <c r="H675" s="66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65"/>
      <c r="B676" s="66"/>
      <c r="C676" s="2"/>
      <c r="D676" s="65"/>
      <c r="E676" s="2"/>
      <c r="F676" s="66"/>
      <c r="G676" s="66"/>
      <c r="H676" s="66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65"/>
      <c r="B677" s="66"/>
      <c r="C677" s="2"/>
      <c r="D677" s="65"/>
      <c r="E677" s="2"/>
      <c r="F677" s="66"/>
      <c r="G677" s="66"/>
      <c r="H677" s="66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65"/>
      <c r="B678" s="66"/>
      <c r="C678" s="2"/>
      <c r="D678" s="65"/>
      <c r="E678" s="2"/>
      <c r="F678" s="66"/>
      <c r="G678" s="66"/>
      <c r="H678" s="66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65"/>
      <c r="B679" s="66"/>
      <c r="C679" s="2"/>
      <c r="D679" s="65"/>
      <c r="E679" s="2"/>
      <c r="F679" s="66"/>
      <c r="G679" s="66"/>
      <c r="H679" s="66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65"/>
      <c r="B680" s="66"/>
      <c r="C680" s="2"/>
      <c r="D680" s="65"/>
      <c r="E680" s="2"/>
      <c r="F680" s="66"/>
      <c r="G680" s="66"/>
      <c r="H680" s="66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65"/>
      <c r="B681" s="66"/>
      <c r="C681" s="2"/>
      <c r="D681" s="65"/>
      <c r="E681" s="2"/>
      <c r="F681" s="66"/>
      <c r="G681" s="66"/>
      <c r="H681" s="66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65"/>
      <c r="B682" s="66"/>
      <c r="C682" s="2"/>
      <c r="D682" s="65"/>
      <c r="E682" s="2"/>
      <c r="F682" s="66"/>
      <c r="G682" s="66"/>
      <c r="H682" s="66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65"/>
      <c r="B683" s="66"/>
      <c r="C683" s="2"/>
      <c r="D683" s="65"/>
      <c r="E683" s="2"/>
      <c r="F683" s="66"/>
      <c r="G683" s="66"/>
      <c r="H683" s="66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65"/>
      <c r="B684" s="66"/>
      <c r="C684" s="2"/>
      <c r="D684" s="65"/>
      <c r="E684" s="2"/>
      <c r="F684" s="66"/>
      <c r="G684" s="66"/>
      <c r="H684" s="66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65"/>
      <c r="B685" s="66"/>
      <c r="C685" s="2"/>
      <c r="D685" s="65"/>
      <c r="E685" s="2"/>
      <c r="F685" s="66"/>
      <c r="G685" s="66"/>
      <c r="H685" s="66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65"/>
      <c r="B686" s="66"/>
      <c r="C686" s="2"/>
      <c r="D686" s="65"/>
      <c r="E686" s="2"/>
      <c r="F686" s="66"/>
      <c r="G686" s="66"/>
      <c r="H686" s="66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65"/>
      <c r="B687" s="66"/>
      <c r="C687" s="2"/>
      <c r="D687" s="65"/>
      <c r="E687" s="2"/>
      <c r="F687" s="66"/>
      <c r="G687" s="66"/>
      <c r="H687" s="66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65"/>
      <c r="B688" s="66"/>
      <c r="C688" s="2"/>
      <c r="D688" s="65"/>
      <c r="E688" s="2"/>
      <c r="F688" s="66"/>
      <c r="G688" s="66"/>
      <c r="H688" s="66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65"/>
      <c r="B689" s="66"/>
      <c r="C689" s="2"/>
      <c r="D689" s="65"/>
      <c r="E689" s="2"/>
      <c r="F689" s="66"/>
      <c r="G689" s="66"/>
      <c r="H689" s="66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65"/>
      <c r="B690" s="66"/>
      <c r="C690" s="2"/>
      <c r="D690" s="65"/>
      <c r="E690" s="2"/>
      <c r="F690" s="66"/>
      <c r="G690" s="66"/>
      <c r="H690" s="66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65"/>
      <c r="B691" s="66"/>
      <c r="C691" s="2"/>
      <c r="D691" s="65"/>
      <c r="E691" s="2"/>
      <c r="F691" s="66"/>
      <c r="G691" s="66"/>
      <c r="H691" s="66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65"/>
      <c r="B692" s="66"/>
      <c r="C692" s="2"/>
      <c r="D692" s="65"/>
      <c r="E692" s="2"/>
      <c r="F692" s="66"/>
      <c r="G692" s="66"/>
      <c r="H692" s="66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65"/>
      <c r="B693" s="66"/>
      <c r="C693" s="2"/>
      <c r="D693" s="65"/>
      <c r="E693" s="2"/>
      <c r="F693" s="66"/>
      <c r="G693" s="66"/>
      <c r="H693" s="66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65"/>
      <c r="B694" s="66"/>
      <c r="C694" s="2"/>
      <c r="D694" s="65"/>
      <c r="E694" s="2"/>
      <c r="F694" s="66"/>
      <c r="G694" s="66"/>
      <c r="H694" s="66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65"/>
      <c r="B695" s="66"/>
      <c r="C695" s="2"/>
      <c r="D695" s="65"/>
      <c r="E695" s="2"/>
      <c r="F695" s="66"/>
      <c r="G695" s="66"/>
      <c r="H695" s="66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65"/>
      <c r="B696" s="66"/>
      <c r="C696" s="2"/>
      <c r="D696" s="65"/>
      <c r="E696" s="2"/>
      <c r="F696" s="66"/>
      <c r="G696" s="66"/>
      <c r="H696" s="66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65"/>
      <c r="B697" s="66"/>
      <c r="C697" s="2"/>
      <c r="D697" s="65"/>
      <c r="E697" s="2"/>
      <c r="F697" s="66"/>
      <c r="G697" s="66"/>
      <c r="H697" s="66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65"/>
      <c r="B698" s="66"/>
      <c r="C698" s="2"/>
      <c r="D698" s="65"/>
      <c r="E698" s="2"/>
      <c r="F698" s="66"/>
      <c r="G698" s="66"/>
      <c r="H698" s="66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65"/>
      <c r="B699" s="66"/>
      <c r="C699" s="2"/>
      <c r="D699" s="65"/>
      <c r="E699" s="2"/>
      <c r="F699" s="66"/>
      <c r="G699" s="66"/>
      <c r="H699" s="66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65"/>
      <c r="B700" s="66"/>
      <c r="C700" s="2"/>
      <c r="D700" s="65"/>
      <c r="E700" s="2"/>
      <c r="F700" s="66"/>
      <c r="G700" s="66"/>
      <c r="H700" s="66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65"/>
      <c r="B701" s="66"/>
      <c r="C701" s="2"/>
      <c r="D701" s="65"/>
      <c r="E701" s="2"/>
      <c r="F701" s="66"/>
      <c r="G701" s="66"/>
      <c r="H701" s="66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65"/>
      <c r="B702" s="66"/>
      <c r="C702" s="2"/>
      <c r="D702" s="65"/>
      <c r="E702" s="2"/>
      <c r="F702" s="66"/>
      <c r="G702" s="66"/>
      <c r="H702" s="66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65"/>
      <c r="B703" s="66"/>
      <c r="C703" s="2"/>
      <c r="D703" s="65"/>
      <c r="E703" s="2"/>
      <c r="F703" s="66"/>
      <c r="G703" s="66"/>
      <c r="H703" s="66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65"/>
      <c r="B704" s="66"/>
      <c r="C704" s="2"/>
      <c r="D704" s="65"/>
      <c r="E704" s="2"/>
      <c r="F704" s="66"/>
      <c r="G704" s="66"/>
      <c r="H704" s="66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65"/>
      <c r="B705" s="66"/>
      <c r="C705" s="2"/>
      <c r="D705" s="65"/>
      <c r="E705" s="2"/>
      <c r="F705" s="66"/>
      <c r="G705" s="66"/>
      <c r="H705" s="66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65"/>
      <c r="B706" s="66"/>
      <c r="C706" s="2"/>
      <c r="D706" s="65"/>
      <c r="E706" s="2"/>
      <c r="F706" s="66"/>
      <c r="G706" s="66"/>
      <c r="H706" s="66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65"/>
      <c r="B707" s="66"/>
      <c r="C707" s="2"/>
      <c r="D707" s="65"/>
      <c r="E707" s="2"/>
      <c r="F707" s="66"/>
      <c r="G707" s="66"/>
      <c r="H707" s="66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65"/>
      <c r="B708" s="66"/>
      <c r="C708" s="2"/>
      <c r="D708" s="65"/>
      <c r="E708" s="2"/>
      <c r="F708" s="66"/>
      <c r="G708" s="66"/>
      <c r="H708" s="66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65"/>
      <c r="B709" s="66"/>
      <c r="C709" s="2"/>
      <c r="D709" s="65"/>
      <c r="E709" s="2"/>
      <c r="F709" s="66"/>
      <c r="G709" s="66"/>
      <c r="H709" s="66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65"/>
      <c r="B710" s="66"/>
      <c r="C710" s="2"/>
      <c r="D710" s="65"/>
      <c r="E710" s="2"/>
      <c r="F710" s="66"/>
      <c r="G710" s="66"/>
      <c r="H710" s="66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65"/>
      <c r="B711" s="66"/>
      <c r="C711" s="2"/>
      <c r="D711" s="65"/>
      <c r="E711" s="2"/>
      <c r="F711" s="66"/>
      <c r="G711" s="66"/>
      <c r="H711" s="66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65"/>
      <c r="B712" s="66"/>
      <c r="C712" s="2"/>
      <c r="D712" s="65"/>
      <c r="E712" s="2"/>
      <c r="F712" s="66"/>
      <c r="G712" s="66"/>
      <c r="H712" s="66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65"/>
      <c r="B713" s="66"/>
      <c r="C713" s="2"/>
      <c r="D713" s="65"/>
      <c r="E713" s="2"/>
      <c r="F713" s="66"/>
      <c r="G713" s="66"/>
      <c r="H713" s="66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65"/>
      <c r="B714" s="66"/>
      <c r="C714" s="2"/>
      <c r="D714" s="65"/>
      <c r="E714" s="2"/>
      <c r="F714" s="66"/>
      <c r="G714" s="66"/>
      <c r="H714" s="66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65"/>
      <c r="B715" s="66"/>
      <c r="C715" s="2"/>
      <c r="D715" s="65"/>
      <c r="E715" s="2"/>
      <c r="F715" s="66"/>
      <c r="G715" s="66"/>
      <c r="H715" s="66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65"/>
      <c r="B716" s="66"/>
      <c r="C716" s="2"/>
      <c r="D716" s="65"/>
      <c r="E716" s="2"/>
      <c r="F716" s="66"/>
      <c r="G716" s="66"/>
      <c r="H716" s="66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65"/>
      <c r="B717" s="66"/>
      <c r="C717" s="2"/>
      <c r="D717" s="65"/>
      <c r="E717" s="2"/>
      <c r="F717" s="66"/>
      <c r="G717" s="66"/>
      <c r="H717" s="66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65"/>
      <c r="B718" s="66"/>
      <c r="C718" s="2"/>
      <c r="D718" s="65"/>
      <c r="E718" s="2"/>
      <c r="F718" s="66"/>
      <c r="G718" s="66"/>
      <c r="H718" s="66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65"/>
      <c r="B719" s="66"/>
      <c r="C719" s="2"/>
      <c r="D719" s="65"/>
      <c r="E719" s="2"/>
      <c r="F719" s="66"/>
      <c r="G719" s="66"/>
      <c r="H719" s="66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65"/>
      <c r="B720" s="66"/>
      <c r="C720" s="2"/>
      <c r="D720" s="65"/>
      <c r="E720" s="2"/>
      <c r="F720" s="66"/>
      <c r="G720" s="66"/>
      <c r="H720" s="66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65"/>
      <c r="B721" s="66"/>
      <c r="C721" s="2"/>
      <c r="D721" s="65"/>
      <c r="E721" s="2"/>
      <c r="F721" s="66"/>
      <c r="G721" s="66"/>
      <c r="H721" s="66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65"/>
      <c r="B722" s="66"/>
      <c r="C722" s="2"/>
      <c r="D722" s="65"/>
      <c r="E722" s="2"/>
      <c r="F722" s="66"/>
      <c r="G722" s="66"/>
      <c r="H722" s="66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65"/>
      <c r="B723" s="66"/>
      <c r="C723" s="2"/>
      <c r="D723" s="65"/>
      <c r="E723" s="2"/>
      <c r="F723" s="66"/>
      <c r="G723" s="66"/>
      <c r="H723" s="66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65"/>
      <c r="B724" s="66"/>
      <c r="C724" s="2"/>
      <c r="D724" s="65"/>
      <c r="E724" s="2"/>
      <c r="F724" s="66"/>
      <c r="G724" s="66"/>
      <c r="H724" s="66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65"/>
      <c r="B725" s="66"/>
      <c r="C725" s="2"/>
      <c r="D725" s="65"/>
      <c r="E725" s="2"/>
      <c r="F725" s="66"/>
      <c r="G725" s="66"/>
      <c r="H725" s="66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65"/>
      <c r="B726" s="66"/>
      <c r="C726" s="2"/>
      <c r="D726" s="65"/>
      <c r="E726" s="2"/>
      <c r="F726" s="66"/>
      <c r="G726" s="66"/>
      <c r="H726" s="66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65"/>
      <c r="B727" s="66"/>
      <c r="C727" s="2"/>
      <c r="D727" s="65"/>
      <c r="E727" s="2"/>
      <c r="F727" s="66"/>
      <c r="G727" s="66"/>
      <c r="H727" s="66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65"/>
      <c r="B728" s="66"/>
      <c r="C728" s="2"/>
      <c r="D728" s="65"/>
      <c r="E728" s="2"/>
      <c r="F728" s="66"/>
      <c r="G728" s="66"/>
      <c r="H728" s="66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65"/>
      <c r="B729" s="66"/>
      <c r="C729" s="2"/>
      <c r="D729" s="65"/>
      <c r="E729" s="2"/>
      <c r="F729" s="66"/>
      <c r="G729" s="66"/>
      <c r="H729" s="66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65"/>
      <c r="B730" s="66"/>
      <c r="C730" s="2"/>
      <c r="D730" s="65"/>
      <c r="E730" s="2"/>
      <c r="F730" s="66"/>
      <c r="G730" s="66"/>
      <c r="H730" s="66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65"/>
      <c r="B731" s="66"/>
      <c r="C731" s="2"/>
      <c r="D731" s="65"/>
      <c r="E731" s="2"/>
      <c r="F731" s="66"/>
      <c r="G731" s="66"/>
      <c r="H731" s="66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65"/>
      <c r="B732" s="66"/>
      <c r="C732" s="2"/>
      <c r="D732" s="65"/>
      <c r="E732" s="2"/>
      <c r="F732" s="66"/>
      <c r="G732" s="66"/>
      <c r="H732" s="66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65"/>
      <c r="B733" s="66"/>
      <c r="C733" s="2"/>
      <c r="D733" s="65"/>
      <c r="E733" s="2"/>
      <c r="F733" s="66"/>
      <c r="G733" s="66"/>
      <c r="H733" s="66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65"/>
      <c r="B734" s="66"/>
      <c r="C734" s="2"/>
      <c r="D734" s="65"/>
      <c r="E734" s="2"/>
      <c r="F734" s="66"/>
      <c r="G734" s="66"/>
      <c r="H734" s="66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65"/>
      <c r="B735" s="66"/>
      <c r="C735" s="2"/>
      <c r="D735" s="65"/>
      <c r="E735" s="2"/>
      <c r="F735" s="66"/>
      <c r="G735" s="66"/>
      <c r="H735" s="66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65"/>
      <c r="B736" s="66"/>
      <c r="C736" s="2"/>
      <c r="D736" s="65"/>
      <c r="E736" s="2"/>
      <c r="F736" s="66"/>
      <c r="G736" s="66"/>
      <c r="H736" s="66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65"/>
      <c r="B737" s="66"/>
      <c r="C737" s="2"/>
      <c r="D737" s="65"/>
      <c r="E737" s="2"/>
      <c r="F737" s="66"/>
      <c r="G737" s="66"/>
      <c r="H737" s="66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65"/>
      <c r="B738" s="66"/>
      <c r="C738" s="2"/>
      <c r="D738" s="65"/>
      <c r="E738" s="2"/>
      <c r="F738" s="66"/>
      <c r="G738" s="66"/>
      <c r="H738" s="66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65"/>
      <c r="B739" s="66"/>
      <c r="C739" s="2"/>
      <c r="D739" s="65"/>
      <c r="E739" s="2"/>
      <c r="F739" s="66"/>
      <c r="G739" s="66"/>
      <c r="H739" s="66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65"/>
      <c r="B740" s="66"/>
      <c r="C740" s="2"/>
      <c r="D740" s="65"/>
      <c r="E740" s="2"/>
      <c r="F740" s="66"/>
      <c r="G740" s="66"/>
      <c r="H740" s="66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65"/>
      <c r="B741" s="66"/>
      <c r="C741" s="2"/>
      <c r="D741" s="65"/>
      <c r="E741" s="2"/>
      <c r="F741" s="66"/>
      <c r="G741" s="66"/>
      <c r="H741" s="66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65"/>
      <c r="B742" s="66"/>
      <c r="C742" s="2"/>
      <c r="D742" s="65"/>
      <c r="E742" s="2"/>
      <c r="F742" s="66"/>
      <c r="G742" s="66"/>
      <c r="H742" s="66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65"/>
      <c r="B743" s="66"/>
      <c r="C743" s="2"/>
      <c r="D743" s="65"/>
      <c r="E743" s="2"/>
      <c r="F743" s="66"/>
      <c r="G743" s="66"/>
      <c r="H743" s="66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65"/>
      <c r="B744" s="66"/>
      <c r="C744" s="2"/>
      <c r="D744" s="65"/>
      <c r="E744" s="2"/>
      <c r="F744" s="66"/>
      <c r="G744" s="66"/>
      <c r="H744" s="66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65"/>
      <c r="B745" s="66"/>
      <c r="C745" s="2"/>
      <c r="D745" s="65"/>
      <c r="E745" s="2"/>
      <c r="F745" s="66"/>
      <c r="G745" s="66"/>
      <c r="H745" s="66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65"/>
      <c r="B746" s="66"/>
      <c r="C746" s="2"/>
      <c r="D746" s="65"/>
      <c r="E746" s="2"/>
      <c r="F746" s="66"/>
      <c r="G746" s="66"/>
      <c r="H746" s="66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65"/>
      <c r="B747" s="66"/>
      <c r="C747" s="2"/>
      <c r="D747" s="65"/>
      <c r="E747" s="2"/>
      <c r="F747" s="66"/>
      <c r="G747" s="66"/>
      <c r="H747" s="66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65"/>
      <c r="B748" s="66"/>
      <c r="C748" s="2"/>
      <c r="D748" s="65"/>
      <c r="E748" s="2"/>
      <c r="F748" s="66"/>
      <c r="G748" s="66"/>
      <c r="H748" s="66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65"/>
      <c r="B749" s="66"/>
      <c r="C749" s="2"/>
      <c r="D749" s="65"/>
      <c r="E749" s="2"/>
      <c r="F749" s="66"/>
      <c r="G749" s="66"/>
      <c r="H749" s="66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65"/>
      <c r="B750" s="66"/>
      <c r="C750" s="2"/>
      <c r="D750" s="65"/>
      <c r="E750" s="2"/>
      <c r="F750" s="66"/>
      <c r="G750" s="66"/>
      <c r="H750" s="66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65"/>
      <c r="B751" s="66"/>
      <c r="C751" s="2"/>
      <c r="D751" s="65"/>
      <c r="E751" s="2"/>
      <c r="F751" s="66"/>
      <c r="G751" s="66"/>
      <c r="H751" s="66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65"/>
      <c r="B752" s="66"/>
      <c r="C752" s="2"/>
      <c r="D752" s="65"/>
      <c r="E752" s="2"/>
      <c r="F752" s="66"/>
      <c r="G752" s="66"/>
      <c r="H752" s="66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65"/>
      <c r="B753" s="66"/>
      <c r="C753" s="2"/>
      <c r="D753" s="65"/>
      <c r="E753" s="2"/>
      <c r="F753" s="66"/>
      <c r="G753" s="66"/>
      <c r="H753" s="66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65"/>
      <c r="B754" s="66"/>
      <c r="C754" s="2"/>
      <c r="D754" s="65"/>
      <c r="E754" s="2"/>
      <c r="F754" s="66"/>
      <c r="G754" s="66"/>
      <c r="H754" s="66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65"/>
      <c r="B755" s="66"/>
      <c r="C755" s="2"/>
      <c r="D755" s="65"/>
      <c r="E755" s="2"/>
      <c r="F755" s="66"/>
      <c r="G755" s="66"/>
      <c r="H755" s="66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65"/>
      <c r="B756" s="66"/>
      <c r="C756" s="2"/>
      <c r="D756" s="65"/>
      <c r="E756" s="2"/>
      <c r="F756" s="66"/>
      <c r="G756" s="66"/>
      <c r="H756" s="66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65"/>
      <c r="B757" s="66"/>
      <c r="C757" s="2"/>
      <c r="D757" s="65"/>
      <c r="E757" s="2"/>
      <c r="F757" s="66"/>
      <c r="G757" s="66"/>
      <c r="H757" s="66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65"/>
      <c r="B758" s="66"/>
      <c r="C758" s="2"/>
      <c r="D758" s="65"/>
      <c r="E758" s="2"/>
      <c r="F758" s="66"/>
      <c r="G758" s="66"/>
      <c r="H758" s="66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65"/>
      <c r="B759" s="66"/>
      <c r="C759" s="2"/>
      <c r="D759" s="65"/>
      <c r="E759" s="2"/>
      <c r="F759" s="66"/>
      <c r="G759" s="66"/>
      <c r="H759" s="66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65"/>
      <c r="B760" s="66"/>
      <c r="C760" s="2"/>
      <c r="D760" s="65"/>
      <c r="E760" s="2"/>
      <c r="F760" s="66"/>
      <c r="G760" s="66"/>
      <c r="H760" s="66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65"/>
      <c r="B761" s="66"/>
      <c r="C761" s="2"/>
      <c r="D761" s="65"/>
      <c r="E761" s="2"/>
      <c r="F761" s="66"/>
      <c r="G761" s="66"/>
      <c r="H761" s="66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65"/>
      <c r="B762" s="66"/>
      <c r="C762" s="2"/>
      <c r="D762" s="65"/>
      <c r="E762" s="2"/>
      <c r="F762" s="66"/>
      <c r="G762" s="66"/>
      <c r="H762" s="66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65"/>
      <c r="B763" s="66"/>
      <c r="C763" s="2"/>
      <c r="D763" s="65"/>
      <c r="E763" s="2"/>
      <c r="F763" s="66"/>
      <c r="G763" s="66"/>
      <c r="H763" s="66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65"/>
      <c r="B764" s="66"/>
      <c r="C764" s="2"/>
      <c r="D764" s="65"/>
      <c r="E764" s="2"/>
      <c r="F764" s="66"/>
      <c r="G764" s="66"/>
      <c r="H764" s="66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65"/>
      <c r="B765" s="66"/>
      <c r="C765" s="2"/>
      <c r="D765" s="65"/>
      <c r="E765" s="2"/>
      <c r="F765" s="66"/>
      <c r="G765" s="66"/>
      <c r="H765" s="66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65"/>
      <c r="B766" s="66"/>
      <c r="C766" s="2"/>
      <c r="D766" s="65"/>
      <c r="E766" s="2"/>
      <c r="F766" s="66"/>
      <c r="G766" s="66"/>
      <c r="H766" s="66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65"/>
      <c r="B767" s="66"/>
      <c r="C767" s="2"/>
      <c r="D767" s="65"/>
      <c r="E767" s="2"/>
      <c r="F767" s="66"/>
      <c r="G767" s="66"/>
      <c r="H767" s="66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65"/>
      <c r="B768" s="66"/>
      <c r="C768" s="2"/>
      <c r="D768" s="65"/>
      <c r="E768" s="2"/>
      <c r="F768" s="66"/>
      <c r="G768" s="66"/>
      <c r="H768" s="66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65"/>
      <c r="B769" s="66"/>
      <c r="C769" s="2"/>
      <c r="D769" s="65"/>
      <c r="E769" s="2"/>
      <c r="F769" s="66"/>
      <c r="G769" s="66"/>
      <c r="H769" s="66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65"/>
      <c r="B770" s="66"/>
      <c r="C770" s="2"/>
      <c r="D770" s="65"/>
      <c r="E770" s="2"/>
      <c r="F770" s="66"/>
      <c r="G770" s="66"/>
      <c r="H770" s="66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65"/>
      <c r="B771" s="66"/>
      <c r="C771" s="2"/>
      <c r="D771" s="65"/>
      <c r="E771" s="2"/>
      <c r="F771" s="66"/>
      <c r="G771" s="66"/>
      <c r="H771" s="66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65"/>
      <c r="B772" s="66"/>
      <c r="C772" s="2"/>
      <c r="D772" s="65"/>
      <c r="E772" s="2"/>
      <c r="F772" s="66"/>
      <c r="G772" s="66"/>
      <c r="H772" s="66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65"/>
      <c r="B773" s="66"/>
      <c r="C773" s="2"/>
      <c r="D773" s="65"/>
      <c r="E773" s="2"/>
      <c r="F773" s="66"/>
      <c r="G773" s="66"/>
      <c r="H773" s="66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65"/>
      <c r="B774" s="66"/>
      <c r="C774" s="2"/>
      <c r="D774" s="65"/>
      <c r="E774" s="2"/>
      <c r="F774" s="66"/>
      <c r="G774" s="66"/>
      <c r="H774" s="66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65"/>
      <c r="B775" s="66"/>
      <c r="C775" s="2"/>
      <c r="D775" s="65"/>
      <c r="E775" s="2"/>
      <c r="F775" s="66"/>
      <c r="G775" s="66"/>
      <c r="H775" s="66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65"/>
      <c r="B776" s="66"/>
      <c r="C776" s="2"/>
      <c r="D776" s="65"/>
      <c r="E776" s="2"/>
      <c r="F776" s="66"/>
      <c r="G776" s="66"/>
      <c r="H776" s="66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65"/>
      <c r="B777" s="66"/>
      <c r="C777" s="2"/>
      <c r="D777" s="65"/>
      <c r="E777" s="2"/>
      <c r="F777" s="66"/>
      <c r="G777" s="66"/>
      <c r="H777" s="66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65"/>
      <c r="B778" s="66"/>
      <c r="C778" s="2"/>
      <c r="D778" s="65"/>
      <c r="E778" s="2"/>
      <c r="F778" s="66"/>
      <c r="G778" s="66"/>
      <c r="H778" s="66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65"/>
      <c r="B779" s="66"/>
      <c r="C779" s="2"/>
      <c r="D779" s="65"/>
      <c r="E779" s="2"/>
      <c r="F779" s="66"/>
      <c r="G779" s="66"/>
      <c r="H779" s="66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65"/>
      <c r="B780" s="66"/>
      <c r="C780" s="2"/>
      <c r="D780" s="65"/>
      <c r="E780" s="2"/>
      <c r="F780" s="66"/>
      <c r="G780" s="66"/>
      <c r="H780" s="66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65"/>
      <c r="B781" s="66"/>
      <c r="C781" s="2"/>
      <c r="D781" s="65"/>
      <c r="E781" s="2"/>
      <c r="F781" s="66"/>
      <c r="G781" s="66"/>
      <c r="H781" s="66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65"/>
      <c r="B782" s="66"/>
      <c r="C782" s="2"/>
      <c r="D782" s="65"/>
      <c r="E782" s="2"/>
      <c r="F782" s="66"/>
      <c r="G782" s="66"/>
      <c r="H782" s="66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65"/>
      <c r="B783" s="66"/>
      <c r="C783" s="2"/>
      <c r="D783" s="65"/>
      <c r="E783" s="2"/>
      <c r="F783" s="66"/>
      <c r="G783" s="66"/>
      <c r="H783" s="66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65"/>
      <c r="B784" s="66"/>
      <c r="C784" s="2"/>
      <c r="D784" s="65"/>
      <c r="E784" s="2"/>
      <c r="F784" s="66"/>
      <c r="G784" s="66"/>
      <c r="H784" s="66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65"/>
      <c r="B785" s="66"/>
      <c r="C785" s="2"/>
      <c r="D785" s="65"/>
      <c r="E785" s="2"/>
      <c r="F785" s="66"/>
      <c r="G785" s="66"/>
      <c r="H785" s="66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65"/>
      <c r="B786" s="66"/>
      <c r="C786" s="2"/>
      <c r="D786" s="65"/>
      <c r="E786" s="2"/>
      <c r="F786" s="66"/>
      <c r="G786" s="66"/>
      <c r="H786" s="66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65"/>
      <c r="B787" s="66"/>
      <c r="C787" s="2"/>
      <c r="D787" s="65"/>
      <c r="E787" s="2"/>
      <c r="F787" s="66"/>
      <c r="G787" s="66"/>
      <c r="H787" s="66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65"/>
      <c r="B788" s="66"/>
      <c r="C788" s="2"/>
      <c r="D788" s="65"/>
      <c r="E788" s="2"/>
      <c r="F788" s="66"/>
      <c r="G788" s="66"/>
      <c r="H788" s="66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65"/>
      <c r="B789" s="66"/>
      <c r="C789" s="2"/>
      <c r="D789" s="65"/>
      <c r="E789" s="2"/>
      <c r="F789" s="66"/>
      <c r="G789" s="66"/>
      <c r="H789" s="66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65"/>
      <c r="B790" s="66"/>
      <c r="C790" s="2"/>
      <c r="D790" s="65"/>
      <c r="E790" s="2"/>
      <c r="F790" s="66"/>
      <c r="G790" s="66"/>
      <c r="H790" s="66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65"/>
      <c r="B791" s="66"/>
      <c r="C791" s="2"/>
      <c r="D791" s="65"/>
      <c r="E791" s="2"/>
      <c r="F791" s="66"/>
      <c r="G791" s="66"/>
      <c r="H791" s="66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65"/>
      <c r="B792" s="66"/>
      <c r="C792" s="2"/>
      <c r="D792" s="65"/>
      <c r="E792" s="2"/>
      <c r="F792" s="66"/>
      <c r="G792" s="66"/>
      <c r="H792" s="66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65"/>
      <c r="B793" s="66"/>
      <c r="C793" s="2"/>
      <c r="D793" s="65"/>
      <c r="E793" s="2"/>
      <c r="F793" s="66"/>
      <c r="G793" s="66"/>
      <c r="H793" s="66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65"/>
      <c r="B794" s="66"/>
      <c r="C794" s="2"/>
      <c r="D794" s="65"/>
      <c r="E794" s="2"/>
      <c r="F794" s="66"/>
      <c r="G794" s="66"/>
      <c r="H794" s="66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65"/>
      <c r="B795" s="66"/>
      <c r="C795" s="2"/>
      <c r="D795" s="65"/>
      <c r="E795" s="2"/>
      <c r="F795" s="66"/>
      <c r="G795" s="66"/>
      <c r="H795" s="66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65"/>
      <c r="B796" s="66"/>
      <c r="C796" s="2"/>
      <c r="D796" s="65"/>
      <c r="E796" s="2"/>
      <c r="F796" s="66"/>
      <c r="G796" s="66"/>
      <c r="H796" s="66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65"/>
      <c r="B797" s="66"/>
      <c r="C797" s="2"/>
      <c r="D797" s="65"/>
      <c r="E797" s="2"/>
      <c r="F797" s="66"/>
      <c r="G797" s="66"/>
      <c r="H797" s="66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65"/>
      <c r="B798" s="66"/>
      <c r="C798" s="2"/>
      <c r="D798" s="65"/>
      <c r="E798" s="2"/>
      <c r="F798" s="66"/>
      <c r="G798" s="66"/>
      <c r="H798" s="66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65"/>
      <c r="B799" s="66"/>
      <c r="C799" s="2"/>
      <c r="D799" s="65"/>
      <c r="E799" s="2"/>
      <c r="F799" s="66"/>
      <c r="G799" s="66"/>
      <c r="H799" s="66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65"/>
      <c r="B800" s="66"/>
      <c r="C800" s="2"/>
      <c r="D800" s="65"/>
      <c r="E800" s="2"/>
      <c r="F800" s="66"/>
      <c r="G800" s="66"/>
      <c r="H800" s="66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65"/>
      <c r="B801" s="66"/>
      <c r="C801" s="2"/>
      <c r="D801" s="65"/>
      <c r="E801" s="2"/>
      <c r="F801" s="66"/>
      <c r="G801" s="66"/>
      <c r="H801" s="66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65"/>
      <c r="B802" s="66"/>
      <c r="C802" s="2"/>
      <c r="D802" s="65"/>
      <c r="E802" s="2"/>
      <c r="F802" s="66"/>
      <c r="G802" s="66"/>
      <c r="H802" s="66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65"/>
      <c r="B803" s="66"/>
      <c r="C803" s="2"/>
      <c r="D803" s="65"/>
      <c r="E803" s="2"/>
      <c r="F803" s="66"/>
      <c r="G803" s="66"/>
      <c r="H803" s="66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65"/>
      <c r="B804" s="66"/>
      <c r="C804" s="2"/>
      <c r="D804" s="65"/>
      <c r="E804" s="2"/>
      <c r="F804" s="66"/>
      <c r="G804" s="66"/>
      <c r="H804" s="66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65"/>
      <c r="B805" s="66"/>
      <c r="C805" s="2"/>
      <c r="D805" s="65"/>
      <c r="E805" s="2"/>
      <c r="F805" s="66"/>
      <c r="G805" s="66"/>
      <c r="H805" s="66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65"/>
      <c r="B806" s="66"/>
      <c r="C806" s="2"/>
      <c r="D806" s="65"/>
      <c r="E806" s="2"/>
      <c r="F806" s="66"/>
      <c r="G806" s="66"/>
      <c r="H806" s="66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65"/>
      <c r="B807" s="66"/>
      <c r="C807" s="2"/>
      <c r="D807" s="65"/>
      <c r="E807" s="2"/>
      <c r="F807" s="66"/>
      <c r="G807" s="66"/>
      <c r="H807" s="66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65"/>
      <c r="B808" s="66"/>
      <c r="C808" s="2"/>
      <c r="D808" s="65"/>
      <c r="E808" s="2"/>
      <c r="F808" s="66"/>
      <c r="G808" s="66"/>
      <c r="H808" s="66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65"/>
      <c r="B809" s="66"/>
      <c r="C809" s="2"/>
      <c r="D809" s="65"/>
      <c r="E809" s="2"/>
      <c r="F809" s="66"/>
      <c r="G809" s="66"/>
      <c r="H809" s="66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65"/>
      <c r="B810" s="66"/>
      <c r="C810" s="2"/>
      <c r="D810" s="65"/>
      <c r="E810" s="2"/>
      <c r="F810" s="66"/>
      <c r="G810" s="66"/>
      <c r="H810" s="66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65"/>
      <c r="B811" s="66"/>
      <c r="C811" s="2"/>
      <c r="D811" s="65"/>
      <c r="E811" s="2"/>
      <c r="F811" s="66"/>
      <c r="G811" s="66"/>
      <c r="H811" s="66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65"/>
      <c r="B812" s="66"/>
      <c r="C812" s="2"/>
      <c r="D812" s="65"/>
      <c r="E812" s="2"/>
      <c r="F812" s="66"/>
      <c r="G812" s="66"/>
      <c r="H812" s="66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65"/>
      <c r="B813" s="66"/>
      <c r="C813" s="2"/>
      <c r="D813" s="65"/>
      <c r="E813" s="2"/>
      <c r="F813" s="66"/>
      <c r="G813" s="66"/>
      <c r="H813" s="66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65"/>
      <c r="B814" s="66"/>
      <c r="C814" s="2"/>
      <c r="D814" s="65"/>
      <c r="E814" s="2"/>
      <c r="F814" s="66"/>
      <c r="G814" s="66"/>
      <c r="H814" s="66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65"/>
      <c r="B815" s="66"/>
      <c r="C815" s="2"/>
      <c r="D815" s="65"/>
      <c r="E815" s="2"/>
      <c r="F815" s="66"/>
      <c r="G815" s="66"/>
      <c r="H815" s="66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65"/>
      <c r="B816" s="66"/>
      <c r="C816" s="2"/>
      <c r="D816" s="65"/>
      <c r="E816" s="2"/>
      <c r="F816" s="66"/>
      <c r="G816" s="66"/>
      <c r="H816" s="66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65"/>
      <c r="B817" s="66"/>
      <c r="C817" s="2"/>
      <c r="D817" s="65"/>
      <c r="E817" s="2"/>
      <c r="F817" s="66"/>
      <c r="G817" s="66"/>
      <c r="H817" s="66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65"/>
      <c r="B818" s="66"/>
      <c r="C818" s="2"/>
      <c r="D818" s="65"/>
      <c r="E818" s="2"/>
      <c r="F818" s="66"/>
      <c r="G818" s="66"/>
      <c r="H818" s="66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65"/>
      <c r="B819" s="66"/>
      <c r="C819" s="2"/>
      <c r="D819" s="65"/>
      <c r="E819" s="2"/>
      <c r="F819" s="66"/>
      <c r="G819" s="66"/>
      <c r="H819" s="66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65"/>
      <c r="B820" s="66"/>
      <c r="C820" s="2"/>
      <c r="D820" s="65"/>
      <c r="E820" s="2"/>
      <c r="F820" s="66"/>
      <c r="G820" s="66"/>
      <c r="H820" s="66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65"/>
      <c r="B821" s="66"/>
      <c r="C821" s="2"/>
      <c r="D821" s="65"/>
      <c r="E821" s="2"/>
      <c r="F821" s="66"/>
      <c r="G821" s="66"/>
      <c r="H821" s="66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65"/>
      <c r="B822" s="66"/>
      <c r="C822" s="2"/>
      <c r="D822" s="65"/>
      <c r="E822" s="2"/>
      <c r="F822" s="66"/>
      <c r="G822" s="66"/>
      <c r="H822" s="66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65"/>
      <c r="B823" s="66"/>
      <c r="C823" s="2"/>
      <c r="D823" s="65"/>
      <c r="E823" s="2"/>
      <c r="F823" s="66"/>
      <c r="G823" s="66"/>
      <c r="H823" s="66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65"/>
      <c r="B824" s="66"/>
      <c r="C824" s="2"/>
      <c r="D824" s="65"/>
      <c r="E824" s="2"/>
      <c r="F824" s="66"/>
      <c r="G824" s="66"/>
      <c r="H824" s="66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65"/>
      <c r="B825" s="66"/>
      <c r="C825" s="2"/>
      <c r="D825" s="65"/>
      <c r="E825" s="2"/>
      <c r="F825" s="66"/>
      <c r="G825" s="66"/>
      <c r="H825" s="66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65"/>
      <c r="B826" s="66"/>
      <c r="C826" s="2"/>
      <c r="D826" s="65"/>
      <c r="E826" s="2"/>
      <c r="F826" s="66"/>
      <c r="G826" s="66"/>
      <c r="H826" s="66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65"/>
      <c r="B827" s="66"/>
      <c r="C827" s="2"/>
      <c r="D827" s="65"/>
      <c r="E827" s="2"/>
      <c r="F827" s="66"/>
      <c r="G827" s="66"/>
      <c r="H827" s="66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65"/>
      <c r="B828" s="66"/>
      <c r="C828" s="2"/>
      <c r="D828" s="65"/>
      <c r="E828" s="2"/>
      <c r="F828" s="66"/>
      <c r="G828" s="66"/>
      <c r="H828" s="66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65"/>
      <c r="B829" s="66"/>
      <c r="C829" s="2"/>
      <c r="D829" s="65"/>
      <c r="E829" s="2"/>
      <c r="F829" s="66"/>
      <c r="G829" s="66"/>
      <c r="H829" s="66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65"/>
      <c r="B830" s="66"/>
      <c r="C830" s="2"/>
      <c r="D830" s="65"/>
      <c r="E830" s="2"/>
      <c r="F830" s="66"/>
      <c r="G830" s="66"/>
      <c r="H830" s="66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65"/>
      <c r="B831" s="66"/>
      <c r="C831" s="2"/>
      <c r="D831" s="65"/>
      <c r="E831" s="2"/>
      <c r="F831" s="66"/>
      <c r="G831" s="66"/>
      <c r="H831" s="66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65"/>
      <c r="B832" s="66"/>
      <c r="C832" s="2"/>
      <c r="D832" s="65"/>
      <c r="E832" s="2"/>
      <c r="F832" s="66"/>
      <c r="G832" s="66"/>
      <c r="H832" s="66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65"/>
      <c r="B833" s="66"/>
      <c r="C833" s="2"/>
      <c r="D833" s="65"/>
      <c r="E833" s="2"/>
      <c r="F833" s="66"/>
      <c r="G833" s="66"/>
      <c r="H833" s="66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65"/>
      <c r="B834" s="66"/>
      <c r="C834" s="2"/>
      <c r="D834" s="65"/>
      <c r="E834" s="2"/>
      <c r="F834" s="66"/>
      <c r="G834" s="66"/>
      <c r="H834" s="66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65"/>
      <c r="B835" s="66"/>
      <c r="C835" s="2"/>
      <c r="D835" s="65"/>
      <c r="E835" s="2"/>
      <c r="F835" s="66"/>
      <c r="G835" s="66"/>
      <c r="H835" s="66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65"/>
      <c r="B836" s="66"/>
      <c r="C836" s="2"/>
      <c r="D836" s="65"/>
      <c r="E836" s="2"/>
      <c r="F836" s="66"/>
      <c r="G836" s="66"/>
      <c r="H836" s="66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65"/>
      <c r="B837" s="66"/>
      <c r="C837" s="2"/>
      <c r="D837" s="65"/>
      <c r="E837" s="2"/>
      <c r="F837" s="66"/>
      <c r="G837" s="66"/>
      <c r="H837" s="66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65"/>
      <c r="B838" s="66"/>
      <c r="C838" s="2"/>
      <c r="D838" s="65"/>
      <c r="E838" s="2"/>
      <c r="F838" s="66"/>
      <c r="G838" s="66"/>
      <c r="H838" s="66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65"/>
      <c r="B839" s="66"/>
      <c r="C839" s="2"/>
      <c r="D839" s="65"/>
      <c r="E839" s="2"/>
      <c r="F839" s="66"/>
      <c r="G839" s="66"/>
      <c r="H839" s="66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65"/>
      <c r="B840" s="66"/>
      <c r="C840" s="2"/>
      <c r="D840" s="65"/>
      <c r="E840" s="2"/>
      <c r="F840" s="66"/>
      <c r="G840" s="66"/>
      <c r="H840" s="66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65"/>
      <c r="B841" s="66"/>
      <c r="C841" s="2"/>
      <c r="D841" s="65"/>
      <c r="E841" s="2"/>
      <c r="F841" s="66"/>
      <c r="G841" s="66"/>
      <c r="H841" s="66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65"/>
      <c r="B842" s="66"/>
      <c r="C842" s="2"/>
      <c r="D842" s="65"/>
      <c r="E842" s="2"/>
      <c r="F842" s="66"/>
      <c r="G842" s="66"/>
      <c r="H842" s="66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65"/>
      <c r="B843" s="66"/>
      <c r="C843" s="2"/>
      <c r="D843" s="65"/>
      <c r="E843" s="2"/>
      <c r="F843" s="66"/>
      <c r="G843" s="66"/>
      <c r="H843" s="66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65"/>
      <c r="B844" s="66"/>
      <c r="C844" s="2"/>
      <c r="D844" s="65"/>
      <c r="E844" s="2"/>
      <c r="F844" s="66"/>
      <c r="G844" s="66"/>
      <c r="H844" s="66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65"/>
      <c r="B845" s="66"/>
      <c r="C845" s="2"/>
      <c r="D845" s="65"/>
      <c r="E845" s="2"/>
      <c r="F845" s="66"/>
      <c r="G845" s="66"/>
      <c r="H845" s="66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65"/>
      <c r="B846" s="66"/>
      <c r="C846" s="2"/>
      <c r="D846" s="65"/>
      <c r="E846" s="2"/>
      <c r="F846" s="66"/>
      <c r="G846" s="66"/>
      <c r="H846" s="66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65"/>
      <c r="B847" s="66"/>
      <c r="C847" s="2"/>
      <c r="D847" s="65"/>
      <c r="E847" s="2"/>
      <c r="F847" s="66"/>
      <c r="G847" s="66"/>
      <c r="H847" s="66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65"/>
      <c r="B848" s="66"/>
      <c r="C848" s="2"/>
      <c r="D848" s="65"/>
      <c r="E848" s="2"/>
      <c r="F848" s="66"/>
      <c r="G848" s="66"/>
      <c r="H848" s="66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65"/>
      <c r="B849" s="66"/>
      <c r="C849" s="2"/>
      <c r="D849" s="65"/>
      <c r="E849" s="2"/>
      <c r="F849" s="66"/>
      <c r="G849" s="66"/>
      <c r="H849" s="66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65"/>
      <c r="B850" s="66"/>
      <c r="C850" s="2"/>
      <c r="D850" s="65"/>
      <c r="E850" s="2"/>
      <c r="F850" s="66"/>
      <c r="G850" s="66"/>
      <c r="H850" s="66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65"/>
      <c r="B851" s="66"/>
      <c r="C851" s="2"/>
      <c r="D851" s="65"/>
      <c r="E851" s="2"/>
      <c r="F851" s="66"/>
      <c r="G851" s="66"/>
      <c r="H851" s="66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65"/>
      <c r="B852" s="66"/>
      <c r="C852" s="2"/>
      <c r="D852" s="65"/>
      <c r="E852" s="2"/>
      <c r="F852" s="66"/>
      <c r="G852" s="66"/>
      <c r="H852" s="66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65"/>
      <c r="B853" s="66"/>
      <c r="C853" s="2"/>
      <c r="D853" s="65"/>
      <c r="E853" s="2"/>
      <c r="F853" s="66"/>
      <c r="G853" s="66"/>
      <c r="H853" s="66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65"/>
      <c r="B854" s="66"/>
      <c r="C854" s="2"/>
      <c r="D854" s="65"/>
      <c r="E854" s="2"/>
      <c r="F854" s="66"/>
      <c r="G854" s="66"/>
      <c r="H854" s="66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65"/>
      <c r="B855" s="66"/>
      <c r="C855" s="2"/>
      <c r="D855" s="65"/>
      <c r="E855" s="2"/>
      <c r="F855" s="66"/>
      <c r="G855" s="66"/>
      <c r="H855" s="66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65"/>
      <c r="B856" s="66"/>
      <c r="C856" s="2"/>
      <c r="D856" s="65"/>
      <c r="E856" s="2"/>
      <c r="F856" s="66"/>
      <c r="G856" s="66"/>
      <c r="H856" s="66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65"/>
      <c r="B857" s="66"/>
      <c r="C857" s="2"/>
      <c r="D857" s="65"/>
      <c r="E857" s="2"/>
      <c r="F857" s="66"/>
      <c r="G857" s="66"/>
      <c r="H857" s="66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65"/>
      <c r="B858" s="66"/>
      <c r="C858" s="2"/>
      <c r="D858" s="65"/>
      <c r="E858" s="2"/>
      <c r="F858" s="66"/>
      <c r="G858" s="66"/>
      <c r="H858" s="66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65"/>
      <c r="B859" s="66"/>
      <c r="C859" s="2"/>
      <c r="D859" s="65"/>
      <c r="E859" s="2"/>
      <c r="F859" s="66"/>
      <c r="G859" s="66"/>
      <c r="H859" s="66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65"/>
      <c r="B860" s="66"/>
      <c r="C860" s="2"/>
      <c r="D860" s="65"/>
      <c r="E860" s="2"/>
      <c r="F860" s="66"/>
      <c r="G860" s="66"/>
      <c r="H860" s="66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65"/>
      <c r="B861" s="66"/>
      <c r="C861" s="2"/>
      <c r="D861" s="65"/>
      <c r="E861" s="2"/>
      <c r="F861" s="66"/>
      <c r="G861" s="66"/>
      <c r="H861" s="66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65"/>
      <c r="B862" s="66"/>
      <c r="C862" s="2"/>
      <c r="D862" s="65"/>
      <c r="E862" s="2"/>
      <c r="F862" s="66"/>
      <c r="G862" s="66"/>
      <c r="H862" s="66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65"/>
      <c r="B863" s="66"/>
      <c r="C863" s="2"/>
      <c r="D863" s="65"/>
      <c r="E863" s="2"/>
      <c r="F863" s="66"/>
      <c r="G863" s="66"/>
      <c r="H863" s="66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65"/>
      <c r="B864" s="66"/>
      <c r="C864" s="2"/>
      <c r="D864" s="65"/>
      <c r="E864" s="2"/>
      <c r="F864" s="66"/>
      <c r="G864" s="66"/>
      <c r="H864" s="66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65"/>
      <c r="B865" s="66"/>
      <c r="C865" s="2"/>
      <c r="D865" s="65"/>
      <c r="E865" s="2"/>
      <c r="F865" s="66"/>
      <c r="G865" s="66"/>
      <c r="H865" s="66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65"/>
      <c r="B866" s="66"/>
      <c r="C866" s="2"/>
      <c r="D866" s="65"/>
      <c r="E866" s="2"/>
      <c r="F866" s="66"/>
      <c r="G866" s="66"/>
      <c r="H866" s="66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65"/>
      <c r="B867" s="66"/>
      <c r="C867" s="2"/>
      <c r="D867" s="65"/>
      <c r="E867" s="2"/>
      <c r="F867" s="66"/>
      <c r="G867" s="66"/>
      <c r="H867" s="66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65"/>
      <c r="B868" s="66"/>
      <c r="C868" s="2"/>
      <c r="D868" s="65"/>
      <c r="E868" s="2"/>
      <c r="F868" s="66"/>
      <c r="G868" s="66"/>
      <c r="H868" s="66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65"/>
      <c r="B869" s="66"/>
      <c r="C869" s="2"/>
      <c r="D869" s="65"/>
      <c r="E869" s="2"/>
      <c r="F869" s="66"/>
      <c r="G869" s="66"/>
      <c r="H869" s="66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65"/>
      <c r="B870" s="66"/>
      <c r="C870" s="2"/>
      <c r="D870" s="65"/>
      <c r="E870" s="2"/>
      <c r="F870" s="66"/>
      <c r="G870" s="66"/>
      <c r="H870" s="66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65"/>
      <c r="B871" s="66"/>
      <c r="C871" s="2"/>
      <c r="D871" s="65"/>
      <c r="E871" s="2"/>
      <c r="F871" s="66"/>
      <c r="G871" s="66"/>
      <c r="H871" s="66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65"/>
      <c r="B872" s="66"/>
      <c r="C872" s="2"/>
      <c r="D872" s="65"/>
      <c r="E872" s="2"/>
      <c r="F872" s="66"/>
      <c r="G872" s="66"/>
      <c r="H872" s="66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65"/>
      <c r="B873" s="66"/>
      <c r="C873" s="2"/>
      <c r="D873" s="65"/>
      <c r="E873" s="2"/>
      <c r="F873" s="66"/>
      <c r="G873" s="66"/>
      <c r="H873" s="66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65"/>
      <c r="B874" s="66"/>
      <c r="C874" s="2"/>
      <c r="D874" s="65"/>
      <c r="E874" s="2"/>
      <c r="F874" s="66"/>
      <c r="G874" s="66"/>
      <c r="H874" s="66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65"/>
      <c r="B875" s="66"/>
      <c r="C875" s="2"/>
      <c r="D875" s="65"/>
      <c r="E875" s="2"/>
      <c r="F875" s="66"/>
      <c r="G875" s="66"/>
      <c r="H875" s="66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65"/>
      <c r="B876" s="66"/>
      <c r="C876" s="2"/>
      <c r="D876" s="65"/>
      <c r="E876" s="2"/>
      <c r="F876" s="66"/>
      <c r="G876" s="66"/>
      <c r="H876" s="66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65"/>
      <c r="B877" s="66"/>
      <c r="C877" s="2"/>
      <c r="D877" s="65"/>
      <c r="E877" s="2"/>
      <c r="F877" s="66"/>
      <c r="G877" s="66"/>
      <c r="H877" s="66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65"/>
      <c r="B878" s="66"/>
      <c r="C878" s="2"/>
      <c r="D878" s="65"/>
      <c r="E878" s="2"/>
      <c r="F878" s="66"/>
      <c r="G878" s="66"/>
      <c r="H878" s="66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65"/>
      <c r="B879" s="66"/>
      <c r="C879" s="2"/>
      <c r="D879" s="65"/>
      <c r="E879" s="2"/>
      <c r="F879" s="66"/>
      <c r="G879" s="66"/>
      <c r="H879" s="66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65"/>
      <c r="B880" s="66"/>
      <c r="C880" s="2"/>
      <c r="D880" s="65"/>
      <c r="E880" s="2"/>
      <c r="F880" s="66"/>
      <c r="G880" s="66"/>
      <c r="H880" s="66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65"/>
      <c r="B881" s="66"/>
      <c r="C881" s="2"/>
      <c r="D881" s="65"/>
      <c r="E881" s="2"/>
      <c r="F881" s="66"/>
      <c r="G881" s="66"/>
      <c r="H881" s="66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65"/>
      <c r="B882" s="66"/>
      <c r="C882" s="2"/>
      <c r="D882" s="65"/>
      <c r="E882" s="2"/>
      <c r="F882" s="66"/>
      <c r="G882" s="66"/>
      <c r="H882" s="66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65"/>
      <c r="B883" s="66"/>
      <c r="C883" s="2"/>
      <c r="D883" s="65"/>
      <c r="E883" s="2"/>
      <c r="F883" s="66"/>
      <c r="G883" s="66"/>
      <c r="H883" s="66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65"/>
      <c r="B884" s="66"/>
      <c r="C884" s="2"/>
      <c r="D884" s="65"/>
      <c r="E884" s="2"/>
      <c r="F884" s="66"/>
      <c r="G884" s="66"/>
      <c r="H884" s="66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65"/>
      <c r="B885" s="66"/>
      <c r="C885" s="2"/>
      <c r="D885" s="65"/>
      <c r="E885" s="2"/>
      <c r="F885" s="66"/>
      <c r="G885" s="66"/>
      <c r="H885" s="66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65"/>
      <c r="B886" s="66"/>
      <c r="C886" s="2"/>
      <c r="D886" s="65"/>
      <c r="E886" s="2"/>
      <c r="F886" s="66"/>
      <c r="G886" s="66"/>
      <c r="H886" s="66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65"/>
      <c r="B887" s="66"/>
      <c r="C887" s="2"/>
      <c r="D887" s="65"/>
      <c r="E887" s="2"/>
      <c r="F887" s="66"/>
      <c r="G887" s="66"/>
      <c r="H887" s="66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65"/>
      <c r="B888" s="66"/>
      <c r="C888" s="2"/>
      <c r="D888" s="65"/>
      <c r="E888" s="2"/>
      <c r="F888" s="66"/>
      <c r="G888" s="66"/>
      <c r="H888" s="66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65"/>
      <c r="B889" s="66"/>
      <c r="C889" s="2"/>
      <c r="D889" s="65"/>
      <c r="E889" s="2"/>
      <c r="F889" s="66"/>
      <c r="G889" s="66"/>
      <c r="H889" s="66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65"/>
      <c r="B890" s="66"/>
      <c r="C890" s="2"/>
      <c r="D890" s="65"/>
      <c r="E890" s="2"/>
      <c r="F890" s="66"/>
      <c r="G890" s="66"/>
      <c r="H890" s="66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65"/>
      <c r="B891" s="66"/>
      <c r="C891" s="2"/>
      <c r="D891" s="65"/>
      <c r="E891" s="2"/>
      <c r="F891" s="66"/>
      <c r="G891" s="66"/>
      <c r="H891" s="66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65"/>
      <c r="B892" s="66"/>
      <c r="C892" s="2"/>
      <c r="D892" s="65"/>
      <c r="E892" s="2"/>
      <c r="F892" s="66"/>
      <c r="G892" s="66"/>
      <c r="H892" s="66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65"/>
      <c r="B893" s="66"/>
      <c r="C893" s="2"/>
      <c r="D893" s="65"/>
      <c r="E893" s="2"/>
      <c r="F893" s="66"/>
      <c r="G893" s="66"/>
      <c r="H893" s="66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65"/>
      <c r="B894" s="66"/>
      <c r="C894" s="2"/>
      <c r="D894" s="65"/>
      <c r="E894" s="2"/>
      <c r="F894" s="66"/>
      <c r="G894" s="66"/>
      <c r="H894" s="66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65"/>
      <c r="B895" s="66"/>
      <c r="C895" s="2"/>
      <c r="D895" s="65"/>
      <c r="E895" s="2"/>
      <c r="F895" s="66"/>
      <c r="G895" s="66"/>
      <c r="H895" s="66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65"/>
      <c r="B896" s="66"/>
      <c r="C896" s="2"/>
      <c r="D896" s="65"/>
      <c r="E896" s="2"/>
      <c r="F896" s="66"/>
      <c r="G896" s="66"/>
      <c r="H896" s="66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65"/>
      <c r="B897" s="66"/>
      <c r="C897" s="2"/>
      <c r="D897" s="65"/>
      <c r="E897" s="2"/>
      <c r="F897" s="66"/>
      <c r="G897" s="66"/>
      <c r="H897" s="66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65"/>
      <c r="B898" s="66"/>
      <c r="C898" s="2"/>
      <c r="D898" s="65"/>
      <c r="E898" s="2"/>
      <c r="F898" s="66"/>
      <c r="G898" s="66"/>
      <c r="H898" s="66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65"/>
      <c r="B899" s="66"/>
      <c r="C899" s="2"/>
      <c r="D899" s="65"/>
      <c r="E899" s="2"/>
      <c r="F899" s="66"/>
      <c r="G899" s="66"/>
      <c r="H899" s="66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65"/>
      <c r="B900" s="66"/>
      <c r="C900" s="2"/>
      <c r="D900" s="65"/>
      <c r="E900" s="2"/>
      <c r="F900" s="66"/>
      <c r="G900" s="66"/>
      <c r="H900" s="66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65"/>
      <c r="B901" s="66"/>
      <c r="C901" s="2"/>
      <c r="D901" s="65"/>
      <c r="E901" s="2"/>
      <c r="F901" s="66"/>
      <c r="G901" s="66"/>
      <c r="H901" s="66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65"/>
      <c r="B902" s="66"/>
      <c r="C902" s="2"/>
      <c r="D902" s="65"/>
      <c r="E902" s="2"/>
      <c r="F902" s="66"/>
      <c r="G902" s="66"/>
      <c r="H902" s="66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65"/>
      <c r="B903" s="66"/>
      <c r="C903" s="2"/>
      <c r="D903" s="65"/>
      <c r="E903" s="2"/>
      <c r="F903" s="66"/>
      <c r="G903" s="66"/>
      <c r="H903" s="66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65"/>
      <c r="B904" s="66"/>
      <c r="C904" s="2"/>
      <c r="D904" s="65"/>
      <c r="E904" s="2"/>
      <c r="F904" s="66"/>
      <c r="G904" s="66"/>
      <c r="H904" s="66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65"/>
      <c r="B905" s="66"/>
      <c r="C905" s="2"/>
      <c r="D905" s="65"/>
      <c r="E905" s="2"/>
      <c r="F905" s="66"/>
      <c r="G905" s="66"/>
      <c r="H905" s="66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65"/>
      <c r="B906" s="66"/>
      <c r="C906" s="2"/>
      <c r="D906" s="65"/>
      <c r="E906" s="2"/>
      <c r="F906" s="66"/>
      <c r="G906" s="66"/>
      <c r="H906" s="66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65"/>
      <c r="B907" s="66"/>
      <c r="C907" s="2"/>
      <c r="D907" s="65"/>
      <c r="E907" s="2"/>
      <c r="F907" s="66"/>
      <c r="G907" s="66"/>
      <c r="H907" s="66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65"/>
      <c r="B908" s="66"/>
      <c r="C908" s="2"/>
      <c r="D908" s="65"/>
      <c r="E908" s="2"/>
      <c r="F908" s="66"/>
      <c r="G908" s="66"/>
      <c r="H908" s="66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65"/>
      <c r="B909" s="66"/>
      <c r="C909" s="2"/>
      <c r="D909" s="65"/>
      <c r="E909" s="2"/>
      <c r="F909" s="66"/>
      <c r="G909" s="66"/>
      <c r="H909" s="66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65"/>
      <c r="B910" s="66"/>
      <c r="C910" s="2"/>
      <c r="D910" s="65"/>
      <c r="E910" s="2"/>
      <c r="F910" s="66"/>
      <c r="G910" s="66"/>
      <c r="H910" s="66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65"/>
      <c r="B911" s="66"/>
      <c r="C911" s="2"/>
      <c r="D911" s="65"/>
      <c r="E911" s="2"/>
      <c r="F911" s="66"/>
      <c r="G911" s="66"/>
      <c r="H911" s="66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65"/>
      <c r="B912" s="66"/>
      <c r="C912" s="2"/>
      <c r="D912" s="65"/>
      <c r="E912" s="2"/>
      <c r="F912" s="66"/>
      <c r="G912" s="66"/>
      <c r="H912" s="66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65"/>
      <c r="B913" s="66"/>
      <c r="C913" s="2"/>
      <c r="D913" s="65"/>
      <c r="E913" s="2"/>
      <c r="F913" s="66"/>
      <c r="G913" s="66"/>
      <c r="H913" s="66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65"/>
      <c r="B914" s="66"/>
      <c r="C914" s="2"/>
      <c r="D914" s="65"/>
      <c r="E914" s="2"/>
      <c r="F914" s="66"/>
      <c r="G914" s="66"/>
      <c r="H914" s="66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65"/>
      <c r="B915" s="66"/>
      <c r="C915" s="2"/>
      <c r="D915" s="65"/>
      <c r="E915" s="2"/>
      <c r="F915" s="66"/>
      <c r="G915" s="66"/>
      <c r="H915" s="66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65"/>
      <c r="B916" s="66"/>
      <c r="C916" s="2"/>
      <c r="D916" s="65"/>
      <c r="E916" s="2"/>
      <c r="F916" s="66"/>
      <c r="G916" s="66"/>
      <c r="H916" s="66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65"/>
      <c r="B917" s="66"/>
      <c r="C917" s="2"/>
      <c r="D917" s="65"/>
      <c r="E917" s="2"/>
      <c r="F917" s="66"/>
      <c r="G917" s="66"/>
      <c r="H917" s="66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65"/>
      <c r="B918" s="66"/>
      <c r="C918" s="2"/>
      <c r="D918" s="65"/>
      <c r="E918" s="2"/>
      <c r="F918" s="66"/>
      <c r="G918" s="66"/>
      <c r="H918" s="66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65"/>
      <c r="B919" s="66"/>
      <c r="C919" s="2"/>
      <c r="D919" s="65"/>
      <c r="E919" s="2"/>
      <c r="F919" s="66"/>
      <c r="G919" s="66"/>
      <c r="H919" s="66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65"/>
      <c r="B920" s="66"/>
      <c r="C920" s="2"/>
      <c r="D920" s="65"/>
      <c r="E920" s="2"/>
      <c r="F920" s="66"/>
      <c r="G920" s="66"/>
      <c r="H920" s="66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65"/>
      <c r="B921" s="66"/>
      <c r="C921" s="2"/>
      <c r="D921" s="65"/>
      <c r="E921" s="2"/>
      <c r="F921" s="66"/>
      <c r="G921" s="66"/>
      <c r="H921" s="66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65"/>
      <c r="B922" s="66"/>
      <c r="C922" s="2"/>
      <c r="D922" s="65"/>
      <c r="E922" s="2"/>
      <c r="F922" s="66"/>
      <c r="G922" s="66"/>
      <c r="H922" s="66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65"/>
      <c r="B923" s="66"/>
      <c r="C923" s="2"/>
      <c r="D923" s="65"/>
      <c r="E923" s="2"/>
      <c r="F923" s="66"/>
      <c r="G923" s="66"/>
      <c r="H923" s="66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65"/>
      <c r="B924" s="66"/>
      <c r="C924" s="2"/>
      <c r="D924" s="65"/>
      <c r="E924" s="2"/>
      <c r="F924" s="66"/>
      <c r="G924" s="66"/>
      <c r="H924" s="66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65"/>
      <c r="B925" s="66"/>
      <c r="C925" s="2"/>
      <c r="D925" s="65"/>
      <c r="E925" s="2"/>
      <c r="F925" s="66"/>
      <c r="G925" s="66"/>
      <c r="H925" s="66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65"/>
      <c r="B926" s="66"/>
      <c r="C926" s="2"/>
      <c r="D926" s="65"/>
      <c r="E926" s="2"/>
      <c r="F926" s="66"/>
      <c r="G926" s="66"/>
      <c r="H926" s="66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65"/>
      <c r="B927" s="66"/>
      <c r="C927" s="2"/>
      <c r="D927" s="65"/>
      <c r="E927" s="2"/>
      <c r="F927" s="66"/>
      <c r="G927" s="66"/>
      <c r="H927" s="66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65"/>
      <c r="B928" s="66"/>
      <c r="C928" s="2"/>
      <c r="D928" s="65"/>
      <c r="E928" s="2"/>
      <c r="F928" s="66"/>
      <c r="G928" s="66"/>
      <c r="H928" s="66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65"/>
      <c r="B929" s="66"/>
      <c r="C929" s="2"/>
      <c r="D929" s="65"/>
      <c r="E929" s="2"/>
      <c r="F929" s="66"/>
      <c r="G929" s="66"/>
      <c r="H929" s="66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65"/>
      <c r="B930" s="66"/>
      <c r="C930" s="2"/>
      <c r="D930" s="65"/>
      <c r="E930" s="2"/>
      <c r="F930" s="66"/>
      <c r="G930" s="66"/>
      <c r="H930" s="66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65"/>
      <c r="B931" s="66"/>
      <c r="C931" s="2"/>
      <c r="D931" s="65"/>
      <c r="E931" s="2"/>
      <c r="F931" s="66"/>
      <c r="G931" s="66"/>
      <c r="H931" s="66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65"/>
      <c r="B932" s="66"/>
      <c r="C932" s="2"/>
      <c r="D932" s="65"/>
      <c r="E932" s="2"/>
      <c r="F932" s="66"/>
      <c r="G932" s="66"/>
      <c r="H932" s="66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65"/>
      <c r="B933" s="66"/>
      <c r="C933" s="2"/>
      <c r="D933" s="65"/>
      <c r="E933" s="2"/>
      <c r="F933" s="66"/>
      <c r="G933" s="66"/>
      <c r="H933" s="66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65"/>
      <c r="B934" s="66"/>
      <c r="C934" s="2"/>
      <c r="D934" s="65"/>
      <c r="E934" s="2"/>
      <c r="F934" s="66"/>
      <c r="G934" s="66"/>
      <c r="H934" s="66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65"/>
      <c r="B935" s="66"/>
      <c r="C935" s="2"/>
      <c r="D935" s="65"/>
      <c r="E935" s="2"/>
      <c r="F935" s="66"/>
      <c r="G935" s="66"/>
      <c r="H935" s="66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65"/>
      <c r="B936" s="66"/>
      <c r="C936" s="2"/>
      <c r="D936" s="65"/>
      <c r="E936" s="2"/>
      <c r="F936" s="66"/>
      <c r="G936" s="66"/>
      <c r="H936" s="66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65"/>
      <c r="B937" s="66"/>
      <c r="C937" s="2"/>
      <c r="D937" s="65"/>
      <c r="E937" s="2"/>
      <c r="F937" s="66"/>
      <c r="G937" s="66"/>
      <c r="H937" s="66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65"/>
      <c r="B938" s="66"/>
      <c r="C938" s="2"/>
      <c r="D938" s="65"/>
      <c r="E938" s="2"/>
      <c r="F938" s="66"/>
      <c r="G938" s="66"/>
      <c r="H938" s="66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65"/>
      <c r="B939" s="66"/>
      <c r="C939" s="2"/>
      <c r="D939" s="65"/>
      <c r="E939" s="2"/>
      <c r="F939" s="66"/>
      <c r="G939" s="66"/>
      <c r="H939" s="66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65"/>
      <c r="B940" s="66"/>
      <c r="C940" s="2"/>
      <c r="D940" s="65"/>
      <c r="E940" s="2"/>
      <c r="F940" s="66"/>
      <c r="G940" s="66"/>
      <c r="H940" s="66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65"/>
      <c r="B941" s="66"/>
      <c r="C941" s="2"/>
      <c r="D941" s="65"/>
      <c r="E941" s="2"/>
      <c r="F941" s="66"/>
      <c r="G941" s="66"/>
      <c r="H941" s="66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65"/>
      <c r="B942" s="66"/>
      <c r="C942" s="2"/>
      <c r="D942" s="65"/>
      <c r="E942" s="2"/>
      <c r="F942" s="66"/>
      <c r="G942" s="66"/>
      <c r="H942" s="66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65"/>
      <c r="B943" s="66"/>
      <c r="C943" s="2"/>
      <c r="D943" s="65"/>
      <c r="E943" s="2"/>
      <c r="F943" s="66"/>
      <c r="G943" s="66"/>
      <c r="H943" s="66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65"/>
      <c r="B944" s="66"/>
      <c r="C944" s="2"/>
      <c r="D944" s="65"/>
      <c r="E944" s="2"/>
      <c r="F944" s="66"/>
      <c r="G944" s="66"/>
      <c r="H944" s="66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65"/>
      <c r="B945" s="66"/>
      <c r="C945" s="2"/>
      <c r="D945" s="65"/>
      <c r="E945" s="2"/>
      <c r="F945" s="66"/>
      <c r="G945" s="66"/>
      <c r="H945" s="66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65"/>
      <c r="B946" s="66"/>
      <c r="C946" s="2"/>
      <c r="D946" s="65"/>
      <c r="E946" s="2"/>
      <c r="F946" s="66"/>
      <c r="G946" s="66"/>
      <c r="H946" s="66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65"/>
      <c r="B947" s="66"/>
      <c r="C947" s="2"/>
      <c r="D947" s="65"/>
      <c r="E947" s="2"/>
      <c r="F947" s="66"/>
      <c r="G947" s="66"/>
      <c r="H947" s="66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65"/>
      <c r="B948" s="66"/>
      <c r="C948" s="2"/>
      <c r="D948" s="65"/>
      <c r="E948" s="2"/>
      <c r="F948" s="66"/>
      <c r="G948" s="66"/>
      <c r="H948" s="66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65"/>
      <c r="B949" s="66"/>
      <c r="C949" s="2"/>
      <c r="D949" s="65"/>
      <c r="E949" s="2"/>
      <c r="F949" s="66"/>
      <c r="G949" s="66"/>
      <c r="H949" s="66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65"/>
      <c r="B950" s="66"/>
      <c r="C950" s="2"/>
      <c r="D950" s="65"/>
      <c r="E950" s="2"/>
      <c r="F950" s="66"/>
      <c r="G950" s="66"/>
      <c r="H950" s="66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65"/>
      <c r="B951" s="66"/>
      <c r="C951" s="2"/>
      <c r="D951" s="65"/>
      <c r="E951" s="2"/>
      <c r="F951" s="66"/>
      <c r="G951" s="66"/>
      <c r="H951" s="66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</sheetData>
  <mergeCells count="3">
    <mergeCell ref="A1:L1"/>
    <mergeCell ref="A75:F75"/>
    <mergeCell ref="A100:E10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9" max="9" width="15.28515625" customWidth="1"/>
    <col min="11" max="11" width="20.85546875" customWidth="1"/>
  </cols>
  <sheetData>
    <row r="1" spans="1:11">
      <c r="A1" s="153" t="s">
        <v>384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60</v>
      </c>
      <c r="C3" s="20"/>
      <c r="D3" s="22">
        <v>100000</v>
      </c>
      <c r="E3" s="25">
        <f>(D3)+(D3*C4)</f>
        <v>156666.66666666666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94</v>
      </c>
      <c r="C4" s="20">
        <f t="shared" ref="C4:C13" si="0">(B4-B3)/B3</f>
        <v>0.56666666666666665</v>
      </c>
      <c r="D4" s="22">
        <v>100000</v>
      </c>
      <c r="E4" s="25">
        <f t="shared" ref="E4:E12" si="1">(E3+D4)+(E3+D4)*C5</f>
        <v>294893.61702127656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108</v>
      </c>
      <c r="C5" s="20">
        <f t="shared" si="0"/>
        <v>0.14893617021276595</v>
      </c>
      <c r="D5" s="22">
        <v>100000</v>
      </c>
      <c r="E5" s="25">
        <f t="shared" si="1"/>
        <v>329078.01418439712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90</v>
      </c>
      <c r="C6" s="20">
        <f t="shared" si="0"/>
        <v>-0.16666666666666666</v>
      </c>
      <c r="D6" s="22">
        <v>100000</v>
      </c>
      <c r="E6" s="25">
        <f t="shared" si="1"/>
        <v>758037.82505910168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159</v>
      </c>
      <c r="C7" s="20">
        <f t="shared" si="0"/>
        <v>0.76666666666666672</v>
      </c>
      <c r="D7" s="22">
        <v>100000</v>
      </c>
      <c r="E7" s="25">
        <f t="shared" si="1"/>
        <v>863434.28936764947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160</v>
      </c>
      <c r="C8" s="20">
        <f t="shared" si="0"/>
        <v>6.2893081761006293E-3</v>
      </c>
      <c r="D8" s="22">
        <v>100000</v>
      </c>
      <c r="E8" s="25">
        <f t="shared" si="1"/>
        <v>903219.64628217136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150</v>
      </c>
      <c r="C9" s="20">
        <f t="shared" si="0"/>
        <v>-6.25E-2</v>
      </c>
      <c r="D9" s="22">
        <v>100000</v>
      </c>
      <c r="E9" s="25">
        <f t="shared" si="1"/>
        <v>976467.12238131347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146</v>
      </c>
      <c r="C10" s="20">
        <f t="shared" si="0"/>
        <v>-2.6666666666666668E-2</v>
      </c>
      <c r="D10" s="22">
        <v>100000</v>
      </c>
      <c r="E10" s="25">
        <f t="shared" si="1"/>
        <v>899513.62281178252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122</v>
      </c>
      <c r="C11" s="20">
        <f t="shared" si="0"/>
        <v>-0.16438356164383561</v>
      </c>
      <c r="D11" s="22">
        <v>100000</v>
      </c>
      <c r="E11" s="25">
        <f t="shared" si="1"/>
        <v>2588904.1377747809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316</v>
      </c>
      <c r="C12" s="20">
        <f t="shared" si="0"/>
        <v>1.5901639344262295</v>
      </c>
      <c r="D12" s="22">
        <v>100000</v>
      </c>
      <c r="E12" s="119">
        <f t="shared" si="1"/>
        <v>1863512.677761636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219</v>
      </c>
      <c r="C13" s="20">
        <f t="shared" si="0"/>
        <v>-0.30696202531645572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385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32</v>
      </c>
      <c r="C18" s="20"/>
      <c r="D18" s="22">
        <v>100000</v>
      </c>
      <c r="E18" s="25">
        <f>(D18)+(D18*C19)</f>
        <v>178125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57</v>
      </c>
      <c r="C19" s="20">
        <f t="shared" ref="C19:C28" si="4">(B19-B18)/B18</f>
        <v>0.78125</v>
      </c>
      <c r="D19" s="22">
        <v>100000</v>
      </c>
      <c r="E19" s="25">
        <f t="shared" ref="E19:E27" si="5">(E18+D19)+(E18+D19)*C20</f>
        <v>541611.84210526315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111</v>
      </c>
      <c r="C20" s="20">
        <f t="shared" si="4"/>
        <v>0.94736842105263153</v>
      </c>
      <c r="D20" s="22">
        <v>100000</v>
      </c>
      <c r="E20" s="25">
        <f t="shared" si="5"/>
        <v>393059.50687529636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68</v>
      </c>
      <c r="C21" s="20">
        <f t="shared" si="4"/>
        <v>-0.38738738738738737</v>
      </c>
      <c r="D21" s="22">
        <v>100000</v>
      </c>
      <c r="E21" s="25">
        <f t="shared" si="5"/>
        <v>928112.01294173428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128</v>
      </c>
      <c r="C22" s="20">
        <f t="shared" si="4"/>
        <v>0.88235294117647056</v>
      </c>
      <c r="D22" s="22">
        <v>100000</v>
      </c>
      <c r="E22" s="25">
        <f t="shared" si="5"/>
        <v>923694.38662733941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115</v>
      </c>
      <c r="C23" s="20">
        <f t="shared" si="4"/>
        <v>-0.1015625</v>
      </c>
      <c r="D23" s="22">
        <v>100000</v>
      </c>
      <c r="E23" s="25">
        <f t="shared" si="5"/>
        <v>3266920.3468889873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367</v>
      </c>
      <c r="C24" s="20">
        <f t="shared" si="4"/>
        <v>2.1913043478260867</v>
      </c>
      <c r="D24" s="22">
        <v>100000</v>
      </c>
      <c r="E24" s="25">
        <f t="shared" si="5"/>
        <v>4568736.6015005875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498</v>
      </c>
      <c r="C25" s="20">
        <f t="shared" si="4"/>
        <v>0.35694822888283378</v>
      </c>
      <c r="D25" s="22">
        <v>100000</v>
      </c>
      <c r="E25" s="25">
        <f t="shared" si="5"/>
        <v>4762486.332454415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508</v>
      </c>
      <c r="C26" s="20">
        <f t="shared" si="4"/>
        <v>2.0080321285140562E-2</v>
      </c>
      <c r="D26" s="22">
        <v>100000</v>
      </c>
      <c r="E26" s="25">
        <f t="shared" si="5"/>
        <v>16291243.578420106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1702</v>
      </c>
      <c r="C27" s="20">
        <f t="shared" si="4"/>
        <v>2.3503937007874014</v>
      </c>
      <c r="D27" s="22">
        <v>100000</v>
      </c>
      <c r="E27" s="119">
        <f t="shared" si="5"/>
        <v>12750885.133859118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1324</v>
      </c>
      <c r="C28" s="20">
        <f t="shared" si="4"/>
        <v>-0.22209165687426558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386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8</v>
      </c>
      <c r="C33" s="20"/>
      <c r="D33" s="22">
        <v>100000</v>
      </c>
      <c r="E33" s="25">
        <f>(D33)+(D33*C34)</f>
        <v>237500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19</v>
      </c>
      <c r="C34" s="20">
        <f t="shared" ref="C34:C43" si="8">(B34-B33)/B33</f>
        <v>1.375</v>
      </c>
      <c r="D34" s="22">
        <v>100000</v>
      </c>
      <c r="E34" s="25">
        <f t="shared" ref="E34:E42" si="9">(E33+D34)+(E33+D34)*C35</f>
        <v>515131.57894736843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29</v>
      </c>
      <c r="C35" s="20">
        <f t="shared" si="8"/>
        <v>0.52631578947368418</v>
      </c>
      <c r="D35" s="22">
        <v>100000</v>
      </c>
      <c r="E35" s="25">
        <f t="shared" si="9"/>
        <v>233325.77132486389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11</v>
      </c>
      <c r="C36" s="20">
        <f t="shared" si="8"/>
        <v>-0.62068965517241381</v>
      </c>
      <c r="D36" s="22">
        <v>100000</v>
      </c>
      <c r="E36" s="25">
        <f t="shared" si="9"/>
        <v>969674.97112687677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32</v>
      </c>
      <c r="C37" s="20">
        <f t="shared" si="8"/>
        <v>1.9090909090909092</v>
      </c>
      <c r="D37" s="22">
        <v>100000</v>
      </c>
      <c r="E37" s="25">
        <f t="shared" si="9"/>
        <v>1370521.0567563109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41</v>
      </c>
      <c r="C38" s="20">
        <f t="shared" si="8"/>
        <v>0.28125</v>
      </c>
      <c r="D38" s="22">
        <v>100000</v>
      </c>
      <c r="E38" s="25">
        <f t="shared" si="9"/>
        <v>5953816.9615011616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166</v>
      </c>
      <c r="C39" s="20">
        <f t="shared" si="8"/>
        <v>3.0487804878048781</v>
      </c>
      <c r="D39" s="22">
        <v>100000</v>
      </c>
      <c r="E39" s="25">
        <f t="shared" si="9"/>
        <v>7950193.3590798387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218</v>
      </c>
      <c r="C40" s="20">
        <f t="shared" si="8"/>
        <v>0.31325301204819278</v>
      </c>
      <c r="D40" s="22">
        <v>100000</v>
      </c>
      <c r="E40" s="25">
        <f t="shared" si="9"/>
        <v>9675003.0278849434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262</v>
      </c>
      <c r="C41" s="20">
        <f t="shared" si="8"/>
        <v>0.20183486238532111</v>
      </c>
      <c r="D41" s="22">
        <v>100000</v>
      </c>
      <c r="E41" s="25">
        <f t="shared" si="9"/>
        <v>11155442.386784725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299</v>
      </c>
      <c r="C42" s="20">
        <f t="shared" si="8"/>
        <v>0.14122137404580154</v>
      </c>
      <c r="D42" s="22">
        <v>100000</v>
      </c>
      <c r="E42" s="119">
        <f t="shared" si="9"/>
        <v>10126133.786103982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269</v>
      </c>
      <c r="C43" s="20">
        <f t="shared" si="8"/>
        <v>-0.10033444816053512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303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363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106</v>
      </c>
      <c r="C3" s="20"/>
      <c r="D3" s="22">
        <v>100000</v>
      </c>
      <c r="E3" s="25">
        <f>(D3)+(D3*C4)</f>
        <v>141509.43396226416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150</v>
      </c>
      <c r="C4" s="20">
        <f t="shared" ref="C4:C13" si="0">(B4-B3)/B3</f>
        <v>0.41509433962264153</v>
      </c>
      <c r="D4" s="22">
        <v>100000</v>
      </c>
      <c r="E4" s="25">
        <f t="shared" ref="E4:E12" si="1">(E3+D4)+(E3+D4)*C5</f>
        <v>389635.22012578615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242</v>
      </c>
      <c r="C5" s="20">
        <f t="shared" si="0"/>
        <v>0.61333333333333329</v>
      </c>
      <c r="D5" s="22">
        <v>100000</v>
      </c>
      <c r="E5" s="25">
        <f t="shared" si="1"/>
        <v>574613.23353604658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284</v>
      </c>
      <c r="C6" s="20">
        <f t="shared" si="0"/>
        <v>0.17355371900826447</v>
      </c>
      <c r="D6" s="22">
        <v>100000</v>
      </c>
      <c r="E6" s="25">
        <f t="shared" si="1"/>
        <v>874146.7251452998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368</v>
      </c>
      <c r="C7" s="20">
        <f t="shared" si="0"/>
        <v>0.29577464788732394</v>
      </c>
      <c r="D7" s="22">
        <v>100000</v>
      </c>
      <c r="E7" s="25">
        <f t="shared" si="1"/>
        <v>1500927.155318981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567</v>
      </c>
      <c r="C8" s="20">
        <f t="shared" si="0"/>
        <v>0.54076086956521741</v>
      </c>
      <c r="D8" s="22">
        <v>100000</v>
      </c>
      <c r="E8" s="25">
        <f t="shared" si="1"/>
        <v>2332214.8682424659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826</v>
      </c>
      <c r="C9" s="20">
        <f t="shared" si="0"/>
        <v>0.4567901234567901</v>
      </c>
      <c r="D9" s="22">
        <v>100000</v>
      </c>
      <c r="E9" s="25">
        <f t="shared" si="1"/>
        <v>2414547.4478920363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820</v>
      </c>
      <c r="C10" s="20">
        <f t="shared" si="0"/>
        <v>-7.2639225181598066E-3</v>
      </c>
      <c r="D10" s="22">
        <v>100000</v>
      </c>
      <c r="E10" s="25">
        <f t="shared" si="1"/>
        <v>1931908.4050877839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630</v>
      </c>
      <c r="C11" s="20">
        <f t="shared" si="0"/>
        <v>-0.23170731707317074</v>
      </c>
      <c r="D11" s="22">
        <v>100000</v>
      </c>
      <c r="E11" s="25">
        <f t="shared" si="1"/>
        <v>1841618.5703255946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571</v>
      </c>
      <c r="C12" s="20">
        <f t="shared" si="0"/>
        <v>-9.3650793650793651E-2</v>
      </c>
      <c r="D12" s="22">
        <v>100000</v>
      </c>
      <c r="E12" s="119">
        <f t="shared" si="1"/>
        <v>1462164.5976182236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430</v>
      </c>
      <c r="C13" s="20">
        <f t="shared" si="0"/>
        <v>-0.2469352014010508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364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468</v>
      </c>
      <c r="C18" s="20"/>
      <c r="D18" s="22">
        <v>100000</v>
      </c>
      <c r="E18" s="25">
        <f>(D18)+(D18*C19)</f>
        <v>244871.79487179487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1146</v>
      </c>
      <c r="C19" s="20">
        <f t="shared" ref="C19:C28" si="4">(B19-B18)/B18</f>
        <v>1.4487179487179487</v>
      </c>
      <c r="D19" s="22">
        <v>100000</v>
      </c>
      <c r="E19" s="25">
        <f t="shared" ref="E19:E27" si="5">(E18+D19)+(E18+D19)*C20</f>
        <v>500154.38313867629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1662</v>
      </c>
      <c r="C20" s="20">
        <f t="shared" si="4"/>
        <v>0.45026178010471202</v>
      </c>
      <c r="D20" s="22">
        <v>100000</v>
      </c>
      <c r="E20" s="25">
        <f t="shared" si="5"/>
        <v>562238.49250717147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1557</v>
      </c>
      <c r="C21" s="20">
        <f t="shared" si="4"/>
        <v>-6.3176895306859202E-2</v>
      </c>
      <c r="D21" s="22">
        <v>100000</v>
      </c>
      <c r="E21" s="25">
        <f t="shared" si="5"/>
        <v>777928.19704278524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1829</v>
      </c>
      <c r="C22" s="20">
        <f t="shared" si="4"/>
        <v>0.17469492614001284</v>
      </c>
      <c r="D22" s="22">
        <v>100000</v>
      </c>
      <c r="E22" s="25">
        <f t="shared" si="5"/>
        <v>1216331.3566464833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2534</v>
      </c>
      <c r="C23" s="20">
        <f t="shared" si="4"/>
        <v>0.38545653362493165</v>
      </c>
      <c r="D23" s="22">
        <v>100000</v>
      </c>
      <c r="E23" s="25">
        <f t="shared" si="5"/>
        <v>1686192.4166039797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3246</v>
      </c>
      <c r="C24" s="20">
        <f t="shared" si="4"/>
        <v>0.2809786898184688</v>
      </c>
      <c r="D24" s="22">
        <v>100000</v>
      </c>
      <c r="E24" s="25">
        <f t="shared" si="5"/>
        <v>1710254.4765265461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3108</v>
      </c>
      <c r="C25" s="20">
        <f t="shared" si="4"/>
        <v>-4.2513863216266171E-2</v>
      </c>
      <c r="D25" s="22">
        <v>100000</v>
      </c>
      <c r="E25" s="25">
        <f t="shared" si="5"/>
        <v>1782296.878433472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3060</v>
      </c>
      <c r="C26" s="20">
        <f t="shared" si="4"/>
        <v>-1.5444015444015444E-2</v>
      </c>
      <c r="D26" s="22">
        <v>100000</v>
      </c>
      <c r="E26" s="25">
        <f t="shared" si="5"/>
        <v>1484923.0929864058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2414</v>
      </c>
      <c r="C27" s="20">
        <f t="shared" si="4"/>
        <v>-0.21111111111111111</v>
      </c>
      <c r="D27" s="22">
        <v>100000</v>
      </c>
      <c r="E27" s="119">
        <f t="shared" si="5"/>
        <v>1717547.1463348954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2616</v>
      </c>
      <c r="C28" s="20">
        <f t="shared" si="4"/>
        <v>8.3678541839270926E-2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365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16</v>
      </c>
      <c r="C33" s="20"/>
      <c r="D33" s="22">
        <v>100000</v>
      </c>
      <c r="E33" s="25">
        <f>(D33)+(D33*C34)</f>
        <v>568750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91</v>
      </c>
      <c r="C34" s="20">
        <f t="shared" ref="C34:C43" si="8">(B34-B33)/B33</f>
        <v>4.6875</v>
      </c>
      <c r="D34" s="22">
        <v>100000</v>
      </c>
      <c r="E34" s="25">
        <f t="shared" ref="E34:E42" si="9">(E33+D34)+(E33+D34)*C35</f>
        <v>962706.0439560439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131</v>
      </c>
      <c r="C35" s="20">
        <f t="shared" si="8"/>
        <v>0.43956043956043955</v>
      </c>
      <c r="D35" s="22">
        <v>100000</v>
      </c>
      <c r="E35" s="25">
        <f t="shared" si="9"/>
        <v>340714.91485613619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42</v>
      </c>
      <c r="C36" s="20">
        <f t="shared" si="8"/>
        <v>-0.67938931297709926</v>
      </c>
      <c r="D36" s="22">
        <v>100000</v>
      </c>
      <c r="E36" s="25">
        <f t="shared" si="9"/>
        <v>986361.95229706669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94</v>
      </c>
      <c r="C37" s="20">
        <f t="shared" si="8"/>
        <v>1.2380952380952381</v>
      </c>
      <c r="D37" s="22">
        <v>100000</v>
      </c>
      <c r="E37" s="25">
        <f t="shared" si="9"/>
        <v>2265180.2409598413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196</v>
      </c>
      <c r="C38" s="20">
        <f t="shared" si="8"/>
        <v>1.0851063829787233</v>
      </c>
      <c r="D38" s="22">
        <v>100000</v>
      </c>
      <c r="E38" s="25">
        <f t="shared" si="9"/>
        <v>6842128.5542052556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567</v>
      </c>
      <c r="C39" s="20">
        <f t="shared" si="8"/>
        <v>1.8928571428571428</v>
      </c>
      <c r="D39" s="22">
        <v>100000</v>
      </c>
      <c r="E39" s="25">
        <f t="shared" si="9"/>
        <v>10247904.056207757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837</v>
      </c>
      <c r="C40" s="20">
        <f t="shared" si="8"/>
        <v>0.47619047619047616</v>
      </c>
      <c r="D40" s="22">
        <v>100000</v>
      </c>
      <c r="E40" s="25">
        <f t="shared" si="9"/>
        <v>8270905.3925961647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669</v>
      </c>
      <c r="C41" s="20">
        <f t="shared" si="8"/>
        <v>-0.20071684587813621</v>
      </c>
      <c r="D41" s="22">
        <v>100000</v>
      </c>
      <c r="E41" s="25">
        <f t="shared" si="9"/>
        <v>8596131.5466570482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687</v>
      </c>
      <c r="C42" s="20">
        <f t="shared" si="8"/>
        <v>2.6905829596412557E-2</v>
      </c>
      <c r="D42" s="22">
        <v>100000</v>
      </c>
      <c r="E42" s="119">
        <f t="shared" si="9"/>
        <v>9265747.1501498669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732</v>
      </c>
      <c r="C43" s="20">
        <f t="shared" si="8"/>
        <v>6.5502183406113537E-2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366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236</v>
      </c>
      <c r="C48" s="20"/>
      <c r="D48" s="22">
        <v>100000</v>
      </c>
      <c r="E48" s="25">
        <f>(D48)+(D48*C49)</f>
        <v>156779.66101694916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370</v>
      </c>
      <c r="C49" s="20">
        <f t="shared" ref="C49:C58" si="12">(B49-B48)/B48</f>
        <v>0.56779661016949157</v>
      </c>
      <c r="D49" s="22">
        <v>100000</v>
      </c>
      <c r="E49" s="25">
        <f t="shared" ref="E49:E57" si="13">(E48+D49)+(E48+D49)*C50</f>
        <v>324097.57214841963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467</v>
      </c>
      <c r="C50" s="20">
        <f t="shared" si="12"/>
        <v>0.26216216216216215</v>
      </c>
      <c r="D50" s="22">
        <v>100000</v>
      </c>
      <c r="E50" s="25">
        <f t="shared" si="13"/>
        <v>341457.57414947706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376</v>
      </c>
      <c r="C51" s="20">
        <f t="shared" si="12"/>
        <v>-0.19486081370449679</v>
      </c>
      <c r="D51" s="22">
        <v>100000</v>
      </c>
      <c r="E51" s="25">
        <f t="shared" si="13"/>
        <v>608178.25374848174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518</v>
      </c>
      <c r="C52" s="20">
        <f t="shared" si="12"/>
        <v>0.37765957446808512</v>
      </c>
      <c r="D52" s="22">
        <v>100000</v>
      </c>
      <c r="E52" s="25">
        <f t="shared" si="13"/>
        <v>749192.43832850968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548</v>
      </c>
      <c r="C53" s="20">
        <f t="shared" si="12"/>
        <v>5.7915057915057917E-2</v>
      </c>
      <c r="D53" s="22">
        <v>100000</v>
      </c>
      <c r="E53" s="25">
        <f t="shared" si="13"/>
        <v>1283086.3849197191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828</v>
      </c>
      <c r="C54" s="20">
        <f t="shared" si="12"/>
        <v>0.51094890510948909</v>
      </c>
      <c r="D54" s="22">
        <v>100000</v>
      </c>
      <c r="E54" s="25">
        <f t="shared" si="13"/>
        <v>1550125.8033882841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928</v>
      </c>
      <c r="C55" s="20">
        <f t="shared" si="12"/>
        <v>0.12077294685990338</v>
      </c>
      <c r="D55" s="22">
        <v>100000</v>
      </c>
      <c r="E55" s="25">
        <f t="shared" si="13"/>
        <v>2871716.7806811193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1615</v>
      </c>
      <c r="C56" s="20">
        <f t="shared" si="12"/>
        <v>0.74030172413793105</v>
      </c>
      <c r="D56" s="22">
        <v>100000</v>
      </c>
      <c r="E56" s="25">
        <f t="shared" si="13"/>
        <v>5244206.0835549161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2850</v>
      </c>
      <c r="C57" s="20">
        <f t="shared" si="12"/>
        <v>0.76470588235294112</v>
      </c>
      <c r="D57" s="22">
        <v>100000</v>
      </c>
      <c r="E57" s="119">
        <f t="shared" si="13"/>
        <v>4464756.0298050018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2381</v>
      </c>
      <c r="C58" s="20">
        <f t="shared" si="12"/>
        <v>-0.16456140350877194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367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186</v>
      </c>
      <c r="C63" s="20"/>
      <c r="D63" s="22">
        <v>100000</v>
      </c>
      <c r="E63" s="25">
        <f>(D63)+(D63*C64)</f>
        <v>180107.52688172041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335</v>
      </c>
      <c r="C64" s="20">
        <f t="shared" ref="C64:C73" si="16">(B64-B63)/B63</f>
        <v>0.80107526881720426</v>
      </c>
      <c r="D64" s="22">
        <v>100000</v>
      </c>
      <c r="E64" s="25">
        <f t="shared" ref="E64:E72" si="17">(E63+D64)+(E63+D64)*C65</f>
        <v>308536.35050553683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369</v>
      </c>
      <c r="C65" s="20">
        <f t="shared" si="16"/>
        <v>0.10149253731343283</v>
      </c>
      <c r="D65" s="22">
        <v>100000</v>
      </c>
      <c r="E65" s="25">
        <f t="shared" si="17"/>
        <v>353179.12143974594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319</v>
      </c>
      <c r="C66" s="20">
        <f t="shared" si="16"/>
        <v>-0.13550135501355012</v>
      </c>
      <c r="D66" s="22">
        <v>100000</v>
      </c>
      <c r="E66" s="25">
        <f t="shared" si="17"/>
        <v>588138.42092807149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414</v>
      </c>
      <c r="C67" s="20">
        <f t="shared" si="16"/>
        <v>0.29780564263322884</v>
      </c>
      <c r="D67" s="22">
        <v>100000</v>
      </c>
      <c r="E67" s="25">
        <f t="shared" si="17"/>
        <v>664868.03954403044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400</v>
      </c>
      <c r="C68" s="20">
        <f t="shared" si="16"/>
        <v>-3.3816425120772944E-2</v>
      </c>
      <c r="D68" s="22">
        <v>100000</v>
      </c>
      <c r="E68" s="25">
        <f t="shared" si="17"/>
        <v>1197018.4818864076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626</v>
      </c>
      <c r="C69" s="20">
        <f t="shared" si="16"/>
        <v>0.56499999999999995</v>
      </c>
      <c r="D69" s="22">
        <v>100000</v>
      </c>
      <c r="E69" s="25">
        <f t="shared" si="17"/>
        <v>1344672.5155659402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649</v>
      </c>
      <c r="C70" s="20">
        <f t="shared" si="16"/>
        <v>3.6741214057507986E-2</v>
      </c>
      <c r="D70" s="22">
        <v>100000</v>
      </c>
      <c r="E70" s="25">
        <f t="shared" si="17"/>
        <v>1264366.7008342897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568</v>
      </c>
      <c r="C71" s="20">
        <f t="shared" si="16"/>
        <v>-0.12480739599383667</v>
      </c>
      <c r="D71" s="22">
        <v>100000</v>
      </c>
      <c r="E71" s="25">
        <f t="shared" si="17"/>
        <v>1460448.8628648734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608</v>
      </c>
      <c r="C72" s="20">
        <f t="shared" si="16"/>
        <v>7.0422535211267609E-2</v>
      </c>
      <c r="D72" s="22">
        <v>100000</v>
      </c>
      <c r="E72" s="119">
        <f t="shared" si="17"/>
        <v>1332027.8944520876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519</v>
      </c>
      <c r="C73" s="20">
        <f t="shared" si="16"/>
        <v>-0.14638157894736842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368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333</v>
      </c>
      <c r="C78" s="20"/>
      <c r="D78" s="22">
        <v>100000</v>
      </c>
      <c r="E78" s="25">
        <f>(D78)+(D78*C79)</f>
        <v>101501.50150150151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338</v>
      </c>
      <c r="C79" s="20">
        <f t="shared" ref="C79:C88" si="20">(B79-B78)/B78</f>
        <v>1.5015015015015015E-2</v>
      </c>
      <c r="D79" s="22">
        <v>100000</v>
      </c>
      <c r="E79" s="25">
        <f t="shared" ref="E79:E87" si="21">(E78+D79)+(E78+D79)*C80</f>
        <v>192559.12717451178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323</v>
      </c>
      <c r="C80" s="20">
        <f t="shared" si="20"/>
        <v>-4.4378698224852069E-2</v>
      </c>
      <c r="D80" s="22">
        <v>100000</v>
      </c>
      <c r="E80" s="25">
        <f t="shared" si="21"/>
        <v>351433.25493408844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388</v>
      </c>
      <c r="C81" s="20">
        <f t="shared" si="20"/>
        <v>0.20123839009287925</v>
      </c>
      <c r="D81" s="22">
        <v>100000</v>
      </c>
      <c r="E81" s="25">
        <f t="shared" si="21"/>
        <v>642245.24928767222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552</v>
      </c>
      <c r="C82" s="20">
        <f t="shared" si="20"/>
        <v>0.42268041237113402</v>
      </c>
      <c r="D82" s="22">
        <v>100000</v>
      </c>
      <c r="E82" s="25">
        <f t="shared" si="21"/>
        <v>820234.78635050729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610</v>
      </c>
      <c r="C83" s="20">
        <f t="shared" si="20"/>
        <v>0.10507246376811594</v>
      </c>
      <c r="D83" s="22">
        <v>100000</v>
      </c>
      <c r="E83" s="25">
        <f t="shared" si="21"/>
        <v>1298888.7722094865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861</v>
      </c>
      <c r="C84" s="20">
        <f t="shared" si="20"/>
        <v>0.41147540983606556</v>
      </c>
      <c r="D84" s="22">
        <v>100000</v>
      </c>
      <c r="E84" s="25">
        <f t="shared" si="21"/>
        <v>1874933.3834259552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1154</v>
      </c>
      <c r="C85" s="20">
        <f t="shared" si="20"/>
        <v>0.34030197444831589</v>
      </c>
      <c r="D85" s="22">
        <v>100000</v>
      </c>
      <c r="E85" s="25">
        <f t="shared" si="21"/>
        <v>1340011.1258427408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783</v>
      </c>
      <c r="C86" s="20">
        <f t="shared" si="20"/>
        <v>-0.32149046793760833</v>
      </c>
      <c r="D86" s="22">
        <v>100000</v>
      </c>
      <c r="E86" s="25">
        <f t="shared" si="21"/>
        <v>2019325.9465840734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1098</v>
      </c>
      <c r="C87" s="20">
        <f t="shared" si="20"/>
        <v>0.40229885057471265</v>
      </c>
      <c r="D87" s="22">
        <v>100000</v>
      </c>
      <c r="E87" s="119">
        <f t="shared" si="21"/>
        <v>2879812.6705860086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1492</v>
      </c>
      <c r="C88" s="20">
        <f t="shared" si="20"/>
        <v>0.35883424408014569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369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123</v>
      </c>
      <c r="C93" s="20"/>
      <c r="D93" s="22">
        <v>100000</v>
      </c>
      <c r="E93" s="25">
        <f>(D93)+(D93*C94)</f>
        <v>239024.39024390242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294</v>
      </c>
      <c r="C94" s="20">
        <f t="shared" ref="C94:C103" si="24">(B94-B93)/B93</f>
        <v>1.3902439024390243</v>
      </c>
      <c r="D94" s="22">
        <v>100000</v>
      </c>
      <c r="E94" s="25">
        <f t="shared" ref="E94:E102" si="25">(E93+D94)+(E93+D94)*C95</f>
        <v>555815.49693047954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482</v>
      </c>
      <c r="C95" s="20">
        <f t="shared" si="24"/>
        <v>0.63945578231292521</v>
      </c>
      <c r="D95" s="22">
        <v>100000</v>
      </c>
      <c r="E95" s="25">
        <f t="shared" si="25"/>
        <v>608194.0396844903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447</v>
      </c>
      <c r="C96" s="20">
        <f t="shared" si="24"/>
        <v>-7.2614107883817433E-2</v>
      </c>
      <c r="D96" s="22">
        <v>100000</v>
      </c>
      <c r="E96" s="25">
        <f t="shared" si="25"/>
        <v>971192.27366128087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613</v>
      </c>
      <c r="C97" s="20">
        <f t="shared" si="24"/>
        <v>0.37136465324384788</v>
      </c>
      <c r="D97" s="22">
        <v>100000</v>
      </c>
      <c r="E97" s="25">
        <f t="shared" si="25"/>
        <v>1586692.6337429741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908</v>
      </c>
      <c r="C98" s="20">
        <f t="shared" si="24"/>
        <v>0.48123980424143559</v>
      </c>
      <c r="D98" s="22">
        <v>100000</v>
      </c>
      <c r="E98" s="25">
        <f t="shared" si="25"/>
        <v>2650782.3660255773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1427</v>
      </c>
      <c r="C99" s="20">
        <f t="shared" si="24"/>
        <v>0.57158590308370039</v>
      </c>
      <c r="D99" s="22">
        <v>100000</v>
      </c>
      <c r="E99" s="25">
        <f t="shared" si="25"/>
        <v>3541126.2833840121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1837</v>
      </c>
      <c r="C100" s="20">
        <f t="shared" si="24"/>
        <v>0.28731604765241764</v>
      </c>
      <c r="D100" s="22">
        <v>100000</v>
      </c>
      <c r="E100" s="25">
        <f t="shared" si="25"/>
        <v>2979103.3227687371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1503</v>
      </c>
      <c r="C101" s="20">
        <f t="shared" si="24"/>
        <v>-0.18181818181818182</v>
      </c>
      <c r="D101" s="22">
        <v>100000</v>
      </c>
      <c r="E101" s="25">
        <f t="shared" si="25"/>
        <v>1649153.8089346862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805</v>
      </c>
      <c r="C102" s="20">
        <f t="shared" si="24"/>
        <v>-0.46440452428476381</v>
      </c>
      <c r="D102" s="22">
        <v>100000</v>
      </c>
      <c r="E102" s="119">
        <f t="shared" si="25"/>
        <v>1833895.4220383542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844</v>
      </c>
      <c r="C103" s="20">
        <f t="shared" si="24"/>
        <v>4.8447204968944099E-2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370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39</v>
      </c>
      <c r="C108" s="20"/>
      <c r="D108" s="22">
        <v>100000</v>
      </c>
      <c r="E108" s="25">
        <f>(D108)+(D108*C109)</f>
        <v>235897.43589743591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92</v>
      </c>
      <c r="C109" s="20">
        <f t="shared" ref="C109:C118" si="28">(B109-B108)/B108</f>
        <v>1.358974358974359</v>
      </c>
      <c r="D109" s="22">
        <v>100000</v>
      </c>
      <c r="E109" s="25">
        <f t="shared" ref="E109:E117" si="29">(E108+D109)+(E108+D109)*C110</f>
        <v>511148.27201783721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140</v>
      </c>
      <c r="C110" s="20">
        <f t="shared" si="28"/>
        <v>0.52173913043478259</v>
      </c>
      <c r="D110" s="22">
        <v>100000</v>
      </c>
      <c r="E110" s="25">
        <f t="shared" si="29"/>
        <v>397246.37681159424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91</v>
      </c>
      <c r="C111" s="20">
        <f t="shared" si="28"/>
        <v>-0.35</v>
      </c>
      <c r="D111" s="22">
        <v>100000</v>
      </c>
      <c r="E111" s="25">
        <f t="shared" si="29"/>
        <v>519103.36040770827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95</v>
      </c>
      <c r="C112" s="20">
        <f t="shared" si="28"/>
        <v>4.3956043956043959E-2</v>
      </c>
      <c r="D112" s="22">
        <v>100000</v>
      </c>
      <c r="E112" s="25">
        <f t="shared" si="29"/>
        <v>1003599.1316082849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154</v>
      </c>
      <c r="C113" s="20">
        <f t="shared" si="28"/>
        <v>0.62105263157894741</v>
      </c>
      <c r="D113" s="22">
        <v>100000</v>
      </c>
      <c r="E113" s="25">
        <f t="shared" si="29"/>
        <v>1010438.1659530401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141</v>
      </c>
      <c r="C114" s="20">
        <f t="shared" si="28"/>
        <v>-8.4415584415584416E-2</v>
      </c>
      <c r="D114" s="22">
        <v>100000</v>
      </c>
      <c r="E114" s="25">
        <f t="shared" si="29"/>
        <v>1354577.0535029992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172</v>
      </c>
      <c r="C115" s="20">
        <f t="shared" si="28"/>
        <v>0.21985815602836881</v>
      </c>
      <c r="D115" s="22">
        <v>100000</v>
      </c>
      <c r="E115" s="25">
        <f t="shared" si="29"/>
        <v>2672362.493645045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316</v>
      </c>
      <c r="C116" s="20">
        <f t="shared" si="28"/>
        <v>0.83720930232558144</v>
      </c>
      <c r="D116" s="22">
        <v>100000</v>
      </c>
      <c r="E116" s="25">
        <f t="shared" si="29"/>
        <v>4711261.5793904718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537</v>
      </c>
      <c r="C117" s="20">
        <f t="shared" si="28"/>
        <v>0.69936708860759489</v>
      </c>
      <c r="D117" s="22">
        <v>100000</v>
      </c>
      <c r="E117" s="119">
        <f t="shared" si="29"/>
        <v>5635537.3062134208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629</v>
      </c>
      <c r="C118" s="20">
        <f t="shared" si="28"/>
        <v>0.17132216014897581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2" spans="1:11">
      <c r="A122" s="153" t="s">
        <v>371</v>
      </c>
      <c r="B122" s="150"/>
      <c r="C122" s="150"/>
      <c r="D122" s="150"/>
      <c r="E122" s="151"/>
    </row>
    <row r="123" spans="1:11">
      <c r="A123" s="116" t="s">
        <v>3</v>
      </c>
      <c r="B123" s="117" t="s">
        <v>6</v>
      </c>
      <c r="C123" s="118" t="s">
        <v>8</v>
      </c>
      <c r="D123" s="12" t="s">
        <v>16</v>
      </c>
      <c r="E123" s="16" t="s">
        <v>18</v>
      </c>
      <c r="G123" s="116" t="s">
        <v>3</v>
      </c>
      <c r="H123" s="117" t="s">
        <v>5</v>
      </c>
      <c r="I123" s="118" t="s">
        <v>8</v>
      </c>
      <c r="J123" s="16" t="s">
        <v>16</v>
      </c>
      <c r="K123" s="16" t="s">
        <v>18</v>
      </c>
    </row>
    <row r="124" spans="1:11">
      <c r="A124" s="10">
        <v>39783</v>
      </c>
      <c r="B124" s="90">
        <v>35</v>
      </c>
      <c r="C124" s="20"/>
      <c r="D124" s="22">
        <v>100000</v>
      </c>
      <c r="E124" s="25">
        <f>(D124)+(D124*C125)</f>
        <v>245714.28571428571</v>
      </c>
      <c r="G124" s="10">
        <v>39783</v>
      </c>
      <c r="H124" s="91">
        <v>9647</v>
      </c>
      <c r="I124" s="20"/>
      <c r="J124" s="22">
        <v>100000</v>
      </c>
      <c r="K124" s="25">
        <f>(J124)+(J124*I125)</f>
        <v>181030.37213641545</v>
      </c>
    </row>
    <row r="125" spans="1:11">
      <c r="A125" s="10">
        <v>40148</v>
      </c>
      <c r="B125" s="90">
        <v>86</v>
      </c>
      <c r="C125" s="20">
        <f t="shared" ref="C125:C134" si="32">(B125-B124)/B124</f>
        <v>1.4571428571428571</v>
      </c>
      <c r="D125" s="22">
        <v>100000</v>
      </c>
      <c r="E125" s="25">
        <f t="shared" ref="E125:E133" si="33">(E124+D125)+(E124+D125)*C126</f>
        <v>623089.70099667762</v>
      </c>
      <c r="G125" s="10">
        <v>40148</v>
      </c>
      <c r="H125" s="91">
        <v>17464</v>
      </c>
      <c r="I125" s="20">
        <f t="shared" ref="I125:I134" si="34">(H125-H124)/H124</f>
        <v>0.81030372136415463</v>
      </c>
      <c r="J125" s="22">
        <v>100000</v>
      </c>
      <c r="K125" s="25">
        <f t="shared" ref="K125:K133" si="35">(K124+J125)+(K124+J125)*I126</f>
        <v>330030.45706285757</v>
      </c>
    </row>
    <row r="126" spans="1:11">
      <c r="A126" s="10">
        <v>40513</v>
      </c>
      <c r="B126" s="90">
        <v>155</v>
      </c>
      <c r="C126" s="20">
        <f t="shared" si="32"/>
        <v>0.80232558139534882</v>
      </c>
      <c r="D126" s="22">
        <v>100000</v>
      </c>
      <c r="E126" s="25">
        <f t="shared" si="33"/>
        <v>653113.27831957978</v>
      </c>
      <c r="G126" s="10">
        <v>40513</v>
      </c>
      <c r="H126" s="91">
        <v>20509</v>
      </c>
      <c r="I126" s="20">
        <f t="shared" si="34"/>
        <v>0.17435868071461291</v>
      </c>
      <c r="J126" s="22">
        <v>100000</v>
      </c>
      <c r="K126" s="25">
        <f t="shared" si="35"/>
        <v>324037.77285335225</v>
      </c>
    </row>
    <row r="127" spans="1:11">
      <c r="A127" s="10">
        <v>40878</v>
      </c>
      <c r="B127" s="90">
        <v>140</v>
      </c>
      <c r="C127" s="20">
        <f t="shared" si="32"/>
        <v>-9.6774193548387094E-2</v>
      </c>
      <c r="D127" s="22">
        <v>100000</v>
      </c>
      <c r="E127" s="25">
        <f t="shared" si="33"/>
        <v>968288.50069660251</v>
      </c>
      <c r="G127" s="10">
        <v>40878</v>
      </c>
      <c r="H127" s="91">
        <v>15454</v>
      </c>
      <c r="I127" s="20">
        <f t="shared" si="34"/>
        <v>-0.24647715637037398</v>
      </c>
      <c r="J127" s="22">
        <v>100000</v>
      </c>
      <c r="K127" s="25">
        <f t="shared" si="35"/>
        <v>533024.31574021094</v>
      </c>
    </row>
    <row r="128" spans="1:11">
      <c r="A128" s="10">
        <v>41244</v>
      </c>
      <c r="B128" s="90">
        <v>180</v>
      </c>
      <c r="C128" s="20">
        <f t="shared" si="32"/>
        <v>0.2857142857142857</v>
      </c>
      <c r="D128" s="22">
        <v>100000</v>
      </c>
      <c r="E128" s="25">
        <f t="shared" si="33"/>
        <v>961459.65062694228</v>
      </c>
      <c r="G128" s="10">
        <v>41244</v>
      </c>
      <c r="H128" s="91">
        <v>19426</v>
      </c>
      <c r="I128" s="20">
        <f t="shared" si="34"/>
        <v>0.25702083602950693</v>
      </c>
      <c r="J128" s="22">
        <v>100000</v>
      </c>
      <c r="K128" s="25">
        <f t="shared" si="35"/>
        <v>689855.0789776725</v>
      </c>
    </row>
    <row r="129" spans="1:11">
      <c r="A129" s="10">
        <v>41609</v>
      </c>
      <c r="B129" s="90">
        <v>162</v>
      </c>
      <c r="C129" s="20">
        <f t="shared" si="32"/>
        <v>-0.1</v>
      </c>
      <c r="D129" s="22">
        <v>100000</v>
      </c>
      <c r="E129" s="25">
        <f t="shared" si="33"/>
        <v>2090158.2009258925</v>
      </c>
      <c r="G129" s="10">
        <v>41609</v>
      </c>
      <c r="H129" s="91">
        <v>21170</v>
      </c>
      <c r="I129" s="20">
        <f t="shared" si="34"/>
        <v>8.9776588077833827E-2</v>
      </c>
      <c r="J129" s="22">
        <v>100000</v>
      </c>
      <c r="K129" s="25">
        <f t="shared" si="35"/>
        <v>1025990.7801987254</v>
      </c>
    </row>
    <row r="130" spans="1:11">
      <c r="A130" s="10">
        <v>41974</v>
      </c>
      <c r="B130" s="90">
        <v>319</v>
      </c>
      <c r="C130" s="20">
        <f t="shared" si="32"/>
        <v>0.96913580246913578</v>
      </c>
      <c r="D130" s="22">
        <v>100000</v>
      </c>
      <c r="E130" s="25">
        <f t="shared" si="33"/>
        <v>2245083.798441275</v>
      </c>
      <c r="G130" s="10">
        <v>41974</v>
      </c>
      <c r="H130" s="91">
        <v>27499</v>
      </c>
      <c r="I130" s="20">
        <f t="shared" si="34"/>
        <v>0.29896079357581484</v>
      </c>
      <c r="J130" s="22">
        <v>100000</v>
      </c>
      <c r="K130" s="25">
        <f t="shared" si="35"/>
        <v>1069402.5676006442</v>
      </c>
    </row>
    <row r="131" spans="1:11">
      <c r="A131" s="10">
        <v>42339</v>
      </c>
      <c r="B131" s="90">
        <v>327</v>
      </c>
      <c r="C131" s="20">
        <f t="shared" si="32"/>
        <v>2.5078369905956112E-2</v>
      </c>
      <c r="D131" s="22">
        <v>100000</v>
      </c>
      <c r="E131" s="25">
        <f t="shared" si="33"/>
        <v>2553057.59096359</v>
      </c>
      <c r="G131" s="10">
        <v>42339</v>
      </c>
      <c r="H131" s="91">
        <v>26117</v>
      </c>
      <c r="I131" s="20">
        <f t="shared" si="34"/>
        <v>-5.0256372959016693E-2</v>
      </c>
      <c r="J131" s="22">
        <v>100000</v>
      </c>
      <c r="K131" s="25">
        <f t="shared" si="35"/>
        <v>1192193.3133566165</v>
      </c>
    </row>
    <row r="132" spans="1:11">
      <c r="A132" s="10">
        <v>42705</v>
      </c>
      <c r="B132" s="90">
        <v>356</v>
      </c>
      <c r="C132" s="20">
        <f t="shared" si="32"/>
        <v>8.8685015290519878E-2</v>
      </c>
      <c r="D132" s="22">
        <v>100000</v>
      </c>
      <c r="E132" s="25">
        <f t="shared" si="33"/>
        <v>3226893.0811439171</v>
      </c>
      <c r="G132" s="10">
        <v>42705</v>
      </c>
      <c r="H132" s="91">
        <v>26626</v>
      </c>
      <c r="I132" s="20">
        <f t="shared" si="34"/>
        <v>1.9489221579813913E-2</v>
      </c>
      <c r="J132" s="22">
        <v>100000</v>
      </c>
      <c r="K132" s="25">
        <f t="shared" si="35"/>
        <v>1640938.9435594501</v>
      </c>
    </row>
    <row r="133" spans="1:11">
      <c r="A133" s="10">
        <v>43070</v>
      </c>
      <c r="B133" s="90">
        <v>433</v>
      </c>
      <c r="C133" s="20">
        <f t="shared" si="32"/>
        <v>0.21629213483146068</v>
      </c>
      <c r="D133" s="22">
        <v>100000</v>
      </c>
      <c r="E133" s="119">
        <f t="shared" si="33"/>
        <v>2673807.8342680903</v>
      </c>
      <c r="G133" s="10">
        <v>43070</v>
      </c>
      <c r="H133" s="91">
        <v>33812</v>
      </c>
      <c r="I133" s="20">
        <f t="shared" si="34"/>
        <v>0.26988657702997071</v>
      </c>
      <c r="J133" s="22">
        <v>100000</v>
      </c>
      <c r="K133" s="120">
        <f t="shared" si="35"/>
        <v>1857097.6522034262</v>
      </c>
    </row>
    <row r="134" spans="1:11">
      <c r="A134" s="10">
        <v>43435</v>
      </c>
      <c r="B134" s="90">
        <v>348</v>
      </c>
      <c r="C134" s="20">
        <f t="shared" si="32"/>
        <v>-0.19630484988452657</v>
      </c>
      <c r="D134" s="22"/>
      <c r="E134" s="39"/>
      <c r="G134" s="10">
        <v>43435</v>
      </c>
      <c r="H134" s="91">
        <v>36068</v>
      </c>
      <c r="I134" s="20">
        <f t="shared" si="34"/>
        <v>6.6721873890926292E-2</v>
      </c>
      <c r="J134" s="22"/>
      <c r="K134" s="39"/>
    </row>
    <row r="135" spans="1:11">
      <c r="D135" s="121">
        <f>SUM(D124:D134)</f>
        <v>1000000</v>
      </c>
      <c r="E135" s="122"/>
      <c r="J135" s="121">
        <f>SUM(J124:J134)</f>
        <v>1000000</v>
      </c>
      <c r="K135" s="122"/>
    </row>
    <row r="138" spans="1:11">
      <c r="A138" s="153" t="s">
        <v>372</v>
      </c>
      <c r="B138" s="150"/>
      <c r="C138" s="150"/>
      <c r="D138" s="150"/>
      <c r="E138" s="151"/>
    </row>
    <row r="139" spans="1:11">
      <c r="A139" s="116" t="s">
        <v>3</v>
      </c>
      <c r="B139" s="117" t="s">
        <v>6</v>
      </c>
      <c r="C139" s="118" t="s">
        <v>8</v>
      </c>
      <c r="D139" s="12" t="s">
        <v>16</v>
      </c>
      <c r="E139" s="16" t="s">
        <v>18</v>
      </c>
      <c r="G139" s="116" t="s">
        <v>3</v>
      </c>
      <c r="H139" s="117" t="s">
        <v>5</v>
      </c>
      <c r="I139" s="118" t="s">
        <v>8</v>
      </c>
      <c r="J139" s="16" t="s">
        <v>16</v>
      </c>
      <c r="K139" s="16" t="s">
        <v>18</v>
      </c>
    </row>
    <row r="140" spans="1:11">
      <c r="A140" s="10">
        <v>39783</v>
      </c>
      <c r="B140" s="90">
        <v>68</v>
      </c>
      <c r="C140" s="20"/>
      <c r="D140" s="22">
        <v>100000</v>
      </c>
      <c r="E140" s="25">
        <f>(D140)+(D140*C141)</f>
        <v>289705.8823529412</v>
      </c>
      <c r="G140" s="10">
        <v>39783</v>
      </c>
      <c r="H140" s="91">
        <v>9647</v>
      </c>
      <c r="I140" s="20"/>
      <c r="J140" s="22">
        <v>100000</v>
      </c>
      <c r="K140" s="25">
        <f>(J140)+(J140*I141)</f>
        <v>181030.37213641545</v>
      </c>
    </row>
    <row r="141" spans="1:11">
      <c r="A141" s="10">
        <v>40148</v>
      </c>
      <c r="B141" s="90">
        <v>197</v>
      </c>
      <c r="C141" s="20">
        <f t="shared" ref="C141:C150" si="36">(B141-B140)/B140</f>
        <v>1.8970588235294117</v>
      </c>
      <c r="D141" s="22">
        <v>100000</v>
      </c>
      <c r="E141" s="25">
        <f t="shared" ref="E141:E149" si="37">(E140+D141)+(E140+D141)*C142</f>
        <v>571700.50761421327</v>
      </c>
      <c r="G141" s="10">
        <v>40148</v>
      </c>
      <c r="H141" s="91">
        <v>17464</v>
      </c>
      <c r="I141" s="20">
        <f t="shared" ref="I141:I150" si="38">(H141-H140)/H140</f>
        <v>0.81030372136415463</v>
      </c>
      <c r="J141" s="22">
        <v>100000</v>
      </c>
      <c r="K141" s="25">
        <f t="shared" ref="K141:K149" si="39">(K140+J141)+(K140+J141)*I142</f>
        <v>330030.45706285757</v>
      </c>
    </row>
    <row r="142" spans="1:11">
      <c r="A142" s="10">
        <v>40513</v>
      </c>
      <c r="B142" s="90">
        <v>289</v>
      </c>
      <c r="C142" s="20">
        <f t="shared" si="36"/>
        <v>0.46700507614213199</v>
      </c>
      <c r="D142" s="22">
        <v>100000</v>
      </c>
      <c r="E142" s="25">
        <f t="shared" si="37"/>
        <v>627540.26662919577</v>
      </c>
      <c r="G142" s="10">
        <v>40513</v>
      </c>
      <c r="H142" s="91">
        <v>20509</v>
      </c>
      <c r="I142" s="20">
        <f t="shared" si="38"/>
        <v>0.17435868071461291</v>
      </c>
      <c r="J142" s="22">
        <v>100000</v>
      </c>
      <c r="K142" s="25">
        <f t="shared" si="39"/>
        <v>324037.77285335225</v>
      </c>
    </row>
    <row r="143" spans="1:11">
      <c r="A143" s="10">
        <v>40878</v>
      </c>
      <c r="B143" s="90">
        <v>270</v>
      </c>
      <c r="C143" s="20">
        <f t="shared" si="36"/>
        <v>-6.5743944636678195E-2</v>
      </c>
      <c r="D143" s="22">
        <v>100000</v>
      </c>
      <c r="E143" s="25">
        <f t="shared" si="37"/>
        <v>975442.87599914393</v>
      </c>
      <c r="G143" s="10">
        <v>40878</v>
      </c>
      <c r="H143" s="91">
        <v>15454</v>
      </c>
      <c r="I143" s="20">
        <f t="shared" si="38"/>
        <v>-0.24647715637037398</v>
      </c>
      <c r="J143" s="22">
        <v>100000</v>
      </c>
      <c r="K143" s="25">
        <f t="shared" si="39"/>
        <v>533024.31574021094</v>
      </c>
    </row>
    <row r="144" spans="1:11">
      <c r="A144" s="10">
        <v>41244</v>
      </c>
      <c r="B144" s="90">
        <v>362</v>
      </c>
      <c r="C144" s="20">
        <f t="shared" si="36"/>
        <v>0.34074074074074073</v>
      </c>
      <c r="D144" s="22">
        <v>100000</v>
      </c>
      <c r="E144" s="25">
        <f t="shared" si="37"/>
        <v>1402234.91014253</v>
      </c>
      <c r="G144" s="10">
        <v>41244</v>
      </c>
      <c r="H144" s="91">
        <v>19426</v>
      </c>
      <c r="I144" s="20">
        <f t="shared" si="38"/>
        <v>0.25702083602950693</v>
      </c>
      <c r="J144" s="22">
        <v>100000</v>
      </c>
      <c r="K144" s="25">
        <f t="shared" si="39"/>
        <v>689855.0789776725</v>
      </c>
    </row>
    <row r="145" spans="1:11">
      <c r="A145" s="10">
        <v>41609</v>
      </c>
      <c r="B145" s="90">
        <v>472</v>
      </c>
      <c r="C145" s="20">
        <f t="shared" si="36"/>
        <v>0.30386740331491713</v>
      </c>
      <c r="D145" s="22">
        <v>100000</v>
      </c>
      <c r="E145" s="25">
        <f t="shared" si="37"/>
        <v>3596452.221315803</v>
      </c>
      <c r="G145" s="10">
        <v>41609</v>
      </c>
      <c r="H145" s="91">
        <v>21170</v>
      </c>
      <c r="I145" s="20">
        <f t="shared" si="38"/>
        <v>8.9776588077833827E-2</v>
      </c>
      <c r="J145" s="22">
        <v>100000</v>
      </c>
      <c r="K145" s="25">
        <f t="shared" si="39"/>
        <v>1025990.7801987254</v>
      </c>
    </row>
    <row r="146" spans="1:11">
      <c r="A146" s="10">
        <v>41974</v>
      </c>
      <c r="B146" s="90">
        <v>1130</v>
      </c>
      <c r="C146" s="20">
        <f t="shared" si="36"/>
        <v>1.3940677966101696</v>
      </c>
      <c r="D146" s="22">
        <v>100000</v>
      </c>
      <c r="E146" s="25">
        <f t="shared" si="37"/>
        <v>4746506.3479019739</v>
      </c>
      <c r="G146" s="10">
        <v>41974</v>
      </c>
      <c r="H146" s="91">
        <v>27499</v>
      </c>
      <c r="I146" s="20">
        <f t="shared" si="38"/>
        <v>0.29896079357581484</v>
      </c>
      <c r="J146" s="22">
        <v>100000</v>
      </c>
      <c r="K146" s="25">
        <f t="shared" si="39"/>
        <v>1069402.5676006442</v>
      </c>
    </row>
    <row r="147" spans="1:11">
      <c r="A147" s="10">
        <v>42339</v>
      </c>
      <c r="B147" s="90">
        <v>1451</v>
      </c>
      <c r="C147" s="20">
        <f t="shared" si="36"/>
        <v>0.28407079646017697</v>
      </c>
      <c r="D147" s="22">
        <v>100000</v>
      </c>
      <c r="E147" s="25">
        <f t="shared" si="37"/>
        <v>4398930.9856560305</v>
      </c>
      <c r="G147" s="10">
        <v>42339</v>
      </c>
      <c r="H147" s="91">
        <v>26117</v>
      </c>
      <c r="I147" s="20">
        <f t="shared" si="38"/>
        <v>-5.0256372959016693E-2</v>
      </c>
      <c r="J147" s="22">
        <v>100000</v>
      </c>
      <c r="K147" s="25">
        <f t="shared" si="39"/>
        <v>1192193.3133566165</v>
      </c>
    </row>
    <row r="148" spans="1:11">
      <c r="A148" s="10">
        <v>42705</v>
      </c>
      <c r="B148" s="90">
        <v>1317</v>
      </c>
      <c r="C148" s="20">
        <f t="shared" si="36"/>
        <v>-9.2350103376981393E-2</v>
      </c>
      <c r="D148" s="22">
        <v>100000</v>
      </c>
      <c r="E148" s="25">
        <f t="shared" si="37"/>
        <v>4843951.5092332959</v>
      </c>
      <c r="G148" s="10">
        <v>42705</v>
      </c>
      <c r="H148" s="91">
        <v>26626</v>
      </c>
      <c r="I148" s="20">
        <f t="shared" si="38"/>
        <v>1.9489221579813913E-2</v>
      </c>
      <c r="J148" s="22">
        <v>100000</v>
      </c>
      <c r="K148" s="25">
        <f t="shared" si="39"/>
        <v>1640938.9435594501</v>
      </c>
    </row>
    <row r="149" spans="1:11">
      <c r="A149" s="10">
        <v>43070</v>
      </c>
      <c r="B149" s="90">
        <v>1418</v>
      </c>
      <c r="C149" s="20">
        <f t="shared" si="36"/>
        <v>7.6689445709946846E-2</v>
      </c>
      <c r="D149" s="22">
        <v>100000</v>
      </c>
      <c r="E149" s="119">
        <f t="shared" si="37"/>
        <v>6174709.5365671134</v>
      </c>
      <c r="G149" s="10">
        <v>43070</v>
      </c>
      <c r="H149" s="91">
        <v>33812</v>
      </c>
      <c r="I149" s="20">
        <f t="shared" si="38"/>
        <v>0.26988657702997071</v>
      </c>
      <c r="J149" s="22">
        <v>100000</v>
      </c>
      <c r="K149" s="120">
        <f t="shared" si="39"/>
        <v>1857097.6522034262</v>
      </c>
    </row>
    <row r="150" spans="1:11">
      <c r="A150" s="10">
        <v>43435</v>
      </c>
      <c r="B150" s="90">
        <v>1771</v>
      </c>
      <c r="C150" s="20">
        <f t="shared" si="36"/>
        <v>0.24894217207334274</v>
      </c>
      <c r="D150" s="22"/>
      <c r="E150" s="39"/>
      <c r="G150" s="10">
        <v>43435</v>
      </c>
      <c r="H150" s="91">
        <v>36068</v>
      </c>
      <c r="I150" s="20">
        <f t="shared" si="38"/>
        <v>6.6721873890926292E-2</v>
      </c>
      <c r="J150" s="22"/>
      <c r="K150" s="39"/>
    </row>
    <row r="151" spans="1:11">
      <c r="D151" s="121">
        <f>SUM(D140:D150)</f>
        <v>1000000</v>
      </c>
      <c r="E151" s="122"/>
      <c r="J151" s="121">
        <f>SUM(J140:J150)</f>
        <v>1000000</v>
      </c>
      <c r="K151" s="122"/>
    </row>
    <row r="153" spans="1:11">
      <c r="A153" s="153" t="s">
        <v>373</v>
      </c>
      <c r="B153" s="150"/>
      <c r="C153" s="150"/>
      <c r="D153" s="150"/>
      <c r="E153" s="151"/>
    </row>
    <row r="154" spans="1:11">
      <c r="A154" s="116" t="s">
        <v>3</v>
      </c>
      <c r="B154" s="117" t="s">
        <v>6</v>
      </c>
      <c r="C154" s="118" t="s">
        <v>8</v>
      </c>
      <c r="D154" s="12" t="s">
        <v>16</v>
      </c>
      <c r="E154" s="16" t="s">
        <v>18</v>
      </c>
      <c r="G154" s="116" t="s">
        <v>3</v>
      </c>
      <c r="H154" s="117" t="s">
        <v>5</v>
      </c>
      <c r="I154" s="118" t="s">
        <v>8</v>
      </c>
      <c r="J154" s="16" t="s">
        <v>16</v>
      </c>
      <c r="K154" s="16" t="s">
        <v>18</v>
      </c>
    </row>
    <row r="155" spans="1:11">
      <c r="A155" s="10">
        <v>39783</v>
      </c>
      <c r="B155" s="90">
        <v>506</v>
      </c>
      <c r="C155" s="20"/>
      <c r="D155" s="22">
        <v>100000</v>
      </c>
      <c r="E155" s="25">
        <f>(D155)+(D155*C156)</f>
        <v>256916.99604743085</v>
      </c>
      <c r="G155" s="10">
        <v>39783</v>
      </c>
      <c r="H155" s="91">
        <v>9647</v>
      </c>
      <c r="I155" s="20"/>
      <c r="J155" s="22">
        <v>100000</v>
      </c>
      <c r="K155" s="25">
        <f>(J155)+(J155*I156)</f>
        <v>181030.37213641545</v>
      </c>
    </row>
    <row r="156" spans="1:11">
      <c r="A156" s="10">
        <v>40148</v>
      </c>
      <c r="B156" s="90">
        <v>1300</v>
      </c>
      <c r="C156" s="20">
        <f t="shared" ref="C156:C165" si="40">(B156-B155)/B155</f>
        <v>1.5691699604743083</v>
      </c>
      <c r="D156" s="22">
        <v>100000</v>
      </c>
      <c r="E156" s="25">
        <f t="shared" ref="E156:E164" si="41">(E155+D156)+(E155+D156)*C157</f>
        <v>641901.48981453339</v>
      </c>
      <c r="G156" s="10">
        <v>40148</v>
      </c>
      <c r="H156" s="91">
        <v>17464</v>
      </c>
      <c r="I156" s="20">
        <f t="shared" ref="I156:I165" si="42">(H156-H155)/H155</f>
        <v>0.81030372136415463</v>
      </c>
      <c r="J156" s="22">
        <v>100000</v>
      </c>
      <c r="K156" s="25">
        <f t="shared" ref="K156:K164" si="43">(K155+J156)+(K155+J156)*I157</f>
        <v>330030.45706285757</v>
      </c>
    </row>
    <row r="157" spans="1:11">
      <c r="A157" s="10">
        <v>40513</v>
      </c>
      <c r="B157" s="90">
        <v>2338</v>
      </c>
      <c r="C157" s="20">
        <f t="shared" si="40"/>
        <v>0.79846153846153844</v>
      </c>
      <c r="D157" s="22">
        <v>100000</v>
      </c>
      <c r="E157" s="25">
        <f t="shared" si="41"/>
        <v>806000.76310047682</v>
      </c>
      <c r="G157" s="10">
        <v>40513</v>
      </c>
      <c r="H157" s="91">
        <v>20509</v>
      </c>
      <c r="I157" s="20">
        <f t="shared" si="42"/>
        <v>0.17435868071461291</v>
      </c>
      <c r="J157" s="22">
        <v>100000</v>
      </c>
      <c r="K157" s="25">
        <f t="shared" si="43"/>
        <v>324037.77285335225</v>
      </c>
    </row>
    <row r="158" spans="1:11">
      <c r="A158" s="10">
        <v>40878</v>
      </c>
      <c r="B158" s="90">
        <v>2540</v>
      </c>
      <c r="C158" s="20">
        <f t="shared" si="40"/>
        <v>8.6398631308810953E-2</v>
      </c>
      <c r="D158" s="22">
        <v>100000</v>
      </c>
      <c r="E158" s="25">
        <f t="shared" si="41"/>
        <v>1356860.9853678006</v>
      </c>
      <c r="G158" s="10">
        <v>40878</v>
      </c>
      <c r="H158" s="91">
        <v>15454</v>
      </c>
      <c r="I158" s="20">
        <f t="shared" si="42"/>
        <v>-0.24647715637037398</v>
      </c>
      <c r="J158" s="22">
        <v>100000</v>
      </c>
      <c r="K158" s="25">
        <f t="shared" si="43"/>
        <v>533024.31574021094</v>
      </c>
    </row>
    <row r="159" spans="1:11">
      <c r="A159" s="10">
        <v>41244</v>
      </c>
      <c r="B159" s="90">
        <v>3804</v>
      </c>
      <c r="C159" s="20">
        <f t="shared" si="40"/>
        <v>0.49763779527559054</v>
      </c>
      <c r="D159" s="22">
        <v>100000</v>
      </c>
      <c r="E159" s="25">
        <f t="shared" si="41"/>
        <v>1700437.112258947</v>
      </c>
      <c r="G159" s="10">
        <v>41244</v>
      </c>
      <c r="H159" s="91">
        <v>19426</v>
      </c>
      <c r="I159" s="20">
        <f t="shared" si="42"/>
        <v>0.25702083602950693</v>
      </c>
      <c r="J159" s="22">
        <v>100000</v>
      </c>
      <c r="K159" s="25">
        <f t="shared" si="43"/>
        <v>689855.0789776725</v>
      </c>
    </row>
    <row r="160" spans="1:11">
      <c r="A160" s="10">
        <v>41609</v>
      </c>
      <c r="B160" s="90">
        <v>4440</v>
      </c>
      <c r="C160" s="20">
        <f t="shared" si="40"/>
        <v>0.16719242902208201</v>
      </c>
      <c r="D160" s="22">
        <v>100000</v>
      </c>
      <c r="E160" s="25">
        <f t="shared" si="41"/>
        <v>2377874.6005149698</v>
      </c>
      <c r="G160" s="10">
        <v>41609</v>
      </c>
      <c r="H160" s="91">
        <v>21170</v>
      </c>
      <c r="I160" s="20">
        <f t="shared" si="42"/>
        <v>8.9776588077833827E-2</v>
      </c>
      <c r="J160" s="22">
        <v>100000</v>
      </c>
      <c r="K160" s="25">
        <f t="shared" si="43"/>
        <v>1025990.7801987254</v>
      </c>
    </row>
    <row r="161" spans="1:11">
      <c r="A161" s="10">
        <v>41974</v>
      </c>
      <c r="B161" s="90">
        <v>5864</v>
      </c>
      <c r="C161" s="20">
        <f t="shared" si="40"/>
        <v>0.32072072072072072</v>
      </c>
      <c r="D161" s="22">
        <v>100000</v>
      </c>
      <c r="E161" s="25">
        <f t="shared" si="41"/>
        <v>2706900.527097356</v>
      </c>
      <c r="G161" s="10">
        <v>41974</v>
      </c>
      <c r="H161" s="91">
        <v>27499</v>
      </c>
      <c r="I161" s="20">
        <f t="shared" si="42"/>
        <v>0.29896079357581484</v>
      </c>
      <c r="J161" s="22">
        <v>100000</v>
      </c>
      <c r="K161" s="25">
        <f t="shared" si="43"/>
        <v>1069402.5676006442</v>
      </c>
    </row>
    <row r="162" spans="1:11">
      <c r="A162" s="10">
        <v>42339</v>
      </c>
      <c r="B162" s="90">
        <v>6406</v>
      </c>
      <c r="C162" s="20">
        <f t="shared" si="40"/>
        <v>9.2428376534788539E-2</v>
      </c>
      <c r="D162" s="22">
        <v>100000</v>
      </c>
      <c r="E162" s="25">
        <f t="shared" si="41"/>
        <v>2192151.6292644506</v>
      </c>
      <c r="G162" s="10">
        <v>42339</v>
      </c>
      <c r="H162" s="91">
        <v>26117</v>
      </c>
      <c r="I162" s="20">
        <f t="shared" si="42"/>
        <v>-5.0256372959016693E-2</v>
      </c>
      <c r="J162" s="22">
        <v>100000</v>
      </c>
      <c r="K162" s="25">
        <f t="shared" si="43"/>
        <v>1192193.3133566165</v>
      </c>
    </row>
    <row r="163" spans="1:11">
      <c r="A163" s="10">
        <v>42705</v>
      </c>
      <c r="B163" s="90">
        <v>5003</v>
      </c>
      <c r="C163" s="20">
        <f t="shared" si="40"/>
        <v>-0.219013424914143</v>
      </c>
      <c r="D163" s="22">
        <v>100000</v>
      </c>
      <c r="E163" s="25">
        <f t="shared" si="41"/>
        <v>2995420.2182952184</v>
      </c>
      <c r="G163" s="10">
        <v>42705</v>
      </c>
      <c r="H163" s="91">
        <v>26626</v>
      </c>
      <c r="I163" s="20">
        <f t="shared" si="42"/>
        <v>1.9489221579813913E-2</v>
      </c>
      <c r="J163" s="22">
        <v>100000</v>
      </c>
      <c r="K163" s="25">
        <f t="shared" si="43"/>
        <v>1640938.9435594501</v>
      </c>
    </row>
    <row r="164" spans="1:11">
      <c r="A164" s="10">
        <v>43070</v>
      </c>
      <c r="B164" s="90">
        <v>6538</v>
      </c>
      <c r="C164" s="20">
        <f t="shared" si="40"/>
        <v>0.30681591045372775</v>
      </c>
      <c r="D164" s="22">
        <v>100000</v>
      </c>
      <c r="E164" s="119">
        <f t="shared" si="41"/>
        <v>3619530.0655960455</v>
      </c>
      <c r="G164" s="10">
        <v>43070</v>
      </c>
      <c r="H164" s="91">
        <v>33812</v>
      </c>
      <c r="I164" s="20">
        <f t="shared" si="42"/>
        <v>0.26988657702997071</v>
      </c>
      <c r="J164" s="22">
        <v>100000</v>
      </c>
      <c r="K164" s="120">
        <f t="shared" si="43"/>
        <v>1857097.6522034262</v>
      </c>
    </row>
    <row r="165" spans="1:11">
      <c r="A165" s="10">
        <v>43435</v>
      </c>
      <c r="B165" s="90">
        <v>7645</v>
      </c>
      <c r="C165" s="20">
        <f t="shared" si="40"/>
        <v>0.16931783420006119</v>
      </c>
      <c r="D165" s="22"/>
      <c r="E165" s="39"/>
      <c r="G165" s="10">
        <v>43435</v>
      </c>
      <c r="H165" s="91">
        <v>36068</v>
      </c>
      <c r="I165" s="20">
        <f t="shared" si="42"/>
        <v>6.6721873890926292E-2</v>
      </c>
      <c r="J165" s="22"/>
      <c r="K165" s="39"/>
    </row>
    <row r="166" spans="1:11">
      <c r="D166" s="121">
        <f>SUM(D155:D165)</f>
        <v>1000000</v>
      </c>
      <c r="E166" s="122"/>
      <c r="J166" s="121">
        <f>SUM(J155:J165)</f>
        <v>1000000</v>
      </c>
      <c r="K166" s="122"/>
    </row>
    <row r="168" spans="1:11">
      <c r="A168" s="153" t="s">
        <v>374</v>
      </c>
      <c r="B168" s="150"/>
      <c r="C168" s="150"/>
      <c r="D168" s="150"/>
      <c r="E168" s="151"/>
    </row>
    <row r="169" spans="1:11">
      <c r="A169" s="116" t="s">
        <v>3</v>
      </c>
      <c r="B169" s="117" t="s">
        <v>6</v>
      </c>
      <c r="C169" s="118" t="s">
        <v>8</v>
      </c>
      <c r="D169" s="12" t="s">
        <v>16</v>
      </c>
      <c r="E169" s="16" t="s">
        <v>18</v>
      </c>
      <c r="G169" s="116" t="s">
        <v>3</v>
      </c>
      <c r="H169" s="117" t="s">
        <v>5</v>
      </c>
      <c r="I169" s="118" t="s">
        <v>8</v>
      </c>
      <c r="J169" s="16" t="s">
        <v>16</v>
      </c>
      <c r="K169" s="16" t="s">
        <v>18</v>
      </c>
    </row>
    <row r="170" spans="1:11">
      <c r="A170" s="10">
        <v>39783</v>
      </c>
      <c r="B170" s="90">
        <v>296</v>
      </c>
      <c r="C170" s="20"/>
      <c r="D170" s="22">
        <v>100000</v>
      </c>
      <c r="E170" s="25">
        <f>(D170)+(D170*C171)</f>
        <v>92905.4054054054</v>
      </c>
      <c r="G170" s="10">
        <v>39783</v>
      </c>
      <c r="H170" s="91">
        <v>9647</v>
      </c>
      <c r="I170" s="20"/>
      <c r="J170" s="22">
        <v>100000</v>
      </c>
      <c r="K170" s="25">
        <f>(J170)+(J170*I171)</f>
        <v>181030.37213641545</v>
      </c>
    </row>
    <row r="171" spans="1:11">
      <c r="A171" s="10">
        <v>40148</v>
      </c>
      <c r="B171" s="90">
        <v>275</v>
      </c>
      <c r="C171" s="20">
        <f t="shared" ref="C171:C180" si="44">(B171-B170)/B170</f>
        <v>-7.0945945945945943E-2</v>
      </c>
      <c r="D171" s="22">
        <v>100000</v>
      </c>
      <c r="E171" s="25">
        <f t="shared" ref="E171:E179" si="45">(E170+D171)+(E170+D171)*C172</f>
        <v>253933.6609336609</v>
      </c>
      <c r="G171" s="10">
        <v>40148</v>
      </c>
      <c r="H171" s="91">
        <v>17464</v>
      </c>
      <c r="I171" s="20">
        <f t="shared" ref="I171:I180" si="46">(H171-H170)/H170</f>
        <v>0.81030372136415463</v>
      </c>
      <c r="J171" s="22">
        <v>100000</v>
      </c>
      <c r="K171" s="25">
        <f t="shared" ref="K171:K179" si="47">(K170+J171)+(K170+J171)*I172</f>
        <v>330030.45706285757</v>
      </c>
    </row>
    <row r="172" spans="1:11">
      <c r="A172" s="10">
        <v>40513</v>
      </c>
      <c r="B172" s="90">
        <v>362</v>
      </c>
      <c r="C172" s="20">
        <f t="shared" si="44"/>
        <v>0.31636363636363635</v>
      </c>
      <c r="D172" s="22">
        <v>100000</v>
      </c>
      <c r="E172" s="25">
        <f t="shared" si="45"/>
        <v>286471.16755127802</v>
      </c>
      <c r="G172" s="10">
        <v>40513</v>
      </c>
      <c r="H172" s="91">
        <v>20509</v>
      </c>
      <c r="I172" s="20">
        <f t="shared" si="46"/>
        <v>0.17435868071461291</v>
      </c>
      <c r="J172" s="22">
        <v>100000</v>
      </c>
      <c r="K172" s="25">
        <f t="shared" si="47"/>
        <v>324037.77285335225</v>
      </c>
    </row>
    <row r="173" spans="1:11">
      <c r="A173" s="10">
        <v>40878</v>
      </c>
      <c r="B173" s="90">
        <v>293</v>
      </c>
      <c r="C173" s="20">
        <f t="shared" si="44"/>
        <v>-0.19060773480662985</v>
      </c>
      <c r="D173" s="22">
        <v>100000</v>
      </c>
      <c r="E173" s="25">
        <f t="shared" si="45"/>
        <v>696439.51012653508</v>
      </c>
      <c r="G173" s="10">
        <v>40878</v>
      </c>
      <c r="H173" s="91">
        <v>15454</v>
      </c>
      <c r="I173" s="20">
        <f t="shared" si="46"/>
        <v>-0.24647715637037398</v>
      </c>
      <c r="J173" s="22">
        <v>100000</v>
      </c>
      <c r="K173" s="25">
        <f t="shared" si="47"/>
        <v>533024.31574021094</v>
      </c>
    </row>
    <row r="174" spans="1:11">
      <c r="A174" s="10">
        <v>41244</v>
      </c>
      <c r="B174" s="90">
        <v>528</v>
      </c>
      <c r="C174" s="20">
        <f t="shared" si="44"/>
        <v>0.80204778156996592</v>
      </c>
      <c r="D174" s="22">
        <v>100000</v>
      </c>
      <c r="E174" s="25">
        <f t="shared" si="45"/>
        <v>803981.55094212724</v>
      </c>
      <c r="G174" s="10">
        <v>41244</v>
      </c>
      <c r="H174" s="91">
        <v>19426</v>
      </c>
      <c r="I174" s="20">
        <f t="shared" si="46"/>
        <v>0.25702083602950693</v>
      </c>
      <c r="J174" s="22">
        <v>100000</v>
      </c>
      <c r="K174" s="25">
        <f t="shared" si="47"/>
        <v>689855.0789776725</v>
      </c>
    </row>
    <row r="175" spans="1:11">
      <c r="A175" s="10">
        <v>41609</v>
      </c>
      <c r="B175" s="90">
        <v>533</v>
      </c>
      <c r="C175" s="20">
        <f t="shared" si="44"/>
        <v>9.46969696969697E-3</v>
      </c>
      <c r="D175" s="22">
        <v>100000</v>
      </c>
      <c r="E175" s="25">
        <f t="shared" si="45"/>
        <v>1305939.5764079513</v>
      </c>
      <c r="G175" s="10">
        <v>41609</v>
      </c>
      <c r="H175" s="91">
        <v>21170</v>
      </c>
      <c r="I175" s="20">
        <f t="shared" si="46"/>
        <v>8.9776588077833827E-2</v>
      </c>
      <c r="J175" s="22">
        <v>100000</v>
      </c>
      <c r="K175" s="25">
        <f t="shared" si="47"/>
        <v>1025990.7801987254</v>
      </c>
    </row>
    <row r="176" spans="1:11">
      <c r="A176" s="10">
        <v>41974</v>
      </c>
      <c r="B176" s="90">
        <v>770</v>
      </c>
      <c r="C176" s="20">
        <f t="shared" si="44"/>
        <v>0.44465290806754221</v>
      </c>
      <c r="D176" s="22">
        <v>100000</v>
      </c>
      <c r="E176" s="25">
        <f t="shared" si="45"/>
        <v>1681649.8050282118</v>
      </c>
      <c r="G176" s="10">
        <v>41974</v>
      </c>
      <c r="H176" s="91">
        <v>27499</v>
      </c>
      <c r="I176" s="20">
        <f t="shared" si="46"/>
        <v>0.29896079357581484</v>
      </c>
      <c r="J176" s="22">
        <v>100000</v>
      </c>
      <c r="K176" s="25">
        <f t="shared" si="47"/>
        <v>1069402.5676006442</v>
      </c>
    </row>
    <row r="177" spans="1:11">
      <c r="A177" s="10">
        <v>42339</v>
      </c>
      <c r="B177" s="90">
        <v>921</v>
      </c>
      <c r="C177" s="20">
        <f t="shared" si="44"/>
        <v>0.19610389610389611</v>
      </c>
      <c r="D177" s="22">
        <v>100000</v>
      </c>
      <c r="E177" s="25">
        <f t="shared" si="45"/>
        <v>1717812.1898643344</v>
      </c>
      <c r="G177" s="10">
        <v>42339</v>
      </c>
      <c r="H177" s="91">
        <v>26117</v>
      </c>
      <c r="I177" s="20">
        <f t="shared" si="46"/>
        <v>-5.0256372959016693E-2</v>
      </c>
      <c r="J177" s="22">
        <v>100000</v>
      </c>
      <c r="K177" s="25">
        <f t="shared" si="47"/>
        <v>1192193.3133566165</v>
      </c>
    </row>
    <row r="178" spans="1:11">
      <c r="A178" s="10">
        <v>42705</v>
      </c>
      <c r="B178" s="90">
        <v>888</v>
      </c>
      <c r="C178" s="20">
        <f t="shared" si="44"/>
        <v>-3.5830618892508145E-2</v>
      </c>
      <c r="D178" s="22">
        <v>100000</v>
      </c>
      <c r="E178" s="25">
        <f t="shared" si="45"/>
        <v>1215968.9648416832</v>
      </c>
      <c r="G178" s="10">
        <v>42705</v>
      </c>
      <c r="H178" s="91">
        <v>26626</v>
      </c>
      <c r="I178" s="20">
        <f t="shared" si="46"/>
        <v>1.9489221579813913E-2</v>
      </c>
      <c r="J178" s="22">
        <v>100000</v>
      </c>
      <c r="K178" s="25">
        <f t="shared" si="47"/>
        <v>1640938.9435594501</v>
      </c>
    </row>
    <row r="179" spans="1:11">
      <c r="A179" s="10">
        <v>43070</v>
      </c>
      <c r="B179" s="90">
        <v>594</v>
      </c>
      <c r="C179" s="20">
        <f t="shared" si="44"/>
        <v>-0.33108108108108109</v>
      </c>
      <c r="D179" s="22">
        <v>100000</v>
      </c>
      <c r="E179" s="119">
        <f t="shared" si="45"/>
        <v>1535297.1256486303</v>
      </c>
      <c r="G179" s="10">
        <v>43070</v>
      </c>
      <c r="H179" s="91">
        <v>33812</v>
      </c>
      <c r="I179" s="20">
        <f t="shared" si="46"/>
        <v>0.26988657702997071</v>
      </c>
      <c r="J179" s="22">
        <v>100000</v>
      </c>
      <c r="K179" s="120">
        <f t="shared" si="47"/>
        <v>1857097.6522034262</v>
      </c>
    </row>
    <row r="180" spans="1:11">
      <c r="A180" s="10">
        <v>43435</v>
      </c>
      <c r="B180" s="90">
        <v>693</v>
      </c>
      <c r="C180" s="20">
        <f t="shared" si="44"/>
        <v>0.16666666666666666</v>
      </c>
      <c r="D180" s="22"/>
      <c r="E180" s="39"/>
      <c r="G180" s="10">
        <v>43435</v>
      </c>
      <c r="H180" s="91">
        <v>36068</v>
      </c>
      <c r="I180" s="20">
        <f t="shared" si="46"/>
        <v>6.6721873890926292E-2</v>
      </c>
      <c r="J180" s="22"/>
      <c r="K180" s="39"/>
    </row>
    <row r="181" spans="1:11">
      <c r="D181" s="121">
        <f>SUM(D170:D180)</f>
        <v>1000000</v>
      </c>
      <c r="E181" s="122"/>
      <c r="J181" s="121">
        <f>SUM(J170:J180)</f>
        <v>1000000</v>
      </c>
      <c r="K181" s="122"/>
    </row>
    <row r="183" spans="1:11">
      <c r="A183" s="153" t="s">
        <v>375</v>
      </c>
      <c r="B183" s="150"/>
      <c r="C183" s="150"/>
      <c r="D183" s="150"/>
      <c r="E183" s="151"/>
    </row>
    <row r="184" spans="1:11">
      <c r="A184" s="116" t="s">
        <v>3</v>
      </c>
      <c r="B184" s="117" t="s">
        <v>6</v>
      </c>
      <c r="C184" s="118" t="s">
        <v>8</v>
      </c>
      <c r="D184" s="12" t="s">
        <v>16</v>
      </c>
      <c r="E184" s="16" t="s">
        <v>18</v>
      </c>
      <c r="G184" s="116" t="s">
        <v>3</v>
      </c>
      <c r="H184" s="117" t="s">
        <v>5</v>
      </c>
      <c r="I184" s="118" t="s">
        <v>8</v>
      </c>
      <c r="J184" s="16" t="s">
        <v>16</v>
      </c>
      <c r="K184" s="16" t="s">
        <v>18</v>
      </c>
    </row>
    <row r="185" spans="1:11">
      <c r="A185" s="10">
        <v>39783</v>
      </c>
      <c r="B185" s="90">
        <v>445</v>
      </c>
      <c r="C185" s="20"/>
      <c r="D185" s="22">
        <v>100000</v>
      </c>
      <c r="E185" s="25">
        <f>(D185)+(D185*C186)</f>
        <v>175056.17977528088</v>
      </c>
      <c r="G185" s="10">
        <v>39783</v>
      </c>
      <c r="H185" s="91">
        <v>9647</v>
      </c>
      <c r="I185" s="20"/>
      <c r="J185" s="22">
        <v>100000</v>
      </c>
      <c r="K185" s="25">
        <f>(J185)+(J185*I186)</f>
        <v>181030.37213641545</v>
      </c>
    </row>
    <row r="186" spans="1:11">
      <c r="A186" s="10">
        <v>40148</v>
      </c>
      <c r="B186" s="90">
        <v>779</v>
      </c>
      <c r="C186" s="20">
        <f t="shared" ref="C186:C195" si="48">(B186-B185)/B185</f>
        <v>0.75056179775280896</v>
      </c>
      <c r="D186" s="22">
        <v>100000</v>
      </c>
      <c r="E186" s="25">
        <f t="shared" ref="E186:E194" si="49">(E185+D186)+(E185+D186)*C187</f>
        <v>463252.51330573624</v>
      </c>
      <c r="G186" s="10">
        <v>40148</v>
      </c>
      <c r="H186" s="91">
        <v>17464</v>
      </c>
      <c r="I186" s="20">
        <f t="shared" ref="I186:I195" si="50">(H186-H185)/H185</f>
        <v>0.81030372136415463</v>
      </c>
      <c r="J186" s="22">
        <v>100000</v>
      </c>
      <c r="K186" s="25">
        <f t="shared" ref="K186:K194" si="51">(K185+J186)+(K185+J186)*I187</f>
        <v>330030.45706285757</v>
      </c>
    </row>
    <row r="187" spans="1:11">
      <c r="A187" s="10">
        <v>40513</v>
      </c>
      <c r="B187" s="90">
        <v>1312</v>
      </c>
      <c r="C187" s="20">
        <f t="shared" si="48"/>
        <v>0.68421052631578949</v>
      </c>
      <c r="D187" s="22">
        <v>100000</v>
      </c>
      <c r="E187" s="25">
        <f t="shared" si="49"/>
        <v>626790.14437985898</v>
      </c>
      <c r="G187" s="10">
        <v>40513</v>
      </c>
      <c r="H187" s="91">
        <v>20509</v>
      </c>
      <c r="I187" s="20">
        <f t="shared" si="50"/>
        <v>0.17435868071461291</v>
      </c>
      <c r="J187" s="22">
        <v>100000</v>
      </c>
      <c r="K187" s="25">
        <f t="shared" si="51"/>
        <v>324037.77285335225</v>
      </c>
    </row>
    <row r="188" spans="1:11">
      <c r="A188" s="10">
        <v>40878</v>
      </c>
      <c r="B188" s="90">
        <v>1460</v>
      </c>
      <c r="C188" s="20">
        <f t="shared" si="48"/>
        <v>0.11280487804878049</v>
      </c>
      <c r="D188" s="22">
        <v>100000</v>
      </c>
      <c r="E188" s="25">
        <f t="shared" si="49"/>
        <v>739235.18109869212</v>
      </c>
      <c r="G188" s="10">
        <v>40878</v>
      </c>
      <c r="H188" s="91">
        <v>15454</v>
      </c>
      <c r="I188" s="20">
        <f t="shared" si="50"/>
        <v>-0.24647715637037398</v>
      </c>
      <c r="J188" s="22">
        <v>100000</v>
      </c>
      <c r="K188" s="25">
        <f t="shared" si="51"/>
        <v>533024.31574021094</v>
      </c>
    </row>
    <row r="189" spans="1:11">
      <c r="A189" s="10">
        <v>41244</v>
      </c>
      <c r="B189" s="90">
        <v>1485</v>
      </c>
      <c r="C189" s="20">
        <f t="shared" si="48"/>
        <v>1.7123287671232876E-2</v>
      </c>
      <c r="D189" s="22">
        <v>100000</v>
      </c>
      <c r="E189" s="25">
        <f t="shared" si="49"/>
        <v>953958.91292565141</v>
      </c>
      <c r="G189" s="10">
        <v>41244</v>
      </c>
      <c r="H189" s="91">
        <v>19426</v>
      </c>
      <c r="I189" s="20">
        <f t="shared" si="50"/>
        <v>0.25702083602950693</v>
      </c>
      <c r="J189" s="22">
        <v>100000</v>
      </c>
      <c r="K189" s="25">
        <f t="shared" si="51"/>
        <v>689855.0789776725</v>
      </c>
    </row>
    <row r="190" spans="1:11">
      <c r="A190" s="10">
        <v>41609</v>
      </c>
      <c r="B190" s="90">
        <v>1688</v>
      </c>
      <c r="C190" s="20">
        <f t="shared" si="48"/>
        <v>0.13670033670033671</v>
      </c>
      <c r="D190" s="22">
        <v>100000</v>
      </c>
      <c r="E190" s="25">
        <f t="shared" si="49"/>
        <v>2168483.000349992</v>
      </c>
      <c r="G190" s="10">
        <v>41609</v>
      </c>
      <c r="H190" s="91">
        <v>21170</v>
      </c>
      <c r="I190" s="20">
        <f t="shared" si="50"/>
        <v>8.9776588077833827E-2</v>
      </c>
      <c r="J190" s="22">
        <v>100000</v>
      </c>
      <c r="K190" s="25">
        <f t="shared" si="51"/>
        <v>1025990.7801987254</v>
      </c>
    </row>
    <row r="191" spans="1:11">
      <c r="A191" s="10">
        <v>41974</v>
      </c>
      <c r="B191" s="90">
        <v>3473</v>
      </c>
      <c r="C191" s="20">
        <f t="shared" si="48"/>
        <v>1.0574644549763033</v>
      </c>
      <c r="D191" s="22">
        <v>100000</v>
      </c>
      <c r="E191" s="25">
        <f t="shared" si="49"/>
        <v>3926898.8765056585</v>
      </c>
      <c r="G191" s="10">
        <v>41974</v>
      </c>
      <c r="H191" s="91">
        <v>27499</v>
      </c>
      <c r="I191" s="20">
        <f t="shared" si="50"/>
        <v>0.29896079357581484</v>
      </c>
      <c r="J191" s="22">
        <v>100000</v>
      </c>
      <c r="K191" s="25">
        <f t="shared" si="51"/>
        <v>1069402.5676006442</v>
      </c>
    </row>
    <row r="192" spans="1:11">
      <c r="A192" s="10">
        <v>42339</v>
      </c>
      <c r="B192" s="90">
        <v>6012</v>
      </c>
      <c r="C192" s="20">
        <f t="shared" si="48"/>
        <v>0.73106824071408005</v>
      </c>
      <c r="D192" s="22">
        <v>100000</v>
      </c>
      <c r="E192" s="25">
        <f t="shared" si="49"/>
        <v>3156815.4366219509</v>
      </c>
      <c r="G192" s="10">
        <v>42339</v>
      </c>
      <c r="H192" s="91">
        <v>26117</v>
      </c>
      <c r="I192" s="20">
        <f t="shared" si="50"/>
        <v>-5.0256372959016693E-2</v>
      </c>
      <c r="J192" s="22">
        <v>100000</v>
      </c>
      <c r="K192" s="25">
        <f t="shared" si="51"/>
        <v>1192193.3133566165</v>
      </c>
    </row>
    <row r="193" spans="1:11">
      <c r="A193" s="10">
        <v>42705</v>
      </c>
      <c r="B193" s="90">
        <v>4713</v>
      </c>
      <c r="C193" s="20">
        <f t="shared" si="48"/>
        <v>-0.21606786427145708</v>
      </c>
      <c r="D193" s="22">
        <v>100000</v>
      </c>
      <c r="E193" s="25">
        <f t="shared" si="49"/>
        <v>3806873.8044452211</v>
      </c>
      <c r="G193" s="10">
        <v>42705</v>
      </c>
      <c r="H193" s="91">
        <v>26626</v>
      </c>
      <c r="I193" s="20">
        <f t="shared" si="50"/>
        <v>1.9489221579813913E-2</v>
      </c>
      <c r="J193" s="22">
        <v>100000</v>
      </c>
      <c r="K193" s="25">
        <f t="shared" si="51"/>
        <v>1640938.9435594501</v>
      </c>
    </row>
    <row r="194" spans="1:11">
      <c r="A194" s="10">
        <v>43070</v>
      </c>
      <c r="B194" s="90">
        <v>5509</v>
      </c>
      <c r="C194" s="20">
        <f t="shared" si="48"/>
        <v>0.16889454699766604</v>
      </c>
      <c r="D194" s="22">
        <v>100000</v>
      </c>
      <c r="E194" s="119">
        <f t="shared" si="49"/>
        <v>5332326.0365989506</v>
      </c>
      <c r="G194" s="10">
        <v>43070</v>
      </c>
      <c r="H194" s="91">
        <v>33812</v>
      </c>
      <c r="I194" s="20">
        <f t="shared" si="50"/>
        <v>0.26988657702997071</v>
      </c>
      <c r="J194" s="22">
        <v>100000</v>
      </c>
      <c r="K194" s="120">
        <f t="shared" si="51"/>
        <v>1857097.6522034262</v>
      </c>
    </row>
    <row r="195" spans="1:11">
      <c r="A195" s="10">
        <v>43435</v>
      </c>
      <c r="B195" s="90">
        <v>7519</v>
      </c>
      <c r="C195" s="20">
        <f t="shared" si="48"/>
        <v>0.36485750589943727</v>
      </c>
      <c r="D195" s="22"/>
      <c r="E195" s="39"/>
      <c r="G195" s="10">
        <v>43435</v>
      </c>
      <c r="H195" s="91">
        <v>36068</v>
      </c>
      <c r="I195" s="20">
        <f t="shared" si="50"/>
        <v>6.6721873890926292E-2</v>
      </c>
      <c r="J195" s="22"/>
      <c r="K195" s="39"/>
    </row>
    <row r="196" spans="1:11">
      <c r="D196" s="121">
        <f>SUM(D185:D195)</f>
        <v>1000000</v>
      </c>
      <c r="E196" s="122"/>
      <c r="J196" s="121">
        <f>SUM(J185:J195)</f>
        <v>1000000</v>
      </c>
      <c r="K196" s="122"/>
    </row>
    <row r="198" spans="1:11">
      <c r="A198" s="153" t="s">
        <v>376</v>
      </c>
      <c r="B198" s="150"/>
      <c r="C198" s="150"/>
      <c r="D198" s="150"/>
      <c r="E198" s="151"/>
    </row>
    <row r="199" spans="1:11">
      <c r="A199" s="116" t="s">
        <v>3</v>
      </c>
      <c r="B199" s="117" t="s">
        <v>6</v>
      </c>
      <c r="C199" s="118" t="s">
        <v>8</v>
      </c>
      <c r="D199" s="12" t="s">
        <v>16</v>
      </c>
      <c r="E199" s="16" t="s">
        <v>18</v>
      </c>
      <c r="G199" s="116" t="s">
        <v>3</v>
      </c>
      <c r="H199" s="117" t="s">
        <v>5</v>
      </c>
      <c r="I199" s="118" t="s">
        <v>8</v>
      </c>
      <c r="J199" s="16" t="s">
        <v>16</v>
      </c>
      <c r="K199" s="16" t="s">
        <v>18</v>
      </c>
    </row>
    <row r="200" spans="1:11">
      <c r="A200" s="10">
        <v>39783</v>
      </c>
      <c r="B200" s="90">
        <v>966</v>
      </c>
      <c r="C200" s="20"/>
      <c r="D200" s="22">
        <v>100000</v>
      </c>
      <c r="E200" s="25">
        <f>(D200)+(D200*C201)</f>
        <v>175983.43685300206</v>
      </c>
      <c r="G200" s="10">
        <v>39783</v>
      </c>
      <c r="H200" s="91">
        <v>9647</v>
      </c>
      <c r="I200" s="20"/>
      <c r="J200" s="22">
        <v>100000</v>
      </c>
      <c r="K200" s="25">
        <f>(J200)+(J200*I201)</f>
        <v>181030.37213641545</v>
      </c>
    </row>
    <row r="201" spans="1:11">
      <c r="A201" s="10">
        <v>40148</v>
      </c>
      <c r="B201" s="90">
        <v>1700</v>
      </c>
      <c r="C201" s="20">
        <f t="shared" ref="C201:C210" si="52">(B201-B200)/B200</f>
        <v>0.75983436853002073</v>
      </c>
      <c r="D201" s="22">
        <v>100000</v>
      </c>
      <c r="E201" s="25">
        <f t="shared" ref="E201:E209" si="53">(E200+D201)+(E200+D201)*C202</f>
        <v>315108.14760686882</v>
      </c>
      <c r="G201" s="10">
        <v>40148</v>
      </c>
      <c r="H201" s="91">
        <v>17464</v>
      </c>
      <c r="I201" s="20">
        <f t="shared" ref="I201:I210" si="54">(H201-H200)/H200</f>
        <v>0.81030372136415463</v>
      </c>
      <c r="J201" s="22">
        <v>100000</v>
      </c>
      <c r="K201" s="25">
        <f t="shared" ref="K201:K209" si="55">(K200+J201)+(K200+J201)*I202</f>
        <v>330030.45706285757</v>
      </c>
    </row>
    <row r="202" spans="1:11">
      <c r="A202" s="10">
        <v>40513</v>
      </c>
      <c r="B202" s="90">
        <v>1941</v>
      </c>
      <c r="C202" s="20">
        <f t="shared" si="52"/>
        <v>0.14176470588235293</v>
      </c>
      <c r="D202" s="22">
        <v>100000</v>
      </c>
      <c r="E202" s="25">
        <f t="shared" si="53"/>
        <v>499156.3196880123</v>
      </c>
      <c r="G202" s="10">
        <v>40513</v>
      </c>
      <c r="H202" s="91">
        <v>20509</v>
      </c>
      <c r="I202" s="20">
        <f t="shared" si="54"/>
        <v>0.17435868071461291</v>
      </c>
      <c r="J202" s="22">
        <v>100000</v>
      </c>
      <c r="K202" s="25">
        <f t="shared" si="55"/>
        <v>324037.77285335225</v>
      </c>
    </row>
    <row r="203" spans="1:11">
      <c r="A203" s="10">
        <v>40878</v>
      </c>
      <c r="B203" s="90">
        <v>2334</v>
      </c>
      <c r="C203" s="20">
        <f t="shared" si="52"/>
        <v>0.20247295208655333</v>
      </c>
      <c r="D203" s="22">
        <v>100000</v>
      </c>
      <c r="E203" s="25">
        <f t="shared" si="53"/>
        <v>591455.08164574997</v>
      </c>
      <c r="G203" s="10">
        <v>40878</v>
      </c>
      <c r="H203" s="91">
        <v>15454</v>
      </c>
      <c r="I203" s="20">
        <f t="shared" si="54"/>
        <v>-0.24647715637037398</v>
      </c>
      <c r="J203" s="22">
        <v>100000</v>
      </c>
      <c r="K203" s="25">
        <f t="shared" si="55"/>
        <v>533024.31574021094</v>
      </c>
    </row>
    <row r="204" spans="1:11">
      <c r="A204" s="10">
        <v>41244</v>
      </c>
      <c r="B204" s="90">
        <v>2304</v>
      </c>
      <c r="C204" s="20">
        <f t="shared" si="52"/>
        <v>-1.2853470437017995E-2</v>
      </c>
      <c r="D204" s="22">
        <v>100000</v>
      </c>
      <c r="E204" s="25">
        <f t="shared" si="53"/>
        <v>824704.2380045664</v>
      </c>
      <c r="G204" s="10">
        <v>41244</v>
      </c>
      <c r="H204" s="91">
        <v>19426</v>
      </c>
      <c r="I204" s="20">
        <f t="shared" si="54"/>
        <v>0.25702083602950693</v>
      </c>
      <c r="J204" s="22">
        <v>100000</v>
      </c>
      <c r="K204" s="25">
        <f t="shared" si="55"/>
        <v>689855.0789776725</v>
      </c>
    </row>
    <row r="205" spans="1:11">
      <c r="A205" s="10">
        <v>41609</v>
      </c>
      <c r="B205" s="90">
        <v>2748</v>
      </c>
      <c r="C205" s="20">
        <f t="shared" si="52"/>
        <v>0.19270833333333334</v>
      </c>
      <c r="D205" s="22">
        <v>100000</v>
      </c>
      <c r="E205" s="25">
        <f t="shared" si="53"/>
        <v>1209047.4261828265</v>
      </c>
      <c r="G205" s="10">
        <v>41609</v>
      </c>
      <c r="H205" s="91">
        <v>21170</v>
      </c>
      <c r="I205" s="20">
        <f t="shared" si="54"/>
        <v>8.9776588077833827E-2</v>
      </c>
      <c r="J205" s="22">
        <v>100000</v>
      </c>
      <c r="K205" s="25">
        <f t="shared" si="55"/>
        <v>1025990.7801987254</v>
      </c>
    </row>
    <row r="206" spans="1:11">
      <c r="A206" s="10">
        <v>41974</v>
      </c>
      <c r="B206" s="90">
        <v>3593</v>
      </c>
      <c r="C206" s="20">
        <f t="shared" si="52"/>
        <v>0.30749636098981076</v>
      </c>
      <c r="D206" s="22">
        <v>100000</v>
      </c>
      <c r="E206" s="25">
        <f t="shared" si="53"/>
        <v>1595048.6033477357</v>
      </c>
      <c r="G206" s="10">
        <v>41974</v>
      </c>
      <c r="H206" s="91">
        <v>27499</v>
      </c>
      <c r="I206" s="20">
        <f t="shared" si="54"/>
        <v>0.29896079357581484</v>
      </c>
      <c r="J206" s="22">
        <v>100000</v>
      </c>
      <c r="K206" s="25">
        <f t="shared" si="55"/>
        <v>1069402.5676006442</v>
      </c>
    </row>
    <row r="207" spans="1:11">
      <c r="A207" s="10">
        <v>42339</v>
      </c>
      <c r="B207" s="90">
        <v>4378</v>
      </c>
      <c r="C207" s="20">
        <f t="shared" si="52"/>
        <v>0.2184803785137768</v>
      </c>
      <c r="D207" s="22">
        <v>100000</v>
      </c>
      <c r="E207" s="25">
        <f t="shared" si="53"/>
        <v>1664849.0165361497</v>
      </c>
      <c r="G207" s="10">
        <v>42339</v>
      </c>
      <c r="H207" s="91">
        <v>26117</v>
      </c>
      <c r="I207" s="20">
        <f t="shared" si="54"/>
        <v>-5.0256372959016693E-2</v>
      </c>
      <c r="J207" s="22">
        <v>100000</v>
      </c>
      <c r="K207" s="25">
        <f t="shared" si="55"/>
        <v>1192193.3133566165</v>
      </c>
    </row>
    <row r="208" spans="1:11">
      <c r="A208" s="10">
        <v>42705</v>
      </c>
      <c r="B208" s="90">
        <v>4300</v>
      </c>
      <c r="C208" s="20">
        <f t="shared" si="52"/>
        <v>-1.7816354499771585E-2</v>
      </c>
      <c r="D208" s="22">
        <v>100000</v>
      </c>
      <c r="E208" s="25">
        <f t="shared" si="53"/>
        <v>1945438.2182282207</v>
      </c>
      <c r="G208" s="10">
        <v>42705</v>
      </c>
      <c r="H208" s="91">
        <v>26626</v>
      </c>
      <c r="I208" s="20">
        <f t="shared" si="54"/>
        <v>1.9489221579813913E-2</v>
      </c>
      <c r="J208" s="22">
        <v>100000</v>
      </c>
      <c r="K208" s="25">
        <f t="shared" si="55"/>
        <v>1640938.9435594501</v>
      </c>
    </row>
    <row r="209" spans="1:11">
      <c r="A209" s="10">
        <v>43070</v>
      </c>
      <c r="B209" s="90">
        <v>4740</v>
      </c>
      <c r="C209" s="20">
        <f t="shared" si="52"/>
        <v>0.10232558139534884</v>
      </c>
      <c r="D209" s="22">
        <v>100000</v>
      </c>
      <c r="E209" s="119">
        <f t="shared" si="53"/>
        <v>2748827.3101505833</v>
      </c>
      <c r="G209" s="10">
        <v>43070</v>
      </c>
      <c r="H209" s="91">
        <v>33812</v>
      </c>
      <c r="I209" s="20">
        <f t="shared" si="54"/>
        <v>0.26988657702997071</v>
      </c>
      <c r="J209" s="22">
        <v>100000</v>
      </c>
      <c r="K209" s="120">
        <f t="shared" si="55"/>
        <v>1857097.6522034262</v>
      </c>
    </row>
    <row r="210" spans="1:11">
      <c r="A210" s="10">
        <v>43435</v>
      </c>
      <c r="B210" s="90">
        <v>6370</v>
      </c>
      <c r="C210" s="20">
        <f t="shared" si="52"/>
        <v>0.34388185654008441</v>
      </c>
      <c r="D210" s="22"/>
      <c r="E210" s="39"/>
      <c r="G210" s="10">
        <v>43435</v>
      </c>
      <c r="H210" s="91">
        <v>36068</v>
      </c>
      <c r="I210" s="20">
        <f t="shared" si="54"/>
        <v>6.6721873890926292E-2</v>
      </c>
      <c r="J210" s="22"/>
      <c r="K210" s="39"/>
    </row>
    <row r="211" spans="1:11">
      <c r="D211" s="121">
        <f>SUM(D200:D210)</f>
        <v>1000000</v>
      </c>
      <c r="E211" s="122"/>
      <c r="J211" s="121">
        <f>SUM(J200:J210)</f>
        <v>1000000</v>
      </c>
      <c r="K211" s="122"/>
    </row>
    <row r="213" spans="1:11">
      <c r="A213" s="153" t="s">
        <v>882</v>
      </c>
      <c r="B213" s="150"/>
      <c r="C213" s="150"/>
      <c r="D213" s="150"/>
      <c r="E213" s="151"/>
    </row>
    <row r="214" spans="1:11">
      <c r="A214" s="116" t="s">
        <v>3</v>
      </c>
      <c r="B214" s="117" t="s">
        <v>6</v>
      </c>
      <c r="C214" s="118" t="s">
        <v>8</v>
      </c>
      <c r="D214" s="12" t="s">
        <v>16</v>
      </c>
      <c r="E214" s="16" t="s">
        <v>18</v>
      </c>
      <c r="G214" s="116" t="s">
        <v>3</v>
      </c>
      <c r="H214" s="117" t="s">
        <v>5</v>
      </c>
      <c r="I214" s="118" t="s">
        <v>8</v>
      </c>
      <c r="J214" s="16" t="s">
        <v>16</v>
      </c>
      <c r="K214" s="16" t="s">
        <v>18</v>
      </c>
    </row>
    <row r="215" spans="1:11">
      <c r="A215" s="10">
        <v>39783</v>
      </c>
      <c r="B215" s="90">
        <v>500</v>
      </c>
      <c r="C215" s="20"/>
      <c r="D215" s="22">
        <v>100000</v>
      </c>
      <c r="E215" s="25">
        <f>(D215)+(D215*C216)</f>
        <v>189600</v>
      </c>
      <c r="G215" s="10">
        <v>39783</v>
      </c>
      <c r="H215" s="91">
        <v>9647</v>
      </c>
      <c r="I215" s="20"/>
      <c r="J215" s="22">
        <v>100000</v>
      </c>
      <c r="K215" s="25">
        <f>(J215)+(J215*I216)</f>
        <v>181030.37213641545</v>
      </c>
    </row>
    <row r="216" spans="1:11">
      <c r="A216" s="10">
        <v>40148</v>
      </c>
      <c r="B216" s="90">
        <v>948</v>
      </c>
      <c r="C216" s="20">
        <f t="shared" ref="C216:C225" si="56">(B216-B215)/B215</f>
        <v>0.89600000000000002</v>
      </c>
      <c r="D216" s="22">
        <v>100000</v>
      </c>
      <c r="E216" s="25">
        <f t="shared" ref="E216:E224" si="57">(E215+D216)+(E215+D216)*C217</f>
        <v>346420.25316455698</v>
      </c>
      <c r="G216" s="10">
        <v>40148</v>
      </c>
      <c r="H216" s="91">
        <v>17464</v>
      </c>
      <c r="I216" s="20">
        <f t="shared" ref="I216:I225" si="58">(H216-H215)/H215</f>
        <v>0.81030372136415463</v>
      </c>
      <c r="J216" s="22">
        <v>100000</v>
      </c>
      <c r="K216" s="25">
        <f t="shared" ref="K216:K224" si="59">(K215+J216)+(K215+J216)*I217</f>
        <v>330030.45706285757</v>
      </c>
    </row>
    <row r="217" spans="1:11">
      <c r="A217" s="10">
        <v>40513</v>
      </c>
      <c r="B217" s="90">
        <v>1134</v>
      </c>
      <c r="C217" s="20">
        <f t="shared" si="56"/>
        <v>0.19620253164556961</v>
      </c>
      <c r="D217" s="22">
        <v>100000</v>
      </c>
      <c r="E217" s="25">
        <f t="shared" si="57"/>
        <v>433429.18759627623</v>
      </c>
      <c r="G217" s="10">
        <v>40513</v>
      </c>
      <c r="H217" s="91">
        <v>20509</v>
      </c>
      <c r="I217" s="20">
        <f t="shared" si="58"/>
        <v>0.17435868071461291</v>
      </c>
      <c r="J217" s="22">
        <v>100000</v>
      </c>
      <c r="K217" s="25">
        <f t="shared" si="59"/>
        <v>324037.77285335225</v>
      </c>
    </row>
    <row r="218" spans="1:11">
      <c r="A218" s="10">
        <v>40878</v>
      </c>
      <c r="B218" s="90">
        <v>1101</v>
      </c>
      <c r="C218" s="20">
        <f t="shared" si="56"/>
        <v>-2.9100529100529099E-2</v>
      </c>
      <c r="D218" s="22">
        <v>100000</v>
      </c>
      <c r="E218" s="25">
        <f t="shared" si="57"/>
        <v>579456.22921448341</v>
      </c>
      <c r="G218" s="10">
        <v>40878</v>
      </c>
      <c r="H218" s="91">
        <v>15454</v>
      </c>
      <c r="I218" s="20">
        <f t="shared" si="58"/>
        <v>-0.24647715637037398</v>
      </c>
      <c r="J218" s="22">
        <v>100000</v>
      </c>
      <c r="K218" s="25">
        <f t="shared" si="59"/>
        <v>533024.31574021094</v>
      </c>
    </row>
    <row r="219" spans="1:11">
      <c r="A219" s="10">
        <v>41244</v>
      </c>
      <c r="B219" s="90">
        <v>1196</v>
      </c>
      <c r="C219" s="20">
        <f t="shared" si="56"/>
        <v>8.6285195277020887E-2</v>
      </c>
      <c r="D219" s="22">
        <v>100000</v>
      </c>
      <c r="E219" s="25">
        <f t="shared" si="57"/>
        <v>655595.72618186777</v>
      </c>
      <c r="G219" s="10">
        <v>41244</v>
      </c>
      <c r="H219" s="91">
        <v>19426</v>
      </c>
      <c r="I219" s="20">
        <f t="shared" si="58"/>
        <v>0.25702083602950693</v>
      </c>
      <c r="J219" s="22">
        <v>100000</v>
      </c>
      <c r="K219" s="25">
        <f t="shared" si="59"/>
        <v>689855.0789776725</v>
      </c>
    </row>
    <row r="220" spans="1:11">
      <c r="A220" s="10">
        <v>41609</v>
      </c>
      <c r="B220" s="90">
        <v>1154</v>
      </c>
      <c r="C220" s="20">
        <f t="shared" si="56"/>
        <v>-3.5117056856187288E-2</v>
      </c>
      <c r="D220" s="22">
        <v>100000</v>
      </c>
      <c r="E220" s="25">
        <f t="shared" si="57"/>
        <v>1410358.0538957913</v>
      </c>
      <c r="G220" s="10">
        <v>41609</v>
      </c>
      <c r="H220" s="91">
        <v>21170</v>
      </c>
      <c r="I220" s="20">
        <f t="shared" si="58"/>
        <v>8.9776588077833827E-2</v>
      </c>
      <c r="J220" s="22">
        <v>100000</v>
      </c>
      <c r="K220" s="25">
        <f t="shared" si="59"/>
        <v>1025990.7801987254</v>
      </c>
    </row>
    <row r="221" spans="1:11">
      <c r="A221" s="10">
        <v>41974</v>
      </c>
      <c r="B221" s="90">
        <v>2154</v>
      </c>
      <c r="C221" s="20">
        <f t="shared" si="56"/>
        <v>0.86655112651646449</v>
      </c>
      <c r="D221" s="22">
        <v>100000</v>
      </c>
      <c r="E221" s="25">
        <f t="shared" si="57"/>
        <v>1653400.3208385683</v>
      </c>
      <c r="G221" s="10">
        <v>41974</v>
      </c>
      <c r="H221" s="91">
        <v>27499</v>
      </c>
      <c r="I221" s="20">
        <f t="shared" si="58"/>
        <v>0.29896079357581484</v>
      </c>
      <c r="J221" s="22">
        <v>100000</v>
      </c>
      <c r="K221" s="25">
        <f t="shared" si="59"/>
        <v>1069402.5676006442</v>
      </c>
    </row>
    <row r="222" spans="1:11">
      <c r="A222" s="10">
        <v>42339</v>
      </c>
      <c r="B222" s="90">
        <v>2358</v>
      </c>
      <c r="C222" s="20">
        <f t="shared" si="56"/>
        <v>9.4707520891364902E-2</v>
      </c>
      <c r="D222" s="22">
        <v>100000</v>
      </c>
      <c r="E222" s="25">
        <f t="shared" si="57"/>
        <v>1355576.2446517006</v>
      </c>
      <c r="G222" s="10">
        <v>42339</v>
      </c>
      <c r="H222" s="91">
        <v>26117</v>
      </c>
      <c r="I222" s="20">
        <f t="shared" si="58"/>
        <v>-5.0256372959016693E-2</v>
      </c>
      <c r="J222" s="22">
        <v>100000</v>
      </c>
      <c r="K222" s="25">
        <f t="shared" si="59"/>
        <v>1192193.3133566165</v>
      </c>
    </row>
    <row r="223" spans="1:11">
      <c r="A223" s="10">
        <v>42705</v>
      </c>
      <c r="B223" s="90">
        <v>1823</v>
      </c>
      <c r="C223" s="20">
        <f t="shared" si="56"/>
        <v>-0.2268871925360475</v>
      </c>
      <c r="D223" s="22">
        <v>100000</v>
      </c>
      <c r="E223" s="25">
        <f t="shared" si="57"/>
        <v>1646406.0430454232</v>
      </c>
      <c r="G223" s="10">
        <v>42705</v>
      </c>
      <c r="H223" s="91">
        <v>26626</v>
      </c>
      <c r="I223" s="20">
        <f t="shared" si="58"/>
        <v>1.9489221579813913E-2</v>
      </c>
      <c r="J223" s="22">
        <v>100000</v>
      </c>
      <c r="K223" s="25">
        <f t="shared" si="59"/>
        <v>1640938.9435594501</v>
      </c>
    </row>
    <row r="224" spans="1:11">
      <c r="A224" s="10">
        <v>43070</v>
      </c>
      <c r="B224" s="90">
        <v>2062</v>
      </c>
      <c r="C224" s="20">
        <f t="shared" si="56"/>
        <v>0.13110257816785517</v>
      </c>
      <c r="D224" s="22">
        <v>100000</v>
      </c>
      <c r="E224" s="119">
        <f t="shared" si="57"/>
        <v>2417188.5775226178</v>
      </c>
      <c r="G224" s="10">
        <v>43070</v>
      </c>
      <c r="H224" s="91">
        <v>33812</v>
      </c>
      <c r="I224" s="20">
        <f t="shared" si="58"/>
        <v>0.26988657702997071</v>
      </c>
      <c r="J224" s="22">
        <v>100000</v>
      </c>
      <c r="K224" s="120">
        <f t="shared" si="59"/>
        <v>1857097.6522034262</v>
      </c>
    </row>
    <row r="225" spans="1:11">
      <c r="A225" s="10">
        <v>43435</v>
      </c>
      <c r="B225" s="90">
        <v>2854</v>
      </c>
      <c r="C225" s="20">
        <f t="shared" si="56"/>
        <v>0.38409311348205627</v>
      </c>
      <c r="D225" s="22"/>
      <c r="E225" s="39"/>
      <c r="G225" s="10">
        <v>43435</v>
      </c>
      <c r="H225" s="91">
        <v>36068</v>
      </c>
      <c r="I225" s="20">
        <f t="shared" si="58"/>
        <v>6.6721873890926292E-2</v>
      </c>
      <c r="J225" s="22"/>
      <c r="K225" s="39"/>
    </row>
    <row r="226" spans="1:11">
      <c r="D226" s="121">
        <f>SUM(D215:D225)</f>
        <v>1000000</v>
      </c>
      <c r="E226" s="122"/>
      <c r="J226" s="121">
        <f>SUM(J215:J225)</f>
        <v>1000000</v>
      </c>
      <c r="K226" s="122"/>
    </row>
    <row r="228" spans="1:11">
      <c r="A228" s="153" t="s">
        <v>378</v>
      </c>
      <c r="B228" s="150"/>
      <c r="C228" s="150"/>
      <c r="D228" s="150"/>
      <c r="E228" s="151"/>
    </row>
    <row r="229" spans="1:11">
      <c r="A229" s="116" t="s">
        <v>3</v>
      </c>
      <c r="B229" s="117" t="s">
        <v>6</v>
      </c>
      <c r="C229" s="118" t="s">
        <v>8</v>
      </c>
      <c r="D229" s="12" t="s">
        <v>16</v>
      </c>
      <c r="E229" s="16" t="s">
        <v>18</v>
      </c>
      <c r="G229" s="116" t="s">
        <v>3</v>
      </c>
      <c r="H229" s="117" t="s">
        <v>5</v>
      </c>
      <c r="I229" s="118" t="s">
        <v>8</v>
      </c>
      <c r="J229" s="16" t="s">
        <v>16</v>
      </c>
      <c r="K229" s="16" t="s">
        <v>18</v>
      </c>
    </row>
    <row r="230" spans="1:11">
      <c r="A230" s="10">
        <v>39783</v>
      </c>
      <c r="B230" s="90">
        <v>11</v>
      </c>
      <c r="C230" s="20"/>
      <c r="D230" s="22">
        <v>100000</v>
      </c>
      <c r="E230" s="25">
        <f>(D230)+(D230*C231)</f>
        <v>218181.81818181818</v>
      </c>
      <c r="G230" s="10">
        <v>39783</v>
      </c>
      <c r="H230" s="91">
        <v>9647</v>
      </c>
      <c r="I230" s="20"/>
      <c r="J230" s="22">
        <v>100000</v>
      </c>
      <c r="K230" s="25">
        <f>(J230)+(J230*I231)</f>
        <v>181030.37213641545</v>
      </c>
    </row>
    <row r="231" spans="1:11">
      <c r="A231" s="10">
        <v>40148</v>
      </c>
      <c r="B231" s="90">
        <v>24</v>
      </c>
      <c r="C231" s="20">
        <f t="shared" ref="C231:C240" si="60">(B231-B230)/B230</f>
        <v>1.1818181818181819</v>
      </c>
      <c r="D231" s="22">
        <v>100000</v>
      </c>
      <c r="E231" s="25">
        <f t="shared" ref="E231:E239" si="61">(E230+D231)+(E230+D231)*C232</f>
        <v>808712.12121212122</v>
      </c>
      <c r="G231" s="10">
        <v>40148</v>
      </c>
      <c r="H231" s="91">
        <v>17464</v>
      </c>
      <c r="I231" s="20">
        <f t="shared" ref="I231:I240" si="62">(H231-H230)/H230</f>
        <v>0.81030372136415463</v>
      </c>
      <c r="J231" s="22">
        <v>100000</v>
      </c>
      <c r="K231" s="25">
        <f t="shared" ref="K231:K239" si="63">(K230+J231)+(K230+J231)*I232</f>
        <v>330030.45706285757</v>
      </c>
    </row>
    <row r="232" spans="1:11">
      <c r="A232" s="10">
        <v>40513</v>
      </c>
      <c r="B232" s="90">
        <v>61</v>
      </c>
      <c r="C232" s="20">
        <f t="shared" si="60"/>
        <v>1.5416666666666667</v>
      </c>
      <c r="D232" s="22">
        <v>100000</v>
      </c>
      <c r="E232" s="25">
        <f t="shared" si="61"/>
        <v>685258.3209140586</v>
      </c>
      <c r="G232" s="10">
        <v>40513</v>
      </c>
      <c r="H232" s="91">
        <v>20509</v>
      </c>
      <c r="I232" s="20">
        <f t="shared" si="62"/>
        <v>0.17435868071461291</v>
      </c>
      <c r="J232" s="22">
        <v>100000</v>
      </c>
      <c r="K232" s="25">
        <f t="shared" si="63"/>
        <v>324037.77285335225</v>
      </c>
    </row>
    <row r="233" spans="1:11">
      <c r="A233" s="10">
        <v>40878</v>
      </c>
      <c r="B233" s="90">
        <v>46</v>
      </c>
      <c r="C233" s="20">
        <f t="shared" si="60"/>
        <v>-0.24590163934426229</v>
      </c>
      <c r="D233" s="22">
        <v>100000</v>
      </c>
      <c r="E233" s="25">
        <f t="shared" si="61"/>
        <v>1553445.8087647681</v>
      </c>
      <c r="G233" s="10">
        <v>40878</v>
      </c>
      <c r="H233" s="91">
        <v>15454</v>
      </c>
      <c r="I233" s="20">
        <f t="shared" si="62"/>
        <v>-0.24647715637037398</v>
      </c>
      <c r="J233" s="22">
        <v>100000</v>
      </c>
      <c r="K233" s="25">
        <f t="shared" si="63"/>
        <v>533024.31574021094</v>
      </c>
    </row>
    <row r="234" spans="1:11">
      <c r="A234" s="10">
        <v>41244</v>
      </c>
      <c r="B234" s="90">
        <v>91</v>
      </c>
      <c r="C234" s="20">
        <f t="shared" si="60"/>
        <v>0.97826086956521741</v>
      </c>
      <c r="D234" s="22">
        <v>100000</v>
      </c>
      <c r="E234" s="25">
        <f t="shared" si="61"/>
        <v>2925327.2001222819</v>
      </c>
      <c r="G234" s="10">
        <v>41244</v>
      </c>
      <c r="H234" s="91">
        <v>19426</v>
      </c>
      <c r="I234" s="20">
        <f t="shared" si="62"/>
        <v>0.25702083602950693</v>
      </c>
      <c r="J234" s="22">
        <v>100000</v>
      </c>
      <c r="K234" s="25">
        <f t="shared" si="63"/>
        <v>689855.0789776725</v>
      </c>
    </row>
    <row r="235" spans="1:11">
      <c r="A235" s="10">
        <v>41609</v>
      </c>
      <c r="B235" s="90">
        <v>161</v>
      </c>
      <c r="C235" s="20">
        <f t="shared" si="60"/>
        <v>0.76923076923076927</v>
      </c>
      <c r="D235" s="22">
        <v>100000</v>
      </c>
      <c r="E235" s="25">
        <f t="shared" si="61"/>
        <v>5111111.7915109359</v>
      </c>
      <c r="G235" s="10">
        <v>41609</v>
      </c>
      <c r="H235" s="91">
        <v>21170</v>
      </c>
      <c r="I235" s="20">
        <f t="shared" si="62"/>
        <v>8.9776588077833827E-2</v>
      </c>
      <c r="J235" s="22">
        <v>100000</v>
      </c>
      <c r="K235" s="25">
        <f t="shared" si="63"/>
        <v>1025990.7801987254</v>
      </c>
    </row>
    <row r="236" spans="1:11">
      <c r="A236" s="10">
        <v>41974</v>
      </c>
      <c r="B236" s="90">
        <v>272</v>
      </c>
      <c r="C236" s="20">
        <f t="shared" si="60"/>
        <v>0.68944099378881984</v>
      </c>
      <c r="D236" s="22">
        <v>100000</v>
      </c>
      <c r="E236" s="25">
        <f t="shared" si="61"/>
        <v>11092771.056194235</v>
      </c>
      <c r="G236" s="10">
        <v>41974</v>
      </c>
      <c r="H236" s="91">
        <v>27499</v>
      </c>
      <c r="I236" s="20">
        <f t="shared" si="62"/>
        <v>0.29896079357581484</v>
      </c>
      <c r="J236" s="22">
        <v>100000</v>
      </c>
      <c r="K236" s="25">
        <f t="shared" si="63"/>
        <v>1069402.5676006442</v>
      </c>
    </row>
    <row r="237" spans="1:11">
      <c r="A237" s="10">
        <v>42339</v>
      </c>
      <c r="B237" s="90">
        <v>579</v>
      </c>
      <c r="C237" s="20">
        <f t="shared" si="60"/>
        <v>1.1286764705882353</v>
      </c>
      <c r="D237" s="22">
        <v>100000</v>
      </c>
      <c r="E237" s="25">
        <f t="shared" si="61"/>
        <v>11598726.483102834</v>
      </c>
      <c r="G237" s="10">
        <v>42339</v>
      </c>
      <c r="H237" s="91">
        <v>26117</v>
      </c>
      <c r="I237" s="20">
        <f t="shared" si="62"/>
        <v>-5.0256372959016693E-2</v>
      </c>
      <c r="J237" s="22">
        <v>100000</v>
      </c>
      <c r="K237" s="25">
        <f t="shared" si="63"/>
        <v>1192193.3133566165</v>
      </c>
    </row>
    <row r="238" spans="1:11">
      <c r="A238" s="10">
        <v>42705</v>
      </c>
      <c r="B238" s="90">
        <v>600</v>
      </c>
      <c r="C238" s="20">
        <f t="shared" si="60"/>
        <v>3.6269430051813469E-2</v>
      </c>
      <c r="D238" s="22">
        <v>100000</v>
      </c>
      <c r="E238" s="25">
        <f t="shared" si="61"/>
        <v>18737460.250436373</v>
      </c>
      <c r="G238" s="10">
        <v>42705</v>
      </c>
      <c r="H238" s="91">
        <v>26626</v>
      </c>
      <c r="I238" s="20">
        <f t="shared" si="62"/>
        <v>1.9489221579813913E-2</v>
      </c>
      <c r="J238" s="22">
        <v>100000</v>
      </c>
      <c r="K238" s="25">
        <f t="shared" si="63"/>
        <v>1640938.9435594501</v>
      </c>
    </row>
    <row r="239" spans="1:11">
      <c r="A239" s="10">
        <v>43070</v>
      </c>
      <c r="B239" s="90">
        <v>961</v>
      </c>
      <c r="C239" s="20">
        <f t="shared" si="60"/>
        <v>0.60166666666666668</v>
      </c>
      <c r="D239" s="22">
        <v>100000</v>
      </c>
      <c r="E239" s="119">
        <f t="shared" si="61"/>
        <v>13329316.306240097</v>
      </c>
      <c r="G239" s="10">
        <v>43070</v>
      </c>
      <c r="H239" s="91">
        <v>33812</v>
      </c>
      <c r="I239" s="20">
        <f t="shared" si="62"/>
        <v>0.26988657702997071</v>
      </c>
      <c r="J239" s="22">
        <v>100000</v>
      </c>
      <c r="K239" s="120">
        <f t="shared" si="63"/>
        <v>1857097.6522034262</v>
      </c>
    </row>
    <row r="240" spans="1:11">
      <c r="A240" s="10">
        <v>43435</v>
      </c>
      <c r="B240" s="90">
        <v>680</v>
      </c>
      <c r="C240" s="20">
        <f t="shared" si="60"/>
        <v>-0.29240374609781478</v>
      </c>
      <c r="D240" s="22"/>
      <c r="E240" s="39"/>
      <c r="G240" s="10">
        <v>43435</v>
      </c>
      <c r="H240" s="91">
        <v>36068</v>
      </c>
      <c r="I240" s="20">
        <f t="shared" si="62"/>
        <v>6.6721873890926292E-2</v>
      </c>
      <c r="J240" s="22"/>
      <c r="K240" s="39"/>
    </row>
    <row r="241" spans="1:11">
      <c r="D241" s="121">
        <f>SUM(D230:D240)</f>
        <v>1000000</v>
      </c>
      <c r="E241" s="122"/>
      <c r="J241" s="121">
        <f>SUM(J230:J240)</f>
        <v>1000000</v>
      </c>
      <c r="K241" s="122"/>
    </row>
    <row r="243" spans="1:11">
      <c r="A243" s="153" t="s">
        <v>379</v>
      </c>
      <c r="B243" s="150"/>
      <c r="C243" s="150"/>
      <c r="D243" s="150"/>
      <c r="E243" s="151"/>
    </row>
    <row r="244" spans="1:11">
      <c r="A244" s="116" t="s">
        <v>3</v>
      </c>
      <c r="B244" s="117" t="s">
        <v>6</v>
      </c>
      <c r="C244" s="118" t="s">
        <v>8</v>
      </c>
      <c r="D244" s="12" t="s">
        <v>16</v>
      </c>
      <c r="E244" s="16" t="s">
        <v>18</v>
      </c>
      <c r="G244" s="116" t="s">
        <v>3</v>
      </c>
      <c r="H244" s="117" t="s">
        <v>5</v>
      </c>
      <c r="I244" s="118" t="s">
        <v>8</v>
      </c>
      <c r="J244" s="16" t="s">
        <v>16</v>
      </c>
      <c r="K244" s="16" t="s">
        <v>18</v>
      </c>
    </row>
    <row r="245" spans="1:11">
      <c r="A245" s="10">
        <v>39783</v>
      </c>
      <c r="B245" s="90">
        <v>116</v>
      </c>
      <c r="C245" s="20"/>
      <c r="D245" s="22">
        <v>100000</v>
      </c>
      <c r="E245" s="25">
        <f>(D245)+(D245*C246)</f>
        <v>274137.93103448278</v>
      </c>
      <c r="G245" s="10">
        <v>39783</v>
      </c>
      <c r="H245" s="91">
        <v>9647</v>
      </c>
      <c r="I245" s="20"/>
      <c r="J245" s="22">
        <v>100000</v>
      </c>
      <c r="K245" s="25">
        <f>(J245)+(J245*I246)</f>
        <v>181030.37213641545</v>
      </c>
    </row>
    <row r="246" spans="1:11">
      <c r="A246" s="10">
        <v>40148</v>
      </c>
      <c r="B246" s="90">
        <v>318</v>
      </c>
      <c r="C246" s="20">
        <f t="shared" ref="C246:C255" si="64">(B246-B245)/B245</f>
        <v>1.7413793103448276</v>
      </c>
      <c r="D246" s="22">
        <v>100000</v>
      </c>
      <c r="E246" s="25">
        <f t="shared" ref="E246:E254" si="65">(E245+D246)+(E245+D246)*C247</f>
        <v>328253.09043591411</v>
      </c>
      <c r="G246" s="10">
        <v>40148</v>
      </c>
      <c r="H246" s="91">
        <v>17464</v>
      </c>
      <c r="I246" s="20">
        <f t="shared" ref="I246:I255" si="66">(H246-H245)/H245</f>
        <v>0.81030372136415463</v>
      </c>
      <c r="J246" s="22">
        <v>100000</v>
      </c>
      <c r="K246" s="25">
        <f t="shared" ref="K246:K254" si="67">(K245+J246)+(K245+J246)*I247</f>
        <v>330030.45706285757</v>
      </c>
    </row>
    <row r="247" spans="1:11">
      <c r="A247" s="10">
        <v>40513</v>
      </c>
      <c r="B247" s="90">
        <v>279</v>
      </c>
      <c r="C247" s="20">
        <f t="shared" si="64"/>
        <v>-0.12264150943396226</v>
      </c>
      <c r="D247" s="22">
        <v>100000</v>
      </c>
      <c r="E247" s="25">
        <f t="shared" si="65"/>
        <v>276292.31641026714</v>
      </c>
      <c r="G247" s="10">
        <v>40513</v>
      </c>
      <c r="H247" s="91">
        <v>20509</v>
      </c>
      <c r="I247" s="20">
        <f t="shared" si="66"/>
        <v>0.17435868071461291</v>
      </c>
      <c r="J247" s="22">
        <v>100000</v>
      </c>
      <c r="K247" s="25">
        <f t="shared" si="67"/>
        <v>324037.77285335225</v>
      </c>
    </row>
    <row r="248" spans="1:11">
      <c r="A248" s="10">
        <v>40878</v>
      </c>
      <c r="B248" s="90">
        <v>180</v>
      </c>
      <c r="C248" s="20">
        <f t="shared" si="64"/>
        <v>-0.35483870967741937</v>
      </c>
      <c r="D248" s="22">
        <v>100000</v>
      </c>
      <c r="E248" s="25">
        <f t="shared" si="65"/>
        <v>470365.39551283396</v>
      </c>
      <c r="G248" s="10">
        <v>40878</v>
      </c>
      <c r="H248" s="91">
        <v>15454</v>
      </c>
      <c r="I248" s="20">
        <f t="shared" si="66"/>
        <v>-0.24647715637037398</v>
      </c>
      <c r="J248" s="22">
        <v>100000</v>
      </c>
      <c r="K248" s="25">
        <f t="shared" si="67"/>
        <v>533024.31574021094</v>
      </c>
    </row>
    <row r="249" spans="1:11">
      <c r="A249" s="10">
        <v>41244</v>
      </c>
      <c r="B249" s="90">
        <v>225</v>
      </c>
      <c r="C249" s="20">
        <f t="shared" si="64"/>
        <v>0.25</v>
      </c>
      <c r="D249" s="22">
        <v>100000</v>
      </c>
      <c r="E249" s="25">
        <f t="shared" si="65"/>
        <v>342219.23730770033</v>
      </c>
      <c r="G249" s="10">
        <v>41244</v>
      </c>
      <c r="H249" s="91">
        <v>19426</v>
      </c>
      <c r="I249" s="20">
        <f t="shared" si="66"/>
        <v>0.25702083602950693</v>
      </c>
      <c r="J249" s="22">
        <v>100000</v>
      </c>
      <c r="K249" s="25">
        <f t="shared" si="67"/>
        <v>689855.0789776725</v>
      </c>
    </row>
    <row r="250" spans="1:11">
      <c r="A250" s="10">
        <v>41609</v>
      </c>
      <c r="B250" s="90">
        <v>135</v>
      </c>
      <c r="C250" s="20">
        <f t="shared" si="64"/>
        <v>-0.4</v>
      </c>
      <c r="D250" s="22">
        <v>100000</v>
      </c>
      <c r="E250" s="25">
        <f t="shared" si="65"/>
        <v>396359.46454986476</v>
      </c>
      <c r="G250" s="10">
        <v>41609</v>
      </c>
      <c r="H250" s="91">
        <v>21170</v>
      </c>
      <c r="I250" s="20">
        <f t="shared" si="66"/>
        <v>8.9776588077833827E-2</v>
      </c>
      <c r="J250" s="22">
        <v>100000</v>
      </c>
      <c r="K250" s="25">
        <f t="shared" si="67"/>
        <v>1025990.7801987254</v>
      </c>
    </row>
    <row r="251" spans="1:11">
      <c r="A251" s="10">
        <v>41974</v>
      </c>
      <c r="B251" s="90">
        <v>121</v>
      </c>
      <c r="C251" s="20">
        <f t="shared" si="64"/>
        <v>-0.1037037037037037</v>
      </c>
      <c r="D251" s="22">
        <v>100000</v>
      </c>
      <c r="E251" s="25">
        <f t="shared" si="65"/>
        <v>1685981.321735491</v>
      </c>
      <c r="G251" s="10">
        <v>41974</v>
      </c>
      <c r="H251" s="91">
        <v>27499</v>
      </c>
      <c r="I251" s="20">
        <f t="shared" si="66"/>
        <v>0.29896079357581484</v>
      </c>
      <c r="J251" s="22">
        <v>100000</v>
      </c>
      <c r="K251" s="25">
        <f t="shared" si="67"/>
        <v>1069402.5676006442</v>
      </c>
    </row>
    <row r="252" spans="1:11">
      <c r="A252" s="10">
        <v>42339</v>
      </c>
      <c r="B252" s="90">
        <v>411</v>
      </c>
      <c r="C252" s="20">
        <f t="shared" si="64"/>
        <v>2.3966942148760331</v>
      </c>
      <c r="D252" s="22">
        <v>100000</v>
      </c>
      <c r="E252" s="25">
        <f t="shared" si="65"/>
        <v>2746326.5093353535</v>
      </c>
      <c r="G252" s="10">
        <v>42339</v>
      </c>
      <c r="H252" s="91">
        <v>26117</v>
      </c>
      <c r="I252" s="20">
        <f t="shared" si="66"/>
        <v>-5.0256372959016693E-2</v>
      </c>
      <c r="J252" s="22">
        <v>100000</v>
      </c>
      <c r="K252" s="25">
        <f t="shared" si="67"/>
        <v>1192193.3133566165</v>
      </c>
    </row>
    <row r="253" spans="1:11">
      <c r="A253" s="10">
        <v>42705</v>
      </c>
      <c r="B253" s="90">
        <v>632</v>
      </c>
      <c r="C253" s="20">
        <f t="shared" si="64"/>
        <v>0.53771289537712896</v>
      </c>
      <c r="D253" s="22">
        <v>100000</v>
      </c>
      <c r="E253" s="25">
        <f t="shared" si="65"/>
        <v>3548900.7742978772</v>
      </c>
      <c r="G253" s="10">
        <v>42705</v>
      </c>
      <c r="H253" s="91">
        <v>26626</v>
      </c>
      <c r="I253" s="20">
        <f t="shared" si="66"/>
        <v>1.9489221579813913E-2</v>
      </c>
      <c r="J253" s="22">
        <v>100000</v>
      </c>
      <c r="K253" s="25">
        <f t="shared" si="67"/>
        <v>1640938.9435594501</v>
      </c>
    </row>
    <row r="254" spans="1:11">
      <c r="A254" s="10">
        <v>43070</v>
      </c>
      <c r="B254" s="90">
        <v>788</v>
      </c>
      <c r="C254" s="20">
        <f t="shared" si="64"/>
        <v>0.24683544303797469</v>
      </c>
      <c r="D254" s="22">
        <v>100000</v>
      </c>
      <c r="E254" s="119">
        <f t="shared" si="65"/>
        <v>3287715.1646592547</v>
      </c>
      <c r="G254" s="10">
        <v>43070</v>
      </c>
      <c r="H254" s="91">
        <v>33812</v>
      </c>
      <c r="I254" s="20">
        <f t="shared" si="66"/>
        <v>0.26988657702997071</v>
      </c>
      <c r="J254" s="22">
        <v>100000</v>
      </c>
      <c r="K254" s="120">
        <f t="shared" si="67"/>
        <v>1857097.6522034262</v>
      </c>
    </row>
    <row r="255" spans="1:11">
      <c r="A255" s="10">
        <v>43435</v>
      </c>
      <c r="B255" s="90">
        <v>710</v>
      </c>
      <c r="C255" s="20">
        <f t="shared" si="64"/>
        <v>-9.8984771573604066E-2</v>
      </c>
      <c r="D255" s="22"/>
      <c r="E255" s="39"/>
      <c r="G255" s="10">
        <v>43435</v>
      </c>
      <c r="H255" s="91">
        <v>36068</v>
      </c>
      <c r="I255" s="20">
        <f t="shared" si="66"/>
        <v>6.6721873890926292E-2</v>
      </c>
      <c r="J255" s="22"/>
      <c r="K255" s="39"/>
    </row>
    <row r="256" spans="1:11">
      <c r="D256" s="121">
        <f>SUM(D245:D255)</f>
        <v>1000000</v>
      </c>
      <c r="E256" s="122"/>
      <c r="J256" s="121">
        <f>SUM(J245:J255)</f>
        <v>1000000</v>
      </c>
      <c r="K256" s="122"/>
    </row>
    <row r="259" spans="1:11">
      <c r="A259" s="153" t="s">
        <v>380</v>
      </c>
      <c r="B259" s="150"/>
      <c r="C259" s="150"/>
      <c r="D259" s="150"/>
      <c r="E259" s="151"/>
    </row>
    <row r="260" spans="1:11">
      <c r="A260" s="116" t="s">
        <v>3</v>
      </c>
      <c r="B260" s="117" t="s">
        <v>6</v>
      </c>
      <c r="C260" s="118" t="s">
        <v>8</v>
      </c>
      <c r="D260" s="12" t="s">
        <v>16</v>
      </c>
      <c r="E260" s="16" t="s">
        <v>18</v>
      </c>
      <c r="G260" s="116" t="s">
        <v>3</v>
      </c>
      <c r="H260" s="117" t="s">
        <v>5</v>
      </c>
      <c r="I260" s="118" t="s">
        <v>8</v>
      </c>
      <c r="J260" s="16" t="s">
        <v>16</v>
      </c>
      <c r="K260" s="16" t="s">
        <v>18</v>
      </c>
    </row>
    <row r="261" spans="1:11">
      <c r="A261" s="10">
        <v>39783</v>
      </c>
      <c r="B261" s="90">
        <v>74</v>
      </c>
      <c r="C261" s="20"/>
      <c r="D261" s="22">
        <v>100000</v>
      </c>
      <c r="E261" s="25">
        <f>(D261)+(D261*C262)</f>
        <v>281081.08108108107</v>
      </c>
      <c r="G261" s="10">
        <v>39783</v>
      </c>
      <c r="H261" s="91">
        <v>9647</v>
      </c>
      <c r="I261" s="20"/>
      <c r="J261" s="22">
        <v>100000</v>
      </c>
      <c r="K261" s="25">
        <f>(J261)+(J261*I262)</f>
        <v>181030.37213641545</v>
      </c>
    </row>
    <row r="262" spans="1:11">
      <c r="A262" s="10">
        <v>40148</v>
      </c>
      <c r="B262" s="90">
        <v>208</v>
      </c>
      <c r="C262" s="20">
        <f t="shared" ref="C262:C271" si="68">(B262-B261)/B261</f>
        <v>1.8108108108108107</v>
      </c>
      <c r="D262" s="22">
        <v>100000</v>
      </c>
      <c r="E262" s="25">
        <f t="shared" ref="E262:E270" si="69">(E261+D262)+(E261+D262)*C263</f>
        <v>632081.60083160084</v>
      </c>
      <c r="G262" s="10">
        <v>40148</v>
      </c>
      <c r="H262" s="91">
        <v>17464</v>
      </c>
      <c r="I262" s="20">
        <f t="shared" ref="I262:I271" si="70">(H262-H261)/H261</f>
        <v>0.81030372136415463</v>
      </c>
      <c r="J262" s="22">
        <v>100000</v>
      </c>
      <c r="K262" s="25">
        <f t="shared" ref="K262:K270" si="71">(K261+J262)+(K261+J262)*I263</f>
        <v>330030.45706285757</v>
      </c>
    </row>
    <row r="263" spans="1:11">
      <c r="A263" s="10">
        <v>40513</v>
      </c>
      <c r="B263" s="90">
        <v>345</v>
      </c>
      <c r="C263" s="20">
        <f t="shared" si="68"/>
        <v>0.65865384615384615</v>
      </c>
      <c r="D263" s="22">
        <v>100000</v>
      </c>
      <c r="E263" s="25">
        <f t="shared" si="69"/>
        <v>583543.30501069629</v>
      </c>
      <c r="G263" s="10">
        <v>40513</v>
      </c>
      <c r="H263" s="91">
        <v>20509</v>
      </c>
      <c r="I263" s="20">
        <f t="shared" si="70"/>
        <v>0.17435868071461291</v>
      </c>
      <c r="J263" s="22">
        <v>100000</v>
      </c>
      <c r="K263" s="25">
        <f t="shared" si="71"/>
        <v>324037.77285335225</v>
      </c>
    </row>
    <row r="264" spans="1:11">
      <c r="A264" s="10">
        <v>40878</v>
      </c>
      <c r="B264" s="90">
        <v>275</v>
      </c>
      <c r="C264" s="20">
        <f t="shared" si="68"/>
        <v>-0.20289855072463769</v>
      </c>
      <c r="D264" s="22">
        <v>100000</v>
      </c>
      <c r="E264" s="25">
        <f t="shared" si="69"/>
        <v>1287547.0254383297</v>
      </c>
      <c r="G264" s="10">
        <v>40878</v>
      </c>
      <c r="H264" s="91">
        <v>15454</v>
      </c>
      <c r="I264" s="20">
        <f t="shared" si="70"/>
        <v>-0.24647715637037398</v>
      </c>
      <c r="J264" s="22">
        <v>100000</v>
      </c>
      <c r="K264" s="25">
        <f t="shared" si="71"/>
        <v>533024.31574021094</v>
      </c>
    </row>
    <row r="265" spans="1:11">
      <c r="A265" s="10">
        <v>41244</v>
      </c>
      <c r="B265" s="90">
        <v>518</v>
      </c>
      <c r="C265" s="20">
        <f t="shared" si="68"/>
        <v>0.88363636363636366</v>
      </c>
      <c r="D265" s="22">
        <v>100000</v>
      </c>
      <c r="E265" s="25">
        <f t="shared" si="69"/>
        <v>1939351.4409601365</v>
      </c>
      <c r="G265" s="10">
        <v>41244</v>
      </c>
      <c r="H265" s="91">
        <v>19426</v>
      </c>
      <c r="I265" s="20">
        <f t="shared" si="70"/>
        <v>0.25702083602950693</v>
      </c>
      <c r="J265" s="22">
        <v>100000</v>
      </c>
      <c r="K265" s="25">
        <f t="shared" si="71"/>
        <v>689855.0789776725</v>
      </c>
    </row>
    <row r="266" spans="1:11">
      <c r="A266" s="10">
        <v>41609</v>
      </c>
      <c r="B266" s="90">
        <v>724</v>
      </c>
      <c r="C266" s="20">
        <f t="shared" si="68"/>
        <v>0.39768339768339767</v>
      </c>
      <c r="D266" s="22">
        <v>100000</v>
      </c>
      <c r="E266" s="25">
        <f t="shared" si="69"/>
        <v>2059068.9272677621</v>
      </c>
      <c r="G266" s="10">
        <v>41609</v>
      </c>
      <c r="H266" s="91">
        <v>21170</v>
      </c>
      <c r="I266" s="20">
        <f t="shared" si="70"/>
        <v>8.9776588077833827E-2</v>
      </c>
      <c r="J266" s="22">
        <v>100000</v>
      </c>
      <c r="K266" s="25">
        <f t="shared" si="71"/>
        <v>1025990.7801987254</v>
      </c>
    </row>
    <row r="267" spans="1:11">
      <c r="A267" s="10">
        <v>41974</v>
      </c>
      <c r="B267" s="90">
        <v>731</v>
      </c>
      <c r="C267" s="20">
        <f t="shared" si="68"/>
        <v>9.6685082872928173E-3</v>
      </c>
      <c r="D267" s="22">
        <v>100000</v>
      </c>
      <c r="E267" s="25">
        <f t="shared" si="69"/>
        <v>2191558.3365700128</v>
      </c>
      <c r="G267" s="10">
        <v>41974</v>
      </c>
      <c r="H267" s="91">
        <v>27499</v>
      </c>
      <c r="I267" s="20">
        <f t="shared" si="70"/>
        <v>0.29896079357581484</v>
      </c>
      <c r="J267" s="22">
        <v>100000</v>
      </c>
      <c r="K267" s="25">
        <f t="shared" si="71"/>
        <v>1069402.5676006442</v>
      </c>
    </row>
    <row r="268" spans="1:11">
      <c r="A268" s="10">
        <v>42339</v>
      </c>
      <c r="B268" s="90">
        <v>742</v>
      </c>
      <c r="C268" s="20">
        <f t="shared" si="68"/>
        <v>1.5047879616963064E-2</v>
      </c>
      <c r="D268" s="22">
        <v>100000</v>
      </c>
      <c r="E268" s="25">
        <f t="shared" si="69"/>
        <v>1673887.6259042411</v>
      </c>
      <c r="G268" s="10">
        <v>42339</v>
      </c>
      <c r="H268" s="91">
        <v>26117</v>
      </c>
      <c r="I268" s="20">
        <f t="shared" si="70"/>
        <v>-5.0256372959016693E-2</v>
      </c>
      <c r="J268" s="22">
        <v>100000</v>
      </c>
      <c r="K268" s="25">
        <f t="shared" si="71"/>
        <v>1192193.3133566165</v>
      </c>
    </row>
    <row r="269" spans="1:11">
      <c r="A269" s="10">
        <v>42705</v>
      </c>
      <c r="B269" s="90">
        <v>542</v>
      </c>
      <c r="C269" s="20">
        <f t="shared" si="68"/>
        <v>-0.26954177897574122</v>
      </c>
      <c r="D269" s="22">
        <v>100000</v>
      </c>
      <c r="E269" s="25">
        <f t="shared" si="69"/>
        <v>1957167.5282116905</v>
      </c>
      <c r="G269" s="10">
        <v>42705</v>
      </c>
      <c r="H269" s="91">
        <v>26626</v>
      </c>
      <c r="I269" s="20">
        <f t="shared" si="70"/>
        <v>1.9489221579813913E-2</v>
      </c>
      <c r="J269" s="22">
        <v>100000</v>
      </c>
      <c r="K269" s="25">
        <f t="shared" si="71"/>
        <v>1640938.9435594501</v>
      </c>
    </row>
    <row r="270" spans="1:11">
      <c r="A270" s="10">
        <v>43070</v>
      </c>
      <c r="B270" s="90">
        <v>598</v>
      </c>
      <c r="C270" s="20">
        <f t="shared" si="68"/>
        <v>0.10332103321033211</v>
      </c>
      <c r="D270" s="22">
        <v>100000</v>
      </c>
      <c r="E270" s="119">
        <f t="shared" si="69"/>
        <v>2758943.7418491235</v>
      </c>
      <c r="G270" s="10">
        <v>43070</v>
      </c>
      <c r="H270" s="91">
        <v>33812</v>
      </c>
      <c r="I270" s="20">
        <f t="shared" si="70"/>
        <v>0.26988657702997071</v>
      </c>
      <c r="J270" s="22">
        <v>100000</v>
      </c>
      <c r="K270" s="120">
        <f t="shared" si="71"/>
        <v>1857097.6522034262</v>
      </c>
    </row>
    <row r="271" spans="1:11">
      <c r="A271" s="10">
        <v>43435</v>
      </c>
      <c r="B271" s="90">
        <v>802</v>
      </c>
      <c r="C271" s="20">
        <f t="shared" si="68"/>
        <v>0.34113712374581939</v>
      </c>
      <c r="D271" s="22"/>
      <c r="E271" s="39"/>
      <c r="G271" s="10">
        <v>43435</v>
      </c>
      <c r="H271" s="91">
        <v>36068</v>
      </c>
      <c r="I271" s="20">
        <f t="shared" si="70"/>
        <v>6.6721873890926292E-2</v>
      </c>
      <c r="J271" s="22"/>
      <c r="K271" s="39"/>
    </row>
    <row r="272" spans="1:11">
      <c r="D272" s="121">
        <f>SUM(D261:D271)</f>
        <v>1000000</v>
      </c>
      <c r="E272" s="122"/>
      <c r="J272" s="121">
        <f>SUM(J261:J271)</f>
        <v>1000000</v>
      </c>
      <c r="K272" s="122"/>
    </row>
    <row r="275" spans="1:11">
      <c r="A275" s="153" t="s">
        <v>381</v>
      </c>
      <c r="B275" s="150"/>
      <c r="C275" s="150"/>
      <c r="D275" s="150"/>
      <c r="E275" s="151"/>
    </row>
    <row r="276" spans="1:11">
      <c r="A276" s="116" t="s">
        <v>3</v>
      </c>
      <c r="B276" s="117" t="s">
        <v>6</v>
      </c>
      <c r="C276" s="118" t="s">
        <v>8</v>
      </c>
      <c r="D276" s="12" t="s">
        <v>16</v>
      </c>
      <c r="E276" s="16" t="s">
        <v>18</v>
      </c>
      <c r="G276" s="116" t="s">
        <v>3</v>
      </c>
      <c r="H276" s="117" t="s">
        <v>5</v>
      </c>
      <c r="I276" s="118" t="s">
        <v>8</v>
      </c>
      <c r="J276" s="16" t="s">
        <v>16</v>
      </c>
      <c r="K276" s="16" t="s">
        <v>18</v>
      </c>
    </row>
    <row r="277" spans="1:11">
      <c r="A277" s="10">
        <v>39783</v>
      </c>
      <c r="B277" s="90">
        <v>7</v>
      </c>
      <c r="C277" s="20"/>
      <c r="D277" s="22">
        <v>100000</v>
      </c>
      <c r="E277" s="25">
        <f>(D277)+(D277*C278)</f>
        <v>214285.71428571426</v>
      </c>
      <c r="G277" s="10">
        <v>39783</v>
      </c>
      <c r="H277" s="91">
        <v>9647</v>
      </c>
      <c r="I277" s="20"/>
      <c r="J277" s="22">
        <v>100000</v>
      </c>
      <c r="K277" s="25">
        <f>(J277)+(J277*I278)</f>
        <v>181030.37213641545</v>
      </c>
    </row>
    <row r="278" spans="1:11">
      <c r="A278" s="10">
        <v>40148</v>
      </c>
      <c r="B278" s="90">
        <v>15</v>
      </c>
      <c r="C278" s="20">
        <f t="shared" ref="C278:C287" si="72">(B278-B277)/B277</f>
        <v>1.1428571428571428</v>
      </c>
      <c r="D278" s="22">
        <v>100000</v>
      </c>
      <c r="E278" s="25">
        <f t="shared" ref="E278:E286" si="73">(E277+D278)+(E277+D278)*C279</f>
        <v>586666.66666666663</v>
      </c>
      <c r="G278" s="10">
        <v>40148</v>
      </c>
      <c r="H278" s="91">
        <v>17464</v>
      </c>
      <c r="I278" s="20">
        <f t="shared" ref="I278:I287" si="74">(H278-H277)/H277</f>
        <v>0.81030372136415463</v>
      </c>
      <c r="J278" s="22">
        <v>100000</v>
      </c>
      <c r="K278" s="25">
        <f t="shared" ref="K278:K286" si="75">(K277+J278)+(K277+J278)*I279</f>
        <v>330030.45706285757</v>
      </c>
    </row>
    <row r="279" spans="1:11">
      <c r="A279" s="10">
        <v>40513</v>
      </c>
      <c r="B279" s="90">
        <v>28</v>
      </c>
      <c r="C279" s="20">
        <f t="shared" si="72"/>
        <v>0.8666666666666667</v>
      </c>
      <c r="D279" s="22">
        <v>100000</v>
      </c>
      <c r="E279" s="25">
        <f t="shared" si="73"/>
        <v>1103571.4285714284</v>
      </c>
      <c r="G279" s="10">
        <v>40513</v>
      </c>
      <c r="H279" s="91">
        <v>20509</v>
      </c>
      <c r="I279" s="20">
        <f t="shared" si="74"/>
        <v>0.17435868071461291</v>
      </c>
      <c r="J279" s="22">
        <v>100000</v>
      </c>
      <c r="K279" s="25">
        <f t="shared" si="75"/>
        <v>324037.77285335225</v>
      </c>
    </row>
    <row r="280" spans="1:11">
      <c r="A280" s="10">
        <v>40878</v>
      </c>
      <c r="B280" s="90">
        <v>45</v>
      </c>
      <c r="C280" s="20">
        <f t="shared" si="72"/>
        <v>0.6071428571428571</v>
      </c>
      <c r="D280" s="22">
        <v>100000</v>
      </c>
      <c r="E280" s="25">
        <f t="shared" si="73"/>
        <v>2701349.2063492062</v>
      </c>
      <c r="G280" s="10">
        <v>40878</v>
      </c>
      <c r="H280" s="91">
        <v>15454</v>
      </c>
      <c r="I280" s="20">
        <f t="shared" si="74"/>
        <v>-0.24647715637037398</v>
      </c>
      <c r="J280" s="22">
        <v>100000</v>
      </c>
      <c r="K280" s="25">
        <f t="shared" si="75"/>
        <v>533024.31574021094</v>
      </c>
    </row>
    <row r="281" spans="1:11">
      <c r="A281" s="10">
        <v>41244</v>
      </c>
      <c r="B281" s="90">
        <v>101</v>
      </c>
      <c r="C281" s="20">
        <f t="shared" si="72"/>
        <v>1.2444444444444445</v>
      </c>
      <c r="D281" s="22">
        <v>100000</v>
      </c>
      <c r="E281" s="25">
        <f t="shared" si="73"/>
        <v>10484257.425742574</v>
      </c>
      <c r="G281" s="10">
        <v>41244</v>
      </c>
      <c r="H281" s="91">
        <v>19426</v>
      </c>
      <c r="I281" s="20">
        <f t="shared" si="74"/>
        <v>0.25702083602950693</v>
      </c>
      <c r="J281" s="22">
        <v>100000</v>
      </c>
      <c r="K281" s="25">
        <f t="shared" si="75"/>
        <v>689855.0789776725</v>
      </c>
    </row>
    <row r="282" spans="1:11">
      <c r="A282" s="10">
        <v>41609</v>
      </c>
      <c r="B282" s="90">
        <v>378</v>
      </c>
      <c r="C282" s="20">
        <f t="shared" si="72"/>
        <v>2.7425742574257428</v>
      </c>
      <c r="D282" s="22">
        <v>100000</v>
      </c>
      <c r="E282" s="25">
        <f t="shared" si="73"/>
        <v>26040633.349049188</v>
      </c>
      <c r="G282" s="10">
        <v>41609</v>
      </c>
      <c r="H282" s="91">
        <v>21170</v>
      </c>
      <c r="I282" s="20">
        <f t="shared" si="74"/>
        <v>8.9776588077833827E-2</v>
      </c>
      <c r="J282" s="22">
        <v>100000</v>
      </c>
      <c r="K282" s="25">
        <f t="shared" si="75"/>
        <v>1025990.7801987254</v>
      </c>
    </row>
    <row r="283" spans="1:11">
      <c r="A283" s="10">
        <v>41974</v>
      </c>
      <c r="B283" s="90">
        <v>930</v>
      </c>
      <c r="C283" s="20">
        <f t="shared" si="72"/>
        <v>1.4603174603174602</v>
      </c>
      <c r="D283" s="22">
        <v>100000</v>
      </c>
      <c r="E283" s="25">
        <f t="shared" si="73"/>
        <v>37412024.717832759</v>
      </c>
      <c r="G283" s="10">
        <v>41974</v>
      </c>
      <c r="H283" s="91">
        <v>27499</v>
      </c>
      <c r="I283" s="20">
        <f t="shared" si="74"/>
        <v>0.29896079357581484</v>
      </c>
      <c r="J283" s="22">
        <v>100000</v>
      </c>
      <c r="K283" s="25">
        <f t="shared" si="75"/>
        <v>1069402.5676006442</v>
      </c>
    </row>
    <row r="284" spans="1:11">
      <c r="A284" s="10">
        <v>42339</v>
      </c>
      <c r="B284" s="90">
        <v>1331</v>
      </c>
      <c r="C284" s="20">
        <f t="shared" si="72"/>
        <v>0.4311827956989247</v>
      </c>
      <c r="D284" s="22">
        <v>100000</v>
      </c>
      <c r="E284" s="25">
        <f t="shared" si="73"/>
        <v>50222710.779247165</v>
      </c>
      <c r="G284" s="10">
        <v>42339</v>
      </c>
      <c r="H284" s="91">
        <v>26117</v>
      </c>
      <c r="I284" s="20">
        <f t="shared" si="74"/>
        <v>-5.0256372959016693E-2</v>
      </c>
      <c r="J284" s="22">
        <v>100000</v>
      </c>
      <c r="K284" s="25">
        <f t="shared" si="75"/>
        <v>1192193.3133566165</v>
      </c>
    </row>
    <row r="285" spans="1:11">
      <c r="A285" s="10">
        <v>42705</v>
      </c>
      <c r="B285" s="90">
        <v>1782</v>
      </c>
      <c r="C285" s="20">
        <f t="shared" si="72"/>
        <v>0.33884297520661155</v>
      </c>
      <c r="D285" s="22">
        <v>100000</v>
      </c>
      <c r="E285" s="25">
        <f t="shared" si="73"/>
        <v>42105029.052669764</v>
      </c>
      <c r="G285" s="10">
        <v>42705</v>
      </c>
      <c r="H285" s="91">
        <v>26626</v>
      </c>
      <c r="I285" s="20">
        <f t="shared" si="74"/>
        <v>1.9489221579813913E-2</v>
      </c>
      <c r="J285" s="22">
        <v>100000</v>
      </c>
      <c r="K285" s="25">
        <f t="shared" si="75"/>
        <v>1640938.9435594501</v>
      </c>
    </row>
    <row r="286" spans="1:11">
      <c r="A286" s="10">
        <v>43070</v>
      </c>
      <c r="B286" s="90">
        <v>1491</v>
      </c>
      <c r="C286" s="20">
        <f t="shared" si="72"/>
        <v>-0.16329966329966331</v>
      </c>
      <c r="D286" s="22">
        <v>100000</v>
      </c>
      <c r="E286" s="119">
        <f t="shared" si="73"/>
        <v>33543232.34568321</v>
      </c>
      <c r="G286" s="10">
        <v>43070</v>
      </c>
      <c r="H286" s="91">
        <v>33812</v>
      </c>
      <c r="I286" s="20">
        <f t="shared" si="74"/>
        <v>0.26988657702997071</v>
      </c>
      <c r="J286" s="22">
        <v>100000</v>
      </c>
      <c r="K286" s="120">
        <f t="shared" si="75"/>
        <v>1857097.6522034262</v>
      </c>
    </row>
    <row r="287" spans="1:11">
      <c r="A287" s="10">
        <v>43435</v>
      </c>
      <c r="B287" s="90">
        <v>1185</v>
      </c>
      <c r="C287" s="20">
        <f t="shared" si="72"/>
        <v>-0.20523138832997989</v>
      </c>
      <c r="D287" s="22"/>
      <c r="E287" s="39"/>
      <c r="G287" s="10">
        <v>43435</v>
      </c>
      <c r="H287" s="91">
        <v>36068</v>
      </c>
      <c r="I287" s="20">
        <f t="shared" si="74"/>
        <v>6.6721873890926292E-2</v>
      </c>
      <c r="J287" s="22"/>
      <c r="K287" s="39"/>
    </row>
    <row r="288" spans="1:11">
      <c r="D288" s="121">
        <f>SUM(D277:D287)</f>
        <v>1000000</v>
      </c>
      <c r="E288" s="122"/>
      <c r="J288" s="121">
        <f>SUM(J277:J287)</f>
        <v>1000000</v>
      </c>
      <c r="K288" s="122"/>
    </row>
    <row r="290" spans="1:11">
      <c r="A290" s="153" t="s">
        <v>382</v>
      </c>
      <c r="B290" s="150"/>
      <c r="C290" s="150"/>
      <c r="D290" s="150"/>
      <c r="E290" s="151"/>
    </row>
    <row r="291" spans="1:11">
      <c r="A291" s="116" t="s">
        <v>3</v>
      </c>
      <c r="B291" s="117" t="s">
        <v>6</v>
      </c>
      <c r="C291" s="118" t="s">
        <v>8</v>
      </c>
      <c r="D291" s="12" t="s">
        <v>16</v>
      </c>
      <c r="E291" s="16" t="s">
        <v>18</v>
      </c>
      <c r="G291" s="116" t="s">
        <v>3</v>
      </c>
      <c r="H291" s="117" t="s">
        <v>5</v>
      </c>
      <c r="I291" s="118" t="s">
        <v>8</v>
      </c>
      <c r="J291" s="16" t="s">
        <v>16</v>
      </c>
      <c r="K291" s="16" t="s">
        <v>18</v>
      </c>
    </row>
    <row r="292" spans="1:11">
      <c r="A292" s="10">
        <v>39783</v>
      </c>
      <c r="B292" s="90">
        <v>108</v>
      </c>
      <c r="C292" s="20"/>
      <c r="D292" s="22">
        <v>100000</v>
      </c>
      <c r="E292" s="25">
        <f>(D292)+(D292*C293)</f>
        <v>159259.25925925927</v>
      </c>
      <c r="G292" s="10">
        <v>39783</v>
      </c>
      <c r="H292" s="91">
        <v>9647</v>
      </c>
      <c r="I292" s="20"/>
      <c r="J292" s="22">
        <v>100000</v>
      </c>
      <c r="K292" s="25">
        <f>(J292)+(J292*I293)</f>
        <v>181030.37213641545</v>
      </c>
    </row>
    <row r="293" spans="1:11">
      <c r="A293" s="10">
        <v>40148</v>
      </c>
      <c r="B293" s="90">
        <v>172</v>
      </c>
      <c r="C293" s="20">
        <f t="shared" ref="C293:C302" si="76">(B293-B292)/B292</f>
        <v>0.59259259259259256</v>
      </c>
      <c r="D293" s="22">
        <v>100000</v>
      </c>
      <c r="E293" s="25">
        <f t="shared" ref="E293:E301" si="77">(E292+D293)+(E292+D293)*C294</f>
        <v>542635.65891472867</v>
      </c>
      <c r="G293" s="10">
        <v>40148</v>
      </c>
      <c r="H293" s="91">
        <v>17464</v>
      </c>
      <c r="I293" s="20">
        <f t="shared" ref="I293:I302" si="78">(H293-H292)/H292</f>
        <v>0.81030372136415463</v>
      </c>
      <c r="J293" s="22">
        <v>100000</v>
      </c>
      <c r="K293" s="25">
        <f t="shared" ref="K293:K301" si="79">(K292+J293)+(K292+J293)*I294</f>
        <v>330030.45706285757</v>
      </c>
    </row>
    <row r="294" spans="1:11">
      <c r="A294" s="10">
        <v>40513</v>
      </c>
      <c r="B294" s="90">
        <v>360</v>
      </c>
      <c r="C294" s="20">
        <f t="shared" si="76"/>
        <v>1.0930232558139534</v>
      </c>
      <c r="D294" s="22">
        <v>100000</v>
      </c>
      <c r="E294" s="25">
        <f t="shared" si="77"/>
        <v>467695.95176571922</v>
      </c>
      <c r="G294" s="10">
        <v>40513</v>
      </c>
      <c r="H294" s="91">
        <v>20509</v>
      </c>
      <c r="I294" s="20">
        <f t="shared" si="78"/>
        <v>0.17435868071461291</v>
      </c>
      <c r="J294" s="22">
        <v>100000</v>
      </c>
      <c r="K294" s="25">
        <f t="shared" si="79"/>
        <v>324037.77285335225</v>
      </c>
    </row>
    <row r="295" spans="1:11">
      <c r="A295" s="10">
        <v>40878</v>
      </c>
      <c r="B295" s="90">
        <v>262</v>
      </c>
      <c r="C295" s="20">
        <f t="shared" si="76"/>
        <v>-0.2722222222222222</v>
      </c>
      <c r="D295" s="22">
        <v>100000</v>
      </c>
      <c r="E295" s="25">
        <f t="shared" si="77"/>
        <v>3406175.7105943155</v>
      </c>
      <c r="G295" s="10">
        <v>40878</v>
      </c>
      <c r="H295" s="91">
        <v>15454</v>
      </c>
      <c r="I295" s="20">
        <f t="shared" si="78"/>
        <v>-0.24647715637037398</v>
      </c>
      <c r="J295" s="22">
        <v>100000</v>
      </c>
      <c r="K295" s="25">
        <f t="shared" si="79"/>
        <v>533024.31574021094</v>
      </c>
    </row>
    <row r="296" spans="1:11">
      <c r="A296" s="10">
        <v>41244</v>
      </c>
      <c r="B296" s="90">
        <v>1572</v>
      </c>
      <c r="C296" s="20">
        <f t="shared" si="76"/>
        <v>5</v>
      </c>
      <c r="D296" s="22">
        <v>100000</v>
      </c>
      <c r="E296" s="25">
        <f t="shared" si="77"/>
        <v>1008137.0363795357</v>
      </c>
      <c r="G296" s="10">
        <v>41244</v>
      </c>
      <c r="H296" s="91">
        <v>19426</v>
      </c>
      <c r="I296" s="20">
        <f t="shared" si="78"/>
        <v>0.25702083602950693</v>
      </c>
      <c r="J296" s="22">
        <v>100000</v>
      </c>
      <c r="K296" s="25">
        <f t="shared" si="79"/>
        <v>689855.0789776725</v>
      </c>
    </row>
    <row r="297" spans="1:11">
      <c r="A297" s="10">
        <v>41609</v>
      </c>
      <c r="B297" s="90">
        <v>452</v>
      </c>
      <c r="C297" s="20">
        <f t="shared" si="76"/>
        <v>-0.71246819338422396</v>
      </c>
      <c r="D297" s="22">
        <v>100000</v>
      </c>
      <c r="E297" s="25">
        <f t="shared" si="77"/>
        <v>2581567.0338664846</v>
      </c>
      <c r="G297" s="10">
        <v>41609</v>
      </c>
      <c r="H297" s="91">
        <v>21170</v>
      </c>
      <c r="I297" s="20">
        <f t="shared" si="78"/>
        <v>8.9776588077833827E-2</v>
      </c>
      <c r="J297" s="22">
        <v>100000</v>
      </c>
      <c r="K297" s="25">
        <f t="shared" si="79"/>
        <v>1025990.7801987254</v>
      </c>
    </row>
    <row r="298" spans="1:11">
      <c r="A298" s="10">
        <v>41974</v>
      </c>
      <c r="B298" s="90">
        <v>1053</v>
      </c>
      <c r="C298" s="20">
        <f t="shared" si="76"/>
        <v>1.3296460176991149</v>
      </c>
      <c r="D298" s="22">
        <v>100000</v>
      </c>
      <c r="E298" s="25">
        <f t="shared" si="77"/>
        <v>3891200.7860854594</v>
      </c>
      <c r="G298" s="10">
        <v>41974</v>
      </c>
      <c r="H298" s="91">
        <v>27499</v>
      </c>
      <c r="I298" s="20">
        <f t="shared" si="78"/>
        <v>0.29896079357581484</v>
      </c>
      <c r="J298" s="22">
        <v>100000</v>
      </c>
      <c r="K298" s="25">
        <f t="shared" si="79"/>
        <v>1069402.5676006442</v>
      </c>
    </row>
    <row r="299" spans="1:11">
      <c r="A299" s="10">
        <v>42339</v>
      </c>
      <c r="B299" s="90">
        <v>1528</v>
      </c>
      <c r="C299" s="20">
        <f t="shared" si="76"/>
        <v>0.45109211775878444</v>
      </c>
      <c r="D299" s="22">
        <v>100000</v>
      </c>
      <c r="E299" s="25">
        <f t="shared" si="77"/>
        <v>1716111.856320777</v>
      </c>
      <c r="G299" s="10">
        <v>42339</v>
      </c>
      <c r="H299" s="91">
        <v>26117</v>
      </c>
      <c r="I299" s="20">
        <f t="shared" si="78"/>
        <v>-5.0256372959016693E-2</v>
      </c>
      <c r="J299" s="22">
        <v>100000</v>
      </c>
      <c r="K299" s="25">
        <f t="shared" si="79"/>
        <v>1192193.3133566165</v>
      </c>
    </row>
    <row r="300" spans="1:11">
      <c r="A300" s="10">
        <v>42705</v>
      </c>
      <c r="B300" s="90">
        <v>657</v>
      </c>
      <c r="C300" s="20">
        <f t="shared" si="76"/>
        <v>-0.57002617801047117</v>
      </c>
      <c r="D300" s="22">
        <v>100000</v>
      </c>
      <c r="E300" s="25">
        <f t="shared" si="77"/>
        <v>2573516.1921379655</v>
      </c>
      <c r="G300" s="10">
        <v>42705</v>
      </c>
      <c r="H300" s="91">
        <v>26626</v>
      </c>
      <c r="I300" s="20">
        <f t="shared" si="78"/>
        <v>1.9489221579813913E-2</v>
      </c>
      <c r="J300" s="22">
        <v>100000</v>
      </c>
      <c r="K300" s="25">
        <f t="shared" si="79"/>
        <v>1640938.9435594501</v>
      </c>
    </row>
    <row r="301" spans="1:11">
      <c r="A301" s="10">
        <v>43070</v>
      </c>
      <c r="B301" s="90">
        <v>931</v>
      </c>
      <c r="C301" s="20">
        <f t="shared" si="76"/>
        <v>0.41704718417047182</v>
      </c>
      <c r="D301" s="22">
        <v>100000</v>
      </c>
      <c r="E301" s="119">
        <f t="shared" si="77"/>
        <v>1501878.5912869559</v>
      </c>
      <c r="G301" s="10">
        <v>43070</v>
      </c>
      <c r="H301" s="91">
        <v>33812</v>
      </c>
      <c r="I301" s="20">
        <f t="shared" si="78"/>
        <v>0.26988657702997071</v>
      </c>
      <c r="J301" s="22">
        <v>100000</v>
      </c>
      <c r="K301" s="120">
        <f t="shared" si="79"/>
        <v>1857097.6522034262</v>
      </c>
    </row>
    <row r="302" spans="1:11">
      <c r="A302" s="10">
        <v>43435</v>
      </c>
      <c r="B302" s="90">
        <v>523</v>
      </c>
      <c r="C302" s="20">
        <f t="shared" si="76"/>
        <v>-0.43823845327604727</v>
      </c>
      <c r="D302" s="22"/>
      <c r="E302" s="39"/>
      <c r="G302" s="10">
        <v>43435</v>
      </c>
      <c r="H302" s="91">
        <v>36068</v>
      </c>
      <c r="I302" s="20">
        <f t="shared" si="78"/>
        <v>6.6721873890926292E-2</v>
      </c>
      <c r="J302" s="22"/>
      <c r="K302" s="39"/>
    </row>
    <row r="303" spans="1:11">
      <c r="D303" s="121">
        <f>SUM(D292:D302)</f>
        <v>1000000</v>
      </c>
      <c r="E303" s="122"/>
      <c r="J303" s="121">
        <f>SUM(J292:J302)</f>
        <v>1000000</v>
      </c>
      <c r="K303" s="122"/>
    </row>
  </sheetData>
  <mergeCells count="20">
    <mergeCell ref="A1:E1"/>
    <mergeCell ref="A243:E243"/>
    <mergeCell ref="A259:E259"/>
    <mergeCell ref="A46:E46"/>
    <mergeCell ref="A31:E31"/>
    <mergeCell ref="A106:E106"/>
    <mergeCell ref="A91:E91"/>
    <mergeCell ref="A76:E76"/>
    <mergeCell ref="A228:E228"/>
    <mergeCell ref="A61:E61"/>
    <mergeCell ref="A275:E275"/>
    <mergeCell ref="A290:E290"/>
    <mergeCell ref="A213:E213"/>
    <mergeCell ref="A198:E198"/>
    <mergeCell ref="A16:E16"/>
    <mergeCell ref="A122:E122"/>
    <mergeCell ref="A153:E153"/>
    <mergeCell ref="A138:E138"/>
    <mergeCell ref="A183:E183"/>
    <mergeCell ref="A168:E16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355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30</v>
      </c>
      <c r="C3" s="20"/>
      <c r="D3" s="22">
        <v>100000</v>
      </c>
      <c r="E3" s="25">
        <f>(D3)+(D3*C4)</f>
        <v>186666.66666666669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56</v>
      </c>
      <c r="C4" s="20">
        <f t="shared" ref="C4:C13" si="0">(B4-B3)/B3</f>
        <v>0.8666666666666667</v>
      </c>
      <c r="D4" s="22">
        <v>100000</v>
      </c>
      <c r="E4" s="25">
        <f t="shared" ref="E4:E12" si="1">(E3+D4)+(E3+D4)*C5</f>
        <v>496547.61904761905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97</v>
      </c>
      <c r="C5" s="20">
        <f t="shared" si="0"/>
        <v>0.7321428571428571</v>
      </c>
      <c r="D5" s="22">
        <v>100000</v>
      </c>
      <c r="E5" s="25">
        <f t="shared" si="1"/>
        <v>276748.89543446247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45</v>
      </c>
      <c r="C6" s="20">
        <f t="shared" si="0"/>
        <v>-0.53608247422680411</v>
      </c>
      <c r="D6" s="22">
        <v>100000</v>
      </c>
      <c r="E6" s="25">
        <f t="shared" si="1"/>
        <v>510704.0582556047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61</v>
      </c>
      <c r="C7" s="20">
        <f t="shared" si="0"/>
        <v>0.35555555555555557</v>
      </c>
      <c r="D7" s="22">
        <v>100000</v>
      </c>
      <c r="E7" s="25">
        <f t="shared" si="1"/>
        <v>1671927.5037489505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167</v>
      </c>
      <c r="C8" s="20">
        <f t="shared" si="0"/>
        <v>1.7377049180327868</v>
      </c>
      <c r="D8" s="22">
        <v>100000</v>
      </c>
      <c r="E8" s="25">
        <f t="shared" si="1"/>
        <v>2769299.8711285992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261</v>
      </c>
      <c r="C9" s="20">
        <f t="shared" si="0"/>
        <v>0.56287425149700598</v>
      </c>
      <c r="D9" s="22">
        <v>100000</v>
      </c>
      <c r="E9" s="25">
        <f t="shared" si="1"/>
        <v>3298045.8288834472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300</v>
      </c>
      <c r="C10" s="20">
        <f t="shared" si="0"/>
        <v>0.14942528735632185</v>
      </c>
      <c r="D10" s="22">
        <v>100000</v>
      </c>
      <c r="E10" s="25">
        <f t="shared" si="1"/>
        <v>4927166.4518809989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435</v>
      </c>
      <c r="C11" s="20">
        <f t="shared" si="0"/>
        <v>0.45</v>
      </c>
      <c r="D11" s="22">
        <v>100000</v>
      </c>
      <c r="E11" s="25">
        <f t="shared" si="1"/>
        <v>7396290.8717329632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640</v>
      </c>
      <c r="C12" s="20">
        <f t="shared" si="0"/>
        <v>0.47126436781609193</v>
      </c>
      <c r="D12" s="22">
        <v>100000</v>
      </c>
      <c r="E12" s="119">
        <f t="shared" si="1"/>
        <v>6324995.4230246879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540</v>
      </c>
      <c r="C13" s="20">
        <f t="shared" si="0"/>
        <v>-0.15625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356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105</v>
      </c>
      <c r="C18" s="20"/>
      <c r="D18" s="22">
        <v>100000</v>
      </c>
      <c r="E18" s="25">
        <f>(D18)+(D18*C19)</f>
        <v>250476.19047619047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263</v>
      </c>
      <c r="C19" s="20">
        <f t="shared" ref="C19:C28" si="4">(B19-B18)/B18</f>
        <v>1.5047619047619047</v>
      </c>
      <c r="D19" s="22">
        <v>100000</v>
      </c>
      <c r="E19" s="25">
        <f t="shared" ref="E19:E27" si="5">(E18+D19)+(E18+D19)*C20</f>
        <v>622328.44468585914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467</v>
      </c>
      <c r="C20" s="20">
        <f t="shared" si="4"/>
        <v>0.7756653992395437</v>
      </c>
      <c r="D20" s="22">
        <v>100000</v>
      </c>
      <c r="E20" s="25">
        <f t="shared" si="5"/>
        <v>516611.77842628898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334</v>
      </c>
      <c r="C21" s="20">
        <f t="shared" si="4"/>
        <v>-0.28479657387580298</v>
      </c>
      <c r="D21" s="22">
        <v>100000</v>
      </c>
      <c r="E21" s="25">
        <f t="shared" si="5"/>
        <v>683072.92819678714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370</v>
      </c>
      <c r="C22" s="20">
        <f t="shared" si="4"/>
        <v>0.10778443113772455</v>
      </c>
      <c r="D22" s="22">
        <v>100000</v>
      </c>
      <c r="E22" s="25">
        <f t="shared" si="5"/>
        <v>634923.99583523278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300</v>
      </c>
      <c r="C23" s="20">
        <f t="shared" si="4"/>
        <v>-0.1891891891891892</v>
      </c>
      <c r="D23" s="22">
        <v>100000</v>
      </c>
      <c r="E23" s="25">
        <f t="shared" si="5"/>
        <v>2209671.4808112667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902</v>
      </c>
      <c r="C24" s="20">
        <f t="shared" si="4"/>
        <v>2.0066666666666668</v>
      </c>
      <c r="D24" s="22">
        <v>100000</v>
      </c>
      <c r="E24" s="25">
        <f t="shared" si="5"/>
        <v>3738492.6407809863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1460</v>
      </c>
      <c r="C25" s="20">
        <f t="shared" si="4"/>
        <v>0.61862527716186255</v>
      </c>
      <c r="D25" s="22">
        <v>100000</v>
      </c>
      <c r="E25" s="25">
        <f t="shared" si="5"/>
        <v>6196799.4207676612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2357</v>
      </c>
      <c r="C26" s="20">
        <f t="shared" si="4"/>
        <v>0.61438356164383556</v>
      </c>
      <c r="D26" s="22">
        <v>100000</v>
      </c>
      <c r="E26" s="25">
        <f t="shared" si="5"/>
        <v>9970155.0438289829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3732</v>
      </c>
      <c r="C27" s="20">
        <f t="shared" si="4"/>
        <v>0.58336868901145522</v>
      </c>
      <c r="D27" s="22">
        <v>100000</v>
      </c>
      <c r="E27" s="119">
        <f t="shared" si="5"/>
        <v>14433349.230825625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5349</v>
      </c>
      <c r="C28" s="20">
        <f t="shared" si="4"/>
        <v>0.43327974276527331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357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13</v>
      </c>
      <c r="C33" s="20"/>
      <c r="D33" s="22">
        <v>100000</v>
      </c>
      <c r="E33" s="25">
        <f>(D33)+(D33*C34)</f>
        <v>192307.69230769231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25</v>
      </c>
      <c r="C34" s="20">
        <f t="shared" ref="C34:C43" si="8">(B34-B33)/B33</f>
        <v>0.92307692307692313</v>
      </c>
      <c r="D34" s="22">
        <v>100000</v>
      </c>
      <c r="E34" s="25">
        <f t="shared" ref="E34:E42" si="9">(E33+D34)+(E33+D34)*C35</f>
        <v>233846.15384615384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20</v>
      </c>
      <c r="C35" s="20">
        <f t="shared" si="8"/>
        <v>-0.2</v>
      </c>
      <c r="D35" s="22">
        <v>100000</v>
      </c>
      <c r="E35" s="25">
        <f t="shared" si="9"/>
        <v>250384.6153846154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15</v>
      </c>
      <c r="C36" s="20">
        <f t="shared" si="8"/>
        <v>-0.25</v>
      </c>
      <c r="D36" s="22">
        <v>100000</v>
      </c>
      <c r="E36" s="25">
        <f t="shared" si="9"/>
        <v>397102.56410256412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17</v>
      </c>
      <c r="C37" s="20">
        <f t="shared" si="8"/>
        <v>0.13333333333333333</v>
      </c>
      <c r="D37" s="22">
        <v>100000</v>
      </c>
      <c r="E37" s="25">
        <f t="shared" si="9"/>
        <v>438619.90950226248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15</v>
      </c>
      <c r="C38" s="20">
        <f t="shared" si="8"/>
        <v>-0.11764705882352941</v>
      </c>
      <c r="D38" s="22">
        <v>100000</v>
      </c>
      <c r="E38" s="25">
        <f t="shared" si="9"/>
        <v>1256779.7888386124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35</v>
      </c>
      <c r="C39" s="20">
        <f t="shared" si="8"/>
        <v>1.3333333333333333</v>
      </c>
      <c r="D39" s="22">
        <v>100000</v>
      </c>
      <c r="E39" s="25">
        <f t="shared" si="9"/>
        <v>2248377.9357897006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58</v>
      </c>
      <c r="C40" s="20">
        <f t="shared" si="8"/>
        <v>0.65714285714285714</v>
      </c>
      <c r="D40" s="22">
        <v>100000</v>
      </c>
      <c r="E40" s="25">
        <f t="shared" si="9"/>
        <v>2712781.4085846543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67</v>
      </c>
      <c r="C41" s="20">
        <f t="shared" si="8"/>
        <v>0.15517241379310345</v>
      </c>
      <c r="D41" s="22">
        <v>100000</v>
      </c>
      <c r="E41" s="25">
        <f t="shared" si="9"/>
        <v>7598707.9843854094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181</v>
      </c>
      <c r="C42" s="20">
        <f t="shared" si="8"/>
        <v>1.7014925373134329</v>
      </c>
      <c r="D42" s="22">
        <v>100000</v>
      </c>
      <c r="E42" s="119">
        <f t="shared" si="9"/>
        <v>7018159.2122850418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165</v>
      </c>
      <c r="C43" s="20">
        <f t="shared" si="8"/>
        <v>-8.8397790055248615E-2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358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12</v>
      </c>
      <c r="C48" s="20"/>
      <c r="D48" s="22">
        <v>100000</v>
      </c>
      <c r="E48" s="25">
        <f>(D48)+(D48*C49)</f>
        <v>266666.66666666669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32</v>
      </c>
      <c r="C49" s="20">
        <f t="shared" ref="C49:C58" si="12">(B49-B48)/B48</f>
        <v>1.6666666666666667</v>
      </c>
      <c r="D49" s="22">
        <v>100000</v>
      </c>
      <c r="E49" s="25">
        <f t="shared" ref="E49:E57" si="13">(E48+D49)+(E48+D49)*C50</f>
        <v>653125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57</v>
      </c>
      <c r="C50" s="20">
        <f t="shared" si="12"/>
        <v>0.78125</v>
      </c>
      <c r="D50" s="22">
        <v>100000</v>
      </c>
      <c r="E50" s="25">
        <f t="shared" si="13"/>
        <v>581359.64912280696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44</v>
      </c>
      <c r="C51" s="20">
        <f t="shared" si="12"/>
        <v>-0.22807017543859648</v>
      </c>
      <c r="D51" s="22">
        <v>100000</v>
      </c>
      <c r="E51" s="25">
        <f t="shared" si="13"/>
        <v>929126.79425837309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60</v>
      </c>
      <c r="C52" s="20">
        <f t="shared" si="12"/>
        <v>0.36363636363636365</v>
      </c>
      <c r="D52" s="22">
        <v>100000</v>
      </c>
      <c r="E52" s="25">
        <f t="shared" si="13"/>
        <v>1046278.9074960126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61</v>
      </c>
      <c r="C53" s="20">
        <f t="shared" si="12"/>
        <v>1.6666666666666666E-2</v>
      </c>
      <c r="D53" s="22">
        <v>100000</v>
      </c>
      <c r="E53" s="25">
        <f t="shared" si="13"/>
        <v>1315402.0249954246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70</v>
      </c>
      <c r="C54" s="20">
        <f t="shared" si="12"/>
        <v>0.14754098360655737</v>
      </c>
      <c r="D54" s="22">
        <v>100000</v>
      </c>
      <c r="E54" s="25">
        <f t="shared" si="13"/>
        <v>2284863.2689211853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113</v>
      </c>
      <c r="C55" s="20">
        <f t="shared" si="12"/>
        <v>0.61428571428571432</v>
      </c>
      <c r="D55" s="22">
        <v>100000</v>
      </c>
      <c r="E55" s="25">
        <f t="shared" si="13"/>
        <v>4157681.9821015354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197</v>
      </c>
      <c r="C56" s="20">
        <f t="shared" si="12"/>
        <v>0.74336283185840712</v>
      </c>
      <c r="D56" s="22">
        <v>100000</v>
      </c>
      <c r="E56" s="25">
        <f t="shared" si="13"/>
        <v>8256012.7774760742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382</v>
      </c>
      <c r="C57" s="20">
        <f t="shared" si="12"/>
        <v>0.93908629441624369</v>
      </c>
      <c r="D57" s="22">
        <v>100000</v>
      </c>
      <c r="E57" s="119">
        <f t="shared" si="13"/>
        <v>4484247.6947188359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205</v>
      </c>
      <c r="C58" s="20">
        <f t="shared" si="12"/>
        <v>-0.46335078534031415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359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9</v>
      </c>
      <c r="C63" s="20"/>
      <c r="D63" s="22">
        <v>100000</v>
      </c>
      <c r="E63" s="25">
        <f>(D63)+(D63*C64)</f>
        <v>222222.22222222225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20</v>
      </c>
      <c r="C64" s="20">
        <f t="shared" ref="C64:C73" si="16">(B64-B63)/B63</f>
        <v>1.2222222222222223</v>
      </c>
      <c r="D64" s="22">
        <v>100000</v>
      </c>
      <c r="E64" s="25">
        <f t="shared" ref="E64:E72" si="17">(E63+D64)+(E63+D64)*C65</f>
        <v>621083.33333333337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38.549999999999997</v>
      </c>
      <c r="C65" s="20">
        <f t="shared" si="16"/>
        <v>0.92749999999999988</v>
      </c>
      <c r="D65" s="22">
        <v>100000</v>
      </c>
      <c r="E65" s="25">
        <f t="shared" si="17"/>
        <v>383455.46908776485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20.5</v>
      </c>
      <c r="C66" s="20">
        <f t="shared" si="16"/>
        <v>-0.46822308690012965</v>
      </c>
      <c r="D66" s="22">
        <v>100000</v>
      </c>
      <c r="E66" s="25">
        <f t="shared" si="17"/>
        <v>353747.90421055967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15</v>
      </c>
      <c r="C67" s="20">
        <f t="shared" si="16"/>
        <v>-0.26829268292682928</v>
      </c>
      <c r="D67" s="22">
        <v>100000</v>
      </c>
      <c r="E67" s="25">
        <f t="shared" si="17"/>
        <v>453747.90421055967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15</v>
      </c>
      <c r="C68" s="20">
        <f t="shared" si="16"/>
        <v>0</v>
      </c>
      <c r="D68" s="22">
        <v>100000</v>
      </c>
      <c r="E68" s="25">
        <f t="shared" si="17"/>
        <v>516831.37726318906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14</v>
      </c>
      <c r="C69" s="20">
        <f t="shared" si="16"/>
        <v>-6.6666666666666666E-2</v>
      </c>
      <c r="D69" s="22">
        <v>100000</v>
      </c>
      <c r="E69" s="25">
        <f t="shared" si="17"/>
        <v>1101484.6022556948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25</v>
      </c>
      <c r="C70" s="20">
        <f t="shared" si="16"/>
        <v>0.7857142857142857</v>
      </c>
      <c r="D70" s="22">
        <v>100000</v>
      </c>
      <c r="E70" s="25">
        <f t="shared" si="17"/>
        <v>1105365.8340752393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23</v>
      </c>
      <c r="C71" s="20">
        <f t="shared" si="16"/>
        <v>-0.08</v>
      </c>
      <c r="D71" s="22">
        <v>100000</v>
      </c>
      <c r="E71" s="25">
        <f t="shared" si="17"/>
        <v>9800148.3031334653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187</v>
      </c>
      <c r="C72" s="20">
        <f t="shared" si="16"/>
        <v>7.1304347826086953</v>
      </c>
      <c r="D72" s="22">
        <v>100000</v>
      </c>
      <c r="E72" s="119">
        <f t="shared" si="17"/>
        <v>4658893.3191216309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88</v>
      </c>
      <c r="C73" s="20">
        <f t="shared" si="16"/>
        <v>-0.52941176470588236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360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145</v>
      </c>
      <c r="C78" s="20"/>
      <c r="D78" s="22">
        <v>100000</v>
      </c>
      <c r="E78" s="25">
        <f>(D78)+(D78*C79)</f>
        <v>273103.44827586203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396</v>
      </c>
      <c r="C79" s="20">
        <f t="shared" ref="C79:C88" si="20">(B79-B78)/B78</f>
        <v>1.7310344827586206</v>
      </c>
      <c r="D79" s="22">
        <v>100000</v>
      </c>
      <c r="E79" s="25">
        <f t="shared" ref="E79:E87" si="21">(E78+D79)+(E78+D79)*C80</f>
        <v>482396.37756879133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512</v>
      </c>
      <c r="C80" s="20">
        <f t="shared" si="20"/>
        <v>0.29292929292929293</v>
      </c>
      <c r="D80" s="22">
        <v>100000</v>
      </c>
      <c r="E80" s="25">
        <f t="shared" si="21"/>
        <v>442484.74780128873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389</v>
      </c>
      <c r="C81" s="20">
        <f t="shared" si="20"/>
        <v>-0.240234375</v>
      </c>
      <c r="D81" s="22">
        <v>100000</v>
      </c>
      <c r="E81" s="25">
        <f t="shared" si="21"/>
        <v>704253.9785080998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505</v>
      </c>
      <c r="C82" s="20">
        <f t="shared" si="20"/>
        <v>0.29820051413881749</v>
      </c>
      <c r="D82" s="22">
        <v>100000</v>
      </c>
      <c r="E82" s="25">
        <f t="shared" si="21"/>
        <v>680032.57192665071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427</v>
      </c>
      <c r="C83" s="20">
        <f t="shared" si="20"/>
        <v>-0.15445544554455445</v>
      </c>
      <c r="D83" s="22">
        <v>100000</v>
      </c>
      <c r="E83" s="25">
        <f t="shared" si="21"/>
        <v>1315277.4046538372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720</v>
      </c>
      <c r="C84" s="20">
        <f t="shared" si="20"/>
        <v>0.68618266978922715</v>
      </c>
      <c r="D84" s="22">
        <v>100000</v>
      </c>
      <c r="E84" s="25">
        <f t="shared" si="21"/>
        <v>1147947.2282192234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584</v>
      </c>
      <c r="C85" s="20">
        <f t="shared" si="20"/>
        <v>-0.18888888888888888</v>
      </c>
      <c r="D85" s="22">
        <v>100000</v>
      </c>
      <c r="E85" s="25">
        <f t="shared" si="21"/>
        <v>1553523.3474578348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727</v>
      </c>
      <c r="C86" s="20">
        <f t="shared" si="20"/>
        <v>0.24486301369863014</v>
      </c>
      <c r="D86" s="22">
        <v>100000</v>
      </c>
      <c r="E86" s="25">
        <f t="shared" si="21"/>
        <v>3398024.5957386587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1494</v>
      </c>
      <c r="C87" s="20">
        <f t="shared" si="20"/>
        <v>1.0550206327372764</v>
      </c>
      <c r="D87" s="22">
        <v>100000</v>
      </c>
      <c r="E87" s="119">
        <f t="shared" si="21"/>
        <v>2605958.0823675548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1113</v>
      </c>
      <c r="C88" s="20">
        <f t="shared" si="20"/>
        <v>-0.25502008032128515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361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89</v>
      </c>
      <c r="C93" s="20"/>
      <c r="D93" s="22">
        <v>100000</v>
      </c>
      <c r="E93" s="25">
        <f>(D93)+(D93*C94)</f>
        <v>201123.59550561797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179</v>
      </c>
      <c r="C94" s="20">
        <f t="shared" ref="C94:C103" si="24">(B94-B93)/B93</f>
        <v>1.0112359550561798</v>
      </c>
      <c r="D94" s="22">
        <v>100000</v>
      </c>
      <c r="E94" s="25">
        <f t="shared" ref="E94:E102" si="25">(E93+D94)+(E93+D94)*C95</f>
        <v>635892.28548113746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378</v>
      </c>
      <c r="C95" s="20">
        <f t="shared" si="24"/>
        <v>1.1117318435754191</v>
      </c>
      <c r="D95" s="22">
        <v>100000</v>
      </c>
      <c r="E95" s="25">
        <f t="shared" si="25"/>
        <v>1154455.357910885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593</v>
      </c>
      <c r="C96" s="20">
        <f t="shared" si="24"/>
        <v>0.56878306878306883</v>
      </c>
      <c r="D96" s="22">
        <v>100000</v>
      </c>
      <c r="E96" s="25">
        <f t="shared" si="25"/>
        <v>1576002.0938340798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745</v>
      </c>
      <c r="C97" s="20">
        <f t="shared" si="24"/>
        <v>0.25632377740303541</v>
      </c>
      <c r="D97" s="22">
        <v>100000</v>
      </c>
      <c r="E97" s="25">
        <f t="shared" si="25"/>
        <v>920113.90117870958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409</v>
      </c>
      <c r="C98" s="20">
        <f t="shared" si="24"/>
        <v>-0.45100671140939597</v>
      </c>
      <c r="D98" s="22">
        <v>100000</v>
      </c>
      <c r="E98" s="25">
        <f t="shared" si="25"/>
        <v>1608737.081320948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645</v>
      </c>
      <c r="C99" s="20">
        <f t="shared" si="24"/>
        <v>0.57701711491442542</v>
      </c>
      <c r="D99" s="22">
        <v>100000</v>
      </c>
      <c r="E99" s="25">
        <f t="shared" si="25"/>
        <v>1854443.3440692457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700</v>
      </c>
      <c r="C100" s="20">
        <f t="shared" si="24"/>
        <v>8.5271317829457363E-2</v>
      </c>
      <c r="D100" s="22">
        <v>100000</v>
      </c>
      <c r="E100" s="25">
        <f t="shared" si="25"/>
        <v>1638940.3470980674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587</v>
      </c>
      <c r="C101" s="20">
        <f t="shared" si="24"/>
        <v>-0.16142857142857142</v>
      </c>
      <c r="D101" s="22">
        <v>100000</v>
      </c>
      <c r="E101" s="25">
        <f t="shared" si="25"/>
        <v>3184601.1467298511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1075</v>
      </c>
      <c r="C102" s="20">
        <f t="shared" si="24"/>
        <v>0.83134582623509368</v>
      </c>
      <c r="D102" s="22">
        <v>100000</v>
      </c>
      <c r="E102" s="119">
        <f t="shared" si="25"/>
        <v>2096033.8480527236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686</v>
      </c>
      <c r="C103" s="20">
        <f t="shared" si="24"/>
        <v>-0.36186046511627906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5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350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594</v>
      </c>
      <c r="C3" s="20"/>
      <c r="D3" s="22">
        <v>100000</v>
      </c>
      <c r="E3" s="25">
        <f>(D3)+(D3*C4)</f>
        <v>138888.88888888888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825</v>
      </c>
      <c r="C4" s="20">
        <f t="shared" ref="C4:C13" si="0">(B4-B3)/B3</f>
        <v>0.3888888888888889</v>
      </c>
      <c r="D4" s="22">
        <v>100000</v>
      </c>
      <c r="E4" s="25">
        <f t="shared" ref="E4:E12" si="1">(E3+D4)+(E3+D4)*C5</f>
        <v>275373.73737373739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951</v>
      </c>
      <c r="C5" s="20">
        <f t="shared" si="0"/>
        <v>0.15272727272727274</v>
      </c>
      <c r="D5" s="22">
        <v>100000</v>
      </c>
      <c r="E5" s="25">
        <f t="shared" si="1"/>
        <v>256959.30918012938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651</v>
      </c>
      <c r="C6" s="20">
        <f t="shared" si="0"/>
        <v>-0.31545741324921134</v>
      </c>
      <c r="D6" s="22">
        <v>100000</v>
      </c>
      <c r="E6" s="25">
        <f t="shared" si="1"/>
        <v>348734.44030501117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636</v>
      </c>
      <c r="C7" s="20">
        <f t="shared" si="0"/>
        <v>-2.3041474654377881E-2</v>
      </c>
      <c r="D7" s="22">
        <v>100000</v>
      </c>
      <c r="E7" s="25">
        <f t="shared" si="1"/>
        <v>577851.42548711342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819</v>
      </c>
      <c r="C8" s="20">
        <f t="shared" si="0"/>
        <v>0.28773584905660377</v>
      </c>
      <c r="D8" s="22">
        <v>100000</v>
      </c>
      <c r="E8" s="25">
        <f t="shared" si="1"/>
        <v>2348891.7527868473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2838</v>
      </c>
      <c r="C9" s="20">
        <f t="shared" si="0"/>
        <v>2.4652014652014653</v>
      </c>
      <c r="D9" s="22">
        <v>100000</v>
      </c>
      <c r="E9" s="25">
        <f t="shared" si="1"/>
        <v>2001050.0263258277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2319</v>
      </c>
      <c r="C10" s="20">
        <f t="shared" si="0"/>
        <v>-0.1828752642706131</v>
      </c>
      <c r="D10" s="22">
        <v>100000</v>
      </c>
      <c r="E10" s="25">
        <f t="shared" si="1"/>
        <v>2032192.8456441704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2243</v>
      </c>
      <c r="C11" s="20">
        <f t="shared" si="0"/>
        <v>-3.2772746873652434E-2</v>
      </c>
      <c r="D11" s="22">
        <v>100000</v>
      </c>
      <c r="E11" s="25">
        <f t="shared" si="1"/>
        <v>2405965.2663064627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2531</v>
      </c>
      <c r="C12" s="20">
        <f t="shared" si="0"/>
        <v>0.12839946500222915</v>
      </c>
      <c r="D12" s="22">
        <v>100000</v>
      </c>
      <c r="E12" s="119">
        <f t="shared" si="1"/>
        <v>2595075.0545196519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2621</v>
      </c>
      <c r="C13" s="20">
        <f t="shared" si="0"/>
        <v>3.5559067562228368E-2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351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93</v>
      </c>
      <c r="C18" s="20"/>
      <c r="D18" s="22">
        <v>100000</v>
      </c>
      <c r="E18" s="25">
        <f>(D18)+(D18*C19)</f>
        <v>166666.66666666666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155</v>
      </c>
      <c r="C19" s="20">
        <f t="shared" ref="C19:C28" si="4">(B19-B18)/B18</f>
        <v>0.66666666666666663</v>
      </c>
      <c r="D19" s="22">
        <v>100000</v>
      </c>
      <c r="E19" s="25">
        <f t="shared" ref="E19:E27" si="5">(E18+D19)+(E18+D19)*C20</f>
        <v>505806.45161290315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294</v>
      </c>
      <c r="C20" s="20">
        <f t="shared" si="4"/>
        <v>0.89677419354838706</v>
      </c>
      <c r="D20" s="22">
        <v>100000</v>
      </c>
      <c r="E20" s="25">
        <f t="shared" si="5"/>
        <v>249328.50559578667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121</v>
      </c>
      <c r="C21" s="20">
        <f t="shared" si="4"/>
        <v>-0.58843537414965985</v>
      </c>
      <c r="D21" s="22">
        <v>100000</v>
      </c>
      <c r="E21" s="25">
        <f t="shared" si="5"/>
        <v>614933.65034630219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213</v>
      </c>
      <c r="C22" s="20">
        <f t="shared" si="4"/>
        <v>0.76033057851239672</v>
      </c>
      <c r="D22" s="22">
        <v>100000</v>
      </c>
      <c r="E22" s="25">
        <f t="shared" si="5"/>
        <v>1450006.2767586973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432</v>
      </c>
      <c r="C23" s="20">
        <f t="shared" si="4"/>
        <v>1.028169014084507</v>
      </c>
      <c r="D23" s="22">
        <v>100000</v>
      </c>
      <c r="E23" s="25">
        <f t="shared" si="5"/>
        <v>4111822.2064015442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1146</v>
      </c>
      <c r="C24" s="20">
        <f t="shared" si="4"/>
        <v>1.6527777777777777</v>
      </c>
      <c r="D24" s="22">
        <v>100000</v>
      </c>
      <c r="E24" s="25">
        <f t="shared" si="5"/>
        <v>4186095.5437097368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1139</v>
      </c>
      <c r="C25" s="20">
        <f t="shared" si="4"/>
        <v>-6.1082024432809771E-3</v>
      </c>
      <c r="D25" s="22">
        <v>100000</v>
      </c>
      <c r="E25" s="25">
        <f t="shared" si="5"/>
        <v>6404683.595604891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1702</v>
      </c>
      <c r="C26" s="20">
        <f t="shared" si="4"/>
        <v>0.49429323968393329</v>
      </c>
      <c r="D26" s="22">
        <v>100000</v>
      </c>
      <c r="E26" s="25">
        <f t="shared" si="5"/>
        <v>7658863.6460588723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2004</v>
      </c>
      <c r="C27" s="20">
        <f t="shared" si="4"/>
        <v>0.17743830787309048</v>
      </c>
      <c r="D27" s="22">
        <v>100000</v>
      </c>
      <c r="E27" s="119">
        <f t="shared" si="5"/>
        <v>14185866.466646561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3664</v>
      </c>
      <c r="C28" s="20">
        <f t="shared" si="4"/>
        <v>0.82834331337325351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881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22</v>
      </c>
      <c r="C33" s="20"/>
      <c r="D33" s="22">
        <v>100000</v>
      </c>
      <c r="E33" s="25">
        <f>(D33)+(D33*C34)</f>
        <v>286363.63636363635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63</v>
      </c>
      <c r="C34" s="20">
        <f t="shared" ref="C34:C43" si="8">(B34-B33)/B33</f>
        <v>1.8636363636363635</v>
      </c>
      <c r="D34" s="22">
        <v>100000</v>
      </c>
      <c r="E34" s="25">
        <f t="shared" ref="E34:E42" si="9">(E33+D34)+(E33+D34)*C35</f>
        <v>883116.88311688311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144</v>
      </c>
      <c r="C35" s="20">
        <f t="shared" si="8"/>
        <v>1.2857142857142858</v>
      </c>
      <c r="D35" s="22">
        <v>100000</v>
      </c>
      <c r="E35" s="25">
        <f t="shared" si="9"/>
        <v>819264.0692640692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120</v>
      </c>
      <c r="C36" s="20">
        <f t="shared" si="8"/>
        <v>-0.16666666666666666</v>
      </c>
      <c r="D36" s="22">
        <v>100000</v>
      </c>
      <c r="E36" s="25">
        <f t="shared" si="9"/>
        <v>1141419.5526695526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149</v>
      </c>
      <c r="C37" s="20">
        <f t="shared" si="8"/>
        <v>0.24166666666666667</v>
      </c>
      <c r="D37" s="22">
        <v>100000</v>
      </c>
      <c r="E37" s="25">
        <f t="shared" si="9"/>
        <v>1483038.1233233581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178</v>
      </c>
      <c r="C38" s="20">
        <f t="shared" si="8"/>
        <v>0.19463087248322147</v>
      </c>
      <c r="D38" s="22">
        <v>100000</v>
      </c>
      <c r="E38" s="25">
        <f t="shared" si="9"/>
        <v>1912096.6096321461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215</v>
      </c>
      <c r="C39" s="20">
        <f t="shared" si="8"/>
        <v>0.20786516853932585</v>
      </c>
      <c r="D39" s="22">
        <v>100000</v>
      </c>
      <c r="E39" s="25">
        <f t="shared" si="9"/>
        <v>1656470.2321157667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177</v>
      </c>
      <c r="C40" s="20">
        <f t="shared" si="8"/>
        <v>-0.17674418604651163</v>
      </c>
      <c r="D40" s="22">
        <v>100000</v>
      </c>
      <c r="E40" s="25">
        <f t="shared" si="9"/>
        <v>1895400.0809836804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191</v>
      </c>
      <c r="C41" s="20">
        <f t="shared" si="8"/>
        <v>7.909604519774012E-2</v>
      </c>
      <c r="D41" s="22">
        <v>100000</v>
      </c>
      <c r="E41" s="25">
        <f t="shared" si="9"/>
        <v>2768487.0233543208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265</v>
      </c>
      <c r="C42" s="20">
        <f t="shared" si="8"/>
        <v>0.38743455497382201</v>
      </c>
      <c r="D42" s="22">
        <v>100000</v>
      </c>
      <c r="E42" s="119">
        <f t="shared" si="9"/>
        <v>1926757.3213474306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178</v>
      </c>
      <c r="C43" s="20">
        <f t="shared" si="8"/>
        <v>-0.32830188679245281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353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61</v>
      </c>
      <c r="C48" s="20"/>
      <c r="D48" s="22">
        <v>100000</v>
      </c>
      <c r="E48" s="25">
        <f>(D48)+(D48*C49)</f>
        <v>116393.44262295082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71</v>
      </c>
      <c r="C49" s="20">
        <f t="shared" ref="C49:C58" si="12">(B49-B48)/B48</f>
        <v>0.16393442622950818</v>
      </c>
      <c r="D49" s="22">
        <v>100000</v>
      </c>
      <c r="E49" s="25">
        <f t="shared" ref="E49:E57" si="13">(E48+D49)+(E48+D49)*C50</f>
        <v>259062.5721542369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85</v>
      </c>
      <c r="C50" s="20">
        <f t="shared" si="12"/>
        <v>0.19718309859154928</v>
      </c>
      <c r="D50" s="22">
        <v>100000</v>
      </c>
      <c r="E50" s="25">
        <f t="shared" si="13"/>
        <v>587172.91211104626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139</v>
      </c>
      <c r="C51" s="20">
        <f t="shared" si="12"/>
        <v>0.63529411764705879</v>
      </c>
      <c r="D51" s="22">
        <v>100000</v>
      </c>
      <c r="E51" s="25">
        <f t="shared" si="13"/>
        <v>845370.99259704258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171</v>
      </c>
      <c r="C52" s="20">
        <f t="shared" si="12"/>
        <v>0.23021582733812951</v>
      </c>
      <c r="D52" s="22">
        <v>100000</v>
      </c>
      <c r="E52" s="25">
        <f t="shared" si="13"/>
        <v>1183095.8620805093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214</v>
      </c>
      <c r="C53" s="20">
        <f t="shared" si="12"/>
        <v>0.25146198830409355</v>
      </c>
      <c r="D53" s="22">
        <v>100000</v>
      </c>
      <c r="E53" s="25">
        <f t="shared" si="13"/>
        <v>5588062.352612311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932</v>
      </c>
      <c r="C54" s="20">
        <f t="shared" si="12"/>
        <v>3.3551401869158877</v>
      </c>
      <c r="D54" s="22">
        <v>100000</v>
      </c>
      <c r="E54" s="25">
        <f t="shared" si="13"/>
        <v>6579110.7469056556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1078</v>
      </c>
      <c r="C55" s="20">
        <f t="shared" si="12"/>
        <v>0.15665236051502146</v>
      </c>
      <c r="D55" s="22">
        <v>100000</v>
      </c>
      <c r="E55" s="25">
        <f t="shared" si="13"/>
        <v>11003803.976349205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1776</v>
      </c>
      <c r="C56" s="20">
        <f t="shared" si="12"/>
        <v>0.64749536178107603</v>
      </c>
      <c r="D56" s="22">
        <v>100000</v>
      </c>
      <c r="E56" s="25">
        <f t="shared" si="13"/>
        <v>26165213.761836387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4185</v>
      </c>
      <c r="C57" s="20">
        <f t="shared" si="12"/>
        <v>1.3564189189189189</v>
      </c>
      <c r="D57" s="22">
        <v>100000</v>
      </c>
      <c r="E57" s="119">
        <f t="shared" si="13"/>
        <v>33564244.491828196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5348</v>
      </c>
      <c r="C58" s="20">
        <f t="shared" si="12"/>
        <v>0.27789725209080046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6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338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250</v>
      </c>
      <c r="C3" s="20"/>
      <c r="D3" s="22">
        <v>100000</v>
      </c>
      <c r="E3" s="25">
        <f>(D3)+(D3*C4)</f>
        <v>105600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264</v>
      </c>
      <c r="C4" s="20">
        <f t="shared" ref="C4:C13" si="0">(B4-B3)/B3</f>
        <v>5.6000000000000001E-2</v>
      </c>
      <c r="D4" s="22">
        <v>100000</v>
      </c>
      <c r="E4" s="25">
        <f t="shared" ref="E4:E12" si="1">(E3+D4)+(E3+D4)*C5</f>
        <v>242981.81818181818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312</v>
      </c>
      <c r="C5" s="20">
        <f t="shared" si="0"/>
        <v>0.18181818181818182</v>
      </c>
      <c r="D5" s="22">
        <v>100000</v>
      </c>
      <c r="E5" s="25">
        <f t="shared" si="1"/>
        <v>447415.38461538462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407</v>
      </c>
      <c r="C6" s="20">
        <f t="shared" si="0"/>
        <v>0.30448717948717946</v>
      </c>
      <c r="D6" s="22">
        <v>100000</v>
      </c>
      <c r="E6" s="25">
        <f t="shared" si="1"/>
        <v>704780.4951804952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524</v>
      </c>
      <c r="C7" s="20">
        <f t="shared" si="0"/>
        <v>0.28746928746928746</v>
      </c>
      <c r="D7" s="22">
        <v>100000</v>
      </c>
      <c r="E7" s="25">
        <f t="shared" si="1"/>
        <v>875429.16460473719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570</v>
      </c>
      <c r="C8" s="20">
        <f t="shared" si="0"/>
        <v>8.7786259541984726E-2</v>
      </c>
      <c r="D8" s="22">
        <v>100000</v>
      </c>
      <c r="E8" s="25">
        <f t="shared" si="1"/>
        <v>1300572.2194729829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760</v>
      </c>
      <c r="C9" s="20">
        <f t="shared" si="0"/>
        <v>0.33333333333333331</v>
      </c>
      <c r="D9" s="22">
        <v>100000</v>
      </c>
      <c r="E9" s="25">
        <f t="shared" si="1"/>
        <v>1588543.7541917253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862</v>
      </c>
      <c r="C10" s="20">
        <f t="shared" si="0"/>
        <v>0.13421052631578947</v>
      </c>
      <c r="D10" s="22">
        <v>100000</v>
      </c>
      <c r="E10" s="25">
        <f t="shared" si="1"/>
        <v>1618024.5254783817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826</v>
      </c>
      <c r="C11" s="20">
        <f t="shared" si="0"/>
        <v>-4.1763341067285381E-2</v>
      </c>
      <c r="D11" s="22">
        <v>100000</v>
      </c>
      <c r="E11" s="25">
        <f t="shared" si="1"/>
        <v>2843268.191681535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1367</v>
      </c>
      <c r="C12" s="20">
        <f t="shared" si="0"/>
        <v>0.65496368038740915</v>
      </c>
      <c r="D12" s="22">
        <v>100000</v>
      </c>
      <c r="E12" s="119">
        <f t="shared" si="1"/>
        <v>3916462.9412353416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1819</v>
      </c>
      <c r="C13" s="20">
        <f t="shared" si="0"/>
        <v>0.33065106071689832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339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46</v>
      </c>
      <c r="C18" s="20"/>
      <c r="D18" s="22">
        <v>100000</v>
      </c>
      <c r="E18" s="25">
        <f>(D18)+(D18*C19)</f>
        <v>191304.34782608695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88</v>
      </c>
      <c r="C19" s="20">
        <f t="shared" ref="C19:C28" si="4">(B19-B18)/B18</f>
        <v>0.91304347826086951</v>
      </c>
      <c r="D19" s="22">
        <v>100000</v>
      </c>
      <c r="E19" s="25">
        <f t="shared" ref="E19:E27" si="5">(E18+D19)+(E18+D19)*C20</f>
        <v>427025.69169960468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129</v>
      </c>
      <c r="C20" s="20">
        <f t="shared" si="4"/>
        <v>0.46590909090909088</v>
      </c>
      <c r="D20" s="22">
        <v>100000</v>
      </c>
      <c r="E20" s="25">
        <f t="shared" si="5"/>
        <v>522940.22122131323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128</v>
      </c>
      <c r="C21" s="20">
        <f t="shared" si="4"/>
        <v>-7.7519379844961239E-3</v>
      </c>
      <c r="D21" s="22">
        <v>100000</v>
      </c>
      <c r="E21" s="25">
        <f t="shared" si="5"/>
        <v>1168012.9147899623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240</v>
      </c>
      <c r="C22" s="20">
        <f t="shared" si="4"/>
        <v>0.875</v>
      </c>
      <c r="D22" s="22">
        <v>100000</v>
      </c>
      <c r="E22" s="25">
        <f t="shared" si="5"/>
        <v>1505765.3363130803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285</v>
      </c>
      <c r="C23" s="20">
        <f t="shared" si="4"/>
        <v>0.1875</v>
      </c>
      <c r="D23" s="22">
        <v>100000</v>
      </c>
      <c r="E23" s="25">
        <f t="shared" si="5"/>
        <v>1825501.6454927649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324</v>
      </c>
      <c r="C24" s="20">
        <f t="shared" si="4"/>
        <v>0.1368421052631579</v>
      </c>
      <c r="D24" s="22">
        <v>100000</v>
      </c>
      <c r="E24" s="25">
        <f t="shared" si="5"/>
        <v>2608935.8715164317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439</v>
      </c>
      <c r="C25" s="20">
        <f t="shared" si="4"/>
        <v>0.35493827160493829</v>
      </c>
      <c r="D25" s="22">
        <v>100000</v>
      </c>
      <c r="E25" s="25">
        <f t="shared" si="5"/>
        <v>3103860.4632637016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503</v>
      </c>
      <c r="C26" s="20">
        <f t="shared" si="4"/>
        <v>0.14578587699316628</v>
      </c>
      <c r="D26" s="22">
        <v>100000</v>
      </c>
      <c r="E26" s="25">
        <f t="shared" si="5"/>
        <v>4242089.5994704282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666</v>
      </c>
      <c r="C27" s="20">
        <f t="shared" si="4"/>
        <v>0.32405566600397612</v>
      </c>
      <c r="D27" s="22">
        <v>100000</v>
      </c>
      <c r="E27" s="119">
        <f t="shared" si="5"/>
        <v>5280919.7831397103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810</v>
      </c>
      <c r="C28" s="20">
        <f t="shared" si="4"/>
        <v>0.21621621621621623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340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42</v>
      </c>
      <c r="C33" s="20"/>
      <c r="D33" s="22">
        <v>100000</v>
      </c>
      <c r="E33" s="25">
        <f>(D33)+(D33*C34)</f>
        <v>188095.23809523811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79</v>
      </c>
      <c r="C34" s="20">
        <f t="shared" ref="C34:C43" si="8">(B34-B33)/B33</f>
        <v>0.88095238095238093</v>
      </c>
      <c r="D34" s="22">
        <v>100000</v>
      </c>
      <c r="E34" s="25">
        <f t="shared" ref="E34:E42" si="9">(E33+D34)+(E33+D34)*C35</f>
        <v>364677.51657625078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100</v>
      </c>
      <c r="C35" s="20">
        <f t="shared" si="8"/>
        <v>0.26582278481012656</v>
      </c>
      <c r="D35" s="22">
        <v>100000</v>
      </c>
      <c r="E35" s="25">
        <f t="shared" si="9"/>
        <v>460030.74141048826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99</v>
      </c>
      <c r="C36" s="20">
        <f t="shared" si="8"/>
        <v>-0.01</v>
      </c>
      <c r="D36" s="22">
        <v>100000</v>
      </c>
      <c r="E36" s="25">
        <f t="shared" si="9"/>
        <v>724080.15051053022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128</v>
      </c>
      <c r="C37" s="20">
        <f t="shared" si="8"/>
        <v>0.29292929292929293</v>
      </c>
      <c r="D37" s="22">
        <v>100000</v>
      </c>
      <c r="E37" s="25">
        <f t="shared" si="9"/>
        <v>1094481.449896798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170</v>
      </c>
      <c r="C38" s="20">
        <f t="shared" si="8"/>
        <v>0.328125</v>
      </c>
      <c r="D38" s="22">
        <v>100000</v>
      </c>
      <c r="E38" s="25">
        <f t="shared" si="9"/>
        <v>1637142.2225056114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233</v>
      </c>
      <c r="C39" s="20">
        <f t="shared" si="8"/>
        <v>0.37058823529411766</v>
      </c>
      <c r="D39" s="22">
        <v>100000</v>
      </c>
      <c r="E39" s="25">
        <f t="shared" si="9"/>
        <v>2065186.2473564565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277</v>
      </c>
      <c r="C40" s="20">
        <f t="shared" si="8"/>
        <v>0.18884120171673821</v>
      </c>
      <c r="D40" s="22">
        <v>100000</v>
      </c>
      <c r="E40" s="25">
        <f t="shared" si="9"/>
        <v>2173002.8042061189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278</v>
      </c>
      <c r="C41" s="20">
        <f t="shared" si="8"/>
        <v>3.6101083032490976E-3</v>
      </c>
      <c r="D41" s="22">
        <v>100000</v>
      </c>
      <c r="E41" s="25">
        <f t="shared" si="9"/>
        <v>2853517.9088774659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349</v>
      </c>
      <c r="C42" s="20">
        <f t="shared" si="8"/>
        <v>0.25539568345323743</v>
      </c>
      <c r="D42" s="22">
        <v>100000</v>
      </c>
      <c r="E42" s="119">
        <f t="shared" si="9"/>
        <v>3639004.8734020353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430</v>
      </c>
      <c r="C43" s="20">
        <f t="shared" si="8"/>
        <v>0.23209169054441262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341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27</v>
      </c>
      <c r="C48" s="20"/>
      <c r="D48" s="22">
        <v>100000</v>
      </c>
      <c r="E48" s="25">
        <f>(D48)+(D48*C49)</f>
        <v>188888.88888888888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51</v>
      </c>
      <c r="C49" s="20">
        <f t="shared" ref="C49:C58" si="12">(B49-B48)/B48</f>
        <v>0.88888888888888884</v>
      </c>
      <c r="D49" s="22">
        <v>100000</v>
      </c>
      <c r="E49" s="25">
        <f t="shared" ref="E49:E57" si="13">(E48+D49)+(E48+D49)*C50</f>
        <v>334204.7930283224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59</v>
      </c>
      <c r="C50" s="20">
        <f t="shared" si="12"/>
        <v>0.15686274509803921</v>
      </c>
      <c r="D50" s="22">
        <v>100000</v>
      </c>
      <c r="E50" s="25">
        <f t="shared" si="13"/>
        <v>529877.03555998672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72</v>
      </c>
      <c r="C51" s="20">
        <f t="shared" si="12"/>
        <v>0.22033898305084745</v>
      </c>
      <c r="D51" s="22">
        <v>100000</v>
      </c>
      <c r="E51" s="25">
        <f t="shared" si="13"/>
        <v>944815.55333998008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108</v>
      </c>
      <c r="C52" s="20">
        <f t="shared" si="12"/>
        <v>0.5</v>
      </c>
      <c r="D52" s="22">
        <v>100000</v>
      </c>
      <c r="E52" s="25">
        <f t="shared" si="13"/>
        <v>1044815.5533399801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108</v>
      </c>
      <c r="C53" s="20">
        <f t="shared" si="12"/>
        <v>0</v>
      </c>
      <c r="D53" s="22">
        <v>100000</v>
      </c>
      <c r="E53" s="25">
        <f t="shared" si="13"/>
        <v>1717223.3300099701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162</v>
      </c>
      <c r="C54" s="20">
        <f t="shared" si="12"/>
        <v>0.5</v>
      </c>
      <c r="D54" s="22">
        <v>100000</v>
      </c>
      <c r="E54" s="25">
        <f t="shared" si="13"/>
        <v>2535138.7196435384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226</v>
      </c>
      <c r="C55" s="20">
        <f t="shared" si="12"/>
        <v>0.39506172839506171</v>
      </c>
      <c r="D55" s="22">
        <v>100000</v>
      </c>
      <c r="E55" s="25">
        <f t="shared" si="13"/>
        <v>2914976.4597826749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250</v>
      </c>
      <c r="C56" s="20">
        <f t="shared" si="12"/>
        <v>0.10619469026548672</v>
      </c>
      <c r="D56" s="22">
        <v>100000</v>
      </c>
      <c r="E56" s="25">
        <f t="shared" si="13"/>
        <v>3883289.680200085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322</v>
      </c>
      <c r="C57" s="20">
        <f t="shared" si="12"/>
        <v>0.28799999999999998</v>
      </c>
      <c r="D57" s="22">
        <v>100000</v>
      </c>
      <c r="E57" s="119">
        <f t="shared" si="13"/>
        <v>4614183.3873125212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373</v>
      </c>
      <c r="C58" s="20">
        <f t="shared" si="12"/>
        <v>0.15838509316770186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342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203</v>
      </c>
      <c r="C63" s="20"/>
      <c r="D63" s="22">
        <v>100000</v>
      </c>
      <c r="E63" s="25">
        <f>(D63)+(D63*C64)</f>
        <v>162068.96551724139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329</v>
      </c>
      <c r="C64" s="20">
        <f t="shared" ref="C64:C73" si="16">(B64-B63)/B63</f>
        <v>0.62068965517241381</v>
      </c>
      <c r="D64" s="22">
        <v>100000</v>
      </c>
      <c r="E64" s="25">
        <f t="shared" ref="E64:E72" si="17">(E63+D64)+(E63+D64)*C65</f>
        <v>345707.99706529715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434</v>
      </c>
      <c r="C65" s="20">
        <f t="shared" si="16"/>
        <v>0.31914893617021278</v>
      </c>
      <c r="D65" s="22">
        <v>100000</v>
      </c>
      <c r="E65" s="25">
        <f t="shared" si="17"/>
        <v>508353.59112286195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495</v>
      </c>
      <c r="C66" s="20">
        <f t="shared" si="16"/>
        <v>0.14055299539170507</v>
      </c>
      <c r="D66" s="22">
        <v>100000</v>
      </c>
      <c r="E66" s="25">
        <f t="shared" si="17"/>
        <v>962304.77141252707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783</v>
      </c>
      <c r="C67" s="20">
        <f t="shared" si="16"/>
        <v>0.58181818181818179</v>
      </c>
      <c r="D67" s="22">
        <v>100000</v>
      </c>
      <c r="E67" s="25">
        <f t="shared" si="17"/>
        <v>917136.68643022783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676</v>
      </c>
      <c r="C68" s="20">
        <f t="shared" si="16"/>
        <v>-0.13665389527458494</v>
      </c>
      <c r="D68" s="22">
        <v>100000</v>
      </c>
      <c r="E68" s="25">
        <f t="shared" si="17"/>
        <v>1342138.941265922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892</v>
      </c>
      <c r="C69" s="20">
        <f t="shared" si="16"/>
        <v>0.31952662721893493</v>
      </c>
      <c r="D69" s="22">
        <v>100000</v>
      </c>
      <c r="E69" s="25">
        <f t="shared" si="17"/>
        <v>1571478.7566260945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972</v>
      </c>
      <c r="C70" s="20">
        <f t="shared" si="16"/>
        <v>8.9686098654708515E-2</v>
      </c>
      <c r="D70" s="22">
        <v>100000</v>
      </c>
      <c r="E70" s="25">
        <f t="shared" si="17"/>
        <v>1554544.0287962854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904</v>
      </c>
      <c r="C71" s="20">
        <f t="shared" si="16"/>
        <v>-6.9958847736625515E-2</v>
      </c>
      <c r="D71" s="22">
        <v>100000</v>
      </c>
      <c r="E71" s="25">
        <f t="shared" si="17"/>
        <v>2013272.6014114092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1100</v>
      </c>
      <c r="C72" s="20">
        <f t="shared" si="16"/>
        <v>0.2168141592920354</v>
      </c>
      <c r="D72" s="22">
        <v>100000</v>
      </c>
      <c r="E72" s="119">
        <f t="shared" si="17"/>
        <v>2580113.730632293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1343</v>
      </c>
      <c r="C73" s="20">
        <f t="shared" si="16"/>
        <v>0.22090909090909092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343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769</v>
      </c>
      <c r="C78" s="20"/>
      <c r="D78" s="22">
        <v>100000</v>
      </c>
      <c r="E78" s="25">
        <f>(D78)+(D78*C79)</f>
        <v>226527.95838751626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1742</v>
      </c>
      <c r="C79" s="20">
        <f t="shared" ref="C79:C88" si="20">(B79-B78)/B78</f>
        <v>1.2652795838751625</v>
      </c>
      <c r="D79" s="22">
        <v>100000</v>
      </c>
      <c r="E79" s="25">
        <f t="shared" ref="E79:E87" si="21">(E78+D79)+(E78+D79)*C80</f>
        <v>349958.49501118995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1867</v>
      </c>
      <c r="C80" s="20">
        <f t="shared" si="20"/>
        <v>7.175660160734787E-2</v>
      </c>
      <c r="D80" s="22">
        <v>100000</v>
      </c>
      <c r="E80" s="25">
        <f t="shared" si="21"/>
        <v>453814.59352226602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1883</v>
      </c>
      <c r="C81" s="20">
        <f t="shared" si="20"/>
        <v>8.5698982324584894E-3</v>
      </c>
      <c r="D81" s="22">
        <v>100000</v>
      </c>
      <c r="E81" s="25">
        <f t="shared" si="21"/>
        <v>810281.04362923151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2755</v>
      </c>
      <c r="C82" s="20">
        <f t="shared" si="20"/>
        <v>0.46309081253319173</v>
      </c>
      <c r="D82" s="22">
        <v>100000</v>
      </c>
      <c r="E82" s="25">
        <f t="shared" si="21"/>
        <v>1003126.4059739916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3036</v>
      </c>
      <c r="C83" s="20">
        <f t="shared" si="20"/>
        <v>0.10199637023593466</v>
      </c>
      <c r="D83" s="22">
        <v>100000</v>
      </c>
      <c r="E83" s="25">
        <f t="shared" si="21"/>
        <v>2105605.2446045065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5795</v>
      </c>
      <c r="C84" s="20">
        <f t="shared" si="20"/>
        <v>0.90876152832674573</v>
      </c>
      <c r="D84" s="22">
        <v>100000</v>
      </c>
      <c r="E84" s="25">
        <f t="shared" si="21"/>
        <v>2142424.835526966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5629</v>
      </c>
      <c r="C85" s="20">
        <f t="shared" si="20"/>
        <v>-2.8645383951682486E-2</v>
      </c>
      <c r="D85" s="22">
        <v>100000</v>
      </c>
      <c r="E85" s="25">
        <f t="shared" si="21"/>
        <v>2822053.2128038779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7084</v>
      </c>
      <c r="C86" s="20">
        <f t="shared" si="20"/>
        <v>0.25848285663528159</v>
      </c>
      <c r="D86" s="22">
        <v>100000</v>
      </c>
      <c r="E86" s="25">
        <f t="shared" si="21"/>
        <v>3875309.1380988751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9395</v>
      </c>
      <c r="C87" s="20">
        <f t="shared" si="20"/>
        <v>0.32622811970638055</v>
      </c>
      <c r="D87" s="22">
        <v>100000</v>
      </c>
      <c r="E87" s="119">
        <f t="shared" si="21"/>
        <v>4182219.853216528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9884</v>
      </c>
      <c r="C88" s="20">
        <f t="shared" si="20"/>
        <v>5.2048962213943589E-2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344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715</v>
      </c>
      <c r="C93" s="20"/>
      <c r="D93" s="22">
        <v>100000</v>
      </c>
      <c r="E93" s="25">
        <f>(D93)+(D93*C94)</f>
        <v>180699.30069930071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1292</v>
      </c>
      <c r="C94" s="20">
        <f t="shared" ref="C94:C103" si="24">(B94-B93)/B93</f>
        <v>0.80699300699300702</v>
      </c>
      <c r="D94" s="22">
        <v>100000</v>
      </c>
      <c r="E94" s="25">
        <f t="shared" ref="E94:E102" si="25">(E93+D94)+(E93+D94)*C95</f>
        <v>404319.9679577389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1861</v>
      </c>
      <c r="C95" s="20">
        <f t="shared" si="24"/>
        <v>0.44040247678018574</v>
      </c>
      <c r="D95" s="22">
        <v>100000</v>
      </c>
      <c r="E95" s="25">
        <f t="shared" si="25"/>
        <v>534400.30994769535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1972</v>
      </c>
      <c r="C96" s="20">
        <f t="shared" si="24"/>
        <v>5.964535196131112E-2</v>
      </c>
      <c r="D96" s="22">
        <v>100000</v>
      </c>
      <c r="E96" s="25">
        <f t="shared" si="25"/>
        <v>797182.53957930487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2478</v>
      </c>
      <c r="C97" s="20">
        <f t="shared" si="24"/>
        <v>0.2565922920892495</v>
      </c>
      <c r="D97" s="22">
        <v>100000</v>
      </c>
      <c r="E97" s="25">
        <f t="shared" si="25"/>
        <v>746927.99804362631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2063</v>
      </c>
      <c r="C98" s="20">
        <f t="shared" si="24"/>
        <v>-0.16747376916868442</v>
      </c>
      <c r="D98" s="22">
        <v>100000</v>
      </c>
      <c r="E98" s="25">
        <f t="shared" si="25"/>
        <v>1351061.5809799195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3291</v>
      </c>
      <c r="C99" s="20">
        <f t="shared" si="24"/>
        <v>0.59524963645176932</v>
      </c>
      <c r="D99" s="22">
        <v>100000</v>
      </c>
      <c r="E99" s="25">
        <f t="shared" si="25"/>
        <v>2057324.0160596489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4666</v>
      </c>
      <c r="C100" s="20">
        <f t="shared" si="24"/>
        <v>0.41780613795199029</v>
      </c>
      <c r="D100" s="22">
        <v>100000</v>
      </c>
      <c r="E100" s="25">
        <f t="shared" si="25"/>
        <v>1989953.4001544642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4304</v>
      </c>
      <c r="C101" s="20">
        <f t="shared" si="24"/>
        <v>-7.7582511787398195E-2</v>
      </c>
      <c r="D101" s="22">
        <v>100000</v>
      </c>
      <c r="E101" s="25">
        <f t="shared" si="25"/>
        <v>3285461.1304472825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6766</v>
      </c>
      <c r="C102" s="20">
        <f t="shared" si="24"/>
        <v>0.57202602230483268</v>
      </c>
      <c r="D102" s="22">
        <v>100000</v>
      </c>
      <c r="E102" s="119">
        <f t="shared" si="25"/>
        <v>3251363.6455285903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6498</v>
      </c>
      <c r="C103" s="20">
        <f t="shared" si="24"/>
        <v>-3.9609813774756135E-2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345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37</v>
      </c>
      <c r="C108" s="20"/>
      <c r="D108" s="22">
        <v>100000</v>
      </c>
      <c r="E108" s="25">
        <f>(D108)+(D108*C109)</f>
        <v>218918.91891891893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81</v>
      </c>
      <c r="C109" s="20">
        <f t="shared" ref="C109:C118" si="28">(B109-B108)/B108</f>
        <v>1.1891891891891893</v>
      </c>
      <c r="D109" s="22">
        <v>100000</v>
      </c>
      <c r="E109" s="25">
        <f t="shared" ref="E109:E117" si="29">(E108+D109)+(E108+D109)*C110</f>
        <v>527594.26092759427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134</v>
      </c>
      <c r="C110" s="20">
        <f t="shared" si="28"/>
        <v>0.65432098765432101</v>
      </c>
      <c r="D110" s="22">
        <v>100000</v>
      </c>
      <c r="E110" s="25">
        <f t="shared" si="29"/>
        <v>529239.93645386677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113</v>
      </c>
      <c r="C111" s="20">
        <f t="shared" si="28"/>
        <v>-0.15671641791044777</v>
      </c>
      <c r="D111" s="22">
        <v>100000</v>
      </c>
      <c r="E111" s="25">
        <f t="shared" si="29"/>
        <v>1108130.5075603495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199</v>
      </c>
      <c r="C112" s="20">
        <f t="shared" si="28"/>
        <v>0.76106194690265483</v>
      </c>
      <c r="D112" s="22">
        <v>100000</v>
      </c>
      <c r="E112" s="25">
        <f t="shared" si="29"/>
        <v>1438828.7954361951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237</v>
      </c>
      <c r="C113" s="20">
        <f t="shared" si="28"/>
        <v>0.19095477386934673</v>
      </c>
      <c r="D113" s="22">
        <v>100000</v>
      </c>
      <c r="E113" s="25">
        <f t="shared" si="29"/>
        <v>2551728.7620524247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393</v>
      </c>
      <c r="C114" s="20">
        <f t="shared" si="28"/>
        <v>0.65822784810126578</v>
      </c>
      <c r="D114" s="22">
        <v>100000</v>
      </c>
      <c r="E114" s="25">
        <f t="shared" si="29"/>
        <v>3366953.3136492618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499</v>
      </c>
      <c r="C115" s="20">
        <f t="shared" si="28"/>
        <v>0.26972010178117051</v>
      </c>
      <c r="D115" s="22">
        <v>100000</v>
      </c>
      <c r="E115" s="25">
        <f t="shared" si="29"/>
        <v>3300206.0600869725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475</v>
      </c>
      <c r="C116" s="20">
        <f t="shared" si="28"/>
        <v>-4.8096192384769539E-2</v>
      </c>
      <c r="D116" s="22">
        <v>100000</v>
      </c>
      <c r="E116" s="25">
        <f t="shared" si="29"/>
        <v>4760288.4841217622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665</v>
      </c>
      <c r="C117" s="20">
        <f t="shared" si="28"/>
        <v>0.4</v>
      </c>
      <c r="D117" s="22">
        <v>100000</v>
      </c>
      <c r="E117" s="119">
        <f t="shared" si="29"/>
        <v>3069655.8847084818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420</v>
      </c>
      <c r="C118" s="20">
        <f t="shared" si="28"/>
        <v>-0.36842105263157893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1" spans="1:11">
      <c r="A121" s="153" t="s">
        <v>346</v>
      </c>
      <c r="B121" s="150"/>
      <c r="C121" s="150"/>
      <c r="D121" s="150"/>
      <c r="E121" s="151"/>
    </row>
    <row r="122" spans="1:11">
      <c r="A122" s="116" t="s">
        <v>3</v>
      </c>
      <c r="B122" s="117" t="s">
        <v>6</v>
      </c>
      <c r="C122" s="118" t="s">
        <v>8</v>
      </c>
      <c r="D122" s="12" t="s">
        <v>16</v>
      </c>
      <c r="E122" s="16" t="s">
        <v>18</v>
      </c>
      <c r="G122" s="116" t="s">
        <v>3</v>
      </c>
      <c r="H122" s="117" t="s">
        <v>5</v>
      </c>
      <c r="I122" s="118" t="s">
        <v>8</v>
      </c>
      <c r="J122" s="16" t="s">
        <v>16</v>
      </c>
      <c r="K122" s="16" t="s">
        <v>18</v>
      </c>
    </row>
    <row r="123" spans="1:11">
      <c r="A123" s="10">
        <v>39783</v>
      </c>
      <c r="B123" s="90">
        <v>68</v>
      </c>
      <c r="C123" s="20"/>
      <c r="D123" s="22">
        <v>100000</v>
      </c>
      <c r="E123" s="25">
        <f>(D123)+(D123*C124)</f>
        <v>270588.23529411765</v>
      </c>
      <c r="G123" s="10">
        <v>39783</v>
      </c>
      <c r="H123" s="91">
        <v>9647</v>
      </c>
      <c r="I123" s="20"/>
      <c r="J123" s="22">
        <v>100000</v>
      </c>
      <c r="K123" s="25">
        <f>(J123)+(J123*I124)</f>
        <v>181030.37213641545</v>
      </c>
    </row>
    <row r="124" spans="1:11">
      <c r="A124" s="10">
        <v>40148</v>
      </c>
      <c r="B124" s="90">
        <v>184</v>
      </c>
      <c r="C124" s="20">
        <f t="shared" ref="C124:C133" si="32">(B124-B123)/B123</f>
        <v>1.7058823529411764</v>
      </c>
      <c r="D124" s="22">
        <v>100000</v>
      </c>
      <c r="E124" s="25">
        <f t="shared" ref="E124:E132" si="33">(E123+D124)+(E123+D124)*C125</f>
        <v>382672.63427109976</v>
      </c>
      <c r="G124" s="10">
        <v>40148</v>
      </c>
      <c r="H124" s="91">
        <v>17464</v>
      </c>
      <c r="I124" s="20">
        <f t="shared" ref="I124:I133" si="34">(H124-H123)/H123</f>
        <v>0.81030372136415463</v>
      </c>
      <c r="J124" s="22">
        <v>100000</v>
      </c>
      <c r="K124" s="25">
        <f t="shared" ref="K124:K132" si="35">(K123+J124)+(K123+J124)*I125</f>
        <v>330030.45706285757</v>
      </c>
    </row>
    <row r="125" spans="1:11">
      <c r="A125" s="10">
        <v>40513</v>
      </c>
      <c r="B125" s="90">
        <v>190</v>
      </c>
      <c r="C125" s="20">
        <f t="shared" si="32"/>
        <v>3.2608695652173912E-2</v>
      </c>
      <c r="D125" s="22">
        <v>100000</v>
      </c>
      <c r="E125" s="25">
        <f t="shared" si="33"/>
        <v>434405.37084398977</v>
      </c>
      <c r="G125" s="10">
        <v>40513</v>
      </c>
      <c r="H125" s="91">
        <v>20509</v>
      </c>
      <c r="I125" s="20">
        <f t="shared" si="34"/>
        <v>0.17435868071461291</v>
      </c>
      <c r="J125" s="22">
        <v>100000</v>
      </c>
      <c r="K125" s="25">
        <f t="shared" si="35"/>
        <v>324037.77285335225</v>
      </c>
    </row>
    <row r="126" spans="1:11">
      <c r="A126" s="10">
        <v>40878</v>
      </c>
      <c r="B126" s="90">
        <v>171</v>
      </c>
      <c r="C126" s="20">
        <f t="shared" si="32"/>
        <v>-0.1</v>
      </c>
      <c r="D126" s="22">
        <v>100000</v>
      </c>
      <c r="E126" s="25">
        <f t="shared" si="33"/>
        <v>965679.88064791134</v>
      </c>
      <c r="G126" s="10">
        <v>40878</v>
      </c>
      <c r="H126" s="91">
        <v>15454</v>
      </c>
      <c r="I126" s="20">
        <f t="shared" si="34"/>
        <v>-0.24647715637037398</v>
      </c>
      <c r="J126" s="22">
        <v>100000</v>
      </c>
      <c r="K126" s="25">
        <f t="shared" si="35"/>
        <v>533024.31574021094</v>
      </c>
    </row>
    <row r="127" spans="1:11">
      <c r="A127" s="10">
        <v>41244</v>
      </c>
      <c r="B127" s="90">
        <v>309</v>
      </c>
      <c r="C127" s="20">
        <f t="shared" si="32"/>
        <v>0.80701754385964908</v>
      </c>
      <c r="D127" s="22">
        <v>100000</v>
      </c>
      <c r="E127" s="25">
        <f t="shared" si="33"/>
        <v>955318.21016010165</v>
      </c>
      <c r="G127" s="10">
        <v>41244</v>
      </c>
      <c r="H127" s="91">
        <v>19426</v>
      </c>
      <c r="I127" s="20">
        <f t="shared" si="34"/>
        <v>0.25702083602950693</v>
      </c>
      <c r="J127" s="22">
        <v>100000</v>
      </c>
      <c r="K127" s="25">
        <f t="shared" si="35"/>
        <v>689855.0789776725</v>
      </c>
    </row>
    <row r="128" spans="1:11">
      <c r="A128" s="10">
        <v>41609</v>
      </c>
      <c r="B128" s="90">
        <v>277</v>
      </c>
      <c r="C128" s="20">
        <f t="shared" si="32"/>
        <v>-0.10355987055016182</v>
      </c>
      <c r="D128" s="22">
        <v>100000</v>
      </c>
      <c r="E128" s="25">
        <f t="shared" si="33"/>
        <v>1116275.2186892051</v>
      </c>
      <c r="G128" s="10">
        <v>41609</v>
      </c>
      <c r="H128" s="91">
        <v>21170</v>
      </c>
      <c r="I128" s="20">
        <f t="shared" si="34"/>
        <v>8.9776588077833827E-2</v>
      </c>
      <c r="J128" s="22">
        <v>100000</v>
      </c>
      <c r="K128" s="25">
        <f t="shared" si="35"/>
        <v>1025990.7801987254</v>
      </c>
    </row>
    <row r="129" spans="1:11">
      <c r="A129" s="10">
        <v>41974</v>
      </c>
      <c r="B129" s="90">
        <v>293</v>
      </c>
      <c r="C129" s="20">
        <f t="shared" si="32"/>
        <v>5.7761732851985562E-2</v>
      </c>
      <c r="D129" s="22">
        <v>100000</v>
      </c>
      <c r="E129" s="25">
        <f t="shared" si="33"/>
        <v>1573270.675369313</v>
      </c>
      <c r="G129" s="10">
        <v>41974</v>
      </c>
      <c r="H129" s="91">
        <v>27499</v>
      </c>
      <c r="I129" s="20">
        <f t="shared" si="34"/>
        <v>0.29896079357581484</v>
      </c>
      <c r="J129" s="22">
        <v>100000</v>
      </c>
      <c r="K129" s="25">
        <f t="shared" si="35"/>
        <v>1069402.5676006442</v>
      </c>
    </row>
    <row r="130" spans="1:11">
      <c r="A130" s="10">
        <v>42339</v>
      </c>
      <c r="B130" s="90">
        <v>379</v>
      </c>
      <c r="C130" s="20">
        <f t="shared" si="32"/>
        <v>0.29351535836177473</v>
      </c>
      <c r="D130" s="22">
        <v>100000</v>
      </c>
      <c r="E130" s="25">
        <f t="shared" si="33"/>
        <v>1898433.7477804869</v>
      </c>
      <c r="G130" s="10">
        <v>42339</v>
      </c>
      <c r="H130" s="91">
        <v>26117</v>
      </c>
      <c r="I130" s="20">
        <f t="shared" si="34"/>
        <v>-5.0256372959016693E-2</v>
      </c>
      <c r="J130" s="22">
        <v>100000</v>
      </c>
      <c r="K130" s="25">
        <f t="shared" si="35"/>
        <v>1192193.3133566165</v>
      </c>
    </row>
    <row r="131" spans="1:11">
      <c r="A131" s="10">
        <v>42705</v>
      </c>
      <c r="B131" s="90">
        <v>430</v>
      </c>
      <c r="C131" s="20">
        <f t="shared" si="32"/>
        <v>0.13456464379947231</v>
      </c>
      <c r="D131" s="22">
        <v>100000</v>
      </c>
      <c r="E131" s="25">
        <f t="shared" si="33"/>
        <v>2816397.3282673839</v>
      </c>
      <c r="G131" s="10">
        <v>42705</v>
      </c>
      <c r="H131" s="91">
        <v>26626</v>
      </c>
      <c r="I131" s="20">
        <f t="shared" si="34"/>
        <v>1.9489221579813913E-2</v>
      </c>
      <c r="J131" s="22">
        <v>100000</v>
      </c>
      <c r="K131" s="25">
        <f t="shared" si="35"/>
        <v>1640938.9435594501</v>
      </c>
    </row>
    <row r="132" spans="1:11">
      <c r="A132" s="10">
        <v>43070</v>
      </c>
      <c r="B132" s="90">
        <v>606</v>
      </c>
      <c r="C132" s="20">
        <f t="shared" si="32"/>
        <v>0.40930232558139534</v>
      </c>
      <c r="D132" s="22">
        <v>100000</v>
      </c>
      <c r="E132" s="119">
        <f t="shared" si="33"/>
        <v>2627645.1175478408</v>
      </c>
      <c r="G132" s="10">
        <v>43070</v>
      </c>
      <c r="H132" s="91">
        <v>33812</v>
      </c>
      <c r="I132" s="20">
        <f t="shared" si="34"/>
        <v>0.26988657702997071</v>
      </c>
      <c r="J132" s="22">
        <v>100000</v>
      </c>
      <c r="K132" s="120">
        <f t="shared" si="35"/>
        <v>1857097.6522034262</v>
      </c>
    </row>
    <row r="133" spans="1:11">
      <c r="A133" s="10">
        <v>43435</v>
      </c>
      <c r="B133" s="90">
        <v>546</v>
      </c>
      <c r="C133" s="20">
        <f t="shared" si="32"/>
        <v>-9.9009900990099015E-2</v>
      </c>
      <c r="D133" s="22"/>
      <c r="E133" s="39"/>
      <c r="G133" s="10">
        <v>43435</v>
      </c>
      <c r="H133" s="91">
        <v>36068</v>
      </c>
      <c r="I133" s="20">
        <f t="shared" si="34"/>
        <v>6.6721873890926292E-2</v>
      </c>
      <c r="J133" s="22"/>
      <c r="K133" s="39"/>
    </row>
    <row r="134" spans="1:11">
      <c r="D134" s="121">
        <f>SUM(D123:D133)</f>
        <v>1000000</v>
      </c>
      <c r="E134" s="122"/>
      <c r="J134" s="121">
        <f>SUM(J123:J133)</f>
        <v>1000000</v>
      </c>
      <c r="K134" s="122"/>
    </row>
    <row r="136" spans="1:11">
      <c r="A136" s="153" t="s">
        <v>347</v>
      </c>
      <c r="B136" s="150"/>
      <c r="C136" s="150"/>
      <c r="D136" s="150"/>
      <c r="E136" s="151"/>
    </row>
    <row r="137" spans="1:11">
      <c r="A137" s="116" t="s">
        <v>3</v>
      </c>
      <c r="B137" s="117" t="s">
        <v>6</v>
      </c>
      <c r="C137" s="118" t="s">
        <v>8</v>
      </c>
      <c r="D137" s="12" t="s">
        <v>16</v>
      </c>
      <c r="E137" s="16" t="s">
        <v>18</v>
      </c>
      <c r="G137" s="116" t="s">
        <v>3</v>
      </c>
      <c r="H137" s="117" t="s">
        <v>5</v>
      </c>
      <c r="I137" s="118" t="s">
        <v>8</v>
      </c>
      <c r="J137" s="16" t="s">
        <v>16</v>
      </c>
      <c r="K137" s="16" t="s">
        <v>18</v>
      </c>
    </row>
    <row r="138" spans="1:11">
      <c r="A138" s="10">
        <v>39783</v>
      </c>
      <c r="B138" s="90">
        <v>18.760000000000002</v>
      </c>
      <c r="C138" s="20"/>
      <c r="D138" s="22">
        <v>100000</v>
      </c>
      <c r="E138" s="25">
        <f>(D138)+(D138*C139)</f>
        <v>229211.0874200426</v>
      </c>
      <c r="G138" s="10">
        <v>39783</v>
      </c>
      <c r="H138" s="91">
        <v>9647</v>
      </c>
      <c r="I138" s="20"/>
      <c r="J138" s="22">
        <v>100000</v>
      </c>
      <c r="K138" s="25">
        <f>(J138)+(J138*I139)</f>
        <v>181030.37213641545</v>
      </c>
    </row>
    <row r="139" spans="1:11">
      <c r="A139" s="10">
        <v>40148</v>
      </c>
      <c r="B139" s="90">
        <v>43</v>
      </c>
      <c r="C139" s="20">
        <f t="shared" ref="C139:C148" si="36">(B139-B138)/B138</f>
        <v>1.2921108742004261</v>
      </c>
      <c r="D139" s="22">
        <v>100000</v>
      </c>
      <c r="E139" s="25">
        <f t="shared" ref="E139:E147" si="37">(E138+D139)+(E138+D139)*C140</f>
        <v>512956.81063122919</v>
      </c>
      <c r="G139" s="10">
        <v>40148</v>
      </c>
      <c r="H139" s="91">
        <v>17464</v>
      </c>
      <c r="I139" s="20">
        <f t="shared" ref="I139:I148" si="38">(H139-H138)/H138</f>
        <v>0.81030372136415463</v>
      </c>
      <c r="J139" s="22">
        <v>100000</v>
      </c>
      <c r="K139" s="25">
        <f t="shared" ref="K139:K147" si="39">(K138+J139)+(K138+J139)*I140</f>
        <v>330030.45706285757</v>
      </c>
    </row>
    <row r="140" spans="1:11">
      <c r="A140" s="10">
        <v>40513</v>
      </c>
      <c r="B140" s="90">
        <v>67</v>
      </c>
      <c r="C140" s="20">
        <f t="shared" si="36"/>
        <v>0.55813953488372092</v>
      </c>
      <c r="D140" s="22">
        <v>100000</v>
      </c>
      <c r="E140" s="25">
        <f t="shared" si="37"/>
        <v>365944.36455595773</v>
      </c>
      <c r="G140" s="10">
        <v>40513</v>
      </c>
      <c r="H140" s="91">
        <v>20509</v>
      </c>
      <c r="I140" s="20">
        <f t="shared" si="38"/>
        <v>0.17435868071461291</v>
      </c>
      <c r="J140" s="22">
        <v>100000</v>
      </c>
      <c r="K140" s="25">
        <f t="shared" si="39"/>
        <v>324037.77285335225</v>
      </c>
    </row>
    <row r="141" spans="1:11">
      <c r="A141" s="10">
        <v>40878</v>
      </c>
      <c r="B141" s="90">
        <v>40</v>
      </c>
      <c r="C141" s="20">
        <f t="shared" si="36"/>
        <v>-0.40298507462686567</v>
      </c>
      <c r="D141" s="22">
        <v>100000</v>
      </c>
      <c r="E141" s="25">
        <f t="shared" si="37"/>
        <v>943537.33822581428</v>
      </c>
      <c r="G141" s="10">
        <v>40878</v>
      </c>
      <c r="H141" s="91">
        <v>15454</v>
      </c>
      <c r="I141" s="20">
        <f t="shared" si="38"/>
        <v>-0.24647715637037398</v>
      </c>
      <c r="J141" s="22">
        <v>100000</v>
      </c>
      <c r="K141" s="25">
        <f t="shared" si="39"/>
        <v>533024.31574021094</v>
      </c>
    </row>
    <row r="142" spans="1:11">
      <c r="A142" s="10">
        <v>41244</v>
      </c>
      <c r="B142" s="90">
        <v>81</v>
      </c>
      <c r="C142" s="20">
        <f t="shared" si="36"/>
        <v>1.0249999999999999</v>
      </c>
      <c r="D142" s="22">
        <v>100000</v>
      </c>
      <c r="E142" s="25">
        <f t="shared" si="37"/>
        <v>1223901.8164376835</v>
      </c>
      <c r="G142" s="10">
        <v>41244</v>
      </c>
      <c r="H142" s="91">
        <v>19426</v>
      </c>
      <c r="I142" s="20">
        <f t="shared" si="38"/>
        <v>0.25702083602950693</v>
      </c>
      <c r="J142" s="22">
        <v>100000</v>
      </c>
      <c r="K142" s="25">
        <f t="shared" si="39"/>
        <v>689855.0789776725</v>
      </c>
    </row>
    <row r="143" spans="1:11">
      <c r="A143" s="10">
        <v>41609</v>
      </c>
      <c r="B143" s="90">
        <v>95</v>
      </c>
      <c r="C143" s="20">
        <f t="shared" si="36"/>
        <v>0.1728395061728395</v>
      </c>
      <c r="D143" s="22">
        <v>100000</v>
      </c>
      <c r="E143" s="25">
        <f t="shared" si="37"/>
        <v>1811655.1172305143</v>
      </c>
      <c r="G143" s="10">
        <v>41609</v>
      </c>
      <c r="H143" s="91">
        <v>21170</v>
      </c>
      <c r="I143" s="20">
        <f t="shared" si="38"/>
        <v>8.9776588077833827E-2</v>
      </c>
      <c r="J143" s="22">
        <v>100000</v>
      </c>
      <c r="K143" s="25">
        <f t="shared" si="39"/>
        <v>1025990.7801987254</v>
      </c>
    </row>
    <row r="144" spans="1:11">
      <c r="A144" s="10">
        <v>41974</v>
      </c>
      <c r="B144" s="90">
        <v>130</v>
      </c>
      <c r="C144" s="20">
        <f t="shared" si="36"/>
        <v>0.36842105263157893</v>
      </c>
      <c r="D144" s="22">
        <v>100000</v>
      </c>
      <c r="E144" s="25">
        <f t="shared" si="37"/>
        <v>2293986.1406766172</v>
      </c>
      <c r="G144" s="10">
        <v>41974</v>
      </c>
      <c r="H144" s="91">
        <v>27499</v>
      </c>
      <c r="I144" s="20">
        <f t="shared" si="38"/>
        <v>0.29896079357581484</v>
      </c>
      <c r="J144" s="22">
        <v>100000</v>
      </c>
      <c r="K144" s="25">
        <f t="shared" si="39"/>
        <v>1069402.5676006442</v>
      </c>
    </row>
    <row r="145" spans="1:11">
      <c r="A145" s="10">
        <v>42339</v>
      </c>
      <c r="B145" s="90">
        <v>156</v>
      </c>
      <c r="C145" s="20">
        <f t="shared" si="36"/>
        <v>0.2</v>
      </c>
      <c r="D145" s="22">
        <v>100000</v>
      </c>
      <c r="E145" s="25">
        <f t="shared" si="37"/>
        <v>2593484.985733002</v>
      </c>
      <c r="G145" s="10">
        <v>42339</v>
      </c>
      <c r="H145" s="91">
        <v>26117</v>
      </c>
      <c r="I145" s="20">
        <f t="shared" si="38"/>
        <v>-5.0256372959016693E-2</v>
      </c>
      <c r="J145" s="22">
        <v>100000</v>
      </c>
      <c r="K145" s="25">
        <f t="shared" si="39"/>
        <v>1192193.3133566165</v>
      </c>
    </row>
    <row r="146" spans="1:11">
      <c r="A146" s="10">
        <v>42705</v>
      </c>
      <c r="B146" s="90">
        <v>169</v>
      </c>
      <c r="C146" s="20">
        <f t="shared" si="36"/>
        <v>8.3333333333333329E-2</v>
      </c>
      <c r="D146" s="22">
        <v>100000</v>
      </c>
      <c r="E146" s="25">
        <f t="shared" si="37"/>
        <v>3044116.1673077121</v>
      </c>
      <c r="G146" s="10">
        <v>42705</v>
      </c>
      <c r="H146" s="91">
        <v>26626</v>
      </c>
      <c r="I146" s="20">
        <f t="shared" si="38"/>
        <v>1.9489221579813913E-2</v>
      </c>
      <c r="J146" s="22">
        <v>100000</v>
      </c>
      <c r="K146" s="25">
        <f t="shared" si="39"/>
        <v>1640938.9435594501</v>
      </c>
    </row>
    <row r="147" spans="1:11">
      <c r="A147" s="10">
        <v>43070</v>
      </c>
      <c r="B147" s="90">
        <v>191</v>
      </c>
      <c r="C147" s="20">
        <f t="shared" si="36"/>
        <v>0.13017751479289941</v>
      </c>
      <c r="D147" s="22">
        <v>100000</v>
      </c>
      <c r="E147" s="119">
        <f t="shared" si="37"/>
        <v>3506265.6734897522</v>
      </c>
      <c r="G147" s="10">
        <v>43070</v>
      </c>
      <c r="H147" s="91">
        <v>33812</v>
      </c>
      <c r="I147" s="20">
        <f t="shared" si="38"/>
        <v>0.26988657702997071</v>
      </c>
      <c r="J147" s="22">
        <v>100000</v>
      </c>
      <c r="K147" s="120">
        <f t="shared" si="39"/>
        <v>1857097.6522034262</v>
      </c>
    </row>
    <row r="148" spans="1:11">
      <c r="A148" s="10">
        <v>43435</v>
      </c>
      <c r="B148" s="90">
        <v>213</v>
      </c>
      <c r="C148" s="20">
        <f t="shared" si="36"/>
        <v>0.11518324607329843</v>
      </c>
      <c r="D148" s="22"/>
      <c r="E148" s="39"/>
      <c r="G148" s="10">
        <v>43435</v>
      </c>
      <c r="H148" s="91">
        <v>36068</v>
      </c>
      <c r="I148" s="20">
        <f t="shared" si="38"/>
        <v>6.6721873890926292E-2</v>
      </c>
      <c r="J148" s="22"/>
      <c r="K148" s="39"/>
    </row>
    <row r="149" spans="1:11">
      <c r="D149" s="121">
        <f>SUM(D138:D148)</f>
        <v>1000000</v>
      </c>
      <c r="E149" s="122"/>
      <c r="J149" s="121">
        <f>SUM(J138:J148)</f>
        <v>1000000</v>
      </c>
      <c r="K149" s="122"/>
    </row>
    <row r="151" spans="1:11">
      <c r="A151" s="153" t="s">
        <v>348</v>
      </c>
      <c r="B151" s="150"/>
      <c r="C151" s="150"/>
      <c r="D151" s="150"/>
      <c r="E151" s="151"/>
    </row>
    <row r="152" spans="1:11">
      <c r="A152" s="116" t="s">
        <v>3</v>
      </c>
      <c r="B152" s="117" t="s">
        <v>6</v>
      </c>
      <c r="C152" s="118" t="s">
        <v>8</v>
      </c>
      <c r="D152" s="12" t="s">
        <v>16</v>
      </c>
      <c r="E152" s="16" t="s">
        <v>18</v>
      </c>
      <c r="G152" s="116" t="s">
        <v>3</v>
      </c>
      <c r="H152" s="117" t="s">
        <v>5</v>
      </c>
      <c r="I152" s="118" t="s">
        <v>8</v>
      </c>
      <c r="J152" s="16" t="s">
        <v>16</v>
      </c>
      <c r="K152" s="16" t="s">
        <v>18</v>
      </c>
    </row>
    <row r="153" spans="1:11">
      <c r="A153" s="10">
        <v>39783</v>
      </c>
      <c r="B153" s="90"/>
      <c r="C153" s="20"/>
      <c r="D153" s="22"/>
      <c r="E153" s="39"/>
      <c r="G153" s="10">
        <v>39783</v>
      </c>
      <c r="H153" s="91"/>
      <c r="I153" s="20"/>
      <c r="J153" s="22"/>
      <c r="K153" s="39" t="e">
        <v>#REF!</v>
      </c>
    </row>
    <row r="154" spans="1:11">
      <c r="A154" s="10">
        <v>40148</v>
      </c>
      <c r="B154" s="90"/>
      <c r="C154" s="20" t="e">
        <v>#REF!</v>
      </c>
      <c r="D154" s="22"/>
      <c r="E154" s="39"/>
      <c r="G154" s="10">
        <v>40148</v>
      </c>
      <c r="H154" s="91"/>
      <c r="I154" s="20" t="e">
        <v>#REF!</v>
      </c>
      <c r="J154" s="22"/>
      <c r="K154" s="39" t="e">
        <v>#REF!</v>
      </c>
    </row>
    <row r="155" spans="1:11">
      <c r="A155" s="10">
        <v>40513</v>
      </c>
      <c r="B155" s="90">
        <v>107</v>
      </c>
      <c r="C155" s="20"/>
      <c r="D155" s="22">
        <v>100000</v>
      </c>
      <c r="E155" s="25">
        <f t="shared" ref="E155:E162" si="40">(E154+D155)+(E154+D155)*C156</f>
        <v>91588.785046728968</v>
      </c>
      <c r="G155" s="10">
        <v>40513</v>
      </c>
      <c r="H155" s="91">
        <v>20509</v>
      </c>
      <c r="I155" s="20"/>
      <c r="J155" s="22">
        <v>100000</v>
      </c>
      <c r="K155" s="39" t="e">
        <f t="shared" ref="K155:K162" si="41">(K154+J155)+(K154+J155)*I156</f>
        <v>#REF!</v>
      </c>
    </row>
    <row r="156" spans="1:11">
      <c r="A156" s="10">
        <v>40878</v>
      </c>
      <c r="B156" s="90">
        <v>98</v>
      </c>
      <c r="C156" s="20">
        <f t="shared" ref="C156:C163" si="42">(B156-B155)/B155</f>
        <v>-8.4112149532710276E-2</v>
      </c>
      <c r="D156" s="22">
        <v>100000</v>
      </c>
      <c r="E156" s="25">
        <f t="shared" si="40"/>
        <v>451602.13618157548</v>
      </c>
      <c r="G156" s="10">
        <v>40878</v>
      </c>
      <c r="H156" s="91">
        <v>15454</v>
      </c>
      <c r="I156" s="20">
        <f t="shared" ref="I156:I163" si="43">(H156-H155)/H155</f>
        <v>-0.24647715637037398</v>
      </c>
      <c r="J156" s="22">
        <v>100000</v>
      </c>
      <c r="K156" s="39" t="e">
        <f t="shared" si="41"/>
        <v>#REF!</v>
      </c>
    </row>
    <row r="157" spans="1:11">
      <c r="A157" s="10">
        <v>41244</v>
      </c>
      <c r="B157" s="90">
        <v>231</v>
      </c>
      <c r="C157" s="20">
        <f t="shared" si="42"/>
        <v>1.3571428571428572</v>
      </c>
      <c r="D157" s="22">
        <v>100000</v>
      </c>
      <c r="E157" s="25">
        <f t="shared" si="40"/>
        <v>501456.48743779591</v>
      </c>
      <c r="G157" s="10">
        <v>41244</v>
      </c>
      <c r="H157" s="91">
        <v>19426</v>
      </c>
      <c r="I157" s="20">
        <f t="shared" si="43"/>
        <v>0.25702083602950693</v>
      </c>
      <c r="J157" s="22">
        <v>100000</v>
      </c>
      <c r="K157" s="39" t="e">
        <f t="shared" si="41"/>
        <v>#REF!</v>
      </c>
    </row>
    <row r="158" spans="1:11">
      <c r="A158" s="10">
        <v>41609</v>
      </c>
      <c r="B158" s="90">
        <v>210</v>
      </c>
      <c r="C158" s="20">
        <f t="shared" si="42"/>
        <v>-9.0909090909090912E-2</v>
      </c>
      <c r="D158" s="22">
        <v>100000</v>
      </c>
      <c r="E158" s="25">
        <f t="shared" si="40"/>
        <v>1145631.4046434206</v>
      </c>
      <c r="G158" s="10">
        <v>41609</v>
      </c>
      <c r="H158" s="91">
        <v>21170</v>
      </c>
      <c r="I158" s="20">
        <f t="shared" si="43"/>
        <v>8.9776588077833827E-2</v>
      </c>
      <c r="J158" s="22">
        <v>100000</v>
      </c>
      <c r="K158" s="39" t="e">
        <f t="shared" si="41"/>
        <v>#REF!</v>
      </c>
    </row>
    <row r="159" spans="1:11">
      <c r="A159" s="10">
        <v>41974</v>
      </c>
      <c r="B159" s="90">
        <v>400</v>
      </c>
      <c r="C159" s="20">
        <f t="shared" si="42"/>
        <v>0.90476190476190477</v>
      </c>
      <c r="D159" s="22">
        <v>100000</v>
      </c>
      <c r="E159" s="25">
        <f t="shared" si="40"/>
        <v>1254973.6401782462</v>
      </c>
      <c r="G159" s="10">
        <v>41974</v>
      </c>
      <c r="H159" s="91">
        <v>27499</v>
      </c>
      <c r="I159" s="20">
        <f t="shared" si="43"/>
        <v>0.29896079357581484</v>
      </c>
      <c r="J159" s="22">
        <v>100000</v>
      </c>
      <c r="K159" s="39" t="e">
        <f t="shared" si="41"/>
        <v>#REF!</v>
      </c>
    </row>
    <row r="160" spans="1:11">
      <c r="A160" s="10">
        <v>42339</v>
      </c>
      <c r="B160" s="90">
        <v>403</v>
      </c>
      <c r="C160" s="20">
        <f t="shared" si="42"/>
        <v>7.4999999999999997E-3</v>
      </c>
      <c r="D160" s="22">
        <v>100000</v>
      </c>
      <c r="E160" s="25">
        <f t="shared" si="40"/>
        <v>1244020.4636872236</v>
      </c>
      <c r="G160" s="10">
        <v>42339</v>
      </c>
      <c r="H160" s="91">
        <v>26117</v>
      </c>
      <c r="I160" s="20">
        <f t="shared" si="43"/>
        <v>-5.0256372959016693E-2</v>
      </c>
      <c r="J160" s="22">
        <v>100000</v>
      </c>
      <c r="K160" s="39" t="e">
        <f t="shared" si="41"/>
        <v>#REF!</v>
      </c>
    </row>
    <row r="161" spans="1:11">
      <c r="A161" s="10">
        <v>42705</v>
      </c>
      <c r="B161" s="90">
        <v>370</v>
      </c>
      <c r="C161" s="20">
        <f t="shared" si="42"/>
        <v>-8.1885856079404462E-2</v>
      </c>
      <c r="D161" s="22">
        <v>100000</v>
      </c>
      <c r="E161" s="25">
        <f t="shared" si="40"/>
        <v>1783551.4801903428</v>
      </c>
      <c r="G161" s="10">
        <v>42705</v>
      </c>
      <c r="H161" s="91">
        <v>26626</v>
      </c>
      <c r="I161" s="20">
        <f t="shared" si="43"/>
        <v>1.9489221579813913E-2</v>
      </c>
      <c r="J161" s="22">
        <v>100000</v>
      </c>
      <c r="K161" s="39" t="e">
        <f t="shared" si="41"/>
        <v>#REF!</v>
      </c>
    </row>
    <row r="162" spans="1:11">
      <c r="A162" s="10">
        <v>43070</v>
      </c>
      <c r="B162" s="90">
        <v>491</v>
      </c>
      <c r="C162" s="20">
        <f t="shared" si="42"/>
        <v>0.32702702702702702</v>
      </c>
      <c r="D162" s="22">
        <v>100000</v>
      </c>
      <c r="E162" s="119">
        <f t="shared" si="40"/>
        <v>1381015.3418910862</v>
      </c>
      <c r="G162" s="10">
        <v>43070</v>
      </c>
      <c r="H162" s="91">
        <v>33812</v>
      </c>
      <c r="I162" s="20">
        <f t="shared" si="43"/>
        <v>0.26988657702997071</v>
      </c>
      <c r="J162" s="22">
        <v>100000</v>
      </c>
      <c r="K162" s="123" t="e">
        <f t="shared" si="41"/>
        <v>#REF!</v>
      </c>
    </row>
    <row r="163" spans="1:11">
      <c r="A163" s="10">
        <v>43435</v>
      </c>
      <c r="B163" s="90">
        <v>360</v>
      </c>
      <c r="C163" s="20">
        <f t="shared" si="42"/>
        <v>-0.26680244399185338</v>
      </c>
      <c r="D163" s="22"/>
      <c r="E163" s="39"/>
      <c r="G163" s="10">
        <v>43435</v>
      </c>
      <c r="H163" s="91">
        <v>36068</v>
      </c>
      <c r="I163" s="20">
        <f t="shared" si="43"/>
        <v>6.6721873890926292E-2</v>
      </c>
      <c r="J163" s="22"/>
      <c r="K163" s="39"/>
    </row>
    <row r="164" spans="1:11">
      <c r="D164" s="121">
        <f>SUM(D153:D163)</f>
        <v>800000</v>
      </c>
      <c r="E164" s="122"/>
      <c r="J164" s="121">
        <f>SUM(J153:J163)</f>
        <v>800000</v>
      </c>
      <c r="K164" s="122"/>
    </row>
  </sheetData>
  <mergeCells count="11">
    <mergeCell ref="A1:E1"/>
    <mergeCell ref="A16:E16"/>
    <mergeCell ref="A31:E31"/>
    <mergeCell ref="A61:E61"/>
    <mergeCell ref="A76:E76"/>
    <mergeCell ref="A106:E106"/>
    <mergeCell ref="A121:E121"/>
    <mergeCell ref="A136:E136"/>
    <mergeCell ref="A151:E151"/>
    <mergeCell ref="A46:E46"/>
    <mergeCell ref="A91:E9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9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15</v>
      </c>
      <c r="C3" s="20"/>
      <c r="D3" s="22">
        <v>100000</v>
      </c>
      <c r="E3" s="25">
        <f>(D3)+(D3*C4)</f>
        <v>280000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42</v>
      </c>
      <c r="C4" s="20">
        <f t="shared" ref="C4:C13" si="0">(B4-B3)/B3</f>
        <v>1.8</v>
      </c>
      <c r="D4" s="22">
        <v>100000</v>
      </c>
      <c r="E4" s="25">
        <f t="shared" ref="E4:E12" si="1">(E3+D4)+(E3+D4)*C5</f>
        <v>488571.42857142858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54</v>
      </c>
      <c r="C5" s="20">
        <f t="shared" si="0"/>
        <v>0.2857142857142857</v>
      </c>
      <c r="D5" s="22">
        <v>100000</v>
      </c>
      <c r="E5" s="25">
        <f t="shared" si="1"/>
        <v>359682.53968253976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33</v>
      </c>
      <c r="C6" s="20">
        <f t="shared" si="0"/>
        <v>-0.3888888888888889</v>
      </c>
      <c r="D6" s="22">
        <v>100000</v>
      </c>
      <c r="E6" s="25">
        <f t="shared" si="1"/>
        <v>543261.18326118332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39</v>
      </c>
      <c r="C7" s="20">
        <f t="shared" si="0"/>
        <v>0.18181818181818182</v>
      </c>
      <c r="D7" s="22">
        <v>100000</v>
      </c>
      <c r="E7" s="25">
        <f t="shared" si="1"/>
        <v>494816.29481629486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30</v>
      </c>
      <c r="C8" s="20">
        <f t="shared" si="0"/>
        <v>-0.23076923076923078</v>
      </c>
      <c r="D8" s="22">
        <v>100000</v>
      </c>
      <c r="E8" s="25">
        <f t="shared" si="1"/>
        <v>634470.71447071456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32</v>
      </c>
      <c r="C9" s="20">
        <f t="shared" si="0"/>
        <v>6.6666666666666666E-2</v>
      </c>
      <c r="D9" s="22">
        <v>100000</v>
      </c>
      <c r="E9" s="25">
        <f t="shared" si="1"/>
        <v>1055801.6520516523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46</v>
      </c>
      <c r="C10" s="20">
        <f t="shared" si="0"/>
        <v>0.4375</v>
      </c>
      <c r="D10" s="22">
        <v>100000</v>
      </c>
      <c r="E10" s="25">
        <f t="shared" si="1"/>
        <v>2135720.4440084882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85</v>
      </c>
      <c r="C11" s="20">
        <f t="shared" si="0"/>
        <v>0.84782608695652173</v>
      </c>
      <c r="D11" s="22">
        <v>100000</v>
      </c>
      <c r="E11" s="25">
        <f t="shared" si="1"/>
        <v>3577152.7104135808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136</v>
      </c>
      <c r="C12" s="20">
        <f t="shared" si="0"/>
        <v>0.6</v>
      </c>
      <c r="D12" s="22">
        <v>100000</v>
      </c>
      <c r="E12" s="119">
        <f t="shared" si="1"/>
        <v>4109758.9116387079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152</v>
      </c>
      <c r="C13" s="20">
        <f t="shared" si="0"/>
        <v>0.11764705882352941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332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38</v>
      </c>
      <c r="C18" s="20"/>
      <c r="D18" s="22">
        <v>100000</v>
      </c>
      <c r="E18" s="25">
        <f>(D18)+(D18*C19)</f>
        <v>178947.36842105264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68</v>
      </c>
      <c r="C19" s="20">
        <f t="shared" ref="C19:C28" si="4">(B19-B18)/B18</f>
        <v>0.78947368421052633</v>
      </c>
      <c r="D19" s="22">
        <v>100000</v>
      </c>
      <c r="E19" s="25">
        <f t="shared" ref="E19:E27" si="5">(E18+D19)+(E18+D19)*C20</f>
        <v>381501.54798761616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93</v>
      </c>
      <c r="C20" s="20">
        <f t="shared" si="4"/>
        <v>0.36764705882352944</v>
      </c>
      <c r="D20" s="22">
        <v>100000</v>
      </c>
      <c r="E20" s="25">
        <f t="shared" si="5"/>
        <v>300291.28799227672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58</v>
      </c>
      <c r="C21" s="20">
        <f t="shared" si="4"/>
        <v>-0.37634408602150538</v>
      </c>
      <c r="D21" s="22">
        <v>100000</v>
      </c>
      <c r="E21" s="25">
        <f t="shared" si="5"/>
        <v>738468.41060644155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107</v>
      </c>
      <c r="C22" s="20">
        <f t="shared" si="4"/>
        <v>0.84482758620689657</v>
      </c>
      <c r="D22" s="22">
        <v>100000</v>
      </c>
      <c r="E22" s="25">
        <f t="shared" si="5"/>
        <v>376135.36176737567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48</v>
      </c>
      <c r="C23" s="20">
        <f t="shared" si="4"/>
        <v>-0.55140186915887845</v>
      </c>
      <c r="D23" s="22">
        <v>100000</v>
      </c>
      <c r="E23" s="25">
        <f t="shared" si="5"/>
        <v>555491.25539527158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56</v>
      </c>
      <c r="C24" s="20">
        <f t="shared" si="4"/>
        <v>0.16666666666666666</v>
      </c>
      <c r="D24" s="22">
        <v>100000</v>
      </c>
      <c r="E24" s="25">
        <f t="shared" si="5"/>
        <v>831069.27023329074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71</v>
      </c>
      <c r="C25" s="20">
        <f t="shared" si="4"/>
        <v>0.26785714285714285</v>
      </c>
      <c r="D25" s="22">
        <v>100000</v>
      </c>
      <c r="E25" s="25">
        <f t="shared" si="5"/>
        <v>1731002.0235323152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132</v>
      </c>
      <c r="C26" s="20">
        <f t="shared" si="4"/>
        <v>0.85915492957746475</v>
      </c>
      <c r="D26" s="22">
        <v>100000</v>
      </c>
      <c r="E26" s="25">
        <f t="shared" si="5"/>
        <v>4411050.3294187598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318</v>
      </c>
      <c r="C27" s="20">
        <f t="shared" si="4"/>
        <v>1.4090909090909092</v>
      </c>
      <c r="D27" s="22">
        <v>100000</v>
      </c>
      <c r="E27" s="119">
        <f t="shared" si="5"/>
        <v>4383379.0936804926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309</v>
      </c>
      <c r="C28" s="20">
        <f t="shared" si="4"/>
        <v>-2.8301886792452831E-2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333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42</v>
      </c>
      <c r="C33" s="20"/>
      <c r="D33" s="22">
        <v>100000</v>
      </c>
      <c r="E33" s="25">
        <f>(D33)+(D33*C34)</f>
        <v>226190.47619047618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95</v>
      </c>
      <c r="C34" s="20">
        <f t="shared" ref="C34:C43" si="8">(B34-B33)/B33</f>
        <v>1.2619047619047619</v>
      </c>
      <c r="D34" s="22">
        <v>100000</v>
      </c>
      <c r="E34" s="25">
        <f t="shared" ref="E34:E42" si="9">(E33+D34)+(E33+D34)*C35</f>
        <v>539072.68170426064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157</v>
      </c>
      <c r="C35" s="20">
        <f t="shared" si="8"/>
        <v>0.65263157894736845</v>
      </c>
      <c r="D35" s="22">
        <v>100000</v>
      </c>
      <c r="E35" s="25">
        <f t="shared" si="9"/>
        <v>561732.67563813995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138</v>
      </c>
      <c r="C36" s="20">
        <f t="shared" si="8"/>
        <v>-0.12101910828025478</v>
      </c>
      <c r="D36" s="22">
        <v>100000</v>
      </c>
      <c r="E36" s="25">
        <f t="shared" si="9"/>
        <v>1318670.1869600615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275</v>
      </c>
      <c r="C37" s="20">
        <f t="shared" si="8"/>
        <v>0.99275362318840576</v>
      </c>
      <c r="D37" s="22">
        <v>100000</v>
      </c>
      <c r="E37" s="25">
        <f t="shared" si="9"/>
        <v>1398034.9842406425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271</v>
      </c>
      <c r="C38" s="20">
        <f t="shared" si="8"/>
        <v>-1.4545454545454545E-2</v>
      </c>
      <c r="D38" s="22">
        <v>100000</v>
      </c>
      <c r="E38" s="25">
        <f t="shared" si="9"/>
        <v>1359839.8749933508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246</v>
      </c>
      <c r="C39" s="20">
        <f t="shared" si="8"/>
        <v>-9.2250922509225092E-2</v>
      </c>
      <c r="D39" s="22">
        <v>100000</v>
      </c>
      <c r="E39" s="25">
        <f t="shared" si="9"/>
        <v>1584460.3521269294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267</v>
      </c>
      <c r="C40" s="20">
        <f t="shared" si="8"/>
        <v>8.5365853658536592E-2</v>
      </c>
      <c r="D40" s="22">
        <v>100000</v>
      </c>
      <c r="E40" s="25">
        <f t="shared" si="9"/>
        <v>1974667.0045532919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313</v>
      </c>
      <c r="C41" s="20">
        <f t="shared" si="8"/>
        <v>0.17228464419475656</v>
      </c>
      <c r="D41" s="22">
        <v>100000</v>
      </c>
      <c r="E41" s="25">
        <f t="shared" si="9"/>
        <v>2114436.9790814701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319</v>
      </c>
      <c r="C42" s="20">
        <f t="shared" si="8"/>
        <v>1.9169329073482427E-2</v>
      </c>
      <c r="D42" s="22">
        <v>100000</v>
      </c>
      <c r="E42" s="119">
        <f t="shared" si="9"/>
        <v>3082163.0680632372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444</v>
      </c>
      <c r="C43" s="20">
        <f t="shared" si="8"/>
        <v>0.39184952978056425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334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65</v>
      </c>
      <c r="C48" s="20"/>
      <c r="D48" s="22">
        <v>100000</v>
      </c>
      <c r="E48" s="25">
        <f>(D48)+(D48*C49)</f>
        <v>129230.76923076923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84</v>
      </c>
      <c r="C49" s="20">
        <f t="shared" ref="C49:C58" si="12">(B49-B48)/B48</f>
        <v>0.29230769230769232</v>
      </c>
      <c r="D49" s="22">
        <v>100000</v>
      </c>
      <c r="E49" s="25">
        <f t="shared" ref="E49:E57" si="13">(E48+D49)+(E48+D49)*C50</f>
        <v>384780.21978021984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141</v>
      </c>
      <c r="C50" s="20">
        <f t="shared" si="12"/>
        <v>0.6785714285714286</v>
      </c>
      <c r="D50" s="22">
        <v>100000</v>
      </c>
      <c r="E50" s="25">
        <f t="shared" si="13"/>
        <v>275052.60696750064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80</v>
      </c>
      <c r="C51" s="20">
        <f t="shared" si="12"/>
        <v>-0.43262411347517732</v>
      </c>
      <c r="D51" s="22">
        <v>100000</v>
      </c>
      <c r="E51" s="25">
        <f t="shared" si="13"/>
        <v>511009.17699321965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109</v>
      </c>
      <c r="C52" s="20">
        <f t="shared" si="12"/>
        <v>0.36249999999999999</v>
      </c>
      <c r="D52" s="22">
        <v>100000</v>
      </c>
      <c r="E52" s="25">
        <f t="shared" si="13"/>
        <v>667065.06479076273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119</v>
      </c>
      <c r="C53" s="20">
        <f t="shared" si="12"/>
        <v>9.1743119266055051E-2</v>
      </c>
      <c r="D53" s="22">
        <v>100000</v>
      </c>
      <c r="E53" s="25">
        <f t="shared" si="13"/>
        <v>850862.08867546788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132</v>
      </c>
      <c r="C54" s="20">
        <f t="shared" si="12"/>
        <v>0.1092436974789916</v>
      </c>
      <c r="D54" s="22">
        <v>100000</v>
      </c>
      <c r="E54" s="25">
        <f t="shared" si="13"/>
        <v>1930538.1800380712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268</v>
      </c>
      <c r="C55" s="20">
        <f t="shared" si="12"/>
        <v>1.0303030303030303</v>
      </c>
      <c r="D55" s="22">
        <v>100000</v>
      </c>
      <c r="E55" s="25">
        <f t="shared" si="13"/>
        <v>2515442.8200471629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332</v>
      </c>
      <c r="C56" s="20">
        <f t="shared" si="12"/>
        <v>0.23880597014925373</v>
      </c>
      <c r="D56" s="22">
        <v>100000</v>
      </c>
      <c r="E56" s="25">
        <f t="shared" si="13"/>
        <v>3521394.399280367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447</v>
      </c>
      <c r="C57" s="20">
        <f t="shared" si="12"/>
        <v>0.34638554216867468</v>
      </c>
      <c r="D57" s="22">
        <v>100000</v>
      </c>
      <c r="E57" s="119">
        <f t="shared" si="13"/>
        <v>2082099.2407495624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257</v>
      </c>
      <c r="C58" s="20">
        <f t="shared" si="12"/>
        <v>-0.42505592841163309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2" spans="1:11">
      <c r="A62" s="153" t="s">
        <v>335</v>
      </c>
      <c r="B62" s="150"/>
      <c r="C62" s="150"/>
      <c r="D62" s="150"/>
      <c r="E62" s="151"/>
    </row>
    <row r="63" spans="1:11">
      <c r="A63" s="116" t="s">
        <v>3</v>
      </c>
      <c r="B63" s="117" t="s">
        <v>6</v>
      </c>
      <c r="C63" s="118" t="s">
        <v>8</v>
      </c>
      <c r="D63" s="12" t="s">
        <v>16</v>
      </c>
      <c r="E63" s="16" t="s">
        <v>18</v>
      </c>
      <c r="G63" s="116" t="s">
        <v>3</v>
      </c>
      <c r="H63" s="117" t="s">
        <v>5</v>
      </c>
      <c r="I63" s="118" t="s">
        <v>8</v>
      </c>
      <c r="J63" s="16" t="s">
        <v>16</v>
      </c>
      <c r="K63" s="16" t="s">
        <v>18</v>
      </c>
    </row>
    <row r="64" spans="1:11">
      <c r="A64" s="10">
        <v>39783</v>
      </c>
      <c r="B64" s="90">
        <v>91</v>
      </c>
      <c r="C64" s="20"/>
      <c r="D64" s="22">
        <v>100000</v>
      </c>
      <c r="E64" s="25">
        <f>(D64)+(D64*C65)</f>
        <v>159340.65934065933</v>
      </c>
      <c r="G64" s="10">
        <v>39783</v>
      </c>
      <c r="H64" s="91">
        <v>9647</v>
      </c>
      <c r="I64" s="20"/>
      <c r="J64" s="22">
        <v>100000</v>
      </c>
      <c r="K64" s="25">
        <f>(J64)+(J64*I65)</f>
        <v>181030.37213641545</v>
      </c>
    </row>
    <row r="65" spans="1:11">
      <c r="A65" s="10">
        <v>40148</v>
      </c>
      <c r="B65" s="90">
        <v>145</v>
      </c>
      <c r="C65" s="20">
        <f t="shared" ref="C65:C74" si="16">(B65-B64)/B64</f>
        <v>0.59340659340659341</v>
      </c>
      <c r="D65" s="22">
        <v>100000</v>
      </c>
      <c r="E65" s="25">
        <f t="shared" ref="E65:E73" si="17">(E64+D65)+(E64+D65)*C66</f>
        <v>427464.94884425914</v>
      </c>
      <c r="G65" s="10">
        <v>40148</v>
      </c>
      <c r="H65" s="91">
        <v>17464</v>
      </c>
      <c r="I65" s="20">
        <f t="shared" ref="I65:I74" si="18">(H65-H64)/H64</f>
        <v>0.81030372136415463</v>
      </c>
      <c r="J65" s="22">
        <v>100000</v>
      </c>
      <c r="K65" s="25">
        <f t="shared" ref="K65:K73" si="19">(K64+J65)+(K64+J65)*I66</f>
        <v>330030.45706285757</v>
      </c>
    </row>
    <row r="66" spans="1:11">
      <c r="A66" s="10">
        <v>40513</v>
      </c>
      <c r="B66" s="90">
        <v>239</v>
      </c>
      <c r="C66" s="20">
        <f t="shared" si="16"/>
        <v>0.64827586206896548</v>
      </c>
      <c r="D66" s="22">
        <v>100000</v>
      </c>
      <c r="E66" s="25">
        <f t="shared" si="17"/>
        <v>439186.29631802329</v>
      </c>
      <c r="G66" s="10">
        <v>40513</v>
      </c>
      <c r="H66" s="91">
        <v>20509</v>
      </c>
      <c r="I66" s="20">
        <f t="shared" si="18"/>
        <v>0.17435868071461291</v>
      </c>
      <c r="J66" s="22">
        <v>100000</v>
      </c>
      <c r="K66" s="25">
        <f t="shared" si="19"/>
        <v>324037.77285335225</v>
      </c>
    </row>
    <row r="67" spans="1:11">
      <c r="A67" s="10">
        <v>40878</v>
      </c>
      <c r="B67" s="90">
        <v>199</v>
      </c>
      <c r="C67" s="20">
        <f t="shared" si="16"/>
        <v>-0.16736401673640167</v>
      </c>
      <c r="D67" s="22">
        <v>100000</v>
      </c>
      <c r="E67" s="25">
        <f t="shared" si="17"/>
        <v>663822.32461264171</v>
      </c>
      <c r="G67" s="10">
        <v>40878</v>
      </c>
      <c r="H67" s="91">
        <v>15454</v>
      </c>
      <c r="I67" s="20">
        <f t="shared" si="18"/>
        <v>-0.24647715637037398</v>
      </c>
      <c r="J67" s="22">
        <v>100000</v>
      </c>
      <c r="K67" s="25">
        <f t="shared" si="19"/>
        <v>533024.31574021094</v>
      </c>
    </row>
    <row r="68" spans="1:11">
      <c r="A68" s="10">
        <v>41244</v>
      </c>
      <c r="B68" s="90">
        <v>245</v>
      </c>
      <c r="C68" s="20">
        <f t="shared" si="16"/>
        <v>0.23115577889447236</v>
      </c>
      <c r="D68" s="22">
        <v>100000</v>
      </c>
      <c r="E68" s="25">
        <f t="shared" si="17"/>
        <v>582999.08041862852</v>
      </c>
      <c r="G68" s="10">
        <v>41244</v>
      </c>
      <c r="H68" s="91">
        <v>19426</v>
      </c>
      <c r="I68" s="20">
        <f t="shared" si="18"/>
        <v>0.25702083602950693</v>
      </c>
      <c r="J68" s="22">
        <v>100000</v>
      </c>
      <c r="K68" s="25">
        <f t="shared" si="19"/>
        <v>689855.0789776725</v>
      </c>
    </row>
    <row r="69" spans="1:11">
      <c r="A69" s="10">
        <v>41609</v>
      </c>
      <c r="B69" s="90">
        <v>187</v>
      </c>
      <c r="C69" s="20">
        <f t="shared" si="16"/>
        <v>-0.23673469387755103</v>
      </c>
      <c r="D69" s="22">
        <v>100000</v>
      </c>
      <c r="E69" s="25">
        <f t="shared" si="17"/>
        <v>836399.94340035261</v>
      </c>
      <c r="G69" s="10">
        <v>41609</v>
      </c>
      <c r="H69" s="91">
        <v>21170</v>
      </c>
      <c r="I69" s="20">
        <f t="shared" si="18"/>
        <v>8.9776588077833827E-2</v>
      </c>
      <c r="J69" s="22">
        <v>100000</v>
      </c>
      <c r="K69" s="25">
        <f t="shared" si="19"/>
        <v>1025990.7801987254</v>
      </c>
    </row>
    <row r="70" spans="1:11">
      <c r="A70" s="10">
        <v>41974</v>
      </c>
      <c r="B70" s="90">
        <v>229</v>
      </c>
      <c r="C70" s="20">
        <f t="shared" si="16"/>
        <v>0.22459893048128343</v>
      </c>
      <c r="D70" s="22">
        <v>100000</v>
      </c>
      <c r="E70" s="25">
        <f t="shared" si="17"/>
        <v>973201.68790080317</v>
      </c>
      <c r="G70" s="10">
        <v>41974</v>
      </c>
      <c r="H70" s="91">
        <v>27499</v>
      </c>
      <c r="I70" s="20">
        <f t="shared" si="18"/>
        <v>0.29896079357581484</v>
      </c>
      <c r="J70" s="22">
        <v>100000</v>
      </c>
      <c r="K70" s="25">
        <f t="shared" si="19"/>
        <v>1069402.5676006442</v>
      </c>
    </row>
    <row r="71" spans="1:11">
      <c r="A71" s="10">
        <v>42339</v>
      </c>
      <c r="B71" s="90">
        <v>238</v>
      </c>
      <c r="C71" s="20">
        <f t="shared" si="16"/>
        <v>3.9301310043668124E-2</v>
      </c>
      <c r="D71" s="22">
        <v>100000</v>
      </c>
      <c r="E71" s="25">
        <f t="shared" si="17"/>
        <v>3102364.5431754305</v>
      </c>
      <c r="G71" s="10">
        <v>42339</v>
      </c>
      <c r="H71" s="91">
        <v>26117</v>
      </c>
      <c r="I71" s="20">
        <f t="shared" si="18"/>
        <v>-5.0256372959016693E-2</v>
      </c>
      <c r="J71" s="22">
        <v>100000</v>
      </c>
      <c r="K71" s="25">
        <f t="shared" si="19"/>
        <v>1192193.3133566165</v>
      </c>
    </row>
    <row r="72" spans="1:11">
      <c r="A72" s="10">
        <v>42705</v>
      </c>
      <c r="B72" s="90">
        <v>688</v>
      </c>
      <c r="C72" s="20">
        <f t="shared" si="16"/>
        <v>1.8907563025210083</v>
      </c>
      <c r="D72" s="22">
        <v>100000</v>
      </c>
      <c r="E72" s="25">
        <f t="shared" si="17"/>
        <v>4156557.4666506676</v>
      </c>
      <c r="G72" s="10">
        <v>42705</v>
      </c>
      <c r="H72" s="91">
        <v>26626</v>
      </c>
      <c r="I72" s="20">
        <f t="shared" si="18"/>
        <v>1.9489221579813913E-2</v>
      </c>
      <c r="J72" s="22">
        <v>100000</v>
      </c>
      <c r="K72" s="25">
        <f t="shared" si="19"/>
        <v>1640938.9435594501</v>
      </c>
    </row>
    <row r="73" spans="1:11">
      <c r="A73" s="10">
        <v>43070</v>
      </c>
      <c r="B73" s="90">
        <v>893</v>
      </c>
      <c r="C73" s="20">
        <f t="shared" si="16"/>
        <v>0.29796511627906974</v>
      </c>
      <c r="D73" s="22">
        <v>100000</v>
      </c>
      <c r="E73" s="119">
        <f t="shared" si="17"/>
        <v>5023977.1218922772</v>
      </c>
      <c r="G73" s="10">
        <v>43070</v>
      </c>
      <c r="H73" s="91">
        <v>33812</v>
      </c>
      <c r="I73" s="20">
        <f t="shared" si="18"/>
        <v>0.26988657702997071</v>
      </c>
      <c r="J73" s="22">
        <v>100000</v>
      </c>
      <c r="K73" s="120">
        <f t="shared" si="19"/>
        <v>1857097.6522034262</v>
      </c>
    </row>
    <row r="74" spans="1:11">
      <c r="A74" s="10">
        <v>43435</v>
      </c>
      <c r="B74" s="90">
        <v>1054</v>
      </c>
      <c r="C74" s="20">
        <f t="shared" si="16"/>
        <v>0.18029115341545351</v>
      </c>
      <c r="D74" s="22"/>
      <c r="E74" s="39"/>
      <c r="G74" s="10">
        <v>43435</v>
      </c>
      <c r="H74" s="91">
        <v>36068</v>
      </c>
      <c r="I74" s="20">
        <f t="shared" si="18"/>
        <v>6.6721873890926292E-2</v>
      </c>
      <c r="J74" s="22"/>
      <c r="K74" s="39"/>
    </row>
    <row r="75" spans="1:11">
      <c r="D75" s="121">
        <f>SUM(D64:D74)</f>
        <v>1000000</v>
      </c>
      <c r="E75" s="122"/>
      <c r="J75" s="121">
        <f>SUM(J64:J74)</f>
        <v>1000000</v>
      </c>
      <c r="K75" s="122"/>
    </row>
    <row r="77" spans="1:11">
      <c r="A77" s="153" t="s">
        <v>336</v>
      </c>
      <c r="B77" s="150"/>
      <c r="C77" s="150"/>
      <c r="D77" s="150"/>
      <c r="E77" s="151"/>
    </row>
    <row r="78" spans="1:11">
      <c r="A78" s="116" t="s">
        <v>3</v>
      </c>
      <c r="B78" s="117" t="s">
        <v>6</v>
      </c>
      <c r="C78" s="118" t="s">
        <v>8</v>
      </c>
      <c r="D78" s="12" t="s">
        <v>16</v>
      </c>
      <c r="E78" s="16" t="s">
        <v>18</v>
      </c>
      <c r="G78" s="116" t="s">
        <v>3</v>
      </c>
      <c r="H78" s="117" t="s">
        <v>5</v>
      </c>
      <c r="I78" s="118" t="s">
        <v>8</v>
      </c>
      <c r="J78" s="16" t="s">
        <v>16</v>
      </c>
      <c r="K78" s="16" t="s">
        <v>18</v>
      </c>
    </row>
    <row r="79" spans="1:11">
      <c r="A79" s="10">
        <v>39783</v>
      </c>
      <c r="B79" s="90">
        <v>19</v>
      </c>
      <c r="C79" s="20"/>
      <c r="D79" s="22">
        <v>100000</v>
      </c>
      <c r="E79" s="25">
        <f>(D79)+(D79*C80)</f>
        <v>126315.78947368421</v>
      </c>
      <c r="G79" s="10">
        <v>39783</v>
      </c>
      <c r="H79" s="91">
        <v>9647</v>
      </c>
      <c r="I79" s="20"/>
      <c r="J79" s="22">
        <v>100000</v>
      </c>
      <c r="K79" s="25">
        <f>(J79)+(J79*I80)</f>
        <v>181030.37213641545</v>
      </c>
    </row>
    <row r="80" spans="1:11">
      <c r="A80" s="10">
        <v>40148</v>
      </c>
      <c r="B80" s="90">
        <v>24</v>
      </c>
      <c r="C80" s="20">
        <f t="shared" ref="C80:C89" si="20">(B80-B79)/B79</f>
        <v>0.26315789473684209</v>
      </c>
      <c r="D80" s="22">
        <v>100000</v>
      </c>
      <c r="E80" s="25">
        <f t="shared" ref="E80:E88" si="21">(E79+D80)+(E79+D80)*C81</f>
        <v>367763.15789473685</v>
      </c>
      <c r="G80" s="10">
        <v>40148</v>
      </c>
      <c r="H80" s="91">
        <v>17464</v>
      </c>
      <c r="I80" s="20">
        <f t="shared" ref="I80:I89" si="22">(H80-H79)/H79</f>
        <v>0.81030372136415463</v>
      </c>
      <c r="J80" s="22">
        <v>100000</v>
      </c>
      <c r="K80" s="25">
        <f t="shared" ref="K80:K88" si="23">(K79+J80)+(K79+J80)*I81</f>
        <v>330030.45706285757</v>
      </c>
    </row>
    <row r="81" spans="1:11">
      <c r="A81" s="10">
        <v>40513</v>
      </c>
      <c r="B81" s="90">
        <v>39</v>
      </c>
      <c r="C81" s="20">
        <f t="shared" si="20"/>
        <v>0.625</v>
      </c>
      <c r="D81" s="22">
        <v>100000</v>
      </c>
      <c r="E81" s="25">
        <f t="shared" si="21"/>
        <v>215890.68825910933</v>
      </c>
      <c r="G81" s="10">
        <v>40513</v>
      </c>
      <c r="H81" s="91">
        <v>20509</v>
      </c>
      <c r="I81" s="20">
        <f t="shared" si="22"/>
        <v>0.17435868071461291</v>
      </c>
      <c r="J81" s="22">
        <v>100000</v>
      </c>
      <c r="K81" s="25">
        <f t="shared" si="23"/>
        <v>324037.77285335225</v>
      </c>
    </row>
    <row r="82" spans="1:11">
      <c r="A82" s="10">
        <v>40878</v>
      </c>
      <c r="B82" s="90">
        <v>18</v>
      </c>
      <c r="C82" s="20">
        <f t="shared" si="20"/>
        <v>-0.53846153846153844</v>
      </c>
      <c r="D82" s="22">
        <v>100000</v>
      </c>
      <c r="E82" s="25">
        <f t="shared" si="21"/>
        <v>403638.10166441748</v>
      </c>
      <c r="G82" s="10">
        <v>40878</v>
      </c>
      <c r="H82" s="91">
        <v>15454</v>
      </c>
      <c r="I82" s="20">
        <f t="shared" si="22"/>
        <v>-0.24647715637037398</v>
      </c>
      <c r="J82" s="22">
        <v>100000</v>
      </c>
      <c r="K82" s="25">
        <f t="shared" si="23"/>
        <v>533024.31574021094</v>
      </c>
    </row>
    <row r="83" spans="1:11">
      <c r="A83" s="10">
        <v>41244</v>
      </c>
      <c r="B83" s="90">
        <v>23</v>
      </c>
      <c r="C83" s="20">
        <f t="shared" si="20"/>
        <v>0.27777777777777779</v>
      </c>
      <c r="D83" s="22">
        <v>100000</v>
      </c>
      <c r="E83" s="25">
        <f t="shared" si="21"/>
        <v>284665.01398423593</v>
      </c>
      <c r="G83" s="10">
        <v>41244</v>
      </c>
      <c r="H83" s="91">
        <v>19426</v>
      </c>
      <c r="I83" s="20">
        <f t="shared" si="22"/>
        <v>0.25702083602950693</v>
      </c>
      <c r="J83" s="22">
        <v>100000</v>
      </c>
      <c r="K83" s="25">
        <f t="shared" si="23"/>
        <v>689855.0789776725</v>
      </c>
    </row>
    <row r="84" spans="1:11">
      <c r="A84" s="10">
        <v>41609</v>
      </c>
      <c r="B84" s="90">
        <v>13</v>
      </c>
      <c r="C84" s="20">
        <f t="shared" si="20"/>
        <v>-0.43478260869565216</v>
      </c>
      <c r="D84" s="22">
        <v>100000</v>
      </c>
      <c r="E84" s="25">
        <f t="shared" si="21"/>
        <v>443844.24690488761</v>
      </c>
      <c r="G84" s="10">
        <v>41609</v>
      </c>
      <c r="H84" s="91">
        <v>21170</v>
      </c>
      <c r="I84" s="20">
        <f t="shared" si="22"/>
        <v>8.9776588077833827E-2</v>
      </c>
      <c r="J84" s="22">
        <v>100000</v>
      </c>
      <c r="K84" s="25">
        <f t="shared" si="23"/>
        <v>1025990.7801987254</v>
      </c>
    </row>
    <row r="85" spans="1:11">
      <c r="A85" s="10">
        <v>41974</v>
      </c>
      <c r="B85" s="90">
        <v>15</v>
      </c>
      <c r="C85" s="20">
        <f t="shared" si="20"/>
        <v>0.15384615384615385</v>
      </c>
      <c r="D85" s="22">
        <v>100000</v>
      </c>
      <c r="E85" s="25">
        <f t="shared" si="21"/>
        <v>761381.94566684263</v>
      </c>
      <c r="G85" s="10">
        <v>41974</v>
      </c>
      <c r="H85" s="91">
        <v>27499</v>
      </c>
      <c r="I85" s="20">
        <f t="shared" si="22"/>
        <v>0.29896079357581484</v>
      </c>
      <c r="J85" s="22">
        <v>100000</v>
      </c>
      <c r="K85" s="25">
        <f t="shared" si="23"/>
        <v>1069402.5676006442</v>
      </c>
    </row>
    <row r="86" spans="1:11">
      <c r="A86" s="10">
        <v>42339</v>
      </c>
      <c r="B86" s="90">
        <v>21</v>
      </c>
      <c r="C86" s="20">
        <f t="shared" si="20"/>
        <v>0.4</v>
      </c>
      <c r="D86" s="22">
        <v>100000</v>
      </c>
      <c r="E86" s="25">
        <f t="shared" si="21"/>
        <v>615272.81833345909</v>
      </c>
      <c r="G86" s="10">
        <v>42339</v>
      </c>
      <c r="H86" s="91">
        <v>26117</v>
      </c>
      <c r="I86" s="20">
        <f t="shared" si="22"/>
        <v>-5.0256372959016693E-2</v>
      </c>
      <c r="J86" s="22">
        <v>100000</v>
      </c>
      <c r="K86" s="25">
        <f t="shared" si="23"/>
        <v>1192193.3133566165</v>
      </c>
    </row>
    <row r="87" spans="1:11">
      <c r="A87" s="10">
        <v>42705</v>
      </c>
      <c r="B87" s="90">
        <v>15</v>
      </c>
      <c r="C87" s="20">
        <f t="shared" si="20"/>
        <v>-0.2857142857142857</v>
      </c>
      <c r="D87" s="22">
        <v>100000</v>
      </c>
      <c r="E87" s="25">
        <f t="shared" si="21"/>
        <v>858327.38200015086</v>
      </c>
      <c r="G87" s="10">
        <v>42705</v>
      </c>
      <c r="H87" s="91">
        <v>26626</v>
      </c>
      <c r="I87" s="20">
        <f t="shared" si="22"/>
        <v>1.9489221579813913E-2</v>
      </c>
      <c r="J87" s="22">
        <v>100000</v>
      </c>
      <c r="K87" s="25">
        <f t="shared" si="23"/>
        <v>1640938.9435594501</v>
      </c>
    </row>
    <row r="88" spans="1:11">
      <c r="A88" s="10">
        <v>43070</v>
      </c>
      <c r="B88" s="90">
        <v>18</v>
      </c>
      <c r="C88" s="20">
        <f t="shared" si="20"/>
        <v>0.2</v>
      </c>
      <c r="D88" s="22">
        <v>100000</v>
      </c>
      <c r="E88" s="119">
        <f t="shared" si="21"/>
        <v>266202.05055559753</v>
      </c>
      <c r="G88" s="10">
        <v>43070</v>
      </c>
      <c r="H88" s="91">
        <v>33812</v>
      </c>
      <c r="I88" s="20">
        <f t="shared" si="22"/>
        <v>0.26988657702997071</v>
      </c>
      <c r="J88" s="22">
        <v>100000</v>
      </c>
      <c r="K88" s="120">
        <f t="shared" si="23"/>
        <v>1857097.6522034262</v>
      </c>
    </row>
    <row r="89" spans="1:11">
      <c r="A89" s="10">
        <v>43435</v>
      </c>
      <c r="B89" s="90">
        <v>5</v>
      </c>
      <c r="C89" s="20">
        <f t="shared" si="20"/>
        <v>-0.72222222222222221</v>
      </c>
      <c r="D89" s="22"/>
      <c r="E89" s="39"/>
      <c r="G89" s="10">
        <v>43435</v>
      </c>
      <c r="H89" s="91">
        <v>36068</v>
      </c>
      <c r="I89" s="20">
        <f t="shared" si="22"/>
        <v>6.6721873890926292E-2</v>
      </c>
      <c r="J89" s="22"/>
      <c r="K89" s="39"/>
    </row>
    <row r="90" spans="1:11">
      <c r="D90" s="121">
        <f>SUM(D79:D89)</f>
        <v>1000000</v>
      </c>
      <c r="E90" s="122"/>
      <c r="J90" s="121">
        <f>SUM(J79:J89)</f>
        <v>1000000</v>
      </c>
      <c r="K90" s="122"/>
    </row>
  </sheetData>
  <mergeCells count="6">
    <mergeCell ref="A77:E77"/>
    <mergeCell ref="A1:E1"/>
    <mergeCell ref="A16:E16"/>
    <mergeCell ref="A31:E31"/>
    <mergeCell ref="A46:E46"/>
    <mergeCell ref="A62:E6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61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326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89</v>
      </c>
      <c r="C3" s="20"/>
      <c r="D3" s="22">
        <v>100000</v>
      </c>
      <c r="E3" s="25">
        <f>(D3)+(D3*C4)</f>
        <v>201123.59550561797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179</v>
      </c>
      <c r="C4" s="20">
        <f t="shared" ref="C4:C13" si="0">(B4-B3)/B3</f>
        <v>1.0112359550561798</v>
      </c>
      <c r="D4" s="22">
        <v>100000</v>
      </c>
      <c r="E4" s="25">
        <f t="shared" ref="E4:E12" si="1">(E3+D4)+(E3+D4)*C5</f>
        <v>482807.10564308579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287</v>
      </c>
      <c r="C5" s="20">
        <f t="shared" si="0"/>
        <v>0.6033519553072626</v>
      </c>
      <c r="D5" s="22">
        <v>100000</v>
      </c>
      <c r="E5" s="25">
        <f t="shared" si="1"/>
        <v>525947.87582424819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259</v>
      </c>
      <c r="C6" s="20">
        <f t="shared" si="0"/>
        <v>-9.7560975609756101E-2</v>
      </c>
      <c r="D6" s="22">
        <v>100000</v>
      </c>
      <c r="E6" s="25">
        <f t="shared" si="1"/>
        <v>1070636.7142476523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443</v>
      </c>
      <c r="C7" s="20">
        <f t="shared" si="0"/>
        <v>0.71042471042471045</v>
      </c>
      <c r="D7" s="22">
        <v>100000</v>
      </c>
      <c r="E7" s="25">
        <f t="shared" si="1"/>
        <v>1294835.1918314891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490</v>
      </c>
      <c r="C8" s="20">
        <f t="shared" si="0"/>
        <v>0.10609480812641084</v>
      </c>
      <c r="D8" s="22">
        <v>100000</v>
      </c>
      <c r="E8" s="25">
        <f t="shared" si="1"/>
        <v>2140645.0290964893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752</v>
      </c>
      <c r="C9" s="20">
        <f t="shared" si="0"/>
        <v>0.53469387755102038</v>
      </c>
      <c r="D9" s="22">
        <v>100000</v>
      </c>
      <c r="E9" s="25">
        <f t="shared" si="1"/>
        <v>2541582.7258235444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853</v>
      </c>
      <c r="C10" s="20">
        <f t="shared" si="0"/>
        <v>0.13430851063829788</v>
      </c>
      <c r="D10" s="22">
        <v>100000</v>
      </c>
      <c r="E10" s="25">
        <f t="shared" si="1"/>
        <v>2759261.6749223657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891</v>
      </c>
      <c r="C11" s="20">
        <f t="shared" si="0"/>
        <v>4.4548651817116064E-2</v>
      </c>
      <c r="D11" s="22">
        <v>100000</v>
      </c>
      <c r="E11" s="25">
        <f t="shared" si="1"/>
        <v>3716077.4630304147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1158</v>
      </c>
      <c r="C12" s="20">
        <f t="shared" si="0"/>
        <v>0.29966329966329969</v>
      </c>
      <c r="D12" s="22">
        <v>100000</v>
      </c>
      <c r="E12" s="119">
        <f t="shared" si="1"/>
        <v>4524589.2545256987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1373</v>
      </c>
      <c r="C13" s="20">
        <f t="shared" si="0"/>
        <v>0.18566493955094993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327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12</v>
      </c>
      <c r="C18" s="20"/>
      <c r="D18" s="22">
        <v>100000</v>
      </c>
      <c r="E18" s="25">
        <f>(D18)+(D18*C19)</f>
        <v>175000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21</v>
      </c>
      <c r="C19" s="20">
        <f t="shared" ref="C19:C28" si="4">(B19-B18)/B18</f>
        <v>0.75</v>
      </c>
      <c r="D19" s="22">
        <v>100000</v>
      </c>
      <c r="E19" s="25">
        <f t="shared" ref="E19:E27" si="5">(E18+D19)+(E18+D19)*C20</f>
        <v>471428.57142857142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36</v>
      </c>
      <c r="C20" s="20">
        <f t="shared" si="4"/>
        <v>0.7142857142857143</v>
      </c>
      <c r="D20" s="22">
        <v>100000</v>
      </c>
      <c r="E20" s="25">
        <f t="shared" si="5"/>
        <v>476190.47619047615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30</v>
      </c>
      <c r="C21" s="20">
        <f t="shared" si="4"/>
        <v>-0.16666666666666666</v>
      </c>
      <c r="D21" s="22">
        <v>100000</v>
      </c>
      <c r="E21" s="25">
        <f t="shared" si="5"/>
        <v>1094761.9047619049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57</v>
      </c>
      <c r="C22" s="20">
        <f t="shared" si="4"/>
        <v>0.9</v>
      </c>
      <c r="D22" s="22">
        <v>100000</v>
      </c>
      <c r="E22" s="25">
        <f t="shared" si="5"/>
        <v>1676858.813700919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80</v>
      </c>
      <c r="C23" s="20">
        <f t="shared" si="4"/>
        <v>0.40350877192982454</v>
      </c>
      <c r="D23" s="22">
        <v>100000</v>
      </c>
      <c r="E23" s="25">
        <f t="shared" si="5"/>
        <v>3176135.1294903927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143</v>
      </c>
      <c r="C24" s="20">
        <f t="shared" si="4"/>
        <v>0.78749999999999998</v>
      </c>
      <c r="D24" s="22">
        <v>100000</v>
      </c>
      <c r="E24" s="25">
        <f t="shared" si="5"/>
        <v>4398726.8871479398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192</v>
      </c>
      <c r="C25" s="20">
        <f t="shared" si="4"/>
        <v>0.34265734265734266</v>
      </c>
      <c r="D25" s="22">
        <v>100000</v>
      </c>
      <c r="E25" s="25">
        <f t="shared" si="5"/>
        <v>4920482.5328180594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210</v>
      </c>
      <c r="C26" s="20">
        <f t="shared" si="4"/>
        <v>9.375E-2</v>
      </c>
      <c r="D26" s="22">
        <v>100000</v>
      </c>
      <c r="E26" s="25">
        <f t="shared" si="5"/>
        <v>6526627.2926634774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273</v>
      </c>
      <c r="C27" s="20">
        <f t="shared" si="4"/>
        <v>0.3</v>
      </c>
      <c r="D27" s="22">
        <v>100000</v>
      </c>
      <c r="E27" s="119">
        <f t="shared" si="5"/>
        <v>8010208.8153074998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330</v>
      </c>
      <c r="C28" s="20">
        <f t="shared" si="4"/>
        <v>0.2087912087912088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328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20</v>
      </c>
      <c r="C34" s="20"/>
      <c r="D34" s="22">
        <v>100000</v>
      </c>
      <c r="E34" s="25">
        <f>(D34)+(D34*C35)</f>
        <v>270000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54</v>
      </c>
      <c r="C35" s="20">
        <f t="shared" ref="C35:C44" si="8">(B35-B34)/B34</f>
        <v>1.7</v>
      </c>
      <c r="D35" s="22">
        <v>100000</v>
      </c>
      <c r="E35" s="25">
        <f t="shared" ref="E35:E43" si="9">(E34+D35)+(E34+D35)*C36</f>
        <v>616666.66666666663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90</v>
      </c>
      <c r="C36" s="20">
        <f t="shared" si="8"/>
        <v>0.66666666666666663</v>
      </c>
      <c r="D36" s="22">
        <v>100000</v>
      </c>
      <c r="E36" s="25">
        <f t="shared" si="9"/>
        <v>676851.8518518518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85</v>
      </c>
      <c r="C37" s="20">
        <f t="shared" si="8"/>
        <v>-5.5555555555555552E-2</v>
      </c>
      <c r="D37" s="22">
        <v>100000</v>
      </c>
      <c r="E37" s="25">
        <f t="shared" si="9"/>
        <v>1023616.5577342047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112</v>
      </c>
      <c r="C38" s="20">
        <f t="shared" si="8"/>
        <v>0.31764705882352939</v>
      </c>
      <c r="D38" s="22">
        <v>100000</v>
      </c>
      <c r="E38" s="25">
        <f t="shared" si="9"/>
        <v>1173778.0112044816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117</v>
      </c>
      <c r="C39" s="20">
        <f t="shared" si="8"/>
        <v>4.4642857142857144E-2</v>
      </c>
      <c r="D39" s="22">
        <v>100000</v>
      </c>
      <c r="E39" s="25">
        <f t="shared" si="9"/>
        <v>2155624.326653738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198</v>
      </c>
      <c r="C40" s="20">
        <f t="shared" si="8"/>
        <v>0.69230769230769229</v>
      </c>
      <c r="D40" s="22">
        <v>100000</v>
      </c>
      <c r="E40" s="25">
        <f t="shared" si="9"/>
        <v>3087243.3965816312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271</v>
      </c>
      <c r="C41" s="20">
        <f t="shared" si="8"/>
        <v>0.36868686868686867</v>
      </c>
      <c r="D41" s="22">
        <v>100000</v>
      </c>
      <c r="E41" s="25">
        <f t="shared" si="9"/>
        <v>3751773.5922861267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319</v>
      </c>
      <c r="C42" s="20">
        <f t="shared" si="8"/>
        <v>0.17712177121771217</v>
      </c>
      <c r="D42" s="22">
        <v>100000</v>
      </c>
      <c r="E42" s="25">
        <f t="shared" si="9"/>
        <v>6930777.5610414948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574</v>
      </c>
      <c r="C43" s="20">
        <f t="shared" si="8"/>
        <v>0.79937304075235105</v>
      </c>
      <c r="D43" s="22">
        <v>100000</v>
      </c>
      <c r="E43" s="119">
        <f t="shared" si="9"/>
        <v>6001883.2838159101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490</v>
      </c>
      <c r="C44" s="20">
        <f t="shared" si="8"/>
        <v>-0.14634146341463414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8" spans="1:11">
      <c r="A48" s="153" t="s">
        <v>329</v>
      </c>
      <c r="B48" s="150"/>
      <c r="C48" s="150"/>
      <c r="D48" s="150"/>
      <c r="E48" s="151"/>
    </row>
    <row r="49" spans="1:11">
      <c r="A49" s="116" t="s">
        <v>3</v>
      </c>
      <c r="B49" s="117" t="s">
        <v>6</v>
      </c>
      <c r="C49" s="118" t="s">
        <v>8</v>
      </c>
      <c r="D49" s="12" t="s">
        <v>16</v>
      </c>
      <c r="E49" s="16" t="s">
        <v>18</v>
      </c>
      <c r="G49" s="116" t="s">
        <v>3</v>
      </c>
      <c r="H49" s="117" t="s">
        <v>5</v>
      </c>
      <c r="I49" s="118" t="s">
        <v>8</v>
      </c>
      <c r="J49" s="16" t="s">
        <v>16</v>
      </c>
      <c r="K49" s="16" t="s">
        <v>18</v>
      </c>
    </row>
    <row r="50" spans="1:11">
      <c r="A50" s="10">
        <v>39783</v>
      </c>
      <c r="B50" s="90">
        <v>34</v>
      </c>
      <c r="C50" s="20"/>
      <c r="D50" s="22">
        <v>100000</v>
      </c>
      <c r="E50" s="25">
        <f>(D50)+(D50*C51)</f>
        <v>158823.5294117647</v>
      </c>
      <c r="G50" s="10">
        <v>39783</v>
      </c>
      <c r="H50" s="91">
        <v>9647</v>
      </c>
      <c r="I50" s="20"/>
      <c r="J50" s="22">
        <v>100000</v>
      </c>
      <c r="K50" s="25">
        <f>(J50)+(J50*I51)</f>
        <v>181030.37213641545</v>
      </c>
    </row>
    <row r="51" spans="1:11">
      <c r="A51" s="10">
        <v>40148</v>
      </c>
      <c r="B51" s="90">
        <v>54</v>
      </c>
      <c r="C51" s="20">
        <f t="shared" ref="C51:C60" si="12">(B51-B50)/B50</f>
        <v>0.58823529411764708</v>
      </c>
      <c r="D51" s="22">
        <v>100000</v>
      </c>
      <c r="E51" s="25">
        <f t="shared" ref="E51:E59" si="13">(E50+D51)+(E50+D51)*C52</f>
        <v>301960.78431372548</v>
      </c>
      <c r="G51" s="10">
        <v>40148</v>
      </c>
      <c r="H51" s="91">
        <v>17464</v>
      </c>
      <c r="I51" s="20">
        <f t="shared" ref="I51:I60" si="14">(H51-H50)/H50</f>
        <v>0.81030372136415463</v>
      </c>
      <c r="J51" s="22">
        <v>100000</v>
      </c>
      <c r="K51" s="25">
        <f t="shared" ref="K51:K59" si="15">(K50+J51)+(K50+J51)*I52</f>
        <v>330030.45706285757</v>
      </c>
    </row>
    <row r="52" spans="1:11">
      <c r="A52" s="10">
        <v>40513</v>
      </c>
      <c r="B52" s="90">
        <v>63</v>
      </c>
      <c r="C52" s="20">
        <f t="shared" si="12"/>
        <v>0.16666666666666666</v>
      </c>
      <c r="D52" s="22">
        <v>100000</v>
      </c>
      <c r="E52" s="25">
        <f t="shared" si="13"/>
        <v>287114.84593837534</v>
      </c>
      <c r="G52" s="10">
        <v>40513</v>
      </c>
      <c r="H52" s="91">
        <v>20509</v>
      </c>
      <c r="I52" s="20">
        <f t="shared" si="14"/>
        <v>0.17435868071461291</v>
      </c>
      <c r="J52" s="22">
        <v>100000</v>
      </c>
      <c r="K52" s="25">
        <f t="shared" si="15"/>
        <v>324037.77285335225</v>
      </c>
    </row>
    <row r="53" spans="1:11">
      <c r="A53" s="10">
        <v>40878</v>
      </c>
      <c r="B53" s="90">
        <v>45</v>
      </c>
      <c r="C53" s="20">
        <f t="shared" si="12"/>
        <v>-0.2857142857142857</v>
      </c>
      <c r="D53" s="22">
        <v>100000</v>
      </c>
      <c r="E53" s="25">
        <f t="shared" si="13"/>
        <v>791434.79614067846</v>
      </c>
      <c r="G53" s="10">
        <v>40878</v>
      </c>
      <c r="H53" s="91">
        <v>15454</v>
      </c>
      <c r="I53" s="20">
        <f t="shared" si="14"/>
        <v>-0.24647715637037398</v>
      </c>
      <c r="J53" s="22">
        <v>100000</v>
      </c>
      <c r="K53" s="25">
        <f t="shared" si="15"/>
        <v>533024.31574021094</v>
      </c>
    </row>
    <row r="54" spans="1:11">
      <c r="A54" s="10">
        <v>41244</v>
      </c>
      <c r="B54" s="90">
        <v>92</v>
      </c>
      <c r="C54" s="20">
        <f t="shared" si="12"/>
        <v>1.0444444444444445</v>
      </c>
      <c r="D54" s="22">
        <v>100000</v>
      </c>
      <c r="E54" s="25">
        <f t="shared" si="13"/>
        <v>610439.04518329073</v>
      </c>
      <c r="G54" s="10">
        <v>41244</v>
      </c>
      <c r="H54" s="91">
        <v>19426</v>
      </c>
      <c r="I54" s="20">
        <f t="shared" si="14"/>
        <v>0.25702083602950693</v>
      </c>
      <c r="J54" s="22">
        <v>100000</v>
      </c>
      <c r="K54" s="25">
        <f t="shared" si="15"/>
        <v>689855.0789776725</v>
      </c>
    </row>
    <row r="55" spans="1:11">
      <c r="A55" s="10">
        <v>41609</v>
      </c>
      <c r="B55" s="90">
        <v>63</v>
      </c>
      <c r="C55" s="20">
        <f t="shared" si="12"/>
        <v>-0.31521739130434784</v>
      </c>
      <c r="D55" s="22">
        <v>100000</v>
      </c>
      <c r="E55" s="25">
        <f t="shared" si="13"/>
        <v>1702798.3463916967</v>
      </c>
      <c r="G55" s="10">
        <v>41609</v>
      </c>
      <c r="H55" s="91">
        <v>21170</v>
      </c>
      <c r="I55" s="20">
        <f t="shared" si="14"/>
        <v>8.9776588077833827E-2</v>
      </c>
      <c r="J55" s="22">
        <v>100000</v>
      </c>
      <c r="K55" s="25">
        <f t="shared" si="15"/>
        <v>1025990.7801987254</v>
      </c>
    </row>
    <row r="56" spans="1:11">
      <c r="A56" s="10">
        <v>41974</v>
      </c>
      <c r="B56" s="90">
        <v>151</v>
      </c>
      <c r="C56" s="20">
        <f t="shared" si="12"/>
        <v>1.3968253968253967</v>
      </c>
      <c r="D56" s="22">
        <v>100000</v>
      </c>
      <c r="E56" s="25">
        <f t="shared" si="13"/>
        <v>1719224.9131152604</v>
      </c>
      <c r="G56" s="10">
        <v>41974</v>
      </c>
      <c r="H56" s="91">
        <v>27499</v>
      </c>
      <c r="I56" s="20">
        <f t="shared" si="14"/>
        <v>0.29896079357581484</v>
      </c>
      <c r="J56" s="22">
        <v>100000</v>
      </c>
      <c r="K56" s="25">
        <f t="shared" si="15"/>
        <v>1069402.5676006442</v>
      </c>
    </row>
    <row r="57" spans="1:11">
      <c r="A57" s="10">
        <v>42339</v>
      </c>
      <c r="B57" s="90">
        <v>144</v>
      </c>
      <c r="C57" s="20">
        <f t="shared" si="12"/>
        <v>-4.6357615894039736E-2</v>
      </c>
      <c r="D57" s="22">
        <v>100000</v>
      </c>
      <c r="E57" s="25">
        <f t="shared" si="13"/>
        <v>1263350.6341078198</v>
      </c>
      <c r="G57" s="10">
        <v>42339</v>
      </c>
      <c r="H57" s="91">
        <v>26117</v>
      </c>
      <c r="I57" s="20">
        <f t="shared" si="14"/>
        <v>-5.0256372959016693E-2</v>
      </c>
      <c r="J57" s="22">
        <v>100000</v>
      </c>
      <c r="K57" s="25">
        <f t="shared" si="15"/>
        <v>1192193.3133566165</v>
      </c>
    </row>
    <row r="58" spans="1:11">
      <c r="A58" s="10">
        <v>42705</v>
      </c>
      <c r="B58" s="90">
        <v>100</v>
      </c>
      <c r="C58" s="20">
        <f t="shared" si="12"/>
        <v>-0.30555555555555558</v>
      </c>
      <c r="D58" s="22">
        <v>100000</v>
      </c>
      <c r="E58" s="25">
        <f t="shared" si="13"/>
        <v>2085926.4701849641</v>
      </c>
      <c r="G58" s="10">
        <v>42705</v>
      </c>
      <c r="H58" s="91">
        <v>26626</v>
      </c>
      <c r="I58" s="20">
        <f t="shared" si="14"/>
        <v>1.9489221579813913E-2</v>
      </c>
      <c r="J58" s="22">
        <v>100000</v>
      </c>
      <c r="K58" s="25">
        <f t="shared" si="15"/>
        <v>1640938.9435594501</v>
      </c>
    </row>
    <row r="59" spans="1:11">
      <c r="A59" s="10">
        <v>43070</v>
      </c>
      <c r="B59" s="90">
        <v>153</v>
      </c>
      <c r="C59" s="20">
        <f t="shared" si="12"/>
        <v>0.53</v>
      </c>
      <c r="D59" s="22">
        <v>100000</v>
      </c>
      <c r="E59" s="119">
        <f t="shared" si="13"/>
        <v>1042958.381199362</v>
      </c>
      <c r="G59" s="10">
        <v>43070</v>
      </c>
      <c r="H59" s="91">
        <v>33812</v>
      </c>
      <c r="I59" s="20">
        <f t="shared" si="14"/>
        <v>0.26988657702997071</v>
      </c>
      <c r="J59" s="22">
        <v>100000</v>
      </c>
      <c r="K59" s="120">
        <f t="shared" si="15"/>
        <v>1857097.6522034262</v>
      </c>
    </row>
    <row r="60" spans="1:11">
      <c r="A60" s="10">
        <v>43435</v>
      </c>
      <c r="B60" s="90">
        <v>73</v>
      </c>
      <c r="C60" s="20">
        <f t="shared" si="12"/>
        <v>-0.52287581699346408</v>
      </c>
      <c r="D60" s="22"/>
      <c r="E60" s="39"/>
      <c r="G60" s="10">
        <v>43435</v>
      </c>
      <c r="H60" s="91">
        <v>36068</v>
      </c>
      <c r="I60" s="20">
        <f t="shared" si="14"/>
        <v>6.6721873890926292E-2</v>
      </c>
      <c r="J60" s="22"/>
      <c r="K60" s="39"/>
    </row>
    <row r="61" spans="1:11">
      <c r="D61" s="121">
        <f>SUM(D50:D60)</f>
        <v>1000000</v>
      </c>
      <c r="E61" s="122"/>
      <c r="J61" s="121">
        <f>SUM(J50:J60)</f>
        <v>1000000</v>
      </c>
      <c r="K61" s="122"/>
    </row>
  </sheetData>
  <mergeCells count="4">
    <mergeCell ref="A1:E1"/>
    <mergeCell ref="A16:E16"/>
    <mergeCell ref="A32:E32"/>
    <mergeCell ref="A48:E4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319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9</v>
      </c>
      <c r="C3" s="20"/>
      <c r="D3" s="22">
        <v>100000</v>
      </c>
      <c r="E3" s="25">
        <f>(D3)+(D3*C4)</f>
        <v>266666.66666666669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24</v>
      </c>
      <c r="C4" s="20">
        <f t="shared" ref="C4:C13" si="0">(B4-B3)/B3</f>
        <v>1.6666666666666667</v>
      </c>
      <c r="D4" s="22">
        <v>100000</v>
      </c>
      <c r="E4" s="25">
        <f t="shared" ref="E4:E12" si="1">(E3+D4)+(E3+D4)*C5</f>
        <v>458333.33333333337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30</v>
      </c>
      <c r="C5" s="20">
        <f t="shared" si="0"/>
        <v>0.25</v>
      </c>
      <c r="D5" s="22">
        <v>100000</v>
      </c>
      <c r="E5" s="25">
        <f t="shared" si="1"/>
        <v>223333.33333333337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12</v>
      </c>
      <c r="C6" s="20">
        <f t="shared" si="0"/>
        <v>-0.6</v>
      </c>
      <c r="D6" s="22">
        <v>100000</v>
      </c>
      <c r="E6" s="25">
        <f t="shared" si="1"/>
        <v>538888.88888888899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20</v>
      </c>
      <c r="C7" s="20">
        <f t="shared" si="0"/>
        <v>0.66666666666666663</v>
      </c>
      <c r="D7" s="22">
        <v>100000</v>
      </c>
      <c r="E7" s="25">
        <f t="shared" si="1"/>
        <v>862500.00000000012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27</v>
      </c>
      <c r="C8" s="20">
        <f t="shared" si="0"/>
        <v>0.35</v>
      </c>
      <c r="D8" s="22">
        <v>100000</v>
      </c>
      <c r="E8" s="25">
        <f t="shared" si="1"/>
        <v>2317129.6296296301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65</v>
      </c>
      <c r="C9" s="20">
        <f t="shared" si="0"/>
        <v>1.4074074074074074</v>
      </c>
      <c r="D9" s="22">
        <v>100000</v>
      </c>
      <c r="E9" s="25">
        <f t="shared" si="1"/>
        <v>3123675.2136752144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84</v>
      </c>
      <c r="C10" s="20">
        <f t="shared" si="0"/>
        <v>0.29230769230769232</v>
      </c>
      <c r="D10" s="22">
        <v>100000</v>
      </c>
      <c r="E10" s="25">
        <f t="shared" si="1"/>
        <v>4682004.4770044778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122</v>
      </c>
      <c r="C11" s="20">
        <f t="shared" si="0"/>
        <v>0.45238095238095238</v>
      </c>
      <c r="D11" s="22">
        <v>100000</v>
      </c>
      <c r="E11" s="25">
        <f t="shared" si="1"/>
        <v>5801120.1852185465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148</v>
      </c>
      <c r="C12" s="20">
        <f t="shared" si="0"/>
        <v>0.21311475409836064</v>
      </c>
      <c r="D12" s="22">
        <v>100000</v>
      </c>
      <c r="E12" s="119">
        <f t="shared" si="1"/>
        <v>4346095.2715460919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109</v>
      </c>
      <c r="C13" s="20">
        <f t="shared" si="0"/>
        <v>-0.26351351351351349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320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24</v>
      </c>
      <c r="C18" s="20"/>
      <c r="D18" s="22">
        <v>100000</v>
      </c>
      <c r="E18" s="25">
        <f>(D18)+(D18*C19)</f>
        <v>150000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36</v>
      </c>
      <c r="C19" s="20">
        <f t="shared" ref="C19:C28" si="4">(B19-B18)/B18</f>
        <v>0.5</v>
      </c>
      <c r="D19" s="22">
        <v>100000</v>
      </c>
      <c r="E19" s="25">
        <f t="shared" ref="E19:E27" si="5">(E18+D19)+(E18+D19)*C20</f>
        <v>402777.77777777775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58</v>
      </c>
      <c r="C20" s="20">
        <f t="shared" si="4"/>
        <v>0.61111111111111116</v>
      </c>
      <c r="D20" s="22">
        <v>100000</v>
      </c>
      <c r="E20" s="25">
        <f t="shared" si="5"/>
        <v>364080.45977011492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42</v>
      </c>
      <c r="C21" s="20">
        <f t="shared" si="4"/>
        <v>-0.27586206896551724</v>
      </c>
      <c r="D21" s="22">
        <v>100000</v>
      </c>
      <c r="E21" s="25">
        <f t="shared" si="5"/>
        <v>486179.52928297751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44</v>
      </c>
      <c r="C22" s="20">
        <f t="shared" si="4"/>
        <v>4.7619047619047616E-2</v>
      </c>
      <c r="D22" s="22">
        <v>100000</v>
      </c>
      <c r="E22" s="25">
        <f t="shared" si="5"/>
        <v>506245.95710802608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38</v>
      </c>
      <c r="C23" s="20">
        <f t="shared" si="4"/>
        <v>-0.13636363636363635</v>
      </c>
      <c r="D23" s="22">
        <v>100000</v>
      </c>
      <c r="E23" s="25">
        <f t="shared" si="5"/>
        <v>845553.57175593125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53</v>
      </c>
      <c r="C24" s="20">
        <f t="shared" si="4"/>
        <v>0.39473684210526316</v>
      </c>
      <c r="D24" s="22">
        <v>100000</v>
      </c>
      <c r="E24" s="25">
        <f t="shared" si="5"/>
        <v>999075.47204400285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56</v>
      </c>
      <c r="C25" s="20">
        <f t="shared" si="4"/>
        <v>5.6603773584905662E-2</v>
      </c>
      <c r="D25" s="22">
        <v>100000</v>
      </c>
      <c r="E25" s="25">
        <f t="shared" si="5"/>
        <v>1785997.6420715044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91</v>
      </c>
      <c r="C26" s="20">
        <f t="shared" si="4"/>
        <v>0.625</v>
      </c>
      <c r="D26" s="22">
        <v>100000</v>
      </c>
      <c r="E26" s="25">
        <f t="shared" si="5"/>
        <v>4290126.5044923229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207</v>
      </c>
      <c r="C27" s="20">
        <f t="shared" si="4"/>
        <v>1.2747252747252746</v>
      </c>
      <c r="D27" s="22">
        <v>100000</v>
      </c>
      <c r="E27" s="119">
        <f t="shared" si="5"/>
        <v>2120834.0601412188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100</v>
      </c>
      <c r="C28" s="20">
        <f t="shared" si="4"/>
        <v>-0.51690821256038644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321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61</v>
      </c>
      <c r="C33" s="20"/>
      <c r="D33" s="22">
        <v>100000</v>
      </c>
      <c r="E33" s="25">
        <f>(D33)+(D33*C34)</f>
        <v>168852.45901639346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103</v>
      </c>
      <c r="C34" s="20">
        <f t="shared" ref="C34:C43" si="8">(B34-B33)/B33</f>
        <v>0.68852459016393441</v>
      </c>
      <c r="D34" s="22">
        <v>100000</v>
      </c>
      <c r="E34" s="25">
        <f t="shared" ref="E34:E42" si="9">(E33+D34)+(E33+D34)*C35</f>
        <v>522043.60974056984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200</v>
      </c>
      <c r="C35" s="20">
        <f t="shared" si="8"/>
        <v>0.94174757281553401</v>
      </c>
      <c r="D35" s="22">
        <v>100000</v>
      </c>
      <c r="E35" s="25">
        <f t="shared" si="9"/>
        <v>320352.45901639346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103</v>
      </c>
      <c r="C36" s="20">
        <f t="shared" si="8"/>
        <v>-0.48499999999999999</v>
      </c>
      <c r="D36" s="22">
        <v>100000</v>
      </c>
      <c r="E36" s="25">
        <f t="shared" si="9"/>
        <v>395865.90800572978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97</v>
      </c>
      <c r="C37" s="20">
        <f t="shared" si="8"/>
        <v>-5.8252427184466021E-2</v>
      </c>
      <c r="D37" s="22">
        <v>100000</v>
      </c>
      <c r="E37" s="25">
        <f t="shared" si="9"/>
        <v>419185.61295329733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82</v>
      </c>
      <c r="C38" s="20">
        <f t="shared" si="8"/>
        <v>-0.15463917525773196</v>
      </c>
      <c r="D38" s="22">
        <v>100000</v>
      </c>
      <c r="E38" s="25">
        <f t="shared" si="9"/>
        <v>968724.37538846931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153</v>
      </c>
      <c r="C39" s="20">
        <f t="shared" si="8"/>
        <v>0.86585365853658536</v>
      </c>
      <c r="D39" s="22">
        <v>100000</v>
      </c>
      <c r="E39" s="25">
        <f t="shared" si="9"/>
        <v>1271293.0478477217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182</v>
      </c>
      <c r="C40" s="20">
        <f t="shared" si="8"/>
        <v>0.18954248366013071</v>
      </c>
      <c r="D40" s="22">
        <v>100000</v>
      </c>
      <c r="E40" s="25">
        <f t="shared" si="9"/>
        <v>2056939.5717715826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273</v>
      </c>
      <c r="C41" s="20">
        <f t="shared" si="8"/>
        <v>0.5</v>
      </c>
      <c r="D41" s="22">
        <v>100000</v>
      </c>
      <c r="E41" s="25">
        <f t="shared" si="9"/>
        <v>3839826.4904065537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486</v>
      </c>
      <c r="C42" s="20">
        <f t="shared" si="8"/>
        <v>0.78021978021978022</v>
      </c>
      <c r="D42" s="22">
        <v>100000</v>
      </c>
      <c r="E42" s="119">
        <f t="shared" si="9"/>
        <v>2294178.7999692485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283</v>
      </c>
      <c r="C43" s="20">
        <f t="shared" si="8"/>
        <v>-0.41769547325102879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322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57</v>
      </c>
      <c r="C48" s="20"/>
      <c r="D48" s="22">
        <v>100000</v>
      </c>
      <c r="E48" s="25">
        <f>(D48)+(D48*C49)</f>
        <v>161403.50877192983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92</v>
      </c>
      <c r="C49" s="20">
        <f t="shared" ref="C49:C58" si="12">(B49-B48)/B48</f>
        <v>0.61403508771929827</v>
      </c>
      <c r="D49" s="22">
        <v>100000</v>
      </c>
      <c r="E49" s="25">
        <f t="shared" ref="E49:E57" si="13">(E48+D49)+(E48+D49)*C50</f>
        <v>983104.50038138824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346</v>
      </c>
      <c r="C50" s="20">
        <f t="shared" si="12"/>
        <v>2.7608695652173911</v>
      </c>
      <c r="D50" s="22">
        <v>100000</v>
      </c>
      <c r="E50" s="25">
        <f t="shared" si="13"/>
        <v>488336.13311993226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156</v>
      </c>
      <c r="C51" s="20">
        <f t="shared" si="12"/>
        <v>-0.54913294797687862</v>
      </c>
      <c r="D51" s="22">
        <v>100000</v>
      </c>
      <c r="E51" s="25">
        <f t="shared" si="13"/>
        <v>818390.6467117006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217</v>
      </c>
      <c r="C52" s="20">
        <f t="shared" si="12"/>
        <v>0.39102564102564102</v>
      </c>
      <c r="D52" s="22">
        <v>100000</v>
      </c>
      <c r="E52" s="25">
        <f t="shared" si="13"/>
        <v>651761.10411798104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154</v>
      </c>
      <c r="C53" s="20">
        <f t="shared" si="12"/>
        <v>-0.29032258064516131</v>
      </c>
      <c r="D53" s="22">
        <v>100000</v>
      </c>
      <c r="E53" s="25">
        <f t="shared" si="13"/>
        <v>1044655.0407873243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214</v>
      </c>
      <c r="C54" s="20">
        <f t="shared" si="12"/>
        <v>0.38961038961038963</v>
      </c>
      <c r="D54" s="22">
        <v>100000</v>
      </c>
      <c r="E54" s="25">
        <f t="shared" si="13"/>
        <v>1347911.5433570361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252</v>
      </c>
      <c r="C55" s="20">
        <f t="shared" si="12"/>
        <v>0.17757009345794392</v>
      </c>
      <c r="D55" s="22">
        <v>100000</v>
      </c>
      <c r="E55" s="25">
        <f t="shared" si="13"/>
        <v>2114410.5077594812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368</v>
      </c>
      <c r="C56" s="20">
        <f t="shared" si="12"/>
        <v>0.46031746031746029</v>
      </c>
      <c r="D56" s="22">
        <v>100000</v>
      </c>
      <c r="E56" s="25">
        <f t="shared" si="13"/>
        <v>3315598.3417811794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551</v>
      </c>
      <c r="C57" s="20">
        <f t="shared" si="12"/>
        <v>0.49728260869565216</v>
      </c>
      <c r="D57" s="22">
        <v>100000</v>
      </c>
      <c r="E57" s="119">
        <f t="shared" si="13"/>
        <v>3254426.7321871491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525</v>
      </c>
      <c r="C58" s="20">
        <f t="shared" si="12"/>
        <v>-4.7186932849364795E-2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323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31</v>
      </c>
      <c r="C63" s="20"/>
      <c r="D63" s="22">
        <v>100000</v>
      </c>
      <c r="E63" s="25">
        <f>(D63)+(D63*C64)</f>
        <v>193548.38709677418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60</v>
      </c>
      <c r="C64" s="20">
        <f t="shared" ref="C64:C73" si="16">(B64-B63)/B63</f>
        <v>0.93548387096774188</v>
      </c>
      <c r="D64" s="22">
        <v>100000</v>
      </c>
      <c r="E64" s="25">
        <f t="shared" ref="E64:E72" si="17">(E63+D64)+(E63+D64)*C65</f>
        <v>273978.49462365592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56</v>
      </c>
      <c r="C65" s="20">
        <f t="shared" si="16"/>
        <v>-6.6666666666666666E-2</v>
      </c>
      <c r="D65" s="22">
        <v>100000</v>
      </c>
      <c r="E65" s="25">
        <f t="shared" si="17"/>
        <v>400691.24423963134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60</v>
      </c>
      <c r="C66" s="20">
        <f t="shared" si="16"/>
        <v>7.1428571428571425E-2</v>
      </c>
      <c r="D66" s="22">
        <v>100000</v>
      </c>
      <c r="E66" s="25">
        <f t="shared" si="17"/>
        <v>600829.49308755761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72</v>
      </c>
      <c r="C67" s="20">
        <f t="shared" si="16"/>
        <v>0.2</v>
      </c>
      <c r="D67" s="22">
        <v>100000</v>
      </c>
      <c r="E67" s="25">
        <f t="shared" si="17"/>
        <v>720296.97900665645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74</v>
      </c>
      <c r="C68" s="20">
        <f t="shared" si="16"/>
        <v>2.7777777777777776E-2</v>
      </c>
      <c r="D68" s="22">
        <v>100000</v>
      </c>
      <c r="E68" s="25">
        <f t="shared" si="17"/>
        <v>1995316.9759621373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180</v>
      </c>
      <c r="C69" s="20">
        <f t="shared" si="16"/>
        <v>1.4324324324324325</v>
      </c>
      <c r="D69" s="22">
        <v>100000</v>
      </c>
      <c r="E69" s="25">
        <f t="shared" si="17"/>
        <v>2782115.31808306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239</v>
      </c>
      <c r="C70" s="20">
        <f t="shared" si="16"/>
        <v>0.32777777777777778</v>
      </c>
      <c r="D70" s="22">
        <v>100000</v>
      </c>
      <c r="E70" s="25">
        <f t="shared" si="17"/>
        <v>2918292.4978079521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242</v>
      </c>
      <c r="C71" s="20">
        <f t="shared" si="16"/>
        <v>1.2552301255230125E-2</v>
      </c>
      <c r="D71" s="22">
        <v>100000</v>
      </c>
      <c r="E71" s="25">
        <f t="shared" si="17"/>
        <v>4402715.9162239963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353</v>
      </c>
      <c r="C72" s="20">
        <f t="shared" si="16"/>
        <v>0.45867768595041325</v>
      </c>
      <c r="D72" s="22">
        <v>100000</v>
      </c>
      <c r="E72" s="119">
        <f t="shared" si="17"/>
        <v>2474580.4185480317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194</v>
      </c>
      <c r="C73" s="20">
        <f t="shared" si="16"/>
        <v>-0.45042492917847027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324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73</v>
      </c>
      <c r="C78" s="20"/>
      <c r="D78" s="22">
        <v>100000</v>
      </c>
      <c r="E78" s="25">
        <f>(D78)+(D78*C79)</f>
        <v>234246.57534246575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171</v>
      </c>
      <c r="C79" s="20">
        <f t="shared" ref="C79:C88" si="20">(B79-B78)/B78</f>
        <v>1.3424657534246576</v>
      </c>
      <c r="D79" s="22">
        <v>100000</v>
      </c>
      <c r="E79" s="25">
        <f t="shared" ref="E79:E87" si="21">(E78+D79)+(E78+D79)*C80</f>
        <v>1030104.9427221022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527</v>
      </c>
      <c r="C80" s="20">
        <f t="shared" si="20"/>
        <v>2.0818713450292399</v>
      </c>
      <c r="D80" s="22">
        <v>100000</v>
      </c>
      <c r="E80" s="25">
        <f t="shared" si="21"/>
        <v>353827.92324316292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165</v>
      </c>
      <c r="C81" s="20">
        <f t="shared" si="20"/>
        <v>-0.68690702087286526</v>
      </c>
      <c r="D81" s="22">
        <v>100000</v>
      </c>
      <c r="E81" s="25">
        <f t="shared" si="21"/>
        <v>484083.11812604044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176</v>
      </c>
      <c r="C82" s="20">
        <f t="shared" si="20"/>
        <v>6.6666666666666666E-2</v>
      </c>
      <c r="D82" s="22">
        <v>100000</v>
      </c>
      <c r="E82" s="25">
        <f t="shared" si="21"/>
        <v>521028.69060107018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157</v>
      </c>
      <c r="C83" s="20">
        <f t="shared" si="20"/>
        <v>-0.10795454545454546</v>
      </c>
      <c r="D83" s="22">
        <v>100000</v>
      </c>
      <c r="E83" s="25">
        <f t="shared" si="21"/>
        <v>1099655.8980069906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278</v>
      </c>
      <c r="C84" s="20">
        <f t="shared" si="20"/>
        <v>0.77070063694267521</v>
      </c>
      <c r="D84" s="22">
        <v>100000</v>
      </c>
      <c r="E84" s="25">
        <f t="shared" si="21"/>
        <v>2127447.3299188716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493</v>
      </c>
      <c r="C85" s="20">
        <f t="shared" si="20"/>
        <v>0.77338129496402874</v>
      </c>
      <c r="D85" s="22">
        <v>100000</v>
      </c>
      <c r="E85" s="25">
        <f t="shared" si="21"/>
        <v>1436771.3000288056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318</v>
      </c>
      <c r="C86" s="20">
        <f t="shared" si="20"/>
        <v>-0.35496957403651114</v>
      </c>
      <c r="D86" s="22">
        <v>100000</v>
      </c>
      <c r="E86" s="25">
        <f t="shared" si="21"/>
        <v>2015200.1009811696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417</v>
      </c>
      <c r="C87" s="20">
        <f t="shared" si="20"/>
        <v>0.31132075471698112</v>
      </c>
      <c r="D87" s="22">
        <v>100000</v>
      </c>
      <c r="E87" s="119">
        <f t="shared" si="21"/>
        <v>1176801.9746465976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232</v>
      </c>
      <c r="C88" s="20">
        <f t="shared" si="20"/>
        <v>-0.44364508393285373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313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111</v>
      </c>
      <c r="C3" s="20"/>
      <c r="D3" s="22">
        <v>100000</v>
      </c>
      <c r="E3" s="25">
        <f>(D3)+(D3*C4)</f>
        <v>176576.57657657657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196</v>
      </c>
      <c r="C4" s="20">
        <f t="shared" ref="C4:C13" si="0">(B4-B3)/B3</f>
        <v>0.76576576576576572</v>
      </c>
      <c r="D4" s="22">
        <v>100000</v>
      </c>
      <c r="E4" s="25">
        <f t="shared" ref="E4:E12" si="1">(E3+D4)+(E3+D4)*C5</f>
        <v>301976.46626218053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214</v>
      </c>
      <c r="C5" s="20">
        <f t="shared" si="0"/>
        <v>9.1836734693877556E-2</v>
      </c>
      <c r="D5" s="22">
        <v>100000</v>
      </c>
      <c r="E5" s="25">
        <f t="shared" si="1"/>
        <v>321205.49406931247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171</v>
      </c>
      <c r="C6" s="20">
        <f t="shared" si="0"/>
        <v>-0.20093457943925233</v>
      </c>
      <c r="D6" s="22">
        <v>100000</v>
      </c>
      <c r="E6" s="25">
        <f t="shared" si="1"/>
        <v>438447.82423589251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178</v>
      </c>
      <c r="C7" s="20">
        <f t="shared" si="0"/>
        <v>4.0935672514619881E-2</v>
      </c>
      <c r="D7" s="22">
        <v>100000</v>
      </c>
      <c r="E7" s="25">
        <f t="shared" si="1"/>
        <v>580797.65310837841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192</v>
      </c>
      <c r="C8" s="20">
        <f t="shared" si="0"/>
        <v>7.8651685393258425E-2</v>
      </c>
      <c r="D8" s="22">
        <v>100000</v>
      </c>
      <c r="E8" s="25">
        <f t="shared" si="1"/>
        <v>804901.39195625985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227</v>
      </c>
      <c r="C9" s="20">
        <f t="shared" si="0"/>
        <v>0.18229166666666666</v>
      </c>
      <c r="D9" s="22">
        <v>100000</v>
      </c>
      <c r="E9" s="25">
        <f t="shared" si="1"/>
        <v>641802.3088324134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161</v>
      </c>
      <c r="C10" s="20">
        <f t="shared" si="0"/>
        <v>-0.29074889867841408</v>
      </c>
      <c r="D10" s="22">
        <v>100000</v>
      </c>
      <c r="E10" s="25">
        <f t="shared" si="1"/>
        <v>880026.34153410536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191</v>
      </c>
      <c r="C11" s="20">
        <f t="shared" si="0"/>
        <v>0.18633540372670807</v>
      </c>
      <c r="D11" s="22">
        <v>100000</v>
      </c>
      <c r="E11" s="25">
        <f t="shared" si="1"/>
        <v>1000550.4533986939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195</v>
      </c>
      <c r="C12" s="20">
        <f t="shared" si="0"/>
        <v>2.0942408376963352E-2</v>
      </c>
      <c r="D12" s="22">
        <v>100000</v>
      </c>
      <c r="E12" s="119">
        <f t="shared" si="1"/>
        <v>846577.27184514911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150</v>
      </c>
      <c r="C13" s="20">
        <f t="shared" si="0"/>
        <v>-0.23076923076923078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314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116</v>
      </c>
      <c r="C18" s="20"/>
      <c r="D18" s="22">
        <v>100000</v>
      </c>
      <c r="E18" s="25">
        <f>(D18)+(D18*C19)</f>
        <v>200000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232</v>
      </c>
      <c r="C19" s="20">
        <f t="shared" ref="C19:C28" si="4">(B19-B18)/B18</f>
        <v>1</v>
      </c>
      <c r="D19" s="22">
        <v>100000</v>
      </c>
      <c r="E19" s="25">
        <f t="shared" ref="E19:E27" si="5">(E18+D19)+(E18+D19)*C20</f>
        <v>372413.79310344829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288</v>
      </c>
      <c r="C20" s="20">
        <f t="shared" si="4"/>
        <v>0.2413793103448276</v>
      </c>
      <c r="D20" s="22">
        <v>100000</v>
      </c>
      <c r="E20" s="25">
        <f t="shared" si="5"/>
        <v>352670.01915708813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215</v>
      </c>
      <c r="C21" s="20">
        <f t="shared" si="4"/>
        <v>-0.25347222222222221</v>
      </c>
      <c r="D21" s="22">
        <v>100000</v>
      </c>
      <c r="E21" s="25">
        <f t="shared" si="5"/>
        <v>421088.38991357037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200</v>
      </c>
      <c r="C22" s="20">
        <f t="shared" si="4"/>
        <v>-6.9767441860465115E-2</v>
      </c>
      <c r="D22" s="22">
        <v>100000</v>
      </c>
      <c r="E22" s="25">
        <f t="shared" si="5"/>
        <v>500244.85431702755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192</v>
      </c>
      <c r="C23" s="20">
        <f t="shared" si="4"/>
        <v>-0.04</v>
      </c>
      <c r="D23" s="22">
        <v>100000</v>
      </c>
      <c r="E23" s="25">
        <f t="shared" si="5"/>
        <v>781568.82072529639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250</v>
      </c>
      <c r="C24" s="20">
        <f t="shared" si="4"/>
        <v>0.30208333333333331</v>
      </c>
      <c r="D24" s="22">
        <v>100000</v>
      </c>
      <c r="E24" s="25">
        <f t="shared" si="5"/>
        <v>740517.80940924899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210</v>
      </c>
      <c r="C25" s="20">
        <f t="shared" si="4"/>
        <v>-0.16</v>
      </c>
      <c r="D25" s="22">
        <v>100000</v>
      </c>
      <c r="E25" s="25">
        <f t="shared" si="5"/>
        <v>988609.04249564046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247</v>
      </c>
      <c r="C26" s="20">
        <f t="shared" si="4"/>
        <v>0.1761904761904762</v>
      </c>
      <c r="D26" s="22">
        <v>100000</v>
      </c>
      <c r="E26" s="25">
        <f t="shared" si="5"/>
        <v>1648339.1979488644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374</v>
      </c>
      <c r="C27" s="20">
        <f t="shared" si="4"/>
        <v>0.51417004048582993</v>
      </c>
      <c r="D27" s="22">
        <v>100000</v>
      </c>
      <c r="E27" s="119">
        <f t="shared" si="5"/>
        <v>1682893.3456192277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360</v>
      </c>
      <c r="C28" s="20">
        <f t="shared" si="4"/>
        <v>-3.7433155080213901E-2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315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20</v>
      </c>
      <c r="C33" s="20"/>
      <c r="D33" s="22">
        <v>100000</v>
      </c>
      <c r="E33" s="25">
        <f>(D33)+(D33*C34)</f>
        <v>175000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35</v>
      </c>
      <c r="C34" s="20">
        <f t="shared" ref="C34:C43" si="8">(B34-B33)/B33</f>
        <v>0.75</v>
      </c>
      <c r="D34" s="22">
        <v>100000</v>
      </c>
      <c r="E34" s="25">
        <f t="shared" ref="E34:E42" si="9">(E33+D34)+(E33+D34)*C35</f>
        <v>487142.85714285716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62</v>
      </c>
      <c r="C35" s="20">
        <f t="shared" si="8"/>
        <v>0.77142857142857146</v>
      </c>
      <c r="D35" s="22">
        <v>100000</v>
      </c>
      <c r="E35" s="25">
        <f t="shared" si="9"/>
        <v>738663.59447004611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78</v>
      </c>
      <c r="C36" s="20">
        <f t="shared" si="8"/>
        <v>0.25806451612903225</v>
      </c>
      <c r="D36" s="22">
        <v>100000</v>
      </c>
      <c r="E36" s="25">
        <f t="shared" si="9"/>
        <v>838663.59447004611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78</v>
      </c>
      <c r="C37" s="20">
        <f t="shared" si="8"/>
        <v>0</v>
      </c>
      <c r="D37" s="22">
        <v>100000</v>
      </c>
      <c r="E37" s="25">
        <f t="shared" si="9"/>
        <v>734083.06747016427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61</v>
      </c>
      <c r="C38" s="20">
        <f t="shared" si="8"/>
        <v>-0.21794871794871795</v>
      </c>
      <c r="D38" s="22">
        <v>100000</v>
      </c>
      <c r="E38" s="25">
        <f t="shared" si="9"/>
        <v>1422043.2625720834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104</v>
      </c>
      <c r="C39" s="20">
        <f t="shared" si="8"/>
        <v>0.70491803278688525</v>
      </c>
      <c r="D39" s="22">
        <v>100000</v>
      </c>
      <c r="E39" s="25">
        <f t="shared" si="9"/>
        <v>1858648.984102448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127</v>
      </c>
      <c r="C40" s="20">
        <f t="shared" si="8"/>
        <v>0.22115384615384615</v>
      </c>
      <c r="D40" s="22">
        <v>100000</v>
      </c>
      <c r="E40" s="25">
        <f t="shared" si="9"/>
        <v>2822305.2290610075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183</v>
      </c>
      <c r="C41" s="20">
        <f t="shared" si="8"/>
        <v>0.44094488188976377</v>
      </c>
      <c r="D41" s="22">
        <v>100000</v>
      </c>
      <c r="E41" s="25">
        <f t="shared" si="9"/>
        <v>4056095.7824125458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254</v>
      </c>
      <c r="C42" s="20">
        <f t="shared" si="8"/>
        <v>0.38797814207650272</v>
      </c>
      <c r="D42" s="22">
        <v>100000</v>
      </c>
      <c r="E42" s="119">
        <f t="shared" si="9"/>
        <v>3665218.3277968909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224</v>
      </c>
      <c r="C43" s="20">
        <f t="shared" si="8"/>
        <v>-0.11811023622047244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316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20</v>
      </c>
      <c r="C48" s="20"/>
      <c r="D48" s="22">
        <v>100000</v>
      </c>
      <c r="E48" s="25">
        <f>(D48)+(D48*C49)</f>
        <v>200000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40</v>
      </c>
      <c r="C49" s="20">
        <f t="shared" ref="C49:C58" si="12">(B49-B48)/B48</f>
        <v>1</v>
      </c>
      <c r="D49" s="22">
        <v>100000</v>
      </c>
      <c r="E49" s="25">
        <f t="shared" ref="E49:E57" si="13">(E48+D49)+(E48+D49)*C50</f>
        <v>510000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68</v>
      </c>
      <c r="C50" s="20">
        <f t="shared" si="12"/>
        <v>0.7</v>
      </c>
      <c r="D50" s="22">
        <v>100000</v>
      </c>
      <c r="E50" s="25">
        <f t="shared" si="13"/>
        <v>672794.1176470588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75</v>
      </c>
      <c r="C51" s="20">
        <f t="shared" si="12"/>
        <v>0.10294117647058823</v>
      </c>
      <c r="D51" s="22">
        <v>100000</v>
      </c>
      <c r="E51" s="25">
        <f t="shared" si="13"/>
        <v>504892.15686274506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49</v>
      </c>
      <c r="C52" s="20">
        <f t="shared" si="12"/>
        <v>-0.34666666666666668</v>
      </c>
      <c r="D52" s="22">
        <v>100000</v>
      </c>
      <c r="E52" s="25">
        <f t="shared" si="13"/>
        <v>654271.10844337731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53</v>
      </c>
      <c r="C53" s="20">
        <f t="shared" si="12"/>
        <v>8.1632653061224483E-2</v>
      </c>
      <c r="D53" s="22">
        <v>100000</v>
      </c>
      <c r="E53" s="25">
        <f t="shared" si="13"/>
        <v>1280837.7313189427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90</v>
      </c>
      <c r="C54" s="20">
        <f t="shared" si="12"/>
        <v>0.69811320754716977</v>
      </c>
      <c r="D54" s="22">
        <v>100000</v>
      </c>
      <c r="E54" s="25">
        <f t="shared" si="13"/>
        <v>1610977.3532054331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105</v>
      </c>
      <c r="C55" s="20">
        <f t="shared" si="12"/>
        <v>0.16666666666666666</v>
      </c>
      <c r="D55" s="22">
        <v>100000</v>
      </c>
      <c r="E55" s="25">
        <f t="shared" si="13"/>
        <v>2981989.101300898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183</v>
      </c>
      <c r="C56" s="20">
        <f t="shared" si="12"/>
        <v>0.74285714285714288</v>
      </c>
      <c r="D56" s="22">
        <v>100000</v>
      </c>
      <c r="E56" s="25">
        <f t="shared" si="13"/>
        <v>5641892.6171355238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335</v>
      </c>
      <c r="C57" s="20">
        <f t="shared" si="12"/>
        <v>0.8306010928961749</v>
      </c>
      <c r="D57" s="22">
        <v>100000</v>
      </c>
      <c r="E57" s="119">
        <f t="shared" si="13"/>
        <v>4576374.1157468203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267</v>
      </c>
      <c r="C58" s="20">
        <f t="shared" si="12"/>
        <v>-0.20298507462686566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317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33</v>
      </c>
      <c r="C63" s="20"/>
      <c r="D63" s="22">
        <v>100000</v>
      </c>
      <c r="E63" s="25">
        <f>(D63)+(D63*C64)</f>
        <v>290909.09090909094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96</v>
      </c>
      <c r="C64" s="20">
        <f t="shared" ref="C64:C73" si="16">(B64-B63)/B63</f>
        <v>1.9090909090909092</v>
      </c>
      <c r="D64" s="22">
        <v>100000</v>
      </c>
      <c r="E64" s="25">
        <f t="shared" ref="E64:E72" si="17">(E63+D64)+(E63+D64)*C65</f>
        <v>476420.45454545459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117</v>
      </c>
      <c r="C65" s="20">
        <f t="shared" si="16"/>
        <v>0.21875</v>
      </c>
      <c r="D65" s="22">
        <v>100000</v>
      </c>
      <c r="E65" s="25">
        <f t="shared" si="17"/>
        <v>384280.3030303031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78</v>
      </c>
      <c r="C66" s="20">
        <f t="shared" si="16"/>
        <v>-0.33333333333333331</v>
      </c>
      <c r="D66" s="22">
        <v>100000</v>
      </c>
      <c r="E66" s="25">
        <f t="shared" si="17"/>
        <v>478071.58119658125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77</v>
      </c>
      <c r="C67" s="20">
        <f t="shared" si="16"/>
        <v>-1.282051282051282E-2</v>
      </c>
      <c r="D67" s="22">
        <v>100000</v>
      </c>
      <c r="E67" s="25">
        <f t="shared" si="17"/>
        <v>457952.81107781111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61</v>
      </c>
      <c r="C68" s="20">
        <f t="shared" si="16"/>
        <v>-0.20779220779220781</v>
      </c>
      <c r="D68" s="22">
        <v>100000</v>
      </c>
      <c r="E68" s="25">
        <f t="shared" si="17"/>
        <v>1033584.7156031581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113</v>
      </c>
      <c r="C69" s="20">
        <f t="shared" si="16"/>
        <v>0.85245901639344257</v>
      </c>
      <c r="D69" s="22">
        <v>100000</v>
      </c>
      <c r="E69" s="25">
        <f t="shared" si="17"/>
        <v>1364314.3479825619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136</v>
      </c>
      <c r="C70" s="20">
        <f t="shared" si="16"/>
        <v>0.20353982300884957</v>
      </c>
      <c r="D70" s="22">
        <v>100000</v>
      </c>
      <c r="E70" s="25">
        <f t="shared" si="17"/>
        <v>1496615.3997762948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139</v>
      </c>
      <c r="C71" s="20">
        <f t="shared" si="16"/>
        <v>2.2058823529411766E-2</v>
      </c>
      <c r="D71" s="22">
        <v>100000</v>
      </c>
      <c r="E71" s="25">
        <f t="shared" si="17"/>
        <v>2595935.8298521051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226</v>
      </c>
      <c r="C72" s="20">
        <f t="shared" si="16"/>
        <v>0.62589928057553956</v>
      </c>
      <c r="D72" s="22">
        <v>100000</v>
      </c>
      <c r="E72" s="119">
        <f t="shared" si="17"/>
        <v>2087560.9301952142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175</v>
      </c>
      <c r="C73" s="20">
        <f t="shared" si="16"/>
        <v>-0.22566371681415928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46</v>
      </c>
      <c r="C3" s="20"/>
      <c r="D3" s="22">
        <v>100000</v>
      </c>
      <c r="E3" s="25">
        <f>(D3)+(D3*C4)</f>
        <v>154347.82608695651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71</v>
      </c>
      <c r="C4" s="20">
        <f t="shared" ref="C4:C13" si="0">(B4-B3)/B3</f>
        <v>0.54347826086956519</v>
      </c>
      <c r="D4" s="22">
        <v>100000</v>
      </c>
      <c r="E4" s="25">
        <f t="shared" ref="E4:E12" si="1">(E3+D4)+(E3+D4)*C5</f>
        <v>659154.92957746482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184</v>
      </c>
      <c r="C5" s="20">
        <f t="shared" si="0"/>
        <v>1.591549295774648</v>
      </c>
      <c r="D5" s="22">
        <v>100000</v>
      </c>
      <c r="E5" s="25">
        <f t="shared" si="1"/>
        <v>705518.98346601345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171</v>
      </c>
      <c r="C6" s="20">
        <f t="shared" si="0"/>
        <v>-7.0652173913043473E-2</v>
      </c>
      <c r="D6" s="22">
        <v>100000</v>
      </c>
      <c r="E6" s="25">
        <f t="shared" si="1"/>
        <v>1337821.0017798119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284</v>
      </c>
      <c r="C7" s="20">
        <f t="shared" si="0"/>
        <v>0.66081871345029242</v>
      </c>
      <c r="D7" s="22">
        <v>100000</v>
      </c>
      <c r="E7" s="25">
        <f t="shared" si="1"/>
        <v>1159369.7514351299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229</v>
      </c>
      <c r="C8" s="20">
        <f t="shared" si="0"/>
        <v>-0.19366197183098591</v>
      </c>
      <c r="D8" s="22">
        <v>100000</v>
      </c>
      <c r="E8" s="25">
        <f t="shared" si="1"/>
        <v>2095283.2982392334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381</v>
      </c>
      <c r="C9" s="20">
        <f t="shared" si="0"/>
        <v>0.66375545851528384</v>
      </c>
      <c r="D9" s="22">
        <v>100000</v>
      </c>
      <c r="E9" s="25">
        <f t="shared" si="1"/>
        <v>1999378.7519396693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347</v>
      </c>
      <c r="C10" s="20">
        <f t="shared" si="0"/>
        <v>-8.9238845144356954E-2</v>
      </c>
      <c r="D10" s="22">
        <v>100000</v>
      </c>
      <c r="E10" s="25">
        <f t="shared" si="1"/>
        <v>1972327.0119087382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326</v>
      </c>
      <c r="C11" s="20">
        <f t="shared" si="0"/>
        <v>-6.0518731988472622E-2</v>
      </c>
      <c r="D11" s="22">
        <v>100000</v>
      </c>
      <c r="E11" s="25">
        <f t="shared" si="1"/>
        <v>5454161.2767414032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858</v>
      </c>
      <c r="C12" s="20">
        <f t="shared" si="0"/>
        <v>1.6319018404907975</v>
      </c>
      <c r="D12" s="22">
        <v>100000</v>
      </c>
      <c r="E12" s="119">
        <f t="shared" si="1"/>
        <v>6026718.1219653217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931</v>
      </c>
      <c r="C13" s="20">
        <f t="shared" si="0"/>
        <v>8.5081585081585087E-2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306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102</v>
      </c>
      <c r="C18" s="20"/>
      <c r="D18" s="22">
        <v>100000</v>
      </c>
      <c r="E18" s="25">
        <f>(D18)+(D18*C19)</f>
        <v>216666.66666666669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221</v>
      </c>
      <c r="C19" s="20">
        <f t="shared" ref="C19:C28" si="4">(B19-B18)/B18</f>
        <v>1.1666666666666667</v>
      </c>
      <c r="D19" s="22">
        <v>100000</v>
      </c>
      <c r="E19" s="25">
        <f t="shared" ref="E19:E27" si="5">(E18+D19)+(E18+D19)*C20</f>
        <v>472850.67873303173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330</v>
      </c>
      <c r="C20" s="20">
        <f t="shared" si="4"/>
        <v>0.49321266968325794</v>
      </c>
      <c r="D20" s="22">
        <v>100000</v>
      </c>
      <c r="E20" s="25">
        <f t="shared" si="5"/>
        <v>491262.85479226662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283</v>
      </c>
      <c r="C21" s="20">
        <f t="shared" si="4"/>
        <v>-0.14242424242424243</v>
      </c>
      <c r="D21" s="22">
        <v>100000</v>
      </c>
      <c r="E21" s="25">
        <f t="shared" si="5"/>
        <v>760493.56588121923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364</v>
      </c>
      <c r="C22" s="20">
        <f t="shared" si="4"/>
        <v>0.28621908127208479</v>
      </c>
      <c r="D22" s="22">
        <v>100000</v>
      </c>
      <c r="E22" s="25">
        <f t="shared" si="5"/>
        <v>1089800.9172286871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461</v>
      </c>
      <c r="C23" s="20">
        <f t="shared" si="4"/>
        <v>0.26648351648351648</v>
      </c>
      <c r="D23" s="22">
        <v>100000</v>
      </c>
      <c r="E23" s="25">
        <f t="shared" si="5"/>
        <v>2193776.0946732843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850</v>
      </c>
      <c r="C24" s="20">
        <f t="shared" si="4"/>
        <v>0.8438177874186551</v>
      </c>
      <c r="D24" s="22">
        <v>100000</v>
      </c>
      <c r="E24" s="25">
        <f t="shared" si="5"/>
        <v>2301871.7750074253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853</v>
      </c>
      <c r="C25" s="20">
        <f t="shared" si="4"/>
        <v>3.5294117647058825E-3</v>
      </c>
      <c r="D25" s="22">
        <v>100000</v>
      </c>
      <c r="E25" s="25">
        <f t="shared" si="5"/>
        <v>2520135.0980441333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895</v>
      </c>
      <c r="C26" s="20">
        <f t="shared" si="4"/>
        <v>4.9237983587338802E-2</v>
      </c>
      <c r="D26" s="22">
        <v>100000</v>
      </c>
      <c r="E26" s="25">
        <f t="shared" si="5"/>
        <v>4069260.0964037376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1390</v>
      </c>
      <c r="C27" s="20">
        <f t="shared" si="4"/>
        <v>0.55307262569832405</v>
      </c>
      <c r="D27" s="22">
        <v>100000</v>
      </c>
      <c r="E27" s="119">
        <f t="shared" si="5"/>
        <v>4319233.4811664615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1440</v>
      </c>
      <c r="C28" s="20">
        <f t="shared" si="4"/>
        <v>3.5971223021582732E-2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307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115</v>
      </c>
      <c r="C33" s="20"/>
      <c r="D33" s="22">
        <v>100000</v>
      </c>
      <c r="E33" s="25">
        <f>(D33)+(D33*C34)</f>
        <v>100000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115</v>
      </c>
      <c r="C34" s="20">
        <f t="shared" ref="C34:C43" si="8">(B34-B33)/B33</f>
        <v>0</v>
      </c>
      <c r="D34" s="22">
        <v>100000</v>
      </c>
      <c r="E34" s="25">
        <f t="shared" ref="E34:E42" si="9">(E33+D34)+(E33+D34)*C35</f>
        <v>525217.3913043479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302</v>
      </c>
      <c r="C35" s="20">
        <f t="shared" si="8"/>
        <v>1.6260869565217391</v>
      </c>
      <c r="D35" s="22">
        <v>100000</v>
      </c>
      <c r="E35" s="25">
        <f t="shared" si="9"/>
        <v>780486.61099913623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377</v>
      </c>
      <c r="C36" s="20">
        <f t="shared" si="8"/>
        <v>0.24834437086092714</v>
      </c>
      <c r="D36" s="22">
        <v>100000</v>
      </c>
      <c r="E36" s="25">
        <f t="shared" si="9"/>
        <v>1518080.3637916143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650</v>
      </c>
      <c r="C37" s="20">
        <f t="shared" si="8"/>
        <v>0.72413793103448276</v>
      </c>
      <c r="D37" s="22">
        <v>100000</v>
      </c>
      <c r="E37" s="25">
        <f t="shared" si="9"/>
        <v>1568293.2756749492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630</v>
      </c>
      <c r="C38" s="20">
        <f t="shared" si="8"/>
        <v>-3.0769230769230771E-2</v>
      </c>
      <c r="D38" s="22">
        <v>100000</v>
      </c>
      <c r="E38" s="25">
        <f t="shared" si="9"/>
        <v>1813937.9267259368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685</v>
      </c>
      <c r="C39" s="20">
        <f t="shared" si="8"/>
        <v>8.7301587301587297E-2</v>
      </c>
      <c r="D39" s="22">
        <v>100000</v>
      </c>
      <c r="E39" s="25">
        <f t="shared" si="9"/>
        <v>2073199.9147892629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742</v>
      </c>
      <c r="C40" s="20">
        <f t="shared" si="8"/>
        <v>8.3211678832116789E-2</v>
      </c>
      <c r="D40" s="22">
        <v>100000</v>
      </c>
      <c r="E40" s="25">
        <f t="shared" si="9"/>
        <v>1227184.3184591662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419</v>
      </c>
      <c r="C41" s="20">
        <f t="shared" si="8"/>
        <v>-0.43530997304582209</v>
      </c>
      <c r="D41" s="22">
        <v>100000</v>
      </c>
      <c r="E41" s="25">
        <f t="shared" si="9"/>
        <v>3015464.1316781058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952</v>
      </c>
      <c r="C42" s="20">
        <f t="shared" si="8"/>
        <v>1.2720763723150359</v>
      </c>
      <c r="D42" s="22">
        <v>100000</v>
      </c>
      <c r="E42" s="119">
        <f t="shared" si="9"/>
        <v>3966326.184447336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1212</v>
      </c>
      <c r="C43" s="20">
        <f t="shared" si="8"/>
        <v>0.27310924369747897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885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245</v>
      </c>
      <c r="C48" s="20"/>
      <c r="D48" s="22">
        <v>100000</v>
      </c>
      <c r="E48" s="25">
        <f>(D48)+(D48*C49)</f>
        <v>181224.48979591834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444</v>
      </c>
      <c r="C49" s="20">
        <f t="shared" ref="C49:C58" si="12">(B49-B48)/B48</f>
        <v>0.81224489795918364</v>
      </c>
      <c r="D49" s="22">
        <v>100000</v>
      </c>
      <c r="E49" s="25">
        <f t="shared" ref="E49:E57" si="13">(E48+D49)+(E48+D49)*C50</f>
        <v>380033.09431880858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600</v>
      </c>
      <c r="C50" s="20">
        <f t="shared" si="12"/>
        <v>0.35135135135135137</v>
      </c>
      <c r="D50" s="22">
        <v>100000</v>
      </c>
      <c r="E50" s="25">
        <f t="shared" si="13"/>
        <v>708048.8141202426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885</v>
      </c>
      <c r="C51" s="20">
        <f t="shared" si="12"/>
        <v>0.47499999999999998</v>
      </c>
      <c r="D51" s="22">
        <v>100000</v>
      </c>
      <c r="E51" s="25">
        <f t="shared" si="13"/>
        <v>988832.61660138168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1083</v>
      </c>
      <c r="C52" s="20">
        <f t="shared" si="12"/>
        <v>0.22372881355932203</v>
      </c>
      <c r="D52" s="22">
        <v>100000</v>
      </c>
      <c r="E52" s="25">
        <f t="shared" si="13"/>
        <v>1206462.7330763233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1200</v>
      </c>
      <c r="C53" s="20">
        <f t="shared" si="12"/>
        <v>0.10803324099722991</v>
      </c>
      <c r="D53" s="22">
        <v>100000</v>
      </c>
      <c r="E53" s="25">
        <f t="shared" si="13"/>
        <v>2067477.2750932816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1899</v>
      </c>
      <c r="C54" s="20">
        <f t="shared" si="12"/>
        <v>0.58250000000000002</v>
      </c>
      <c r="D54" s="22">
        <v>100000</v>
      </c>
      <c r="E54" s="25">
        <f t="shared" si="13"/>
        <v>2267918.5600897055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1987</v>
      </c>
      <c r="C55" s="20">
        <f t="shared" si="12"/>
        <v>4.6340179041600843E-2</v>
      </c>
      <c r="D55" s="22">
        <v>100000</v>
      </c>
      <c r="E55" s="25">
        <f t="shared" si="13"/>
        <v>2625326.9189117369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2203</v>
      </c>
      <c r="C56" s="20">
        <f t="shared" si="12"/>
        <v>0.10870659285354806</v>
      </c>
      <c r="D56" s="22">
        <v>100000</v>
      </c>
      <c r="E56" s="25">
        <f t="shared" si="13"/>
        <v>2318321.6731913732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1874</v>
      </c>
      <c r="C57" s="20">
        <f t="shared" si="12"/>
        <v>-0.14934180662732638</v>
      </c>
      <c r="D57" s="22">
        <v>100000</v>
      </c>
      <c r="E57" s="119">
        <f t="shared" si="13"/>
        <v>2081511.6642783806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1613</v>
      </c>
      <c r="C58" s="20">
        <f t="shared" si="12"/>
        <v>-0.13927427961579508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309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35</v>
      </c>
      <c r="C63" s="20"/>
      <c r="D63" s="22">
        <v>100000</v>
      </c>
      <c r="E63" s="25">
        <f>(D63)+(D63*C64)</f>
        <v>194285.71428571429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68</v>
      </c>
      <c r="C64" s="20">
        <f t="shared" ref="C64:C73" si="16">(B64-B63)/B63</f>
        <v>0.94285714285714284</v>
      </c>
      <c r="D64" s="22">
        <v>100000</v>
      </c>
      <c r="E64" s="25">
        <f t="shared" ref="E64:E72" si="17">(E63+D64)+(E63+D64)*C65</f>
        <v>653487.39495798328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151</v>
      </c>
      <c r="C65" s="20">
        <f t="shared" si="16"/>
        <v>1.2205882352941178</v>
      </c>
      <c r="D65" s="22">
        <v>100000</v>
      </c>
      <c r="E65" s="25">
        <f t="shared" si="17"/>
        <v>533928.15404307423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107</v>
      </c>
      <c r="C66" s="20">
        <f t="shared" si="16"/>
        <v>-0.29139072847682118</v>
      </c>
      <c r="D66" s="22">
        <v>100000</v>
      </c>
      <c r="E66" s="25">
        <f t="shared" si="17"/>
        <v>1173063.3130890531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198</v>
      </c>
      <c r="C67" s="20">
        <f t="shared" si="16"/>
        <v>0.85046728971962615</v>
      </c>
      <c r="D67" s="22">
        <v>100000</v>
      </c>
      <c r="E67" s="25">
        <f t="shared" si="17"/>
        <v>1009449.192701926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157</v>
      </c>
      <c r="C68" s="20">
        <f t="shared" si="16"/>
        <v>-0.20707070707070707</v>
      </c>
      <c r="D68" s="22">
        <v>100000</v>
      </c>
      <c r="E68" s="25">
        <f t="shared" si="17"/>
        <v>2515693.7108400362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356</v>
      </c>
      <c r="C69" s="20">
        <f t="shared" si="16"/>
        <v>1.2675159235668789</v>
      </c>
      <c r="D69" s="22">
        <v>100000</v>
      </c>
      <c r="E69" s="25">
        <f t="shared" si="17"/>
        <v>3137362.9621592569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427</v>
      </c>
      <c r="C70" s="20">
        <f t="shared" si="16"/>
        <v>0.199438202247191</v>
      </c>
      <c r="D70" s="22">
        <v>100000</v>
      </c>
      <c r="E70" s="25">
        <f t="shared" si="17"/>
        <v>4427681.4283395931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584</v>
      </c>
      <c r="C71" s="20">
        <f t="shared" si="16"/>
        <v>0.36768149882903983</v>
      </c>
      <c r="D71" s="22">
        <v>100000</v>
      </c>
      <c r="E71" s="25">
        <f t="shared" si="17"/>
        <v>5326227.9816255141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687</v>
      </c>
      <c r="C72" s="20">
        <f t="shared" si="16"/>
        <v>0.17636986301369864</v>
      </c>
      <c r="D72" s="22">
        <v>100000</v>
      </c>
      <c r="E72" s="119">
        <f t="shared" si="17"/>
        <v>4091391.6950247688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518</v>
      </c>
      <c r="C73" s="20">
        <f t="shared" si="16"/>
        <v>-0.24599708879184862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310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42</v>
      </c>
      <c r="C78" s="20"/>
      <c r="D78" s="22">
        <v>100000</v>
      </c>
      <c r="E78" s="25">
        <f>(D78)+(D78*C79)</f>
        <v>159523.80952380953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67</v>
      </c>
      <c r="C79" s="20">
        <f t="shared" ref="C79:C88" si="20">(B79-B78)/B78</f>
        <v>0.59523809523809523</v>
      </c>
      <c r="D79" s="22">
        <v>100000</v>
      </c>
      <c r="E79" s="25">
        <f t="shared" ref="E79:E87" si="21">(E78+D79)+(E78+D79)*C80</f>
        <v>236282.87135749822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61</v>
      </c>
      <c r="C80" s="20">
        <f t="shared" si="20"/>
        <v>-8.9552238805970144E-2</v>
      </c>
      <c r="D80" s="22">
        <v>100000</v>
      </c>
      <c r="E80" s="25">
        <f t="shared" si="21"/>
        <v>181923.52057044985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33</v>
      </c>
      <c r="C81" s="20">
        <f t="shared" si="20"/>
        <v>-0.45901639344262296</v>
      </c>
      <c r="D81" s="22">
        <v>100000</v>
      </c>
      <c r="E81" s="25">
        <f t="shared" si="21"/>
        <v>495501.94524503313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58</v>
      </c>
      <c r="C82" s="20">
        <f t="shared" si="20"/>
        <v>0.75757575757575757</v>
      </c>
      <c r="D82" s="22">
        <v>100000</v>
      </c>
      <c r="E82" s="25">
        <f t="shared" si="21"/>
        <v>862451.0931134962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84</v>
      </c>
      <c r="C83" s="20">
        <f t="shared" si="20"/>
        <v>0.44827586206896552</v>
      </c>
      <c r="D83" s="22">
        <v>100000</v>
      </c>
      <c r="E83" s="25">
        <f t="shared" si="21"/>
        <v>1936359.9373354865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169</v>
      </c>
      <c r="C84" s="20">
        <f t="shared" si="20"/>
        <v>1.0119047619047619</v>
      </c>
      <c r="D84" s="22">
        <v>100000</v>
      </c>
      <c r="E84" s="25">
        <f t="shared" si="21"/>
        <v>2458091.2853043741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204</v>
      </c>
      <c r="C85" s="20">
        <f t="shared" si="20"/>
        <v>0.20710059171597633</v>
      </c>
      <c r="D85" s="22">
        <v>100000</v>
      </c>
      <c r="E85" s="25">
        <f t="shared" si="21"/>
        <v>2369996.337855523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189</v>
      </c>
      <c r="C86" s="20">
        <f t="shared" si="20"/>
        <v>-7.3529411764705885E-2</v>
      </c>
      <c r="D86" s="22">
        <v>100000</v>
      </c>
      <c r="E86" s="25">
        <f t="shared" si="21"/>
        <v>3345603.5052434597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256</v>
      </c>
      <c r="C87" s="20">
        <f t="shared" si="20"/>
        <v>0.35449735449735448</v>
      </c>
      <c r="D87" s="22">
        <v>100000</v>
      </c>
      <c r="E87" s="119">
        <f t="shared" si="21"/>
        <v>3149496.9540116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234</v>
      </c>
      <c r="C88" s="20">
        <f t="shared" si="20"/>
        <v>-8.59375E-2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311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9</v>
      </c>
      <c r="C93" s="20"/>
      <c r="D93" s="22">
        <v>100000</v>
      </c>
      <c r="E93" s="25">
        <f>(D93)+(D93*C94)</f>
        <v>233333.33333333331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21</v>
      </c>
      <c r="C94" s="20">
        <f t="shared" ref="C94:C103" si="24">(B94-B93)/B93</f>
        <v>1.3333333333333333</v>
      </c>
      <c r="D94" s="22">
        <v>100000</v>
      </c>
      <c r="E94" s="25">
        <f t="shared" ref="E94:E102" si="25">(E93+D94)+(E93+D94)*C95</f>
        <v>666666.66666666663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42</v>
      </c>
      <c r="C95" s="20">
        <f t="shared" si="24"/>
        <v>1</v>
      </c>
      <c r="D95" s="22">
        <v>100000</v>
      </c>
      <c r="E95" s="25">
        <f t="shared" si="25"/>
        <v>612968.25396825396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33.58</v>
      </c>
      <c r="C96" s="20">
        <f t="shared" si="24"/>
        <v>-0.20047619047619053</v>
      </c>
      <c r="D96" s="22">
        <v>100000</v>
      </c>
      <c r="E96" s="25">
        <f t="shared" si="25"/>
        <v>1428696.6590090476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67.290000000000006</v>
      </c>
      <c r="C97" s="20">
        <f t="shared" si="24"/>
        <v>1.0038713519952356</v>
      </c>
      <c r="D97" s="22">
        <v>100000</v>
      </c>
      <c r="E97" s="25">
        <f t="shared" si="25"/>
        <v>1363082.1747740058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60</v>
      </c>
      <c r="C98" s="20">
        <f t="shared" si="24"/>
        <v>-0.10833704859563094</v>
      </c>
      <c r="D98" s="22">
        <v>100000</v>
      </c>
      <c r="E98" s="25">
        <f t="shared" si="25"/>
        <v>5681635.7787057227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233</v>
      </c>
      <c r="C99" s="20">
        <f t="shared" si="24"/>
        <v>2.8833333333333333</v>
      </c>
      <c r="D99" s="22">
        <v>100000</v>
      </c>
      <c r="E99" s="25">
        <f t="shared" si="25"/>
        <v>5905705.2160170041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238</v>
      </c>
      <c r="C100" s="20">
        <f t="shared" si="24"/>
        <v>2.1459227467811159E-2</v>
      </c>
      <c r="D100" s="22">
        <v>100000</v>
      </c>
      <c r="E100" s="25">
        <f t="shared" si="25"/>
        <v>7696386.9364923798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305</v>
      </c>
      <c r="C101" s="20">
        <f t="shared" si="24"/>
        <v>0.28151260504201681</v>
      </c>
      <c r="D101" s="22">
        <v>100000</v>
      </c>
      <c r="E101" s="25">
        <f t="shared" si="25"/>
        <v>12602028.720297519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493</v>
      </c>
      <c r="C102" s="20">
        <f t="shared" si="24"/>
        <v>0.61639344262295082</v>
      </c>
      <c r="D102" s="22">
        <v>100000</v>
      </c>
      <c r="E102" s="119">
        <f t="shared" si="25"/>
        <v>13603795.465146227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528</v>
      </c>
      <c r="C103" s="20">
        <f t="shared" si="24"/>
        <v>7.099391480730223E-2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8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2578125" defaultRowHeight="15" customHeight="1"/>
  <cols>
    <col min="1" max="1" width="7.5703125" customWidth="1"/>
    <col min="2" max="2" width="29.5703125" customWidth="1"/>
    <col min="3" max="3" width="35" customWidth="1"/>
    <col min="4" max="5" width="20.7109375" customWidth="1"/>
    <col min="6" max="6" width="16.5703125" customWidth="1"/>
    <col min="7" max="17" width="24.85546875" customWidth="1"/>
    <col min="18" max="18" width="11.7109375" customWidth="1"/>
    <col min="19" max="36" width="8.7109375" customWidth="1"/>
  </cols>
  <sheetData>
    <row r="1" spans="1:35" ht="75">
      <c r="A1" s="3" t="s">
        <v>0</v>
      </c>
      <c r="B1" s="5" t="s">
        <v>4</v>
      </c>
      <c r="C1" s="5" t="s">
        <v>6</v>
      </c>
      <c r="D1" s="9" t="s">
        <v>7</v>
      </c>
      <c r="E1" s="5" t="s">
        <v>14</v>
      </c>
      <c r="F1" s="11" t="s">
        <v>15</v>
      </c>
      <c r="G1" s="13" t="s">
        <v>17</v>
      </c>
      <c r="H1" s="15" t="s">
        <v>19</v>
      </c>
      <c r="I1" s="17" t="s">
        <v>20</v>
      </c>
      <c r="J1" s="15" t="s">
        <v>21</v>
      </c>
      <c r="K1" s="17" t="s">
        <v>22</v>
      </c>
      <c r="L1" s="15" t="s">
        <v>23</v>
      </c>
      <c r="M1" s="17" t="s">
        <v>24</v>
      </c>
      <c r="N1" s="15" t="s">
        <v>25</v>
      </c>
      <c r="O1" s="17" t="s">
        <v>26</v>
      </c>
      <c r="P1" s="15" t="s">
        <v>27</v>
      </c>
      <c r="Q1" s="11" t="s">
        <v>28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>
      <c r="A2" s="21"/>
      <c r="B2" s="23" t="s">
        <v>29</v>
      </c>
      <c r="C2" s="23" t="s">
        <v>30</v>
      </c>
      <c r="D2" s="26">
        <v>8965</v>
      </c>
      <c r="E2" s="26">
        <v>36000</v>
      </c>
      <c r="F2" s="28">
        <v>3.0156000000000001</v>
      </c>
      <c r="G2" s="29">
        <v>1857097</v>
      </c>
      <c r="H2" s="30">
        <v>1640938</v>
      </c>
      <c r="I2" s="30">
        <v>1192193</v>
      </c>
      <c r="J2" s="30">
        <v>1069402</v>
      </c>
      <c r="K2" s="30">
        <v>1025990</v>
      </c>
      <c r="L2" s="30">
        <v>689855</v>
      </c>
      <c r="M2" s="30">
        <v>533024</v>
      </c>
      <c r="N2" s="30">
        <v>324037</v>
      </c>
      <c r="O2" s="30">
        <v>330030</v>
      </c>
      <c r="P2" s="30">
        <v>181030</v>
      </c>
      <c r="Q2" s="23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1:35">
      <c r="A3" s="21"/>
      <c r="B3" s="23" t="s">
        <v>29</v>
      </c>
      <c r="C3" s="23" t="s">
        <v>31</v>
      </c>
      <c r="D3" s="26">
        <v>2921</v>
      </c>
      <c r="E3" s="26">
        <v>11000</v>
      </c>
      <c r="F3" s="28">
        <v>2.7658</v>
      </c>
      <c r="G3" s="29"/>
      <c r="H3" s="32"/>
      <c r="I3" s="32"/>
      <c r="J3" s="32"/>
      <c r="K3" s="32"/>
      <c r="L3" s="32"/>
      <c r="M3" s="32"/>
      <c r="N3" s="32"/>
      <c r="O3" s="32"/>
      <c r="P3" s="32"/>
      <c r="Q3" s="21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>
      <c r="A4" s="34">
        <v>1</v>
      </c>
      <c r="B4" s="35" t="s">
        <v>32</v>
      </c>
      <c r="C4" s="35" t="s">
        <v>33</v>
      </c>
      <c r="D4" s="38">
        <v>45.9</v>
      </c>
      <c r="E4" s="38">
        <v>356</v>
      </c>
      <c r="F4" s="40">
        <v>6.7560000000000002</v>
      </c>
      <c r="G4" s="41">
        <v>2961148</v>
      </c>
      <c r="H4" s="42">
        <v>2844688</v>
      </c>
      <c r="I4" s="42">
        <v>1947253</v>
      </c>
      <c r="J4" s="42">
        <v>1292947</v>
      </c>
      <c r="K4" s="42">
        <v>1152236</v>
      </c>
      <c r="L4" s="42">
        <v>848786</v>
      </c>
      <c r="M4" s="42">
        <v>765831</v>
      </c>
      <c r="N4" s="42">
        <v>604503</v>
      </c>
      <c r="O4" s="42">
        <v>452977</v>
      </c>
      <c r="P4" s="42">
        <v>183604</v>
      </c>
      <c r="Q4" s="34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>
      <c r="A5" s="43">
        <f t="shared" ref="A5:A422" si="0">A4+1</f>
        <v>2</v>
      </c>
      <c r="B5" s="19" t="s">
        <v>32</v>
      </c>
      <c r="C5" s="19" t="s">
        <v>34</v>
      </c>
      <c r="D5" s="44">
        <v>40.92</v>
      </c>
      <c r="E5" s="44">
        <v>503</v>
      </c>
      <c r="F5" s="45">
        <v>11.292299999999999</v>
      </c>
      <c r="G5" s="46">
        <v>4718211</v>
      </c>
      <c r="H5" s="47">
        <v>4342103</v>
      </c>
      <c r="I5" s="47">
        <v>2511612</v>
      </c>
      <c r="J5" s="47">
        <v>2831486</v>
      </c>
      <c r="K5" s="47">
        <v>2172563</v>
      </c>
      <c r="L5" s="47">
        <v>837543</v>
      </c>
      <c r="M5" s="47">
        <v>745415</v>
      </c>
      <c r="N5" s="47">
        <v>503550</v>
      </c>
      <c r="O5" s="47">
        <v>462382</v>
      </c>
      <c r="P5" s="47">
        <v>180514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>
      <c r="A6" s="43">
        <f t="shared" si="0"/>
        <v>3</v>
      </c>
      <c r="B6" s="19" t="s">
        <v>35</v>
      </c>
      <c r="C6" s="19" t="s">
        <v>36</v>
      </c>
      <c r="D6" s="44">
        <v>54.1</v>
      </c>
      <c r="E6" s="44">
        <v>220</v>
      </c>
      <c r="F6" s="45">
        <v>3.0665</v>
      </c>
      <c r="G6" s="46">
        <v>1873086</v>
      </c>
      <c r="H6" s="47">
        <v>2162621</v>
      </c>
      <c r="I6" s="48">
        <v>1127862</v>
      </c>
      <c r="J6" s="48">
        <v>511228</v>
      </c>
      <c r="K6" s="48">
        <v>855510</v>
      </c>
      <c r="L6" s="48">
        <v>564791</v>
      </c>
      <c r="M6" s="48">
        <v>501872</v>
      </c>
      <c r="N6" s="47">
        <v>343923</v>
      </c>
      <c r="O6" s="47">
        <v>638688</v>
      </c>
      <c r="P6" s="47">
        <v>313725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>
      <c r="A7" s="43">
        <f t="shared" si="0"/>
        <v>4</v>
      </c>
      <c r="B7" s="49" t="s">
        <v>35</v>
      </c>
      <c r="C7" s="49" t="s">
        <v>37</v>
      </c>
      <c r="D7" s="50">
        <v>45.91</v>
      </c>
      <c r="E7" s="50">
        <v>64.150000000000006</v>
      </c>
      <c r="F7" s="51">
        <v>0.39729999999999999</v>
      </c>
      <c r="G7" s="52">
        <v>1156912</v>
      </c>
      <c r="H7" s="48">
        <v>1430684</v>
      </c>
      <c r="I7" s="48">
        <v>986321</v>
      </c>
      <c r="J7" s="48">
        <v>576061</v>
      </c>
      <c r="K7" s="48">
        <v>306947</v>
      </c>
      <c r="L7" s="48">
        <v>306947</v>
      </c>
      <c r="M7" s="48">
        <v>296845</v>
      </c>
      <c r="N7" s="48">
        <v>208355</v>
      </c>
      <c r="O7" s="48">
        <v>301156</v>
      </c>
      <c r="P7" s="47">
        <v>219594</v>
      </c>
      <c r="Q7" s="4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>
      <c r="A8" s="43">
        <f t="shared" si="0"/>
        <v>5</v>
      </c>
      <c r="B8" s="19" t="s">
        <v>38</v>
      </c>
      <c r="C8" s="19" t="s">
        <v>39</v>
      </c>
      <c r="D8" s="44">
        <v>187.65</v>
      </c>
      <c r="E8" s="53">
        <v>2808</v>
      </c>
      <c r="F8" s="45">
        <v>13.964</v>
      </c>
      <c r="G8" s="46">
        <v>2623322</v>
      </c>
      <c r="H8" s="47">
        <v>3138346</v>
      </c>
      <c r="I8" s="47">
        <v>2365103</v>
      </c>
      <c r="J8" s="47">
        <v>2174163</v>
      </c>
      <c r="K8" s="47">
        <v>2041943</v>
      </c>
      <c r="L8" s="47">
        <v>1492386</v>
      </c>
      <c r="M8" s="47">
        <v>1549032</v>
      </c>
      <c r="N8" s="47">
        <v>1053257</v>
      </c>
      <c r="O8" s="47">
        <v>920157</v>
      </c>
      <c r="P8" s="47">
        <v>423671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>
      <c r="A9" s="43">
        <f t="shared" si="0"/>
        <v>6</v>
      </c>
      <c r="B9" s="19" t="s">
        <v>38</v>
      </c>
      <c r="C9" s="19" t="s">
        <v>40</v>
      </c>
      <c r="D9" s="44">
        <v>781.12</v>
      </c>
      <c r="E9" s="53">
        <v>3315</v>
      </c>
      <c r="F9" s="45">
        <v>3.2439</v>
      </c>
      <c r="G9" s="46">
        <v>1598127</v>
      </c>
      <c r="H9" s="47">
        <v>1848668</v>
      </c>
      <c r="I9" s="47">
        <v>1386519</v>
      </c>
      <c r="J9" s="47">
        <v>1127283</v>
      </c>
      <c r="K9" s="47">
        <v>1199905</v>
      </c>
      <c r="L9" s="47">
        <v>701559</v>
      </c>
      <c r="M9" s="47">
        <v>542501</v>
      </c>
      <c r="N9" s="47">
        <v>443800</v>
      </c>
      <c r="O9" s="47">
        <v>363134</v>
      </c>
      <c r="P9" s="47">
        <v>213737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>
      <c r="A10" s="43">
        <f t="shared" si="0"/>
        <v>7</v>
      </c>
      <c r="B10" s="19" t="s">
        <v>38</v>
      </c>
      <c r="C10" s="19" t="s">
        <v>41</v>
      </c>
      <c r="D10" s="44">
        <v>11.15</v>
      </c>
      <c r="E10" s="44">
        <v>569</v>
      </c>
      <c r="F10" s="45">
        <v>50.031399999999998</v>
      </c>
      <c r="G10" s="55">
        <v>11501811</v>
      </c>
      <c r="H10" s="47">
        <v>15417630</v>
      </c>
      <c r="I10" s="47">
        <v>7111698</v>
      </c>
      <c r="J10" s="47">
        <v>5618949</v>
      </c>
      <c r="K10" s="47">
        <v>5103197</v>
      </c>
      <c r="L10" s="47">
        <v>1343799</v>
      </c>
      <c r="M10" s="47">
        <v>640460</v>
      </c>
      <c r="N10" s="47">
        <v>695793</v>
      </c>
      <c r="O10" s="47">
        <v>846011</v>
      </c>
      <c r="P10" s="47">
        <v>286287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>
      <c r="A11" s="43">
        <f t="shared" si="0"/>
        <v>8</v>
      </c>
      <c r="B11" s="19" t="s">
        <v>38</v>
      </c>
      <c r="C11" s="19" t="s">
        <v>42</v>
      </c>
      <c r="D11" s="44">
        <v>510</v>
      </c>
      <c r="E11" s="53">
        <v>7676</v>
      </c>
      <c r="F11" s="45">
        <v>14.051</v>
      </c>
      <c r="G11" s="46">
        <v>4782253</v>
      </c>
      <c r="H11" s="47">
        <v>6132624</v>
      </c>
      <c r="I11" s="47">
        <v>3252803</v>
      </c>
      <c r="J11" s="47">
        <v>2685583</v>
      </c>
      <c r="K11" s="47">
        <v>1862746</v>
      </c>
      <c r="L11" s="47">
        <v>886488</v>
      </c>
      <c r="M11" s="47">
        <v>649216</v>
      </c>
      <c r="N11" s="48">
        <v>299987</v>
      </c>
      <c r="O11" s="47">
        <v>364358</v>
      </c>
      <c r="P11" s="47">
        <v>300000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>
      <c r="A12" s="43">
        <f t="shared" si="0"/>
        <v>9</v>
      </c>
      <c r="B12" s="19" t="s">
        <v>38</v>
      </c>
      <c r="C12" s="19" t="s">
        <v>43</v>
      </c>
      <c r="D12" s="44">
        <v>66</v>
      </c>
      <c r="E12" s="44">
        <v>757</v>
      </c>
      <c r="F12" s="45">
        <v>10.4697</v>
      </c>
      <c r="G12" s="46">
        <v>2570013</v>
      </c>
      <c r="H12" s="47">
        <v>2483774</v>
      </c>
      <c r="I12" s="47">
        <v>1857915</v>
      </c>
      <c r="J12" s="47">
        <v>1896004</v>
      </c>
      <c r="K12" s="47">
        <v>1739362</v>
      </c>
      <c r="L12" s="47">
        <v>1230598</v>
      </c>
      <c r="M12" s="47">
        <v>1112347</v>
      </c>
      <c r="N12" s="47">
        <v>713329</v>
      </c>
      <c r="O12" s="47">
        <v>716132</v>
      </c>
      <c r="P12" s="47">
        <v>397058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>
      <c r="A13" s="43">
        <f t="shared" si="0"/>
        <v>10</v>
      </c>
      <c r="B13" s="19" t="s">
        <v>38</v>
      </c>
      <c r="C13" s="19" t="s">
        <v>44</v>
      </c>
      <c r="D13" s="44">
        <v>231</v>
      </c>
      <c r="E13" s="53">
        <v>23700</v>
      </c>
      <c r="F13" s="45">
        <v>101.59739999999999</v>
      </c>
      <c r="G13" s="56">
        <v>18629276</v>
      </c>
      <c r="H13" s="47">
        <v>24267849</v>
      </c>
      <c r="I13" s="47">
        <v>17339417</v>
      </c>
      <c r="J13" s="47">
        <v>13304388</v>
      </c>
      <c r="K13" s="47">
        <v>11799356</v>
      </c>
      <c r="L13" s="47">
        <v>3793983</v>
      </c>
      <c r="M13" s="47">
        <v>2116143</v>
      </c>
      <c r="N13" s="47">
        <v>983558</v>
      </c>
      <c r="O13" s="47">
        <v>716327</v>
      </c>
      <c r="P13" s="47">
        <v>279914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>
      <c r="A14" s="43">
        <f t="shared" si="0"/>
        <v>11</v>
      </c>
      <c r="B14" s="49" t="s">
        <v>38</v>
      </c>
      <c r="C14" s="49" t="s">
        <v>45</v>
      </c>
      <c r="D14" s="50">
        <v>52</v>
      </c>
      <c r="E14" s="50">
        <v>167</v>
      </c>
      <c r="F14" s="51">
        <v>2.2115</v>
      </c>
      <c r="G14" s="46">
        <v>1086828</v>
      </c>
      <c r="H14" s="47">
        <v>2623390</v>
      </c>
      <c r="I14" s="47">
        <v>2772947</v>
      </c>
      <c r="J14" s="47">
        <v>2197081</v>
      </c>
      <c r="K14" s="47">
        <v>2653375</v>
      </c>
      <c r="L14" s="47">
        <v>1914399</v>
      </c>
      <c r="M14" s="47">
        <v>1490186</v>
      </c>
      <c r="N14" s="47">
        <v>748779</v>
      </c>
      <c r="O14" s="47">
        <v>997642</v>
      </c>
      <c r="P14" s="47">
        <v>503225</v>
      </c>
      <c r="Q14" s="4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>
      <c r="A15" s="43">
        <f t="shared" si="0"/>
        <v>12</v>
      </c>
      <c r="B15" s="19" t="s">
        <v>38</v>
      </c>
      <c r="C15" s="19" t="s">
        <v>46</v>
      </c>
      <c r="D15" s="44">
        <v>6.52</v>
      </c>
      <c r="E15" s="44">
        <v>104.05</v>
      </c>
      <c r="F15" s="45">
        <v>14.958600000000001</v>
      </c>
      <c r="G15" s="46">
        <v>4033056</v>
      </c>
      <c r="H15" s="47">
        <v>4605232</v>
      </c>
      <c r="I15" s="47">
        <v>2995954</v>
      </c>
      <c r="J15" s="47">
        <v>3158100</v>
      </c>
      <c r="K15" s="47">
        <v>1751300</v>
      </c>
      <c r="L15" s="48">
        <v>492351</v>
      </c>
      <c r="M15" s="47">
        <v>670637</v>
      </c>
      <c r="N15" s="47">
        <v>471283</v>
      </c>
      <c r="O15" s="47">
        <v>555698</v>
      </c>
      <c r="P15" s="47">
        <v>330666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>
      <c r="A16" s="43">
        <f t="shared" si="0"/>
        <v>13</v>
      </c>
      <c r="B16" s="19" t="s">
        <v>38</v>
      </c>
      <c r="C16" s="19" t="s">
        <v>47</v>
      </c>
      <c r="D16" s="44">
        <v>43.15</v>
      </c>
      <c r="E16" s="44">
        <v>663.2</v>
      </c>
      <c r="F16" s="45">
        <v>14.3696</v>
      </c>
      <c r="G16" s="46">
        <v>6555111</v>
      </c>
      <c r="H16" s="47">
        <v>7207185</v>
      </c>
      <c r="I16" s="47">
        <v>2610707</v>
      </c>
      <c r="J16" s="47">
        <v>1408212</v>
      </c>
      <c r="K16" s="47">
        <v>954100</v>
      </c>
      <c r="L16" s="47">
        <v>921186</v>
      </c>
      <c r="M16" s="47">
        <v>390850</v>
      </c>
      <c r="N16" s="48">
        <v>253372</v>
      </c>
      <c r="O16" s="47">
        <v>560303</v>
      </c>
      <c r="P16" s="47">
        <v>330000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>
      <c r="A17" s="43">
        <f t="shared" si="0"/>
        <v>14</v>
      </c>
      <c r="B17" s="57" t="s">
        <v>38</v>
      </c>
      <c r="C17" s="57" t="s">
        <v>48</v>
      </c>
      <c r="D17" s="58">
        <v>34.81</v>
      </c>
      <c r="E17" s="58">
        <v>19.649999999999999</v>
      </c>
      <c r="F17" s="59">
        <v>-0.4355</v>
      </c>
      <c r="G17" s="60">
        <v>495989</v>
      </c>
      <c r="H17" s="61">
        <v>867180</v>
      </c>
      <c r="I17" s="61">
        <v>789415</v>
      </c>
      <c r="J17" s="61">
        <v>886769</v>
      </c>
      <c r="K17" s="61">
        <v>733563</v>
      </c>
      <c r="L17" s="61">
        <v>352624</v>
      </c>
      <c r="M17" s="61">
        <v>386378</v>
      </c>
      <c r="N17" s="61">
        <v>189783</v>
      </c>
      <c r="O17" s="61">
        <v>342828</v>
      </c>
      <c r="P17" s="62">
        <v>237931</v>
      </c>
      <c r="Q17" s="63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1:35">
      <c r="A18" s="43">
        <f t="shared" si="0"/>
        <v>15</v>
      </c>
      <c r="B18" s="19" t="s">
        <v>49</v>
      </c>
      <c r="C18" s="19" t="s">
        <v>50</v>
      </c>
      <c r="D18" s="53">
        <v>3060</v>
      </c>
      <c r="E18" s="53">
        <v>19691</v>
      </c>
      <c r="F18" s="45">
        <v>5.4349999999999996</v>
      </c>
      <c r="G18" s="64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>
      <c r="A19" s="43">
        <f t="shared" si="0"/>
        <v>16</v>
      </c>
      <c r="B19" s="19" t="s">
        <v>49</v>
      </c>
      <c r="C19" s="19" t="s">
        <v>51</v>
      </c>
      <c r="D19" s="44">
        <v>8.4499999999999993</v>
      </c>
      <c r="E19" s="44">
        <v>166</v>
      </c>
      <c r="F19" s="45">
        <v>18.645</v>
      </c>
      <c r="G19" s="64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1:35">
      <c r="A20" s="43">
        <f t="shared" si="0"/>
        <v>17</v>
      </c>
      <c r="B20" s="19" t="s">
        <v>49</v>
      </c>
      <c r="C20" s="19" t="s">
        <v>52</v>
      </c>
      <c r="D20" s="44">
        <v>47.95</v>
      </c>
      <c r="E20" s="44">
        <v>257.60000000000002</v>
      </c>
      <c r="F20" s="45">
        <v>4.3723000000000001</v>
      </c>
      <c r="G20" s="6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ht="15.75" customHeight="1">
      <c r="A21" s="43">
        <f t="shared" si="0"/>
        <v>18</v>
      </c>
      <c r="B21" s="19" t="s">
        <v>49</v>
      </c>
      <c r="C21" s="19" t="s">
        <v>53</v>
      </c>
      <c r="D21" s="44">
        <v>160</v>
      </c>
      <c r="E21" s="53">
        <v>6700</v>
      </c>
      <c r="F21" s="45">
        <v>40.875</v>
      </c>
      <c r="G21" s="6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1:35" ht="15.75" customHeight="1">
      <c r="A22" s="43">
        <f t="shared" si="0"/>
        <v>19</v>
      </c>
      <c r="B22" s="19" t="s">
        <v>49</v>
      </c>
      <c r="C22" s="19" t="s">
        <v>54</v>
      </c>
      <c r="D22" s="44">
        <v>23</v>
      </c>
      <c r="E22" s="44">
        <v>741</v>
      </c>
      <c r="F22" s="45">
        <v>31.217400000000001</v>
      </c>
      <c r="G22" s="64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ht="15.75" customHeight="1">
      <c r="A23" s="43">
        <f t="shared" si="0"/>
        <v>20</v>
      </c>
      <c r="B23" s="19" t="s">
        <v>49</v>
      </c>
      <c r="C23" s="19" t="s">
        <v>55</v>
      </c>
      <c r="D23" s="44">
        <v>7</v>
      </c>
      <c r="E23" s="44">
        <v>334</v>
      </c>
      <c r="F23" s="45">
        <v>46.714300000000001</v>
      </c>
      <c r="G23" s="64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1:35" ht="15.75" customHeight="1">
      <c r="A24" s="43">
        <f t="shared" si="0"/>
        <v>21</v>
      </c>
      <c r="B24" s="19" t="s">
        <v>49</v>
      </c>
      <c r="C24" s="19" t="s">
        <v>56</v>
      </c>
      <c r="D24" s="44">
        <v>45</v>
      </c>
      <c r="E24" s="53">
        <v>3482</v>
      </c>
      <c r="F24" s="45">
        <v>76.377799999999993</v>
      </c>
      <c r="G24" s="64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ht="15.75" customHeight="1">
      <c r="A25" s="43">
        <f t="shared" si="0"/>
        <v>22</v>
      </c>
      <c r="B25" s="19" t="s">
        <v>49</v>
      </c>
      <c r="C25" s="19" t="s">
        <v>57</v>
      </c>
      <c r="D25" s="44">
        <v>5</v>
      </c>
      <c r="E25" s="44">
        <v>228</v>
      </c>
      <c r="F25" s="45">
        <v>44.6</v>
      </c>
      <c r="G25" s="64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1:35" ht="15.75" customHeight="1">
      <c r="A26" s="43">
        <f t="shared" si="0"/>
        <v>23</v>
      </c>
      <c r="B26" s="19" t="s">
        <v>49</v>
      </c>
      <c r="C26" s="19" t="s">
        <v>58</v>
      </c>
      <c r="D26" s="44">
        <v>39</v>
      </c>
      <c r="E26" s="44">
        <v>491</v>
      </c>
      <c r="F26" s="45">
        <v>9.0204000000000004</v>
      </c>
      <c r="G26" s="64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t="15.75" customHeight="1">
      <c r="A27" s="43">
        <f t="shared" si="0"/>
        <v>24</v>
      </c>
      <c r="B27" s="19" t="s">
        <v>49</v>
      </c>
      <c r="C27" s="19" t="s">
        <v>59</v>
      </c>
      <c r="D27" s="44">
        <v>40</v>
      </c>
      <c r="E27" s="44">
        <v>916</v>
      </c>
      <c r="F27" s="45">
        <v>21.9</v>
      </c>
      <c r="G27" s="64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t="15.75" customHeight="1">
      <c r="A28" s="43">
        <f t="shared" si="0"/>
        <v>25</v>
      </c>
      <c r="B28" s="19" t="s">
        <v>49</v>
      </c>
      <c r="C28" s="19" t="s">
        <v>60</v>
      </c>
      <c r="D28" s="44">
        <v>106</v>
      </c>
      <c r="E28" s="53">
        <v>1376</v>
      </c>
      <c r="F28" s="45">
        <v>11.9811</v>
      </c>
      <c r="G28" s="6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t="15.75" customHeight="1">
      <c r="A29" s="43">
        <f t="shared" si="0"/>
        <v>26</v>
      </c>
      <c r="B29" s="19" t="s">
        <v>61</v>
      </c>
      <c r="C29" s="19" t="s">
        <v>62</v>
      </c>
      <c r="D29" s="44">
        <v>195</v>
      </c>
      <c r="E29" s="53">
        <v>2128</v>
      </c>
      <c r="F29" s="45">
        <v>9.9128000000000007</v>
      </c>
      <c r="G29" s="64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t="15.75" customHeight="1">
      <c r="A30" s="43">
        <f t="shared" si="0"/>
        <v>27</v>
      </c>
      <c r="B30" s="19" t="s">
        <v>61</v>
      </c>
      <c r="C30" s="19" t="s">
        <v>64</v>
      </c>
      <c r="D30" s="44">
        <v>75</v>
      </c>
      <c r="E30" s="44">
        <v>358</v>
      </c>
      <c r="F30" s="45">
        <v>3.7732999999999999</v>
      </c>
      <c r="G30" s="6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t="15.75" customHeight="1">
      <c r="A31" s="43">
        <f t="shared" si="0"/>
        <v>28</v>
      </c>
      <c r="B31" s="19" t="s">
        <v>61</v>
      </c>
      <c r="C31" s="19" t="s">
        <v>65</v>
      </c>
      <c r="D31" s="44">
        <v>100</v>
      </c>
      <c r="E31" s="53">
        <v>1222</v>
      </c>
      <c r="F31" s="45">
        <v>11.22</v>
      </c>
      <c r="G31" s="6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t="15.75" customHeight="1">
      <c r="A32" s="43">
        <f t="shared" si="0"/>
        <v>29</v>
      </c>
      <c r="B32" s="19" t="s">
        <v>61</v>
      </c>
      <c r="C32" s="19" t="s">
        <v>66</v>
      </c>
      <c r="D32" s="44">
        <v>110</v>
      </c>
      <c r="E32" s="44">
        <v>616</v>
      </c>
      <c r="F32" s="45">
        <v>4.5999999999999996</v>
      </c>
      <c r="G32" s="6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t="15.75" customHeight="1">
      <c r="A33" s="43">
        <f t="shared" si="0"/>
        <v>30</v>
      </c>
      <c r="B33" s="19" t="s">
        <v>61</v>
      </c>
      <c r="C33" s="19" t="s">
        <v>67</v>
      </c>
      <c r="D33" s="44">
        <v>39</v>
      </c>
      <c r="E33" s="53">
        <v>1630</v>
      </c>
      <c r="F33" s="45">
        <v>40.794899999999998</v>
      </c>
      <c r="G33" s="6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t="15.75" customHeight="1">
      <c r="A34" s="43">
        <f t="shared" si="0"/>
        <v>31</v>
      </c>
      <c r="B34" s="19" t="s">
        <v>61</v>
      </c>
      <c r="C34" s="19" t="s">
        <v>68</v>
      </c>
      <c r="D34" s="44">
        <v>14.51</v>
      </c>
      <c r="E34" s="44">
        <v>180</v>
      </c>
      <c r="F34" s="45">
        <v>11.405200000000001</v>
      </c>
      <c r="G34" s="6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t="15.75" customHeight="1">
      <c r="A35" s="43">
        <f t="shared" si="0"/>
        <v>32</v>
      </c>
      <c r="B35" s="19" t="s">
        <v>61</v>
      </c>
      <c r="C35" s="19" t="s">
        <v>69</v>
      </c>
      <c r="D35" s="44">
        <v>15.71</v>
      </c>
      <c r="E35" s="44">
        <v>92</v>
      </c>
      <c r="F35" s="45">
        <v>4.8560999999999996</v>
      </c>
      <c r="G35" s="6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t="15.75" customHeight="1">
      <c r="A36" s="43">
        <f t="shared" si="0"/>
        <v>33</v>
      </c>
      <c r="B36" s="49" t="s">
        <v>70</v>
      </c>
      <c r="C36" s="49" t="s">
        <v>71</v>
      </c>
      <c r="D36" s="50">
        <v>128</v>
      </c>
      <c r="E36" s="50">
        <v>289</v>
      </c>
      <c r="F36" s="51">
        <v>1.2578</v>
      </c>
      <c r="G36" s="7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t="15.75" customHeight="1">
      <c r="A37" s="43">
        <f t="shared" si="0"/>
        <v>34</v>
      </c>
      <c r="B37" s="49" t="s">
        <v>70</v>
      </c>
      <c r="C37" s="49" t="s">
        <v>72</v>
      </c>
      <c r="D37" s="50">
        <v>56</v>
      </c>
      <c r="E37" s="50">
        <v>112</v>
      </c>
      <c r="F37" s="51">
        <v>1</v>
      </c>
      <c r="G37" s="7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t="15.75" customHeight="1">
      <c r="A38" s="43">
        <f t="shared" si="0"/>
        <v>35</v>
      </c>
      <c r="B38" s="57" t="s">
        <v>70</v>
      </c>
      <c r="C38" s="57" t="s">
        <v>73</v>
      </c>
      <c r="D38" s="58">
        <v>67</v>
      </c>
      <c r="E38" s="58">
        <v>61.8</v>
      </c>
      <c r="F38" s="59">
        <v>-7.7600000000000002E-2</v>
      </c>
      <c r="G38" s="78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t="15.75" customHeight="1">
      <c r="A39" s="43">
        <f t="shared" si="0"/>
        <v>36</v>
      </c>
      <c r="B39" s="57" t="s">
        <v>70</v>
      </c>
      <c r="C39" s="57" t="s">
        <v>74</v>
      </c>
      <c r="D39" s="58">
        <v>105</v>
      </c>
      <c r="E39" s="58">
        <v>74</v>
      </c>
      <c r="F39" s="59">
        <v>-0.29520000000000002</v>
      </c>
      <c r="G39" s="78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t="15.75" customHeight="1">
      <c r="A40" s="43">
        <f t="shared" si="0"/>
        <v>37</v>
      </c>
      <c r="B40" s="49" t="s">
        <v>70</v>
      </c>
      <c r="C40" s="49" t="s">
        <v>75</v>
      </c>
      <c r="D40" s="50">
        <v>182</v>
      </c>
      <c r="E40" s="50">
        <v>269</v>
      </c>
      <c r="F40" s="51">
        <v>0.47799999999999998</v>
      </c>
      <c r="G40" s="7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t="15.75" customHeight="1">
      <c r="A41" s="43">
        <f t="shared" si="0"/>
        <v>38</v>
      </c>
      <c r="B41" s="57" t="s">
        <v>70</v>
      </c>
      <c r="C41" s="57" t="s">
        <v>76</v>
      </c>
      <c r="D41" s="58">
        <v>287</v>
      </c>
      <c r="E41" s="58">
        <v>91.45</v>
      </c>
      <c r="F41" s="59">
        <v>-0.68140000000000001</v>
      </c>
      <c r="G41" s="78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ht="15.75" customHeight="1">
      <c r="A42" s="43">
        <f t="shared" si="0"/>
        <v>39</v>
      </c>
      <c r="B42" s="49" t="s">
        <v>70</v>
      </c>
      <c r="C42" s="49" t="s">
        <v>77</v>
      </c>
      <c r="D42" s="50">
        <v>136</v>
      </c>
      <c r="E42" s="50">
        <v>243</v>
      </c>
      <c r="F42" s="51">
        <v>0.78680000000000005</v>
      </c>
      <c r="G42" s="77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1:35" ht="15.75" customHeight="1">
      <c r="A43" s="43">
        <f t="shared" si="0"/>
        <v>40</v>
      </c>
      <c r="B43" s="19" t="s">
        <v>78</v>
      </c>
      <c r="C43" s="19" t="s">
        <v>79</v>
      </c>
      <c r="D43" s="44">
        <v>241</v>
      </c>
      <c r="E43" s="53">
        <v>5496</v>
      </c>
      <c r="F43" s="45">
        <v>21.805</v>
      </c>
      <c r="G43" s="6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ht="15.75" customHeight="1">
      <c r="A44" s="43">
        <f t="shared" si="0"/>
        <v>41</v>
      </c>
      <c r="B44" s="19" t="s">
        <v>78</v>
      </c>
      <c r="C44" s="19" t="s">
        <v>80</v>
      </c>
      <c r="D44" s="44">
        <v>134</v>
      </c>
      <c r="E44" s="53">
        <v>1926</v>
      </c>
      <c r="F44" s="45">
        <v>13.373100000000001</v>
      </c>
      <c r="G44" s="6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ht="15.75" customHeight="1">
      <c r="A45" s="43">
        <f t="shared" si="0"/>
        <v>42</v>
      </c>
      <c r="B45" s="19" t="s">
        <v>78</v>
      </c>
      <c r="C45" s="19" t="s">
        <v>81</v>
      </c>
      <c r="D45" s="44">
        <v>59</v>
      </c>
      <c r="E45" s="44">
        <v>583</v>
      </c>
      <c r="F45" s="45">
        <v>8.8813999999999993</v>
      </c>
      <c r="G45" s="6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ht="15.75" customHeight="1">
      <c r="A46" s="43">
        <f t="shared" si="0"/>
        <v>43</v>
      </c>
      <c r="B46" s="19" t="s">
        <v>78</v>
      </c>
      <c r="C46" s="19" t="s">
        <v>82</v>
      </c>
      <c r="D46" s="44">
        <v>21</v>
      </c>
      <c r="E46" s="44">
        <v>215</v>
      </c>
      <c r="F46" s="45">
        <v>9.2380999999999993</v>
      </c>
      <c r="G46" s="6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35" ht="15.75" customHeight="1">
      <c r="A47" s="43">
        <f t="shared" si="0"/>
        <v>44</v>
      </c>
      <c r="B47" s="49" t="s">
        <v>83</v>
      </c>
      <c r="C47" s="49" t="s">
        <v>84</v>
      </c>
      <c r="D47" s="50">
        <v>177</v>
      </c>
      <c r="E47" s="50">
        <v>644</v>
      </c>
      <c r="F47" s="51">
        <v>2.6383999999999999</v>
      </c>
      <c r="G47" s="7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1:35" ht="15.75" customHeight="1">
      <c r="A48" s="43">
        <f t="shared" si="0"/>
        <v>45</v>
      </c>
      <c r="B48" s="19" t="s">
        <v>83</v>
      </c>
      <c r="C48" s="19" t="s">
        <v>85</v>
      </c>
      <c r="D48" s="44">
        <v>78</v>
      </c>
      <c r="E48" s="53">
        <v>1375</v>
      </c>
      <c r="F48" s="45">
        <v>16.6282</v>
      </c>
      <c r="G48" s="6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ht="15.75" customHeight="1">
      <c r="A49" s="43">
        <f t="shared" si="0"/>
        <v>46</v>
      </c>
      <c r="B49" s="19" t="s">
        <v>83</v>
      </c>
      <c r="C49" s="19" t="s">
        <v>86</v>
      </c>
      <c r="D49" s="44">
        <v>72</v>
      </c>
      <c r="E49" s="44">
        <v>422</v>
      </c>
      <c r="F49" s="45">
        <v>4.8611000000000004</v>
      </c>
      <c r="G49" s="6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5.75" customHeight="1">
      <c r="A50" s="43">
        <f t="shared" si="0"/>
        <v>47</v>
      </c>
      <c r="B50" s="19" t="s">
        <v>87</v>
      </c>
      <c r="C50" s="19" t="s">
        <v>88</v>
      </c>
      <c r="D50" s="44">
        <v>14</v>
      </c>
      <c r="E50" s="44">
        <v>384</v>
      </c>
      <c r="F50" s="45">
        <v>26.428599999999999</v>
      </c>
      <c r="G50" s="6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ht="15.75" customHeight="1">
      <c r="A51" s="43">
        <f t="shared" si="0"/>
        <v>48</v>
      </c>
      <c r="B51" s="19" t="s">
        <v>87</v>
      </c>
      <c r="C51" s="19" t="s">
        <v>89</v>
      </c>
      <c r="D51" s="44">
        <v>34</v>
      </c>
      <c r="E51" s="44">
        <v>278</v>
      </c>
      <c r="F51" s="45">
        <v>7.1764999999999999</v>
      </c>
      <c r="G51" s="6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ht="15.75" customHeight="1">
      <c r="A52" s="43">
        <f t="shared" si="0"/>
        <v>49</v>
      </c>
      <c r="B52" s="19" t="s">
        <v>87</v>
      </c>
      <c r="C52" s="19" t="s">
        <v>90</v>
      </c>
      <c r="D52" s="44">
        <v>23</v>
      </c>
      <c r="E52" s="44">
        <v>453</v>
      </c>
      <c r="F52" s="45">
        <v>18.695699999999999</v>
      </c>
      <c r="G52" s="6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ht="15.75" customHeight="1">
      <c r="A53" s="43">
        <f t="shared" si="0"/>
        <v>50</v>
      </c>
      <c r="B53" s="19" t="s">
        <v>87</v>
      </c>
      <c r="C53" s="19" t="s">
        <v>91</v>
      </c>
      <c r="D53" s="44">
        <v>52</v>
      </c>
      <c r="E53" s="53">
        <v>1935</v>
      </c>
      <c r="F53" s="45">
        <v>36.211500000000001</v>
      </c>
      <c r="G53" s="6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ht="15.75" customHeight="1">
      <c r="A54" s="43">
        <f t="shared" si="0"/>
        <v>51</v>
      </c>
      <c r="B54" s="19" t="s">
        <v>92</v>
      </c>
      <c r="C54" s="19" t="s">
        <v>93</v>
      </c>
      <c r="D54" s="44">
        <v>42</v>
      </c>
      <c r="E54" s="44">
        <v>521</v>
      </c>
      <c r="F54" s="45">
        <v>11.4048</v>
      </c>
      <c r="G54" s="6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35" ht="15.75" customHeight="1">
      <c r="A55" s="43">
        <f t="shared" si="0"/>
        <v>52</v>
      </c>
      <c r="B55" s="19" t="s">
        <v>92</v>
      </c>
      <c r="C55" s="19" t="s">
        <v>94</v>
      </c>
      <c r="D55" s="44">
        <v>135</v>
      </c>
      <c r="E55" s="53">
        <v>1643</v>
      </c>
      <c r="F55" s="45">
        <v>11.170400000000001</v>
      </c>
      <c r="G55" s="6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35" ht="15.75" customHeight="1">
      <c r="A56" s="43">
        <f t="shared" si="0"/>
        <v>53</v>
      </c>
      <c r="B56" s="19" t="s">
        <v>92</v>
      </c>
      <c r="C56" s="19" t="s">
        <v>95</v>
      </c>
      <c r="D56" s="44">
        <v>53</v>
      </c>
      <c r="E56" s="44">
        <v>249</v>
      </c>
      <c r="F56" s="45">
        <v>3.6981000000000002</v>
      </c>
      <c r="G56" s="6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35" ht="15.75" customHeight="1">
      <c r="A57" s="43">
        <f t="shared" si="0"/>
        <v>54</v>
      </c>
      <c r="B57" s="19" t="s">
        <v>92</v>
      </c>
      <c r="C57" s="19" t="s">
        <v>96</v>
      </c>
      <c r="D57" s="44">
        <v>41</v>
      </c>
      <c r="E57" s="44">
        <v>530</v>
      </c>
      <c r="F57" s="45">
        <v>11.9268</v>
      </c>
      <c r="G57" s="6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1:35" ht="15.75" customHeight="1">
      <c r="A58" s="43">
        <f t="shared" si="0"/>
        <v>55</v>
      </c>
      <c r="B58" s="19" t="s">
        <v>92</v>
      </c>
      <c r="C58" s="19" t="s">
        <v>97</v>
      </c>
      <c r="D58" s="44">
        <v>17</v>
      </c>
      <c r="E58" s="44">
        <v>650</v>
      </c>
      <c r="F58" s="45">
        <v>37.235300000000002</v>
      </c>
      <c r="G58" s="6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ht="15.75" customHeight="1">
      <c r="A59" s="43">
        <f t="shared" si="0"/>
        <v>56</v>
      </c>
      <c r="B59" s="19" t="s">
        <v>98</v>
      </c>
      <c r="C59" s="19" t="s">
        <v>99</v>
      </c>
      <c r="D59" s="44">
        <v>385</v>
      </c>
      <c r="E59" s="53">
        <v>4084</v>
      </c>
      <c r="F59" s="45">
        <v>9.6077999999999992</v>
      </c>
      <c r="G59" s="6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ht="15.75" customHeight="1">
      <c r="A60" s="43">
        <f t="shared" si="0"/>
        <v>57</v>
      </c>
      <c r="B60" s="19" t="s">
        <v>98</v>
      </c>
      <c r="C60" s="19" t="s">
        <v>100</v>
      </c>
      <c r="D60" s="44">
        <v>460</v>
      </c>
      <c r="E60" s="53">
        <v>17495</v>
      </c>
      <c r="F60" s="45">
        <v>37.032600000000002</v>
      </c>
      <c r="G60" s="6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 ht="15.75" customHeight="1">
      <c r="A61" s="43">
        <f t="shared" si="0"/>
        <v>58</v>
      </c>
      <c r="B61" s="49" t="s">
        <v>98</v>
      </c>
      <c r="C61" s="49" t="s">
        <v>101</v>
      </c>
      <c r="D61" s="50">
        <v>70</v>
      </c>
      <c r="E61" s="50">
        <v>227</v>
      </c>
      <c r="F61" s="51">
        <v>2.2429000000000001</v>
      </c>
      <c r="G61" s="7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ht="15.75" customHeight="1">
      <c r="A62" s="43">
        <f t="shared" si="0"/>
        <v>59</v>
      </c>
      <c r="B62" s="49" t="s">
        <v>98</v>
      </c>
      <c r="C62" s="49" t="s">
        <v>102</v>
      </c>
      <c r="D62" s="50">
        <v>480</v>
      </c>
      <c r="E62" s="79">
        <v>1543</v>
      </c>
      <c r="F62" s="51">
        <v>2.2145999999999999</v>
      </c>
      <c r="G62" s="7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 ht="15.75" customHeight="1">
      <c r="A63" s="43">
        <f t="shared" si="0"/>
        <v>60</v>
      </c>
      <c r="B63" s="19" t="s">
        <v>98</v>
      </c>
      <c r="C63" s="19" t="s">
        <v>103</v>
      </c>
      <c r="D63" s="44">
        <v>70</v>
      </c>
      <c r="E63" s="44">
        <v>660</v>
      </c>
      <c r="F63" s="45">
        <v>8.4285999999999994</v>
      </c>
      <c r="G63" s="6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 ht="15.75" customHeight="1">
      <c r="A64" s="43">
        <f t="shared" si="0"/>
        <v>61</v>
      </c>
      <c r="B64" s="19" t="s">
        <v>98</v>
      </c>
      <c r="C64" s="19" t="s">
        <v>104</v>
      </c>
      <c r="D64" s="44">
        <v>43</v>
      </c>
      <c r="E64" s="44">
        <v>749</v>
      </c>
      <c r="F64" s="45">
        <v>16.418600000000001</v>
      </c>
      <c r="G64" s="6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35" ht="15.75" customHeight="1">
      <c r="A65" s="43">
        <f t="shared" si="0"/>
        <v>62</v>
      </c>
      <c r="B65" s="19" t="s">
        <v>98</v>
      </c>
      <c r="C65" s="19" t="s">
        <v>105</v>
      </c>
      <c r="D65" s="44">
        <v>130</v>
      </c>
      <c r="E65" s="44">
        <v>623</v>
      </c>
      <c r="F65" s="45">
        <v>3.7923</v>
      </c>
      <c r="G65" s="6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35" ht="15.75" customHeight="1">
      <c r="A66" s="43">
        <f t="shared" si="0"/>
        <v>63</v>
      </c>
      <c r="B66" s="19" t="s">
        <v>98</v>
      </c>
      <c r="C66" s="19" t="s">
        <v>106</v>
      </c>
      <c r="D66" s="44">
        <v>18</v>
      </c>
      <c r="E66" s="44">
        <v>139</v>
      </c>
      <c r="F66" s="45">
        <v>6.7222</v>
      </c>
      <c r="G66" s="6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1:35" ht="15.75" customHeight="1">
      <c r="A67" s="43">
        <f t="shared" si="0"/>
        <v>64</v>
      </c>
      <c r="B67" s="19" t="s">
        <v>98</v>
      </c>
      <c r="C67" s="19" t="s">
        <v>107</v>
      </c>
      <c r="D67" s="44">
        <v>17</v>
      </c>
      <c r="E67" s="44">
        <v>284</v>
      </c>
      <c r="F67" s="45">
        <v>15.7059</v>
      </c>
      <c r="G67" s="64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1:35" ht="15.75" customHeight="1">
      <c r="A68" s="43">
        <f t="shared" si="0"/>
        <v>65</v>
      </c>
      <c r="B68" s="57" t="s">
        <v>98</v>
      </c>
      <c r="C68" s="57" t="s">
        <v>109</v>
      </c>
      <c r="D68" s="58">
        <v>97</v>
      </c>
      <c r="E68" s="58">
        <v>96</v>
      </c>
      <c r="F68" s="59">
        <v>-1.03E-2</v>
      </c>
      <c r="G68" s="78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35" ht="15.75" customHeight="1">
      <c r="A69" s="43">
        <f t="shared" si="0"/>
        <v>66</v>
      </c>
      <c r="B69" s="19" t="s">
        <v>110</v>
      </c>
      <c r="C69" s="19" t="s">
        <v>111</v>
      </c>
      <c r="D69" s="44">
        <v>14</v>
      </c>
      <c r="E69" s="44">
        <v>480</v>
      </c>
      <c r="F69" s="45">
        <v>33.285699999999999</v>
      </c>
      <c r="G69" s="64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ht="15.75" customHeight="1">
      <c r="A70" s="43">
        <f t="shared" si="0"/>
        <v>67</v>
      </c>
      <c r="B70" s="19" t="s">
        <v>110</v>
      </c>
      <c r="C70" s="19" t="s">
        <v>112</v>
      </c>
      <c r="D70" s="44">
        <v>32</v>
      </c>
      <c r="E70" s="53">
        <v>2381</v>
      </c>
      <c r="F70" s="45">
        <v>73.406300000000002</v>
      </c>
      <c r="G70" s="64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ht="15.75" customHeight="1">
      <c r="A71" s="43">
        <f t="shared" si="0"/>
        <v>68</v>
      </c>
      <c r="B71" s="19" t="s">
        <v>113</v>
      </c>
      <c r="C71" s="19" t="s">
        <v>114</v>
      </c>
      <c r="D71" s="44">
        <v>54</v>
      </c>
      <c r="E71" s="53">
        <v>1193</v>
      </c>
      <c r="F71" s="45">
        <v>21.092600000000001</v>
      </c>
      <c r="G71" s="64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 ht="15.75" customHeight="1">
      <c r="A72" s="43">
        <f t="shared" si="0"/>
        <v>69</v>
      </c>
      <c r="B72" s="19" t="s">
        <v>113</v>
      </c>
      <c r="C72" s="19" t="s">
        <v>115</v>
      </c>
      <c r="D72" s="44">
        <v>107</v>
      </c>
      <c r="E72" s="44">
        <v>761</v>
      </c>
      <c r="F72" s="45">
        <v>6.1120999999999999</v>
      </c>
      <c r="G72" s="64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 ht="15.75" customHeight="1">
      <c r="A73" s="43">
        <f t="shared" si="0"/>
        <v>70</v>
      </c>
      <c r="B73" s="19" t="s">
        <v>113</v>
      </c>
      <c r="C73" s="19" t="s">
        <v>116</v>
      </c>
      <c r="D73" s="44">
        <v>165</v>
      </c>
      <c r="E73" s="44">
        <v>720</v>
      </c>
      <c r="F73" s="45">
        <v>3.3635999999999999</v>
      </c>
      <c r="G73" s="64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ht="15.75" customHeight="1">
      <c r="A74" s="43">
        <f t="shared" si="0"/>
        <v>71</v>
      </c>
      <c r="B74" s="19" t="s">
        <v>113</v>
      </c>
      <c r="C74" s="19" t="s">
        <v>117</v>
      </c>
      <c r="D74" s="44">
        <v>31</v>
      </c>
      <c r="E74" s="53">
        <v>1451</v>
      </c>
      <c r="F74" s="45">
        <v>45.8065</v>
      </c>
      <c r="G74" s="64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 ht="15.75" customHeight="1">
      <c r="A75" s="43">
        <f t="shared" si="0"/>
        <v>72</v>
      </c>
      <c r="B75" s="19" t="s">
        <v>113</v>
      </c>
      <c r="C75" s="19" t="s">
        <v>118</v>
      </c>
      <c r="D75" s="44">
        <v>63</v>
      </c>
      <c r="E75" s="44">
        <v>905</v>
      </c>
      <c r="F75" s="45">
        <v>13.3651</v>
      </c>
      <c r="G75" s="64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ht="15.75" customHeight="1">
      <c r="A76" s="43">
        <f t="shared" si="0"/>
        <v>73</v>
      </c>
      <c r="B76" s="19" t="s">
        <v>113</v>
      </c>
      <c r="C76" s="19" t="s">
        <v>119</v>
      </c>
      <c r="D76" s="44">
        <v>61</v>
      </c>
      <c r="E76" s="53">
        <v>1038</v>
      </c>
      <c r="F76" s="45">
        <v>16.016400000000001</v>
      </c>
      <c r="G76" s="64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 ht="15.75" customHeight="1">
      <c r="A77" s="43">
        <f t="shared" si="0"/>
        <v>74</v>
      </c>
      <c r="B77" s="19" t="s">
        <v>113</v>
      </c>
      <c r="C77" s="19" t="s">
        <v>120</v>
      </c>
      <c r="D77" s="44">
        <v>31</v>
      </c>
      <c r="E77" s="53">
        <v>1655</v>
      </c>
      <c r="F77" s="45">
        <v>52.387099999999997</v>
      </c>
      <c r="G77" s="64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ht="15.75" customHeight="1">
      <c r="A78" s="43">
        <f t="shared" si="0"/>
        <v>75</v>
      </c>
      <c r="B78" s="19" t="s">
        <v>113</v>
      </c>
      <c r="C78" s="19" t="s">
        <v>121</v>
      </c>
      <c r="D78" s="44">
        <v>227</v>
      </c>
      <c r="E78" s="53">
        <v>1585</v>
      </c>
      <c r="F78" s="45">
        <v>5.9824000000000002</v>
      </c>
      <c r="G78" s="64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ht="15.75" customHeight="1">
      <c r="A79" s="43">
        <f t="shared" si="0"/>
        <v>76</v>
      </c>
      <c r="B79" s="19" t="s">
        <v>113</v>
      </c>
      <c r="C79" s="19" t="s">
        <v>122</v>
      </c>
      <c r="D79" s="44">
        <v>131</v>
      </c>
      <c r="E79" s="44">
        <v>672</v>
      </c>
      <c r="F79" s="45">
        <v>4.1298000000000004</v>
      </c>
      <c r="G79" s="64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 ht="15.75" customHeight="1">
      <c r="A80" s="43">
        <f t="shared" si="0"/>
        <v>77</v>
      </c>
      <c r="B80" s="49" t="s">
        <v>113</v>
      </c>
      <c r="C80" s="49" t="s">
        <v>123</v>
      </c>
      <c r="D80" s="50">
        <v>117</v>
      </c>
      <c r="E80" s="50">
        <v>134</v>
      </c>
      <c r="F80" s="51">
        <v>0.14530000000000001</v>
      </c>
      <c r="G80" s="7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 ht="15.75" customHeight="1">
      <c r="A81" s="43">
        <f t="shared" si="0"/>
        <v>78</v>
      </c>
      <c r="B81" s="19" t="s">
        <v>113</v>
      </c>
      <c r="C81" s="19" t="s">
        <v>124</v>
      </c>
      <c r="D81" s="44">
        <v>70</v>
      </c>
      <c r="E81" s="44">
        <v>546</v>
      </c>
      <c r="F81" s="45">
        <v>6.8</v>
      </c>
      <c r="G81" s="6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 ht="15.75" customHeight="1">
      <c r="A82" s="43">
        <f t="shared" si="0"/>
        <v>79</v>
      </c>
      <c r="B82" s="19" t="s">
        <v>113</v>
      </c>
      <c r="C82" s="19" t="s">
        <v>125</v>
      </c>
      <c r="D82" s="44">
        <v>25</v>
      </c>
      <c r="E82" s="44">
        <v>748</v>
      </c>
      <c r="F82" s="45">
        <v>28.92</v>
      </c>
      <c r="G82" s="64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ht="15.75" customHeight="1">
      <c r="A83" s="43">
        <f t="shared" si="0"/>
        <v>80</v>
      </c>
      <c r="B83" s="19" t="s">
        <v>113</v>
      </c>
      <c r="C83" s="19" t="s">
        <v>126</v>
      </c>
      <c r="D83" s="44">
        <v>18</v>
      </c>
      <c r="E83" s="44">
        <v>254</v>
      </c>
      <c r="F83" s="45">
        <v>13.1111</v>
      </c>
      <c r="G83" s="64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ht="15.75" customHeight="1">
      <c r="A84" s="43">
        <f t="shared" si="0"/>
        <v>81</v>
      </c>
      <c r="B84" s="19" t="s">
        <v>127</v>
      </c>
      <c r="C84" s="19" t="s">
        <v>128</v>
      </c>
      <c r="D84" s="44">
        <v>57</v>
      </c>
      <c r="E84" s="44">
        <v>282</v>
      </c>
      <c r="F84" s="45">
        <v>3.9474</v>
      </c>
      <c r="G84" s="64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 ht="15.75" customHeight="1">
      <c r="A85" s="43">
        <f t="shared" si="0"/>
        <v>82</v>
      </c>
      <c r="B85" s="19" t="s">
        <v>127</v>
      </c>
      <c r="C85" s="19" t="s">
        <v>129</v>
      </c>
      <c r="D85" s="44">
        <v>225</v>
      </c>
      <c r="E85" s="53">
        <v>3135</v>
      </c>
      <c r="F85" s="45">
        <v>12.933299999999999</v>
      </c>
      <c r="G85" s="64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ht="15.75" customHeight="1">
      <c r="A86" s="43">
        <f t="shared" si="0"/>
        <v>83</v>
      </c>
      <c r="B86" s="19" t="s">
        <v>127</v>
      </c>
      <c r="C86" s="19" t="s">
        <v>130</v>
      </c>
      <c r="D86" s="44">
        <v>180</v>
      </c>
      <c r="E86" s="44">
        <v>895</v>
      </c>
      <c r="F86" s="45">
        <v>3.9722</v>
      </c>
      <c r="G86" s="64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 ht="15.75" customHeight="1">
      <c r="A87" s="43">
        <f t="shared" si="0"/>
        <v>84</v>
      </c>
      <c r="B87" s="19" t="s">
        <v>131</v>
      </c>
      <c r="C87" s="19" t="s">
        <v>132</v>
      </c>
      <c r="D87" s="44">
        <v>15</v>
      </c>
      <c r="E87" s="44">
        <v>265</v>
      </c>
      <c r="F87" s="45">
        <v>16.666699999999999</v>
      </c>
      <c r="G87" s="64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 ht="15.75" customHeight="1">
      <c r="A88" s="43">
        <f t="shared" si="0"/>
        <v>85</v>
      </c>
      <c r="B88" s="49" t="s">
        <v>131</v>
      </c>
      <c r="C88" s="49" t="s">
        <v>133</v>
      </c>
      <c r="D88" s="50">
        <v>235</v>
      </c>
      <c r="E88" s="50">
        <v>564</v>
      </c>
      <c r="F88" s="51">
        <v>1.4</v>
      </c>
      <c r="G88" s="77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 ht="18.75" customHeight="1">
      <c r="A89" s="43">
        <f t="shared" si="0"/>
        <v>86</v>
      </c>
      <c r="B89" s="19" t="s">
        <v>131</v>
      </c>
      <c r="C89" s="19" t="s">
        <v>134</v>
      </c>
      <c r="D89" s="44">
        <v>27</v>
      </c>
      <c r="E89" s="44">
        <v>175</v>
      </c>
      <c r="F89" s="45">
        <v>5.4814999999999996</v>
      </c>
      <c r="G89" s="64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 ht="15.75" customHeight="1">
      <c r="A90" s="43">
        <f t="shared" si="0"/>
        <v>87</v>
      </c>
      <c r="B90" s="49" t="s">
        <v>135</v>
      </c>
      <c r="C90" s="49" t="s">
        <v>136</v>
      </c>
      <c r="D90" s="50">
        <v>23</v>
      </c>
      <c r="E90" s="50">
        <v>87.5</v>
      </c>
      <c r="F90" s="51">
        <v>2.8043</v>
      </c>
      <c r="G90" s="77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ht="15.75" customHeight="1">
      <c r="A91" s="43">
        <f t="shared" si="0"/>
        <v>88</v>
      </c>
      <c r="B91" s="19" t="s">
        <v>135</v>
      </c>
      <c r="C91" s="19" t="s">
        <v>137</v>
      </c>
      <c r="D91" s="44">
        <v>120</v>
      </c>
      <c r="E91" s="53">
        <v>1954</v>
      </c>
      <c r="F91" s="45">
        <v>15.283300000000001</v>
      </c>
      <c r="G91" s="64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 ht="15.75" customHeight="1">
      <c r="A92" s="43">
        <f t="shared" si="0"/>
        <v>89</v>
      </c>
      <c r="B92" s="19" t="s">
        <v>135</v>
      </c>
      <c r="C92" s="19" t="s">
        <v>138</v>
      </c>
      <c r="D92" s="44">
        <v>140</v>
      </c>
      <c r="E92" s="44">
        <v>667</v>
      </c>
      <c r="F92" s="45">
        <v>3.7643</v>
      </c>
      <c r="G92" s="6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ht="15.75" customHeight="1">
      <c r="A93" s="43">
        <f t="shared" si="0"/>
        <v>90</v>
      </c>
      <c r="B93" s="19" t="s">
        <v>135</v>
      </c>
      <c r="C93" s="19" t="s">
        <v>139</v>
      </c>
      <c r="D93" s="44">
        <v>72</v>
      </c>
      <c r="E93" s="44">
        <v>333</v>
      </c>
      <c r="F93" s="45">
        <v>3.625</v>
      </c>
      <c r="G93" s="6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1:35" ht="15.75" customHeight="1">
      <c r="A94" s="43">
        <f t="shared" si="0"/>
        <v>91</v>
      </c>
      <c r="B94" s="19" t="s">
        <v>135</v>
      </c>
      <c r="C94" s="19" t="s">
        <v>140</v>
      </c>
      <c r="D94" s="44">
        <v>57</v>
      </c>
      <c r="E94" s="44">
        <v>959</v>
      </c>
      <c r="F94" s="45">
        <v>15.8246</v>
      </c>
      <c r="G94" s="6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spans="1:35" ht="15.75" customHeight="1">
      <c r="A95" s="43">
        <f t="shared" si="0"/>
        <v>92</v>
      </c>
      <c r="B95" s="19" t="s">
        <v>135</v>
      </c>
      <c r="C95" s="19" t="s">
        <v>141</v>
      </c>
      <c r="D95" s="44">
        <v>61</v>
      </c>
      <c r="E95" s="44">
        <v>707</v>
      </c>
      <c r="F95" s="45">
        <v>10.590199999999999</v>
      </c>
      <c r="G95" s="64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ht="15.75" customHeight="1">
      <c r="A96" s="43">
        <f t="shared" si="0"/>
        <v>93</v>
      </c>
      <c r="B96" s="19" t="s">
        <v>135</v>
      </c>
      <c r="C96" s="19" t="s">
        <v>142</v>
      </c>
      <c r="D96" s="44">
        <v>457</v>
      </c>
      <c r="E96" s="53">
        <v>3681</v>
      </c>
      <c r="F96" s="45">
        <v>7.0547000000000004</v>
      </c>
      <c r="G96" s="64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35" ht="15.75" customHeight="1">
      <c r="A97" s="43">
        <f t="shared" si="0"/>
        <v>94</v>
      </c>
      <c r="B97" s="19" t="s">
        <v>135</v>
      </c>
      <c r="C97" s="19" t="s">
        <v>143</v>
      </c>
      <c r="D97" s="44">
        <v>155</v>
      </c>
      <c r="E97" s="44">
        <v>985</v>
      </c>
      <c r="F97" s="45">
        <v>5.3548</v>
      </c>
      <c r="G97" s="6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1:35" ht="15.75" customHeight="1">
      <c r="A98" s="43">
        <f t="shared" si="0"/>
        <v>95</v>
      </c>
      <c r="B98" s="19" t="s">
        <v>135</v>
      </c>
      <c r="C98" s="19" t="s">
        <v>144</v>
      </c>
      <c r="D98" s="44">
        <v>60</v>
      </c>
      <c r="E98" s="44">
        <v>850</v>
      </c>
      <c r="F98" s="45">
        <v>13.166700000000001</v>
      </c>
      <c r="G98" s="64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spans="1:35" ht="15.75" customHeight="1">
      <c r="A99" s="43">
        <f t="shared" si="0"/>
        <v>96</v>
      </c>
      <c r="B99" s="19" t="s">
        <v>135</v>
      </c>
      <c r="C99" s="19" t="s">
        <v>145</v>
      </c>
      <c r="D99" s="44">
        <v>11</v>
      </c>
      <c r="E99" s="44">
        <v>321</v>
      </c>
      <c r="F99" s="45">
        <v>28.181799999999999</v>
      </c>
      <c r="G99" s="64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1:35" ht="15.75" customHeight="1">
      <c r="A100" s="43">
        <f t="shared" si="0"/>
        <v>97</v>
      </c>
      <c r="B100" s="19" t="s">
        <v>135</v>
      </c>
      <c r="C100" s="19" t="s">
        <v>146</v>
      </c>
      <c r="D100" s="44">
        <v>51</v>
      </c>
      <c r="E100" s="44">
        <v>622</v>
      </c>
      <c r="F100" s="45">
        <v>11.196099999999999</v>
      </c>
      <c r="G100" s="64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spans="1:35" ht="15.75" customHeight="1">
      <c r="A101" s="43">
        <f t="shared" si="0"/>
        <v>98</v>
      </c>
      <c r="B101" s="19" t="s">
        <v>135</v>
      </c>
      <c r="C101" s="19" t="s">
        <v>147</v>
      </c>
      <c r="D101" s="44">
        <v>70</v>
      </c>
      <c r="E101" s="53">
        <v>1127</v>
      </c>
      <c r="F101" s="45">
        <v>15.1</v>
      </c>
      <c r="G101" s="64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35" ht="15.75" customHeight="1">
      <c r="A102" s="43">
        <f t="shared" si="0"/>
        <v>99</v>
      </c>
      <c r="B102" s="19" t="s">
        <v>135</v>
      </c>
      <c r="C102" s="19" t="s">
        <v>148</v>
      </c>
      <c r="D102" s="44">
        <v>45</v>
      </c>
      <c r="E102" s="53">
        <v>1008</v>
      </c>
      <c r="F102" s="45">
        <v>21.4</v>
      </c>
      <c r="G102" s="64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spans="1:35" ht="15.75" customHeight="1">
      <c r="A103" s="43">
        <f t="shared" si="0"/>
        <v>100</v>
      </c>
      <c r="B103" s="19" t="s">
        <v>135</v>
      </c>
      <c r="C103" s="19" t="s">
        <v>149</v>
      </c>
      <c r="D103" s="44">
        <v>38</v>
      </c>
      <c r="E103" s="44">
        <v>230</v>
      </c>
      <c r="F103" s="45">
        <v>5.0526</v>
      </c>
      <c r="G103" s="6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 ht="15.75" customHeight="1">
      <c r="A104" s="43">
        <f t="shared" si="0"/>
        <v>101</v>
      </c>
      <c r="B104" s="19" t="s">
        <v>135</v>
      </c>
      <c r="C104" s="19" t="s">
        <v>150</v>
      </c>
      <c r="D104" s="44">
        <v>13</v>
      </c>
      <c r="E104" s="44">
        <v>229</v>
      </c>
      <c r="F104" s="45">
        <v>16.615400000000001</v>
      </c>
      <c r="G104" s="64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spans="1:35" ht="15.75" customHeight="1">
      <c r="A105" s="43">
        <f t="shared" si="0"/>
        <v>102</v>
      </c>
      <c r="B105" s="19" t="s">
        <v>135</v>
      </c>
      <c r="C105" s="19" t="s">
        <v>151</v>
      </c>
      <c r="D105" s="44">
        <v>50</v>
      </c>
      <c r="E105" s="53">
        <v>1116</v>
      </c>
      <c r="F105" s="45">
        <v>21.32</v>
      </c>
      <c r="G105" s="64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spans="1:35" ht="15.75" customHeight="1">
      <c r="A106" s="43">
        <f t="shared" si="0"/>
        <v>103</v>
      </c>
      <c r="B106" s="19" t="s">
        <v>135</v>
      </c>
      <c r="C106" s="19" t="s">
        <v>152</v>
      </c>
      <c r="D106" s="44">
        <v>1</v>
      </c>
      <c r="E106" s="44">
        <v>37</v>
      </c>
      <c r="F106" s="45">
        <v>36</v>
      </c>
      <c r="G106" s="81"/>
      <c r="H106" s="82"/>
      <c r="I106" s="82"/>
      <c r="J106" s="82"/>
      <c r="K106" s="82"/>
      <c r="L106" s="82"/>
      <c r="M106" s="82"/>
      <c r="N106" s="82"/>
      <c r="O106" s="82"/>
      <c r="P106" s="82"/>
      <c r="Q106" s="82" t="s">
        <v>154</v>
      </c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spans="1:35" ht="15.75" customHeight="1">
      <c r="A107" s="43">
        <f t="shared" si="0"/>
        <v>104</v>
      </c>
      <c r="B107" s="19" t="s">
        <v>135</v>
      </c>
      <c r="C107" s="19" t="s">
        <v>155</v>
      </c>
      <c r="D107" s="44">
        <v>23</v>
      </c>
      <c r="E107" s="44">
        <v>147</v>
      </c>
      <c r="F107" s="45">
        <v>5.3913000000000002</v>
      </c>
      <c r="G107" s="64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spans="1:35" ht="15.75" customHeight="1">
      <c r="A108" s="43">
        <f t="shared" si="0"/>
        <v>105</v>
      </c>
      <c r="B108" s="49" t="s">
        <v>156</v>
      </c>
      <c r="C108" s="49" t="s">
        <v>157</v>
      </c>
      <c r="D108" s="50">
        <v>44</v>
      </c>
      <c r="E108" s="50">
        <v>89</v>
      </c>
      <c r="F108" s="51">
        <v>1.0226999999999999</v>
      </c>
      <c r="G108" s="77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spans="1:35" ht="15.75" customHeight="1">
      <c r="A109" s="43">
        <f t="shared" si="0"/>
        <v>106</v>
      </c>
      <c r="B109" s="49" t="s">
        <v>156</v>
      </c>
      <c r="C109" s="49" t="s">
        <v>158</v>
      </c>
      <c r="D109" s="50">
        <v>129</v>
      </c>
      <c r="E109" s="50">
        <v>164</v>
      </c>
      <c r="F109" s="51">
        <v>0.27129999999999999</v>
      </c>
      <c r="G109" s="77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 spans="1:35" ht="15.75" customHeight="1">
      <c r="A110" s="43">
        <f t="shared" si="0"/>
        <v>107</v>
      </c>
      <c r="B110" s="57" t="s">
        <v>156</v>
      </c>
      <c r="C110" s="57" t="s">
        <v>160</v>
      </c>
      <c r="D110" s="58">
        <v>280</v>
      </c>
      <c r="E110" s="58">
        <v>189</v>
      </c>
      <c r="F110" s="59">
        <v>-0.32500000000000001</v>
      </c>
      <c r="G110" s="78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spans="1:35" ht="15.75" customHeight="1">
      <c r="A111" s="43">
        <f t="shared" si="0"/>
        <v>108</v>
      </c>
      <c r="B111" s="19" t="s">
        <v>156</v>
      </c>
      <c r="C111" s="19" t="s">
        <v>161</v>
      </c>
      <c r="D111" s="44">
        <v>75</v>
      </c>
      <c r="E111" s="44">
        <v>599</v>
      </c>
      <c r="F111" s="45">
        <v>6.9866999999999999</v>
      </c>
      <c r="G111" s="64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 spans="1:35" ht="15.75" customHeight="1">
      <c r="A112" s="43">
        <f t="shared" si="0"/>
        <v>109</v>
      </c>
      <c r="B112" s="19" t="s">
        <v>156</v>
      </c>
      <c r="C112" s="19" t="s">
        <v>164</v>
      </c>
      <c r="D112" s="44">
        <v>29</v>
      </c>
      <c r="E112" s="44">
        <v>255</v>
      </c>
      <c r="F112" s="45">
        <v>7.7930999999999999</v>
      </c>
      <c r="G112" s="6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 spans="1:35" ht="15.75" customHeight="1">
      <c r="A113" s="43">
        <f t="shared" si="0"/>
        <v>110</v>
      </c>
      <c r="B113" s="19" t="s">
        <v>156</v>
      </c>
      <c r="C113" s="19" t="s">
        <v>165</v>
      </c>
      <c r="D113" s="44">
        <v>105</v>
      </c>
      <c r="E113" s="44">
        <v>477</v>
      </c>
      <c r="F113" s="45">
        <v>3.5428999999999999</v>
      </c>
      <c r="G113" s="64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1:35" ht="15.75" customHeight="1">
      <c r="A114" s="43">
        <f t="shared" si="0"/>
        <v>111</v>
      </c>
      <c r="B114" s="57" t="s">
        <v>156</v>
      </c>
      <c r="C114" s="57" t="s">
        <v>166</v>
      </c>
      <c r="D114" s="58">
        <v>114</v>
      </c>
      <c r="E114" s="58">
        <v>92</v>
      </c>
      <c r="F114" s="59">
        <v>-0.193</v>
      </c>
      <c r="G114" s="88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 spans="1:35" ht="15.75" customHeight="1">
      <c r="A115" s="43">
        <f t="shared" si="0"/>
        <v>112</v>
      </c>
      <c r="B115" s="19" t="s">
        <v>156</v>
      </c>
      <c r="C115" s="19" t="s">
        <v>167</v>
      </c>
      <c r="D115" s="44">
        <v>51</v>
      </c>
      <c r="E115" s="44">
        <v>214</v>
      </c>
      <c r="F115" s="45">
        <v>3.1960999999999999</v>
      </c>
      <c r="G115" s="6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spans="1:35" ht="15.75" customHeight="1">
      <c r="A116" s="43">
        <f t="shared" si="0"/>
        <v>113</v>
      </c>
      <c r="B116" s="19" t="s">
        <v>168</v>
      </c>
      <c r="C116" s="19" t="s">
        <v>169</v>
      </c>
      <c r="D116" s="44">
        <v>151</v>
      </c>
      <c r="E116" s="44">
        <v>641</v>
      </c>
      <c r="F116" s="45">
        <v>3.2450000000000001</v>
      </c>
      <c r="G116" s="64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 ht="15.75" customHeight="1">
      <c r="A117" s="43">
        <f t="shared" si="0"/>
        <v>114</v>
      </c>
      <c r="B117" s="19" t="s">
        <v>168</v>
      </c>
      <c r="C117" s="19" t="s">
        <v>170</v>
      </c>
      <c r="D117" s="44">
        <v>47</v>
      </c>
      <c r="E117" s="53">
        <v>1784</v>
      </c>
      <c r="F117" s="45">
        <v>36.9574</v>
      </c>
      <c r="G117" s="64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1:35" ht="15.75" customHeight="1">
      <c r="A118" s="43">
        <f t="shared" si="0"/>
        <v>115</v>
      </c>
      <c r="B118" s="19" t="s">
        <v>168</v>
      </c>
      <c r="C118" s="19" t="s">
        <v>171</v>
      </c>
      <c r="D118" s="44">
        <v>22</v>
      </c>
      <c r="E118" s="44">
        <v>847</v>
      </c>
      <c r="F118" s="45">
        <v>37.5</v>
      </c>
      <c r="G118" s="6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1:35" ht="15.75" customHeight="1">
      <c r="A119" s="43">
        <f t="shared" si="0"/>
        <v>116</v>
      </c>
      <c r="B119" s="19" t="s">
        <v>168</v>
      </c>
      <c r="C119" s="19" t="s">
        <v>172</v>
      </c>
      <c r="D119" s="44">
        <v>140</v>
      </c>
      <c r="E119" s="53">
        <v>7504</v>
      </c>
      <c r="F119" s="45">
        <v>52.6</v>
      </c>
      <c r="G119" s="64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</row>
    <row r="120" spans="1:35" ht="15.75" customHeight="1">
      <c r="A120" s="43">
        <f t="shared" si="0"/>
        <v>117</v>
      </c>
      <c r="B120" s="19" t="s">
        <v>168</v>
      </c>
      <c r="C120" s="19" t="s">
        <v>173</v>
      </c>
      <c r="D120" s="44">
        <v>40</v>
      </c>
      <c r="E120" s="44">
        <v>517</v>
      </c>
      <c r="F120" s="45">
        <v>11.925000000000001</v>
      </c>
      <c r="G120" s="64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</row>
    <row r="121" spans="1:35" ht="15.75" customHeight="1">
      <c r="A121" s="43">
        <f t="shared" si="0"/>
        <v>118</v>
      </c>
      <c r="B121" s="19" t="s">
        <v>168</v>
      </c>
      <c r="C121" s="19" t="s">
        <v>174</v>
      </c>
      <c r="D121" s="44">
        <v>170</v>
      </c>
      <c r="E121" s="53">
        <v>2918</v>
      </c>
      <c r="F121" s="45">
        <v>16.1647</v>
      </c>
      <c r="G121" s="64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</row>
    <row r="122" spans="1:35" ht="15.75" customHeight="1">
      <c r="A122" s="43">
        <f t="shared" si="0"/>
        <v>119</v>
      </c>
      <c r="B122" s="19" t="s">
        <v>175</v>
      </c>
      <c r="C122" s="19" t="s">
        <v>176</v>
      </c>
      <c r="D122" s="44">
        <v>423</v>
      </c>
      <c r="E122" s="53">
        <v>3145</v>
      </c>
      <c r="F122" s="45">
        <v>6.4349999999999996</v>
      </c>
      <c r="G122" s="64"/>
      <c r="H122" s="43"/>
      <c r="I122" s="43"/>
      <c r="J122" s="43"/>
      <c r="K122" s="43"/>
      <c r="L122" s="43"/>
      <c r="M122" s="43"/>
      <c r="N122" s="43"/>
      <c r="O122" s="43"/>
      <c r="P122" s="43"/>
      <c r="Q122" s="43" t="s">
        <v>177</v>
      </c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</row>
    <row r="123" spans="1:35" ht="15.75" customHeight="1">
      <c r="A123" s="43">
        <f t="shared" si="0"/>
        <v>120</v>
      </c>
      <c r="B123" s="19" t="s">
        <v>178</v>
      </c>
      <c r="C123" s="19" t="s">
        <v>179</v>
      </c>
      <c r="D123" s="44">
        <v>25</v>
      </c>
      <c r="E123" s="44">
        <v>570</v>
      </c>
      <c r="F123" s="45">
        <v>21.8</v>
      </c>
      <c r="G123" s="6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</row>
    <row r="124" spans="1:35" ht="15.75" customHeight="1">
      <c r="A124" s="43">
        <f t="shared" si="0"/>
        <v>121</v>
      </c>
      <c r="B124" s="19" t="s">
        <v>178</v>
      </c>
      <c r="C124" s="19" t="s">
        <v>180</v>
      </c>
      <c r="D124" s="44">
        <v>15</v>
      </c>
      <c r="E124" s="44">
        <v>727</v>
      </c>
      <c r="F124" s="45">
        <v>47.466700000000003</v>
      </c>
      <c r="G124" s="64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1:35" ht="15.75" customHeight="1">
      <c r="A125" s="43">
        <f t="shared" si="0"/>
        <v>122</v>
      </c>
      <c r="B125" s="19" t="s">
        <v>181</v>
      </c>
      <c r="C125" s="19" t="s">
        <v>182</v>
      </c>
      <c r="D125" s="44">
        <v>188</v>
      </c>
      <c r="E125" s="44">
        <v>828</v>
      </c>
      <c r="F125" s="45">
        <v>3.4043000000000001</v>
      </c>
      <c r="G125" s="64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1:35" ht="15.75" customHeight="1">
      <c r="A126" s="43">
        <f t="shared" si="0"/>
        <v>123</v>
      </c>
      <c r="B126" s="19" t="s">
        <v>181</v>
      </c>
      <c r="C126" s="19" t="s">
        <v>183</v>
      </c>
      <c r="D126" s="44">
        <v>926</v>
      </c>
      <c r="E126" s="53">
        <v>22488</v>
      </c>
      <c r="F126" s="45">
        <v>23.2851</v>
      </c>
      <c r="G126" s="64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1:35" ht="15.75" customHeight="1">
      <c r="A127" s="43">
        <f t="shared" si="0"/>
        <v>124</v>
      </c>
      <c r="B127" s="19" t="s">
        <v>181</v>
      </c>
      <c r="C127" s="19" t="s">
        <v>184</v>
      </c>
      <c r="D127" s="44">
        <v>60</v>
      </c>
      <c r="E127" s="44">
        <v>576</v>
      </c>
      <c r="F127" s="45">
        <v>8.6</v>
      </c>
      <c r="G127" s="64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</row>
    <row r="128" spans="1:35" ht="15.75" customHeight="1">
      <c r="A128" s="43">
        <f t="shared" si="0"/>
        <v>125</v>
      </c>
      <c r="B128" s="19" t="s">
        <v>181</v>
      </c>
      <c r="C128" s="19" t="s">
        <v>185</v>
      </c>
      <c r="D128" s="44">
        <v>166</v>
      </c>
      <c r="E128" s="44">
        <v>942</v>
      </c>
      <c r="F128" s="45">
        <v>4.6746999999999996</v>
      </c>
      <c r="G128" s="64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</row>
    <row r="129" spans="1:35" ht="15.75" customHeight="1">
      <c r="A129" s="43">
        <f t="shared" si="0"/>
        <v>126</v>
      </c>
      <c r="B129" s="19" t="s">
        <v>181</v>
      </c>
      <c r="C129" s="19" t="s">
        <v>186</v>
      </c>
      <c r="D129" s="44">
        <v>31</v>
      </c>
      <c r="E129" s="44">
        <v>354</v>
      </c>
      <c r="F129" s="45">
        <v>10.4194</v>
      </c>
      <c r="G129" s="64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</row>
    <row r="130" spans="1:35" ht="15.75" customHeight="1">
      <c r="A130" s="43">
        <f t="shared" si="0"/>
        <v>127</v>
      </c>
      <c r="B130" s="19" t="s">
        <v>187</v>
      </c>
      <c r="C130" s="19" t="s">
        <v>188</v>
      </c>
      <c r="D130" s="44">
        <v>42</v>
      </c>
      <c r="E130" s="53">
        <v>3468</v>
      </c>
      <c r="F130" s="45">
        <v>81.571399999999997</v>
      </c>
      <c r="G130" s="64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</row>
    <row r="131" spans="1:35" ht="15.75" customHeight="1">
      <c r="A131" s="43">
        <f t="shared" si="0"/>
        <v>128</v>
      </c>
      <c r="B131" s="19" t="s">
        <v>187</v>
      </c>
      <c r="C131" s="19" t="s">
        <v>189</v>
      </c>
      <c r="D131" s="44">
        <v>11</v>
      </c>
      <c r="E131" s="44">
        <v>351</v>
      </c>
      <c r="F131" s="45">
        <v>30.909099999999999</v>
      </c>
      <c r="G131" s="64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</row>
    <row r="132" spans="1:35" ht="15.75" customHeight="1">
      <c r="A132" s="43">
        <f t="shared" si="0"/>
        <v>129</v>
      </c>
      <c r="B132" s="19" t="s">
        <v>187</v>
      </c>
      <c r="C132" s="19" t="s">
        <v>190</v>
      </c>
      <c r="D132" s="44">
        <v>104</v>
      </c>
      <c r="E132" s="44">
        <v>467</v>
      </c>
      <c r="F132" s="45">
        <v>3.4904000000000002</v>
      </c>
      <c r="G132" s="64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 spans="1:35" ht="15.75" customHeight="1">
      <c r="A133" s="43">
        <f t="shared" si="0"/>
        <v>130</v>
      </c>
      <c r="B133" s="19" t="s">
        <v>191</v>
      </c>
      <c r="C133" s="19" t="s">
        <v>192</v>
      </c>
      <c r="D133" s="44">
        <v>13</v>
      </c>
      <c r="E133" s="44">
        <v>704</v>
      </c>
      <c r="F133" s="45">
        <v>53.153799999999997</v>
      </c>
      <c r="G133" s="64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</row>
    <row r="134" spans="1:35" ht="15.75" customHeight="1">
      <c r="A134" s="43">
        <f t="shared" si="0"/>
        <v>131</v>
      </c>
      <c r="B134" s="19" t="s">
        <v>191</v>
      </c>
      <c r="C134" s="19" t="s">
        <v>193</v>
      </c>
      <c r="D134" s="44">
        <v>3.24</v>
      </c>
      <c r="E134" s="44">
        <v>224</v>
      </c>
      <c r="F134" s="45">
        <v>68.135800000000003</v>
      </c>
      <c r="G134" s="64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 spans="1:35" ht="15.75" customHeight="1">
      <c r="A135" s="43">
        <f t="shared" si="0"/>
        <v>132</v>
      </c>
      <c r="B135" s="19" t="s">
        <v>191</v>
      </c>
      <c r="C135" s="19" t="s">
        <v>194</v>
      </c>
      <c r="D135" s="44">
        <v>22</v>
      </c>
      <c r="E135" s="44">
        <v>90</v>
      </c>
      <c r="F135" s="45">
        <v>3.0909</v>
      </c>
      <c r="G135" s="64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</row>
    <row r="136" spans="1:35" ht="15.75" customHeight="1">
      <c r="A136" s="43">
        <f t="shared" si="0"/>
        <v>133</v>
      </c>
      <c r="B136" s="49" t="s">
        <v>191</v>
      </c>
      <c r="C136" s="49" t="s">
        <v>195</v>
      </c>
      <c r="D136" s="50">
        <v>27</v>
      </c>
      <c r="E136" s="50">
        <v>40</v>
      </c>
      <c r="F136" s="51">
        <v>0.48149999999999998</v>
      </c>
      <c r="G136" s="77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 spans="1:35" ht="15.75" customHeight="1">
      <c r="A137" s="43">
        <f t="shared" si="0"/>
        <v>134</v>
      </c>
      <c r="B137" s="19" t="s">
        <v>191</v>
      </c>
      <c r="C137" s="19" t="s">
        <v>196</v>
      </c>
      <c r="D137" s="44">
        <v>35</v>
      </c>
      <c r="E137" s="44">
        <v>828</v>
      </c>
      <c r="F137" s="45">
        <v>22.6571</v>
      </c>
      <c r="G137" s="64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</row>
    <row r="138" spans="1:35" ht="15.75" customHeight="1">
      <c r="A138" s="43">
        <f t="shared" si="0"/>
        <v>135</v>
      </c>
      <c r="B138" s="19" t="s">
        <v>191</v>
      </c>
      <c r="C138" s="19" t="s">
        <v>197</v>
      </c>
      <c r="D138" s="44">
        <v>112</v>
      </c>
      <c r="E138" s="53">
        <v>3919</v>
      </c>
      <c r="F138" s="45">
        <v>33.991100000000003</v>
      </c>
      <c r="G138" s="64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</row>
    <row r="139" spans="1:35" ht="15.75" customHeight="1">
      <c r="A139" s="43">
        <f t="shared" si="0"/>
        <v>136</v>
      </c>
      <c r="B139" s="49" t="s">
        <v>198</v>
      </c>
      <c r="C139" s="49" t="s">
        <v>199</v>
      </c>
      <c r="D139" s="50">
        <v>64</v>
      </c>
      <c r="E139" s="50">
        <v>111</v>
      </c>
      <c r="F139" s="51">
        <v>0.73440000000000005</v>
      </c>
      <c r="G139" s="77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 spans="1:35" ht="15.75" customHeight="1">
      <c r="A140" s="43">
        <f t="shared" si="0"/>
        <v>137</v>
      </c>
      <c r="B140" s="19" t="s">
        <v>200</v>
      </c>
      <c r="C140" s="19" t="s">
        <v>201</v>
      </c>
      <c r="D140" s="44">
        <v>158</v>
      </c>
      <c r="E140" s="44">
        <v>829</v>
      </c>
      <c r="F140" s="45">
        <v>4.2468000000000004</v>
      </c>
      <c r="G140" s="64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</row>
    <row r="141" spans="1:35" ht="15.75" customHeight="1">
      <c r="A141" s="43">
        <f t="shared" si="0"/>
        <v>138</v>
      </c>
      <c r="B141" s="19" t="s">
        <v>200</v>
      </c>
      <c r="C141" s="19" t="s">
        <v>203</v>
      </c>
      <c r="D141" s="44">
        <v>14</v>
      </c>
      <c r="E141" s="44">
        <v>121</v>
      </c>
      <c r="F141" s="45">
        <v>7.6429</v>
      </c>
      <c r="G141" s="64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</row>
    <row r="142" spans="1:35" ht="15.75" customHeight="1">
      <c r="A142" s="43">
        <f t="shared" si="0"/>
        <v>139</v>
      </c>
      <c r="B142" s="19" t="s">
        <v>204</v>
      </c>
      <c r="C142" s="19" t="s">
        <v>205</v>
      </c>
      <c r="D142" s="44">
        <v>17</v>
      </c>
      <c r="E142" s="44">
        <v>528</v>
      </c>
      <c r="F142" s="45">
        <v>30.058800000000002</v>
      </c>
      <c r="G142" s="64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</row>
    <row r="143" spans="1:35" ht="15.75" customHeight="1">
      <c r="A143" s="43">
        <f t="shared" si="0"/>
        <v>140</v>
      </c>
      <c r="B143" s="19" t="s">
        <v>204</v>
      </c>
      <c r="C143" s="19" t="s">
        <v>206</v>
      </c>
      <c r="D143" s="44">
        <v>36</v>
      </c>
      <c r="E143" s="44">
        <v>350</v>
      </c>
      <c r="F143" s="45">
        <v>8.7222000000000008</v>
      </c>
      <c r="G143" s="64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</row>
    <row r="144" spans="1:35" ht="15.75" customHeight="1">
      <c r="A144" s="43">
        <f t="shared" si="0"/>
        <v>141</v>
      </c>
      <c r="B144" s="19" t="s">
        <v>208</v>
      </c>
      <c r="C144" s="19" t="s">
        <v>209</v>
      </c>
      <c r="D144" s="44">
        <v>45</v>
      </c>
      <c r="E144" s="44">
        <v>445</v>
      </c>
      <c r="F144" s="45">
        <v>8.8888999999999996</v>
      </c>
      <c r="G144" s="64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</row>
    <row r="145" spans="1:35" ht="15.75" customHeight="1">
      <c r="A145" s="43">
        <f t="shared" si="0"/>
        <v>142</v>
      </c>
      <c r="B145" s="49" t="s">
        <v>208</v>
      </c>
      <c r="C145" s="49" t="s">
        <v>210</v>
      </c>
      <c r="D145" s="50">
        <v>37</v>
      </c>
      <c r="E145" s="50">
        <v>147</v>
      </c>
      <c r="F145" s="51">
        <v>2.9729999999999999</v>
      </c>
      <c r="G145" s="77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</row>
    <row r="146" spans="1:35" ht="15.75" customHeight="1">
      <c r="A146" s="43">
        <f t="shared" si="0"/>
        <v>143</v>
      </c>
      <c r="B146" s="19" t="s">
        <v>208</v>
      </c>
      <c r="C146" s="19" t="s">
        <v>211</v>
      </c>
      <c r="D146" s="44">
        <v>54</v>
      </c>
      <c r="E146" s="44">
        <v>363</v>
      </c>
      <c r="F146" s="45">
        <v>5.7222</v>
      </c>
      <c r="G146" s="64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</row>
    <row r="147" spans="1:35" ht="15.75" customHeight="1">
      <c r="A147" s="43">
        <f t="shared" si="0"/>
        <v>144</v>
      </c>
      <c r="B147" s="19" t="s">
        <v>208</v>
      </c>
      <c r="C147" s="19" t="s">
        <v>212</v>
      </c>
      <c r="D147" s="44">
        <v>15</v>
      </c>
      <c r="E147" s="44">
        <v>112</v>
      </c>
      <c r="F147" s="45">
        <v>6.4667000000000003</v>
      </c>
      <c r="G147" s="64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</row>
    <row r="148" spans="1:35" ht="15.75" customHeight="1">
      <c r="A148" s="43">
        <f t="shared" si="0"/>
        <v>145</v>
      </c>
      <c r="B148" s="49" t="s">
        <v>208</v>
      </c>
      <c r="C148" s="49" t="s">
        <v>213</v>
      </c>
      <c r="D148" s="50">
        <v>35</v>
      </c>
      <c r="E148" s="50">
        <v>67</v>
      </c>
      <c r="F148" s="51">
        <v>0.9143</v>
      </c>
      <c r="G148" s="77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</row>
    <row r="149" spans="1:35" ht="15.75" customHeight="1">
      <c r="A149" s="43">
        <f t="shared" si="0"/>
        <v>146</v>
      </c>
      <c r="B149" s="19" t="s">
        <v>214</v>
      </c>
      <c r="C149" s="19" t="s">
        <v>215</v>
      </c>
      <c r="D149" s="44">
        <v>28</v>
      </c>
      <c r="E149" s="44">
        <v>199</v>
      </c>
      <c r="F149" s="45">
        <v>6.1071</v>
      </c>
      <c r="G149" s="64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</row>
    <row r="150" spans="1:35" ht="15.75" customHeight="1">
      <c r="A150" s="43">
        <f t="shared" si="0"/>
        <v>147</v>
      </c>
      <c r="B150" s="19" t="s">
        <v>214</v>
      </c>
      <c r="C150" s="19" t="s">
        <v>216</v>
      </c>
      <c r="D150" s="44">
        <v>50</v>
      </c>
      <c r="E150" s="44">
        <v>507</v>
      </c>
      <c r="F150" s="45">
        <v>9.14</v>
      </c>
      <c r="G150" s="64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 spans="1:35" ht="15.75" customHeight="1">
      <c r="A151" s="43">
        <f t="shared" si="0"/>
        <v>148</v>
      </c>
      <c r="B151" s="19" t="s">
        <v>214</v>
      </c>
      <c r="C151" s="19" t="s">
        <v>217</v>
      </c>
      <c r="D151" s="44">
        <v>75</v>
      </c>
      <c r="E151" s="44">
        <v>640</v>
      </c>
      <c r="F151" s="45">
        <v>7.5332999999999997</v>
      </c>
      <c r="G151" s="6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 spans="1:35" ht="15.75" customHeight="1">
      <c r="A152" s="43">
        <f t="shared" si="0"/>
        <v>149</v>
      </c>
      <c r="B152" s="49" t="s">
        <v>214</v>
      </c>
      <c r="C152" s="49" t="s">
        <v>218</v>
      </c>
      <c r="D152" s="50">
        <v>180</v>
      </c>
      <c r="E152" s="50">
        <v>604</v>
      </c>
      <c r="F152" s="51">
        <v>2.3555999999999999</v>
      </c>
      <c r="G152" s="77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</row>
    <row r="153" spans="1:35" ht="15.75" customHeight="1">
      <c r="A153" s="43">
        <f t="shared" si="0"/>
        <v>150</v>
      </c>
      <c r="B153" s="19" t="s">
        <v>214</v>
      </c>
      <c r="C153" s="19" t="s">
        <v>219</v>
      </c>
      <c r="D153" s="44">
        <v>300</v>
      </c>
      <c r="E153" s="53">
        <v>1974</v>
      </c>
      <c r="F153" s="45">
        <v>5.58</v>
      </c>
      <c r="G153" s="64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</row>
    <row r="154" spans="1:35" ht="15.75" customHeight="1">
      <c r="A154" s="43">
        <f t="shared" si="0"/>
        <v>151</v>
      </c>
      <c r="B154" s="57" t="s">
        <v>214</v>
      </c>
      <c r="C154" s="57" t="s">
        <v>220</v>
      </c>
      <c r="D154" s="58">
        <v>114</v>
      </c>
      <c r="E154" s="58">
        <v>92</v>
      </c>
      <c r="F154" s="59">
        <v>-0.193</v>
      </c>
      <c r="G154" s="88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spans="1:35" ht="15.75" customHeight="1">
      <c r="A155" s="43">
        <f t="shared" si="0"/>
        <v>152</v>
      </c>
      <c r="B155" s="19" t="s">
        <v>214</v>
      </c>
      <c r="C155" s="19" t="s">
        <v>221</v>
      </c>
      <c r="D155" s="44">
        <v>46</v>
      </c>
      <c r="E155" s="44">
        <v>489</v>
      </c>
      <c r="F155" s="45">
        <v>9.6303999999999998</v>
      </c>
      <c r="G155" s="64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</row>
    <row r="156" spans="1:35" ht="15.75" customHeight="1">
      <c r="A156" s="43">
        <f t="shared" si="0"/>
        <v>153</v>
      </c>
      <c r="B156" s="19" t="s">
        <v>214</v>
      </c>
      <c r="C156" s="19" t="s">
        <v>222</v>
      </c>
      <c r="D156" s="44">
        <v>5</v>
      </c>
      <c r="E156" s="44">
        <v>317</v>
      </c>
      <c r="F156" s="45">
        <v>62.4</v>
      </c>
      <c r="G156" s="64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</row>
    <row r="157" spans="1:35" ht="15.75" customHeight="1">
      <c r="A157" s="43">
        <f t="shared" si="0"/>
        <v>154</v>
      </c>
      <c r="B157" s="19" t="s">
        <v>214</v>
      </c>
      <c r="C157" s="19" t="s">
        <v>223</v>
      </c>
      <c r="D157" s="44">
        <v>43</v>
      </c>
      <c r="E157" s="44">
        <v>238</v>
      </c>
      <c r="F157" s="45">
        <v>4.5349000000000004</v>
      </c>
      <c r="G157" s="64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</row>
    <row r="158" spans="1:35" ht="15.75" customHeight="1">
      <c r="A158" s="43">
        <f t="shared" si="0"/>
        <v>155</v>
      </c>
      <c r="B158" s="19" t="s">
        <v>214</v>
      </c>
      <c r="C158" s="19" t="s">
        <v>224</v>
      </c>
      <c r="D158" s="44">
        <v>10</v>
      </c>
      <c r="E158" s="44">
        <v>289</v>
      </c>
      <c r="F158" s="45">
        <v>27.9</v>
      </c>
      <c r="G158" s="64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</row>
    <row r="159" spans="1:35" ht="15.75" customHeight="1">
      <c r="A159" s="43">
        <f t="shared" si="0"/>
        <v>156</v>
      </c>
      <c r="B159" s="19" t="s">
        <v>214</v>
      </c>
      <c r="C159" s="19" t="s">
        <v>225</v>
      </c>
      <c r="D159" s="44">
        <v>38</v>
      </c>
      <c r="E159" s="44">
        <v>258</v>
      </c>
      <c r="F159" s="45">
        <v>5.7895000000000003</v>
      </c>
      <c r="G159" s="64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</row>
    <row r="160" spans="1:35" ht="15.75" customHeight="1">
      <c r="A160" s="43">
        <f t="shared" si="0"/>
        <v>157</v>
      </c>
      <c r="B160" s="19" t="s">
        <v>214</v>
      </c>
      <c r="C160" s="19" t="s">
        <v>226</v>
      </c>
      <c r="D160" s="44">
        <v>147</v>
      </c>
      <c r="E160" s="53">
        <v>6404</v>
      </c>
      <c r="F160" s="45">
        <v>42.564599999999999</v>
      </c>
      <c r="G160" s="64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spans="1:35" ht="15.75" customHeight="1">
      <c r="A161" s="43">
        <f t="shared" si="0"/>
        <v>158</v>
      </c>
      <c r="B161" s="19" t="s">
        <v>214</v>
      </c>
      <c r="C161" s="19" t="s">
        <v>227</v>
      </c>
      <c r="D161" s="44">
        <v>242</v>
      </c>
      <c r="E161" s="53">
        <v>2969</v>
      </c>
      <c r="F161" s="45">
        <v>11.268599999999999</v>
      </c>
      <c r="G161" s="64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</row>
    <row r="162" spans="1:35" ht="15.75" customHeight="1">
      <c r="A162" s="43">
        <f t="shared" si="0"/>
        <v>159</v>
      </c>
      <c r="B162" s="19" t="s">
        <v>214</v>
      </c>
      <c r="C162" s="19" t="s">
        <v>228</v>
      </c>
      <c r="D162" s="44">
        <v>6.22</v>
      </c>
      <c r="E162" s="53">
        <v>2591</v>
      </c>
      <c r="F162" s="45">
        <v>415.55950000000001</v>
      </c>
      <c r="G162" s="64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</row>
    <row r="163" spans="1:35" ht="15.75" customHeight="1">
      <c r="A163" s="43">
        <f t="shared" si="0"/>
        <v>160</v>
      </c>
      <c r="B163" s="19" t="s">
        <v>214</v>
      </c>
      <c r="C163" s="19" t="s">
        <v>229</v>
      </c>
      <c r="D163" s="44">
        <v>21</v>
      </c>
      <c r="E163" s="44">
        <v>401</v>
      </c>
      <c r="F163" s="45">
        <v>18.095199999999998</v>
      </c>
      <c r="G163" s="64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</row>
    <row r="164" spans="1:35" ht="15.75" customHeight="1">
      <c r="A164" s="43">
        <f t="shared" si="0"/>
        <v>161</v>
      </c>
      <c r="B164" s="49" t="s">
        <v>214</v>
      </c>
      <c r="C164" s="49" t="s">
        <v>230</v>
      </c>
      <c r="D164" s="50">
        <v>115</v>
      </c>
      <c r="E164" s="50">
        <v>441</v>
      </c>
      <c r="F164" s="51">
        <v>2.8348</v>
      </c>
      <c r="G164" s="77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</row>
    <row r="165" spans="1:35" ht="15.75" customHeight="1">
      <c r="A165" s="43">
        <f t="shared" si="0"/>
        <v>162</v>
      </c>
      <c r="B165" s="49" t="s">
        <v>214</v>
      </c>
      <c r="C165" s="49" t="s">
        <v>231</v>
      </c>
      <c r="D165" s="50">
        <v>25</v>
      </c>
      <c r="E165" s="50">
        <v>92</v>
      </c>
      <c r="F165" s="51">
        <v>2.68</v>
      </c>
      <c r="G165" s="77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</row>
    <row r="166" spans="1:35" ht="15.75" customHeight="1">
      <c r="A166" s="43">
        <f t="shared" si="0"/>
        <v>163</v>
      </c>
      <c r="B166" s="57" t="s">
        <v>214</v>
      </c>
      <c r="C166" s="57" t="s">
        <v>232</v>
      </c>
      <c r="D166" s="58">
        <v>470</v>
      </c>
      <c r="E166" s="58">
        <v>219</v>
      </c>
      <c r="F166" s="59">
        <v>-0.53400000000000003</v>
      </c>
      <c r="G166" s="88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</row>
    <row r="167" spans="1:35" ht="15.75" customHeight="1">
      <c r="A167" s="43">
        <f t="shared" si="0"/>
        <v>164</v>
      </c>
      <c r="B167" s="19" t="s">
        <v>214</v>
      </c>
      <c r="C167" s="19" t="s">
        <v>233</v>
      </c>
      <c r="D167" s="44">
        <v>216</v>
      </c>
      <c r="E167" s="44">
        <v>883</v>
      </c>
      <c r="F167" s="45">
        <v>3.0880000000000001</v>
      </c>
      <c r="G167" s="6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</row>
    <row r="168" spans="1:35" ht="15.75" customHeight="1">
      <c r="A168" s="43">
        <f t="shared" si="0"/>
        <v>165</v>
      </c>
      <c r="B168" s="19" t="s">
        <v>214</v>
      </c>
      <c r="C168" s="19" t="s">
        <v>234</v>
      </c>
      <c r="D168" s="44">
        <v>200</v>
      </c>
      <c r="E168" s="53">
        <v>1267</v>
      </c>
      <c r="F168" s="45">
        <v>5.335</v>
      </c>
      <c r="G168" s="6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 spans="1:35" ht="15.75" customHeight="1">
      <c r="A169" s="43">
        <f t="shared" si="0"/>
        <v>166</v>
      </c>
      <c r="B169" s="19" t="s">
        <v>214</v>
      </c>
      <c r="C169" s="19" t="s">
        <v>235</v>
      </c>
      <c r="D169" s="44">
        <v>42</v>
      </c>
      <c r="E169" s="53">
        <v>1259</v>
      </c>
      <c r="F169" s="45">
        <v>28.976199999999999</v>
      </c>
      <c r="G169" s="64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</row>
    <row r="170" spans="1:35" ht="15.75" customHeight="1">
      <c r="A170" s="43">
        <f t="shared" si="0"/>
        <v>167</v>
      </c>
      <c r="B170" s="19" t="s">
        <v>214</v>
      </c>
      <c r="C170" s="19" t="s">
        <v>236</v>
      </c>
      <c r="D170" s="44">
        <v>74</v>
      </c>
      <c r="E170" s="53">
        <v>1425</v>
      </c>
      <c r="F170" s="45">
        <v>18.256799999999998</v>
      </c>
      <c r="G170" s="64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</row>
    <row r="171" spans="1:35" ht="15.75" customHeight="1">
      <c r="A171" s="43">
        <f t="shared" si="0"/>
        <v>168</v>
      </c>
      <c r="B171" s="19" t="s">
        <v>214</v>
      </c>
      <c r="C171" s="19" t="s">
        <v>237</v>
      </c>
      <c r="D171" s="44">
        <v>345</v>
      </c>
      <c r="E171" s="53">
        <v>1579</v>
      </c>
      <c r="F171" s="45">
        <v>3.5768</v>
      </c>
      <c r="G171" s="64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</row>
    <row r="172" spans="1:35" ht="15.75" customHeight="1">
      <c r="A172" s="43">
        <f t="shared" si="0"/>
        <v>169</v>
      </c>
      <c r="B172" s="49" t="s">
        <v>214</v>
      </c>
      <c r="C172" s="49" t="s">
        <v>238</v>
      </c>
      <c r="D172" s="50">
        <v>67</v>
      </c>
      <c r="E172" s="50">
        <v>98</v>
      </c>
      <c r="F172" s="51">
        <v>0.4627</v>
      </c>
      <c r="G172" s="77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</row>
    <row r="173" spans="1:35" ht="15.75" customHeight="1">
      <c r="A173" s="43">
        <f t="shared" si="0"/>
        <v>170</v>
      </c>
      <c r="B173" s="49" t="s">
        <v>214</v>
      </c>
      <c r="C173" s="49" t="s">
        <v>239</v>
      </c>
      <c r="D173" s="50">
        <v>31</v>
      </c>
      <c r="E173" s="50">
        <v>109</v>
      </c>
      <c r="F173" s="51">
        <v>2.5160999999999998</v>
      </c>
      <c r="G173" s="77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</row>
    <row r="174" spans="1:35" ht="15.75" customHeight="1">
      <c r="A174" s="43">
        <f t="shared" si="0"/>
        <v>171</v>
      </c>
      <c r="B174" s="49" t="s">
        <v>214</v>
      </c>
      <c r="C174" s="49" t="s">
        <v>240</v>
      </c>
      <c r="D174" s="50">
        <v>32</v>
      </c>
      <c r="E174" s="50">
        <v>44</v>
      </c>
      <c r="F174" s="51">
        <v>0.375</v>
      </c>
      <c r="G174" s="77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 spans="1:35" ht="15.75" customHeight="1">
      <c r="A175" s="43">
        <f t="shared" si="0"/>
        <v>172</v>
      </c>
      <c r="B175" s="19" t="s">
        <v>241</v>
      </c>
      <c r="C175" s="19" t="s">
        <v>242</v>
      </c>
      <c r="D175" s="44">
        <v>550</v>
      </c>
      <c r="E175" s="53">
        <v>11232</v>
      </c>
      <c r="F175" s="45">
        <v>19.421800000000001</v>
      </c>
      <c r="G175" s="64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 spans="1:35" ht="15.75" customHeight="1">
      <c r="A176" s="43">
        <f t="shared" si="0"/>
        <v>173</v>
      </c>
      <c r="B176" s="19" t="s">
        <v>241</v>
      </c>
      <c r="C176" s="19" t="s">
        <v>243</v>
      </c>
      <c r="D176" s="44">
        <v>132</v>
      </c>
      <c r="E176" s="53">
        <v>3170</v>
      </c>
      <c r="F176" s="45">
        <v>23.0152</v>
      </c>
      <c r="G176" s="64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spans="1:35" ht="15.75" customHeight="1">
      <c r="A177" s="43">
        <f t="shared" si="0"/>
        <v>174</v>
      </c>
      <c r="B177" s="19" t="s">
        <v>241</v>
      </c>
      <c r="C177" s="19" t="s">
        <v>244</v>
      </c>
      <c r="D177" s="44">
        <v>566</v>
      </c>
      <c r="E177" s="53">
        <v>7792</v>
      </c>
      <c r="F177" s="45">
        <v>12.7668</v>
      </c>
      <c r="G177" s="64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 spans="1:35" ht="15.75" customHeight="1">
      <c r="A178" s="43">
        <f t="shared" si="0"/>
        <v>175</v>
      </c>
      <c r="B178" s="19" t="s">
        <v>241</v>
      </c>
      <c r="C178" s="19" t="s">
        <v>245</v>
      </c>
      <c r="D178" s="44">
        <v>6</v>
      </c>
      <c r="E178" s="44">
        <v>291</v>
      </c>
      <c r="F178" s="45">
        <v>47.5</v>
      </c>
      <c r="G178" s="64"/>
      <c r="H178" s="43"/>
      <c r="I178" s="43"/>
      <c r="J178" s="43"/>
      <c r="K178" s="43"/>
      <c r="L178" s="43"/>
      <c r="M178" s="43"/>
      <c r="N178" s="43"/>
      <c r="O178" s="43"/>
      <c r="P178" s="43"/>
      <c r="Q178" s="43" t="s">
        <v>246</v>
      </c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 spans="1:35" ht="15.75" customHeight="1">
      <c r="A179" s="43">
        <f t="shared" si="0"/>
        <v>176</v>
      </c>
      <c r="B179" s="19" t="s">
        <v>241</v>
      </c>
      <c r="C179" s="19" t="s">
        <v>247</v>
      </c>
      <c r="D179" s="44">
        <v>47</v>
      </c>
      <c r="E179" s="44">
        <v>2300</v>
      </c>
      <c r="F179" s="45">
        <f>(E179/D179)</f>
        <v>48.936170212765958</v>
      </c>
      <c r="G179" s="64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 spans="1:35" ht="15.75" customHeight="1">
      <c r="A180" s="43">
        <f t="shared" si="0"/>
        <v>177</v>
      </c>
      <c r="B180" s="19" t="s">
        <v>248</v>
      </c>
      <c r="C180" s="19" t="s">
        <v>249</v>
      </c>
      <c r="D180" s="44">
        <v>37</v>
      </c>
      <c r="E180" s="44">
        <v>258</v>
      </c>
      <c r="F180" s="45">
        <v>5.9729999999999999</v>
      </c>
      <c r="G180" s="64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 spans="1:35" ht="15.75" customHeight="1">
      <c r="A181" s="43">
        <f t="shared" si="0"/>
        <v>178</v>
      </c>
      <c r="B181" s="19" t="s">
        <v>248</v>
      </c>
      <c r="C181" s="19" t="s">
        <v>250</v>
      </c>
      <c r="D181" s="44">
        <v>4</v>
      </c>
      <c r="E181" s="44">
        <v>220</v>
      </c>
      <c r="F181" s="45">
        <v>54</v>
      </c>
      <c r="G181" s="64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 spans="1:35" ht="15.75" customHeight="1">
      <c r="A182" s="43">
        <f t="shared" si="0"/>
        <v>179</v>
      </c>
      <c r="B182" s="19" t="s">
        <v>251</v>
      </c>
      <c r="C182" s="19" t="s">
        <v>252</v>
      </c>
      <c r="D182" s="44">
        <v>226</v>
      </c>
      <c r="E182" s="53">
        <v>1247</v>
      </c>
      <c r="F182" s="45">
        <v>4.5176999999999996</v>
      </c>
      <c r="G182" s="64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 spans="1:35" ht="15.75" customHeight="1">
      <c r="A183" s="43">
        <f t="shared" si="0"/>
        <v>180</v>
      </c>
      <c r="B183" s="49" t="s">
        <v>251</v>
      </c>
      <c r="C183" s="49" t="s">
        <v>253</v>
      </c>
      <c r="D183" s="50">
        <v>65</v>
      </c>
      <c r="E183" s="50">
        <v>135</v>
      </c>
      <c r="F183" s="51">
        <v>1.0769</v>
      </c>
      <c r="G183" s="77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</row>
    <row r="184" spans="1:35" ht="15.75" customHeight="1">
      <c r="A184" s="43">
        <f t="shared" si="0"/>
        <v>181</v>
      </c>
      <c r="B184" s="49" t="s">
        <v>254</v>
      </c>
      <c r="C184" s="49" t="s">
        <v>255</v>
      </c>
      <c r="D184" s="50">
        <v>42</v>
      </c>
      <c r="E184" s="50">
        <v>146</v>
      </c>
      <c r="F184" s="51">
        <v>2.4762</v>
      </c>
      <c r="G184" s="77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</row>
    <row r="185" spans="1:35" ht="15.75" customHeight="1">
      <c r="A185" s="43">
        <f t="shared" si="0"/>
        <v>182</v>
      </c>
      <c r="B185" s="49" t="s">
        <v>254</v>
      </c>
      <c r="C185" s="49" t="s">
        <v>256</v>
      </c>
      <c r="D185" s="50">
        <v>109</v>
      </c>
      <c r="E185" s="50">
        <v>191</v>
      </c>
      <c r="F185" s="51">
        <v>0.75229999999999997</v>
      </c>
      <c r="G185" s="77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</row>
    <row r="186" spans="1:35" ht="15.75" customHeight="1">
      <c r="A186" s="43">
        <f t="shared" si="0"/>
        <v>183</v>
      </c>
      <c r="B186" s="19" t="s">
        <v>254</v>
      </c>
      <c r="C186" s="19" t="s">
        <v>257</v>
      </c>
      <c r="D186" s="44">
        <v>0.14000000000000001</v>
      </c>
      <c r="E186" s="44">
        <v>375</v>
      </c>
      <c r="F186" s="45">
        <v>2677.5713999999998</v>
      </c>
      <c r="G186" s="64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</row>
    <row r="187" spans="1:35" ht="15.75" customHeight="1">
      <c r="A187" s="43">
        <f t="shared" si="0"/>
        <v>184</v>
      </c>
      <c r="B187" s="19" t="s">
        <v>254</v>
      </c>
      <c r="C187" s="19" t="s">
        <v>258</v>
      </c>
      <c r="D187" s="44">
        <v>53</v>
      </c>
      <c r="E187" s="44">
        <v>413</v>
      </c>
      <c r="F187" s="45">
        <v>6.7925000000000004</v>
      </c>
      <c r="G187" s="64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</row>
    <row r="188" spans="1:35" ht="15.75" customHeight="1">
      <c r="A188" s="43">
        <f t="shared" si="0"/>
        <v>185</v>
      </c>
      <c r="B188" s="49" t="s">
        <v>254</v>
      </c>
      <c r="C188" s="49" t="s">
        <v>259</v>
      </c>
      <c r="D188" s="50">
        <v>47</v>
      </c>
      <c r="E188" s="50">
        <v>184</v>
      </c>
      <c r="F188" s="51">
        <v>2.9148999999999998</v>
      </c>
      <c r="G188" s="77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</row>
    <row r="189" spans="1:35" ht="15.75" customHeight="1">
      <c r="A189" s="43">
        <f t="shared" si="0"/>
        <v>186</v>
      </c>
      <c r="B189" s="57" t="s">
        <v>254</v>
      </c>
      <c r="C189" s="57" t="s">
        <v>260</v>
      </c>
      <c r="D189" s="58">
        <v>19</v>
      </c>
      <c r="E189" s="58">
        <v>15.45</v>
      </c>
      <c r="F189" s="59">
        <v>-0.18679999999999999</v>
      </c>
      <c r="G189" s="88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</row>
    <row r="190" spans="1:35" ht="15.75" customHeight="1">
      <c r="A190" s="43">
        <f t="shared" si="0"/>
        <v>187</v>
      </c>
      <c r="B190" s="19" t="s">
        <v>261</v>
      </c>
      <c r="C190" s="19" t="s">
        <v>262</v>
      </c>
      <c r="D190" s="44">
        <v>343</v>
      </c>
      <c r="E190" s="53">
        <v>1420</v>
      </c>
      <c r="F190" s="45">
        <v>3.1398999999999999</v>
      </c>
      <c r="G190" s="64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</row>
    <row r="191" spans="1:35" ht="15.75" customHeight="1">
      <c r="A191" s="43">
        <f t="shared" si="0"/>
        <v>188</v>
      </c>
      <c r="B191" s="19" t="s">
        <v>261</v>
      </c>
      <c r="C191" s="19" t="s">
        <v>263</v>
      </c>
      <c r="D191" s="44">
        <v>65</v>
      </c>
      <c r="E191" s="44">
        <v>361</v>
      </c>
      <c r="F191" s="45">
        <v>4.5537999999999998</v>
      </c>
      <c r="G191" s="64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</row>
    <row r="192" spans="1:35" ht="15.75" customHeight="1">
      <c r="A192" s="43">
        <f t="shared" si="0"/>
        <v>189</v>
      </c>
      <c r="B192" s="49" t="s">
        <v>261</v>
      </c>
      <c r="C192" s="49" t="s">
        <v>264</v>
      </c>
      <c r="D192" s="50">
        <v>286</v>
      </c>
      <c r="E192" s="50">
        <v>993</v>
      </c>
      <c r="F192" s="51">
        <v>2.472</v>
      </c>
      <c r="G192" s="77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</row>
    <row r="193" spans="1:35" ht="15.75" customHeight="1">
      <c r="A193" s="43">
        <f t="shared" si="0"/>
        <v>190</v>
      </c>
      <c r="B193" s="49" t="s">
        <v>261</v>
      </c>
      <c r="C193" s="49" t="s">
        <v>265</v>
      </c>
      <c r="D193" s="50">
        <v>453</v>
      </c>
      <c r="E193" s="79">
        <v>1302</v>
      </c>
      <c r="F193" s="51">
        <v>1.8742000000000001</v>
      </c>
      <c r="G193" s="77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</row>
    <row r="194" spans="1:35" ht="15.75" customHeight="1">
      <c r="A194" s="43">
        <f t="shared" si="0"/>
        <v>191</v>
      </c>
      <c r="B194" s="57" t="s">
        <v>261</v>
      </c>
      <c r="C194" s="57" t="s">
        <v>266</v>
      </c>
      <c r="D194" s="58">
        <v>181</v>
      </c>
      <c r="E194" s="58">
        <v>69</v>
      </c>
      <c r="F194" s="59">
        <v>-0.61880000000000002</v>
      </c>
      <c r="G194" s="88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 spans="1:35" ht="15.75" customHeight="1">
      <c r="A195" s="43">
        <f t="shared" si="0"/>
        <v>192</v>
      </c>
      <c r="B195" s="19" t="s">
        <v>261</v>
      </c>
      <c r="C195" s="19" t="s">
        <v>267</v>
      </c>
      <c r="D195" s="44">
        <v>179</v>
      </c>
      <c r="E195" s="53">
        <v>1100</v>
      </c>
      <c r="F195" s="45">
        <v>5.1452999999999998</v>
      </c>
      <c r="G195" s="64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</row>
    <row r="196" spans="1:35" ht="15.75" customHeight="1">
      <c r="A196" s="43">
        <f t="shared" si="0"/>
        <v>193</v>
      </c>
      <c r="B196" s="57" t="s">
        <v>261</v>
      </c>
      <c r="C196" s="57" t="s">
        <v>268</v>
      </c>
      <c r="D196" s="58">
        <v>37</v>
      </c>
      <c r="E196" s="58">
        <v>16</v>
      </c>
      <c r="F196" s="59">
        <v>-0.56759999999999999</v>
      </c>
      <c r="G196" s="88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</row>
    <row r="197" spans="1:35" ht="15.75" customHeight="1">
      <c r="A197" s="43">
        <f t="shared" si="0"/>
        <v>194</v>
      </c>
      <c r="B197" s="49" t="s">
        <v>261</v>
      </c>
      <c r="C197" s="49" t="s">
        <v>269</v>
      </c>
      <c r="D197" s="50">
        <v>40</v>
      </c>
      <c r="E197" s="50">
        <v>123</v>
      </c>
      <c r="F197" s="51">
        <v>2.0750000000000002</v>
      </c>
      <c r="G197" s="77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</row>
    <row r="198" spans="1:35" ht="15.75" customHeight="1">
      <c r="A198" s="43">
        <f t="shared" si="0"/>
        <v>195</v>
      </c>
      <c r="B198" s="49" t="s">
        <v>261</v>
      </c>
      <c r="C198" s="49" t="s">
        <v>270</v>
      </c>
      <c r="D198" s="50">
        <v>129</v>
      </c>
      <c r="E198" s="50">
        <v>168</v>
      </c>
      <c r="F198" s="51">
        <v>0.30230000000000001</v>
      </c>
      <c r="G198" s="77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</row>
    <row r="199" spans="1:35" ht="15.75" customHeight="1">
      <c r="A199" s="43">
        <f t="shared" si="0"/>
        <v>196</v>
      </c>
      <c r="B199" s="49" t="s">
        <v>261</v>
      </c>
      <c r="C199" s="49" t="s">
        <v>271</v>
      </c>
      <c r="D199" s="50">
        <v>336</v>
      </c>
      <c r="E199" s="50">
        <v>887</v>
      </c>
      <c r="F199" s="51">
        <v>1.6398999999999999</v>
      </c>
      <c r="G199" s="77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</row>
    <row r="200" spans="1:35" ht="15.75" customHeight="1">
      <c r="A200" s="43">
        <f t="shared" si="0"/>
        <v>197</v>
      </c>
      <c r="B200" s="19" t="s">
        <v>261</v>
      </c>
      <c r="C200" s="19" t="s">
        <v>272</v>
      </c>
      <c r="D200" s="44">
        <v>27</v>
      </c>
      <c r="E200" s="44">
        <v>203</v>
      </c>
      <c r="F200" s="45">
        <v>6.5185000000000004</v>
      </c>
      <c r="G200" s="64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</row>
    <row r="201" spans="1:35" ht="15.75" customHeight="1">
      <c r="A201" s="43">
        <f t="shared" si="0"/>
        <v>198</v>
      </c>
      <c r="B201" s="57" t="s">
        <v>261</v>
      </c>
      <c r="C201" s="57" t="s">
        <v>273</v>
      </c>
      <c r="D201" s="58">
        <v>55</v>
      </c>
      <c r="E201" s="58">
        <v>7.75</v>
      </c>
      <c r="F201" s="59">
        <v>-0.85909999999999997</v>
      </c>
      <c r="G201" s="88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</row>
    <row r="202" spans="1:35" ht="15.75" customHeight="1">
      <c r="A202" s="43">
        <f t="shared" si="0"/>
        <v>199</v>
      </c>
      <c r="B202" s="19" t="s">
        <v>274</v>
      </c>
      <c r="C202" s="19" t="s">
        <v>275</v>
      </c>
      <c r="D202" s="44">
        <v>53</v>
      </c>
      <c r="E202" s="53">
        <v>1187</v>
      </c>
      <c r="F202" s="45">
        <v>21.3962</v>
      </c>
      <c r="G202" s="64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 spans="1:35" ht="15.75" customHeight="1">
      <c r="A203" s="43">
        <f t="shared" si="0"/>
        <v>200</v>
      </c>
      <c r="B203" s="19" t="s">
        <v>274</v>
      </c>
      <c r="C203" s="19" t="s">
        <v>276</v>
      </c>
      <c r="D203" s="44">
        <v>11.85</v>
      </c>
      <c r="E203" s="44">
        <v>85.7</v>
      </c>
      <c r="F203" s="45">
        <v>6.2321</v>
      </c>
      <c r="G203" s="64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</row>
    <row r="204" spans="1:35" ht="15.75" customHeight="1">
      <c r="A204" s="43">
        <f t="shared" si="0"/>
        <v>201</v>
      </c>
      <c r="B204" s="49" t="s">
        <v>277</v>
      </c>
      <c r="C204" s="49" t="s">
        <v>278</v>
      </c>
      <c r="D204" s="50">
        <v>42</v>
      </c>
      <c r="E204" s="50">
        <v>152</v>
      </c>
      <c r="F204" s="51">
        <v>2.6190000000000002</v>
      </c>
      <c r="G204" s="77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</row>
    <row r="205" spans="1:35" ht="15.75" customHeight="1">
      <c r="A205" s="43">
        <f t="shared" si="0"/>
        <v>202</v>
      </c>
      <c r="B205" s="19" t="s">
        <v>277</v>
      </c>
      <c r="C205" s="19" t="s">
        <v>279</v>
      </c>
      <c r="D205" s="44">
        <v>810</v>
      </c>
      <c r="E205" s="53">
        <v>5401</v>
      </c>
      <c r="F205" s="45">
        <v>5.6679000000000004</v>
      </c>
      <c r="G205" s="64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</row>
    <row r="206" spans="1:35" ht="15.75" customHeight="1">
      <c r="A206" s="43">
        <f t="shared" si="0"/>
        <v>203</v>
      </c>
      <c r="B206" s="49" t="s">
        <v>280</v>
      </c>
      <c r="C206" s="49" t="s">
        <v>281</v>
      </c>
      <c r="D206" s="50">
        <v>16</v>
      </c>
      <c r="E206" s="50">
        <v>32.840000000000003</v>
      </c>
      <c r="F206" s="51">
        <v>1.0525</v>
      </c>
      <c r="G206" s="77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</row>
    <row r="207" spans="1:35" ht="15.75" customHeight="1">
      <c r="A207" s="43">
        <f t="shared" si="0"/>
        <v>204</v>
      </c>
      <c r="B207" s="19" t="s">
        <v>282</v>
      </c>
      <c r="C207" s="19" t="s">
        <v>283</v>
      </c>
      <c r="D207" s="44">
        <v>65</v>
      </c>
      <c r="E207" s="44">
        <v>447</v>
      </c>
      <c r="F207" s="45">
        <v>5.8769</v>
      </c>
      <c r="G207" s="64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</row>
    <row r="208" spans="1:35" ht="15.75" customHeight="1">
      <c r="A208" s="43">
        <f t="shared" si="0"/>
        <v>205</v>
      </c>
      <c r="B208" s="49" t="s">
        <v>282</v>
      </c>
      <c r="C208" s="49" t="s">
        <v>284</v>
      </c>
      <c r="D208" s="50">
        <v>180</v>
      </c>
      <c r="E208" s="50">
        <v>590</v>
      </c>
      <c r="F208" s="51">
        <v>2.2778</v>
      </c>
      <c r="G208" s="77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</row>
    <row r="209" spans="1:35" ht="15.75" customHeight="1">
      <c r="A209" s="43">
        <f t="shared" si="0"/>
        <v>206</v>
      </c>
      <c r="B209" s="19" t="s">
        <v>282</v>
      </c>
      <c r="C209" s="19" t="s">
        <v>285</v>
      </c>
      <c r="D209" s="44">
        <v>100</v>
      </c>
      <c r="E209" s="53">
        <v>1564</v>
      </c>
      <c r="F209" s="45">
        <v>14.64</v>
      </c>
      <c r="G209" s="64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</row>
    <row r="210" spans="1:35" ht="15.75" customHeight="1">
      <c r="A210" s="43">
        <f t="shared" si="0"/>
        <v>207</v>
      </c>
      <c r="B210" s="49" t="s">
        <v>282</v>
      </c>
      <c r="C210" s="49" t="s">
        <v>286</v>
      </c>
      <c r="D210" s="50">
        <v>20</v>
      </c>
      <c r="E210" s="50">
        <v>38.75</v>
      </c>
      <c r="F210" s="51">
        <v>0.9375</v>
      </c>
      <c r="G210" s="77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</row>
    <row r="211" spans="1:35" ht="15.75" customHeight="1">
      <c r="A211" s="43">
        <f t="shared" si="0"/>
        <v>208</v>
      </c>
      <c r="B211" s="57" t="s">
        <v>282</v>
      </c>
      <c r="C211" s="57" t="s">
        <v>287</v>
      </c>
      <c r="D211" s="58">
        <v>80</v>
      </c>
      <c r="E211" s="58">
        <v>36.549999999999997</v>
      </c>
      <c r="F211" s="59">
        <v>-0.54310000000000003</v>
      </c>
      <c r="G211" s="88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</row>
    <row r="212" spans="1:35" ht="15.75" customHeight="1">
      <c r="A212" s="43">
        <f t="shared" si="0"/>
        <v>209</v>
      </c>
      <c r="B212" s="49" t="s">
        <v>282</v>
      </c>
      <c r="C212" s="49" t="s">
        <v>288</v>
      </c>
      <c r="D212" s="50">
        <v>60</v>
      </c>
      <c r="E212" s="50">
        <v>118</v>
      </c>
      <c r="F212" s="51">
        <v>0.9667</v>
      </c>
      <c r="G212" s="77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</row>
    <row r="213" spans="1:35" ht="15.75" customHeight="1">
      <c r="A213" s="43">
        <f t="shared" si="0"/>
        <v>210</v>
      </c>
      <c r="B213" s="19" t="s">
        <v>282</v>
      </c>
      <c r="C213" s="19" t="s">
        <v>289</v>
      </c>
      <c r="D213" s="44">
        <v>31</v>
      </c>
      <c r="E213" s="44">
        <v>239</v>
      </c>
      <c r="F213" s="45">
        <v>6.7096999999999998</v>
      </c>
      <c r="G213" s="64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</row>
    <row r="214" spans="1:35" ht="15.75" customHeight="1">
      <c r="A214" s="43">
        <f t="shared" si="0"/>
        <v>211</v>
      </c>
      <c r="B214" s="19" t="s">
        <v>282</v>
      </c>
      <c r="C214" s="19" t="s">
        <v>290</v>
      </c>
      <c r="D214" s="44">
        <v>78</v>
      </c>
      <c r="E214" s="44">
        <v>371</v>
      </c>
      <c r="F214" s="45">
        <v>3.7564000000000002</v>
      </c>
      <c r="G214" s="64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</row>
    <row r="215" spans="1:35" ht="15.75" customHeight="1">
      <c r="A215" s="43">
        <f t="shared" si="0"/>
        <v>212</v>
      </c>
      <c r="B215" s="19" t="s">
        <v>282</v>
      </c>
      <c r="C215" s="19" t="s">
        <v>291</v>
      </c>
      <c r="D215" s="44">
        <v>12</v>
      </c>
      <c r="E215" s="44">
        <v>62</v>
      </c>
      <c r="F215" s="45">
        <v>4.1666999999999996</v>
      </c>
      <c r="G215" s="64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</row>
    <row r="216" spans="1:35" ht="15.75" customHeight="1">
      <c r="A216" s="43">
        <f t="shared" si="0"/>
        <v>213</v>
      </c>
      <c r="B216" s="19" t="s">
        <v>282</v>
      </c>
      <c r="C216" s="19" t="s">
        <v>292</v>
      </c>
      <c r="D216" s="44">
        <v>5.15</v>
      </c>
      <c r="E216" s="44">
        <v>23.85</v>
      </c>
      <c r="F216" s="45">
        <v>3.6311</v>
      </c>
      <c r="G216" s="64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</row>
    <row r="217" spans="1:35" ht="15.75" customHeight="1">
      <c r="A217" s="43">
        <f t="shared" si="0"/>
        <v>214</v>
      </c>
      <c r="B217" s="49" t="s">
        <v>282</v>
      </c>
      <c r="C217" s="49" t="s">
        <v>293</v>
      </c>
      <c r="D217" s="50">
        <v>65</v>
      </c>
      <c r="E217" s="50">
        <v>89.65</v>
      </c>
      <c r="F217" s="51">
        <v>0.37919999999999998</v>
      </c>
      <c r="G217" s="77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</row>
    <row r="218" spans="1:35" ht="15.75" customHeight="1">
      <c r="A218" s="43">
        <f t="shared" si="0"/>
        <v>215</v>
      </c>
      <c r="B218" s="57" t="s">
        <v>282</v>
      </c>
      <c r="C218" s="57" t="s">
        <v>294</v>
      </c>
      <c r="D218" s="58">
        <v>130</v>
      </c>
      <c r="E218" s="58">
        <v>39.15</v>
      </c>
      <c r="F218" s="59">
        <v>-0.69879999999999998</v>
      </c>
      <c r="G218" s="8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</row>
    <row r="219" spans="1:35" ht="15.75" customHeight="1">
      <c r="A219" s="43">
        <f t="shared" si="0"/>
        <v>216</v>
      </c>
      <c r="B219" s="19" t="s">
        <v>295</v>
      </c>
      <c r="C219" s="19" t="s">
        <v>296</v>
      </c>
      <c r="D219" s="44">
        <v>33</v>
      </c>
      <c r="E219" s="44">
        <v>274</v>
      </c>
      <c r="F219" s="45">
        <v>7.3029999999999999</v>
      </c>
      <c r="G219" s="64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</row>
    <row r="220" spans="1:35" ht="15.75" customHeight="1">
      <c r="A220" s="43">
        <f t="shared" si="0"/>
        <v>217</v>
      </c>
      <c r="B220" s="57" t="s">
        <v>295</v>
      </c>
      <c r="C220" s="57" t="s">
        <v>297</v>
      </c>
      <c r="D220" s="58">
        <v>596</v>
      </c>
      <c r="E220" s="58">
        <v>50</v>
      </c>
      <c r="F220" s="59">
        <v>-0.91610000000000003</v>
      </c>
      <c r="G220" s="88"/>
      <c r="H220" s="89"/>
      <c r="I220" s="89"/>
      <c r="J220" s="89"/>
      <c r="K220" s="89"/>
      <c r="L220" s="89"/>
      <c r="M220" s="89"/>
      <c r="N220" s="89"/>
      <c r="O220" s="89"/>
      <c r="P220" s="89"/>
      <c r="Q220" s="89" t="s">
        <v>298</v>
      </c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</row>
    <row r="221" spans="1:35" ht="15.75" customHeight="1">
      <c r="A221" s="43">
        <f t="shared" si="0"/>
        <v>218</v>
      </c>
      <c r="B221" s="19" t="s">
        <v>295</v>
      </c>
      <c r="C221" s="19" t="s">
        <v>299</v>
      </c>
      <c r="D221" s="44">
        <v>21</v>
      </c>
      <c r="E221" s="44">
        <v>152</v>
      </c>
      <c r="F221" s="45">
        <v>6.2381000000000002</v>
      </c>
      <c r="G221" s="64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</row>
    <row r="222" spans="1:35" ht="15.75" customHeight="1">
      <c r="A222" s="43">
        <f t="shared" si="0"/>
        <v>219</v>
      </c>
      <c r="B222" s="49" t="s">
        <v>300</v>
      </c>
      <c r="C222" s="49" t="s">
        <v>301</v>
      </c>
      <c r="D222" s="50">
        <v>85</v>
      </c>
      <c r="E222" s="50">
        <v>200</v>
      </c>
      <c r="F222" s="51">
        <v>1.3529</v>
      </c>
      <c r="G222" s="77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</row>
    <row r="223" spans="1:35" ht="15.75" customHeight="1">
      <c r="A223" s="43">
        <f t="shared" si="0"/>
        <v>220</v>
      </c>
      <c r="B223" s="57" t="s">
        <v>300</v>
      </c>
      <c r="C223" s="57" t="s">
        <v>302</v>
      </c>
      <c r="D223" s="58">
        <v>165</v>
      </c>
      <c r="E223" s="58">
        <v>94</v>
      </c>
      <c r="F223" s="59">
        <v>-0.43030000000000002</v>
      </c>
      <c r="G223" s="88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</row>
    <row r="224" spans="1:35" ht="15.75" customHeight="1">
      <c r="A224" s="43">
        <f t="shared" si="0"/>
        <v>221</v>
      </c>
      <c r="B224" s="49" t="s">
        <v>300</v>
      </c>
      <c r="C224" s="49" t="s">
        <v>303</v>
      </c>
      <c r="D224" s="50">
        <v>42</v>
      </c>
      <c r="E224" s="50">
        <v>90</v>
      </c>
      <c r="F224" s="51">
        <v>1.1429</v>
      </c>
      <c r="G224" s="77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</row>
    <row r="225" spans="1:35" ht="15.75" customHeight="1">
      <c r="A225" s="43">
        <f t="shared" si="0"/>
        <v>222</v>
      </c>
      <c r="B225" s="19" t="s">
        <v>304</v>
      </c>
      <c r="C225" s="19" t="s">
        <v>305</v>
      </c>
      <c r="D225" s="44">
        <v>46</v>
      </c>
      <c r="E225" s="44">
        <v>900</v>
      </c>
      <c r="F225" s="45">
        <v>18.565200000000001</v>
      </c>
      <c r="G225" s="6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</row>
    <row r="226" spans="1:35" ht="15.75" customHeight="1">
      <c r="A226" s="43">
        <f t="shared" si="0"/>
        <v>223</v>
      </c>
      <c r="B226" s="19" t="s">
        <v>304</v>
      </c>
      <c r="C226" s="19" t="s">
        <v>306</v>
      </c>
      <c r="D226" s="44">
        <v>102</v>
      </c>
      <c r="E226" s="53">
        <v>1576</v>
      </c>
      <c r="F226" s="45">
        <v>14.451000000000001</v>
      </c>
      <c r="G226" s="6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</row>
    <row r="227" spans="1:35" ht="15.75" customHeight="1">
      <c r="A227" s="43">
        <f t="shared" si="0"/>
        <v>224</v>
      </c>
      <c r="B227" s="19" t="s">
        <v>304</v>
      </c>
      <c r="C227" s="19" t="s">
        <v>307</v>
      </c>
      <c r="D227" s="44">
        <v>115</v>
      </c>
      <c r="E227" s="53">
        <v>1313</v>
      </c>
      <c r="F227" s="45">
        <v>10.417400000000001</v>
      </c>
      <c r="G227" s="64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</row>
    <row r="228" spans="1:35" ht="15.75" customHeight="1">
      <c r="A228" s="43">
        <f t="shared" si="0"/>
        <v>225</v>
      </c>
      <c r="B228" s="19" t="s">
        <v>304</v>
      </c>
      <c r="C228" s="19" t="s">
        <v>308</v>
      </c>
      <c r="D228" s="44">
        <v>245</v>
      </c>
      <c r="E228" s="53">
        <v>1604</v>
      </c>
      <c r="F228" s="45">
        <v>5.5468999999999999</v>
      </c>
      <c r="G228" s="64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</row>
    <row r="229" spans="1:35" ht="15.75" customHeight="1">
      <c r="A229" s="43">
        <f t="shared" si="0"/>
        <v>226</v>
      </c>
      <c r="B229" s="19" t="s">
        <v>304</v>
      </c>
      <c r="C229" s="19" t="s">
        <v>309</v>
      </c>
      <c r="D229" s="44">
        <v>35</v>
      </c>
      <c r="E229" s="44">
        <v>503</v>
      </c>
      <c r="F229" s="45">
        <v>13.3714</v>
      </c>
      <c r="G229" s="64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</row>
    <row r="230" spans="1:35" ht="15.75" customHeight="1">
      <c r="A230" s="43">
        <f t="shared" si="0"/>
        <v>227</v>
      </c>
      <c r="B230" s="19" t="s">
        <v>304</v>
      </c>
      <c r="C230" s="19" t="s">
        <v>310</v>
      </c>
      <c r="D230" s="44">
        <v>42</v>
      </c>
      <c r="E230" s="44">
        <v>239</v>
      </c>
      <c r="F230" s="45">
        <v>4.6905000000000001</v>
      </c>
      <c r="G230" s="64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</row>
    <row r="231" spans="1:35" ht="15.75" customHeight="1">
      <c r="A231" s="43">
        <f t="shared" si="0"/>
        <v>228</v>
      </c>
      <c r="B231" s="19" t="s">
        <v>304</v>
      </c>
      <c r="C231" s="19" t="s">
        <v>311</v>
      </c>
      <c r="D231" s="44">
        <v>9</v>
      </c>
      <c r="E231" s="44">
        <v>530</v>
      </c>
      <c r="F231" s="45">
        <v>57.8889</v>
      </c>
      <c r="G231" s="64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</row>
    <row r="232" spans="1:35" ht="15.75" customHeight="1">
      <c r="A232" s="43">
        <f t="shared" si="0"/>
        <v>229</v>
      </c>
      <c r="B232" s="49" t="s">
        <v>312</v>
      </c>
      <c r="C232" s="49" t="s">
        <v>313</v>
      </c>
      <c r="D232" s="50">
        <v>111</v>
      </c>
      <c r="E232" s="50">
        <v>148</v>
      </c>
      <c r="F232" s="51">
        <v>0.33329999999999999</v>
      </c>
      <c r="G232" s="77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</row>
    <row r="233" spans="1:35" ht="15.75" customHeight="1">
      <c r="A233" s="43">
        <f t="shared" si="0"/>
        <v>230</v>
      </c>
      <c r="B233" s="49" t="s">
        <v>312</v>
      </c>
      <c r="C233" s="49" t="s">
        <v>314</v>
      </c>
      <c r="D233" s="50">
        <v>116</v>
      </c>
      <c r="E233" s="50">
        <v>345</v>
      </c>
      <c r="F233" s="51">
        <v>1.9741</v>
      </c>
      <c r="G233" s="77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</row>
    <row r="234" spans="1:35" ht="15.75" customHeight="1">
      <c r="A234" s="43">
        <f t="shared" si="0"/>
        <v>231</v>
      </c>
      <c r="B234" s="19" t="s">
        <v>312</v>
      </c>
      <c r="C234" s="19" t="s">
        <v>315</v>
      </c>
      <c r="D234" s="44">
        <v>20</v>
      </c>
      <c r="E234" s="44">
        <v>223</v>
      </c>
      <c r="F234" s="45">
        <v>10.15</v>
      </c>
      <c r="G234" s="64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</row>
    <row r="235" spans="1:35" ht="15.75" customHeight="1">
      <c r="A235" s="43">
        <f t="shared" si="0"/>
        <v>232</v>
      </c>
      <c r="B235" s="19" t="s">
        <v>312</v>
      </c>
      <c r="C235" s="19" t="s">
        <v>316</v>
      </c>
      <c r="D235" s="44">
        <v>20</v>
      </c>
      <c r="E235" s="44">
        <v>260</v>
      </c>
      <c r="F235" s="45">
        <v>12</v>
      </c>
      <c r="G235" s="64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</row>
    <row r="236" spans="1:35" ht="15.75" customHeight="1">
      <c r="A236" s="43">
        <f t="shared" si="0"/>
        <v>233</v>
      </c>
      <c r="B236" s="19" t="s">
        <v>312</v>
      </c>
      <c r="C236" s="19" t="s">
        <v>317</v>
      </c>
      <c r="D236" s="44">
        <v>33</v>
      </c>
      <c r="E236" s="44">
        <v>177</v>
      </c>
      <c r="F236" s="45">
        <v>4.3635999999999999</v>
      </c>
      <c r="G236" s="64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</row>
    <row r="237" spans="1:35" ht="15.75" customHeight="1">
      <c r="A237" s="43">
        <f t="shared" si="0"/>
        <v>234</v>
      </c>
      <c r="B237" s="19" t="s">
        <v>318</v>
      </c>
      <c r="C237" s="19" t="s">
        <v>319</v>
      </c>
      <c r="D237" s="44">
        <v>18</v>
      </c>
      <c r="E237" s="44">
        <v>106</v>
      </c>
      <c r="F237" s="45">
        <v>4.8888999999999996</v>
      </c>
      <c r="G237" s="64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</row>
    <row r="238" spans="1:35" ht="15.75" customHeight="1">
      <c r="A238" s="43">
        <f t="shared" si="0"/>
        <v>235</v>
      </c>
      <c r="B238" s="19" t="s">
        <v>318</v>
      </c>
      <c r="C238" s="19" t="s">
        <v>320</v>
      </c>
      <c r="D238" s="44">
        <v>24</v>
      </c>
      <c r="E238" s="44">
        <v>105</v>
      </c>
      <c r="F238" s="45">
        <v>3.375</v>
      </c>
      <c r="G238" s="64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</row>
    <row r="239" spans="1:35" ht="15.75" customHeight="1">
      <c r="A239" s="43">
        <f t="shared" si="0"/>
        <v>236</v>
      </c>
      <c r="B239" s="19" t="s">
        <v>318</v>
      </c>
      <c r="C239" s="19" t="s">
        <v>321</v>
      </c>
      <c r="D239" s="44">
        <v>61</v>
      </c>
      <c r="E239" s="44">
        <v>278</v>
      </c>
      <c r="F239" s="45">
        <v>3.5573999999999999</v>
      </c>
      <c r="G239" s="64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</row>
    <row r="240" spans="1:35" ht="15.75" customHeight="1">
      <c r="A240" s="43">
        <f t="shared" si="0"/>
        <v>237</v>
      </c>
      <c r="B240" s="19" t="s">
        <v>318</v>
      </c>
      <c r="C240" s="19" t="s">
        <v>322</v>
      </c>
      <c r="D240" s="44">
        <v>57</v>
      </c>
      <c r="E240" s="44">
        <v>523</v>
      </c>
      <c r="F240" s="45">
        <v>8.1753999999999998</v>
      </c>
      <c r="G240" s="64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</row>
    <row r="241" spans="1:35" ht="15.75" customHeight="1">
      <c r="A241" s="43">
        <f t="shared" si="0"/>
        <v>238</v>
      </c>
      <c r="B241" s="19" t="s">
        <v>318</v>
      </c>
      <c r="C241" s="19" t="s">
        <v>323</v>
      </c>
      <c r="D241" s="44">
        <v>31</v>
      </c>
      <c r="E241" s="44">
        <v>198</v>
      </c>
      <c r="F241" s="45">
        <v>5.3871000000000002</v>
      </c>
      <c r="G241" s="64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</row>
    <row r="242" spans="1:35" ht="15.75" customHeight="1">
      <c r="A242" s="43">
        <f t="shared" si="0"/>
        <v>239</v>
      </c>
      <c r="B242" s="49" t="s">
        <v>318</v>
      </c>
      <c r="C242" s="49" t="s">
        <v>324</v>
      </c>
      <c r="D242" s="50">
        <v>74</v>
      </c>
      <c r="E242" s="50">
        <v>233</v>
      </c>
      <c r="F242" s="51">
        <v>2.1486000000000001</v>
      </c>
      <c r="G242" s="77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</row>
    <row r="243" spans="1:35" ht="15.75" customHeight="1">
      <c r="A243" s="43">
        <f t="shared" si="0"/>
        <v>240</v>
      </c>
      <c r="B243" s="19" t="s">
        <v>325</v>
      </c>
      <c r="C243" s="19" t="s">
        <v>326</v>
      </c>
      <c r="D243" s="44">
        <v>90</v>
      </c>
      <c r="E243" s="53">
        <v>1388</v>
      </c>
      <c r="F243" s="45">
        <v>14.4222</v>
      </c>
      <c r="G243" s="64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</row>
    <row r="244" spans="1:35" ht="15.75" customHeight="1">
      <c r="A244" s="43">
        <f t="shared" si="0"/>
        <v>241</v>
      </c>
      <c r="B244" s="19" t="s">
        <v>325</v>
      </c>
      <c r="C244" s="19" t="s">
        <v>327</v>
      </c>
      <c r="D244" s="44">
        <v>12</v>
      </c>
      <c r="E244" s="44">
        <v>330</v>
      </c>
      <c r="F244" s="45">
        <v>26.5</v>
      </c>
      <c r="G244" s="64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</row>
    <row r="245" spans="1:35" ht="15.75" customHeight="1">
      <c r="A245" s="43">
        <f t="shared" si="0"/>
        <v>242</v>
      </c>
      <c r="B245" s="19" t="s">
        <v>325</v>
      </c>
      <c r="C245" s="19" t="s">
        <v>328</v>
      </c>
      <c r="D245" s="44">
        <v>20</v>
      </c>
      <c r="E245" s="44">
        <v>483</v>
      </c>
      <c r="F245" s="45">
        <v>23.15</v>
      </c>
      <c r="G245" s="64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</row>
    <row r="246" spans="1:35" ht="15.75" customHeight="1">
      <c r="A246" s="43">
        <f t="shared" si="0"/>
        <v>243</v>
      </c>
      <c r="B246" s="49" t="s">
        <v>325</v>
      </c>
      <c r="C246" s="49" t="s">
        <v>329</v>
      </c>
      <c r="D246" s="50">
        <v>34</v>
      </c>
      <c r="E246" s="50">
        <v>76</v>
      </c>
      <c r="F246" s="51">
        <v>1.2353000000000001</v>
      </c>
      <c r="G246" s="77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</row>
    <row r="247" spans="1:35" ht="15.75" customHeight="1">
      <c r="A247" s="43">
        <f t="shared" si="0"/>
        <v>244</v>
      </c>
      <c r="B247" s="19" t="s">
        <v>330</v>
      </c>
      <c r="C247" s="19" t="s">
        <v>331</v>
      </c>
      <c r="D247" s="44">
        <v>15.51</v>
      </c>
      <c r="E247" s="44">
        <v>155</v>
      </c>
      <c r="F247" s="45">
        <v>8.9936000000000007</v>
      </c>
      <c r="G247" s="64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</row>
    <row r="248" spans="1:35" ht="15.75" customHeight="1">
      <c r="A248" s="43">
        <f t="shared" si="0"/>
        <v>245</v>
      </c>
      <c r="B248" s="19" t="s">
        <v>330</v>
      </c>
      <c r="C248" s="19" t="s">
        <v>332</v>
      </c>
      <c r="D248" s="44">
        <v>38</v>
      </c>
      <c r="E248" s="44">
        <v>309</v>
      </c>
      <c r="F248" s="45">
        <v>7.1315999999999997</v>
      </c>
      <c r="G248" s="64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</row>
    <row r="249" spans="1:35" ht="15.75" customHeight="1">
      <c r="A249" s="43">
        <f t="shared" si="0"/>
        <v>246</v>
      </c>
      <c r="B249" s="19" t="s">
        <v>330</v>
      </c>
      <c r="C249" s="19" t="s">
        <v>333</v>
      </c>
      <c r="D249" s="44">
        <v>43</v>
      </c>
      <c r="E249" s="44">
        <v>461</v>
      </c>
      <c r="F249" s="45">
        <v>9.7209000000000003</v>
      </c>
      <c r="G249" s="64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</row>
    <row r="250" spans="1:35" ht="15.75" customHeight="1">
      <c r="A250" s="43">
        <f t="shared" si="0"/>
        <v>247</v>
      </c>
      <c r="B250" s="49" t="s">
        <v>330</v>
      </c>
      <c r="C250" s="49" t="s">
        <v>334</v>
      </c>
      <c r="D250" s="50">
        <v>65</v>
      </c>
      <c r="E250" s="50">
        <v>257</v>
      </c>
      <c r="F250" s="51">
        <v>2.9538000000000002</v>
      </c>
      <c r="G250" s="77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</row>
    <row r="251" spans="1:35" ht="15.75" customHeight="1">
      <c r="A251" s="43">
        <f t="shared" si="0"/>
        <v>248</v>
      </c>
      <c r="B251" s="19" t="s">
        <v>330</v>
      </c>
      <c r="C251" s="19" t="s">
        <v>335</v>
      </c>
      <c r="D251" s="44">
        <v>91</v>
      </c>
      <c r="E251" s="53">
        <v>1095</v>
      </c>
      <c r="F251" s="45">
        <v>11.032999999999999</v>
      </c>
      <c r="G251" s="64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</row>
    <row r="252" spans="1:35" ht="15.75" customHeight="1">
      <c r="A252" s="43">
        <f t="shared" si="0"/>
        <v>249</v>
      </c>
      <c r="B252" s="89" t="s">
        <v>330</v>
      </c>
      <c r="C252" s="89" t="s">
        <v>336</v>
      </c>
      <c r="D252" s="97">
        <v>20</v>
      </c>
      <c r="E252" s="97">
        <v>5.3</v>
      </c>
      <c r="F252" s="98">
        <v>-0.73499999999999999</v>
      </c>
      <c r="G252" s="88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</row>
    <row r="253" spans="1:35" ht="15.75" customHeight="1">
      <c r="A253" s="43">
        <f t="shared" si="0"/>
        <v>250</v>
      </c>
      <c r="B253" s="19" t="s">
        <v>337</v>
      </c>
      <c r="C253" s="19" t="s">
        <v>338</v>
      </c>
      <c r="D253" s="44">
        <v>250</v>
      </c>
      <c r="E253" s="53">
        <v>1803</v>
      </c>
      <c r="F253" s="45">
        <v>6.2119999999999997</v>
      </c>
      <c r="G253" s="64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</row>
    <row r="254" spans="1:35" ht="15.75" customHeight="1">
      <c r="A254" s="43">
        <f t="shared" si="0"/>
        <v>251</v>
      </c>
      <c r="B254" s="19" t="s">
        <v>337</v>
      </c>
      <c r="C254" s="19" t="s">
        <v>339</v>
      </c>
      <c r="D254" s="44">
        <v>46</v>
      </c>
      <c r="E254" s="44">
        <v>802</v>
      </c>
      <c r="F254" s="45">
        <v>16.434799999999999</v>
      </c>
      <c r="G254" s="64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</row>
    <row r="255" spans="1:35" ht="15.75" customHeight="1">
      <c r="A255" s="43">
        <f t="shared" si="0"/>
        <v>252</v>
      </c>
      <c r="B255" s="19" t="s">
        <v>337</v>
      </c>
      <c r="C255" s="19" t="s">
        <v>340</v>
      </c>
      <c r="D255" s="44">
        <v>42</v>
      </c>
      <c r="E255" s="44">
        <v>437</v>
      </c>
      <c r="F255" s="45">
        <v>9.4047999999999998</v>
      </c>
      <c r="G255" s="64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</row>
    <row r="256" spans="1:35" ht="15.75" customHeight="1">
      <c r="A256" s="43">
        <f t="shared" si="0"/>
        <v>253</v>
      </c>
      <c r="B256" s="19" t="s">
        <v>337</v>
      </c>
      <c r="C256" s="19" t="s">
        <v>341</v>
      </c>
      <c r="D256" s="44">
        <v>27</v>
      </c>
      <c r="E256" s="44">
        <v>378</v>
      </c>
      <c r="F256" s="45">
        <v>13</v>
      </c>
      <c r="G256" s="64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</row>
    <row r="257" spans="1:35" ht="15.75" customHeight="1">
      <c r="A257" s="43">
        <f t="shared" si="0"/>
        <v>254</v>
      </c>
      <c r="B257" s="19" t="s">
        <v>337</v>
      </c>
      <c r="C257" s="19" t="s">
        <v>342</v>
      </c>
      <c r="D257" s="44">
        <v>203</v>
      </c>
      <c r="E257" s="53">
        <v>1327</v>
      </c>
      <c r="F257" s="45">
        <v>5.5369000000000002</v>
      </c>
      <c r="G257" s="64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</row>
    <row r="258" spans="1:35" ht="15.75" customHeight="1">
      <c r="A258" s="43">
        <f t="shared" si="0"/>
        <v>255</v>
      </c>
      <c r="B258" s="19" t="s">
        <v>337</v>
      </c>
      <c r="C258" s="19" t="s">
        <v>343</v>
      </c>
      <c r="D258" s="44">
        <v>769</v>
      </c>
      <c r="E258" s="53">
        <v>9802</v>
      </c>
      <c r="F258" s="45">
        <v>11.7464</v>
      </c>
      <c r="G258" s="64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</row>
    <row r="259" spans="1:35" ht="15.75" customHeight="1">
      <c r="A259" s="43">
        <f t="shared" si="0"/>
        <v>256</v>
      </c>
      <c r="B259" s="19" t="s">
        <v>337</v>
      </c>
      <c r="C259" s="19" t="s">
        <v>344</v>
      </c>
      <c r="D259" s="44">
        <v>715</v>
      </c>
      <c r="E259" s="53">
        <v>6481</v>
      </c>
      <c r="F259" s="45">
        <v>8.0642999999999994</v>
      </c>
      <c r="G259" s="64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</row>
    <row r="260" spans="1:35" ht="15.75" customHeight="1">
      <c r="A260" s="43">
        <f t="shared" si="0"/>
        <v>257</v>
      </c>
      <c r="B260" s="19" t="s">
        <v>337</v>
      </c>
      <c r="C260" s="19" t="s">
        <v>345</v>
      </c>
      <c r="D260" s="44">
        <v>37</v>
      </c>
      <c r="E260" s="44">
        <v>412</v>
      </c>
      <c r="F260" s="45">
        <v>10.1351</v>
      </c>
      <c r="G260" s="64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</row>
    <row r="261" spans="1:35" ht="15.75" customHeight="1">
      <c r="A261" s="43">
        <f t="shared" si="0"/>
        <v>258</v>
      </c>
      <c r="B261" s="19" t="s">
        <v>337</v>
      </c>
      <c r="C261" s="19" t="s">
        <v>346</v>
      </c>
      <c r="D261" s="44">
        <v>70</v>
      </c>
      <c r="E261" s="44">
        <v>522</v>
      </c>
      <c r="F261" s="45">
        <v>6.4570999999999996</v>
      </c>
      <c r="G261" s="64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</row>
    <row r="262" spans="1:35" ht="15.75" customHeight="1">
      <c r="A262" s="43">
        <f t="shared" si="0"/>
        <v>259</v>
      </c>
      <c r="B262" s="19" t="s">
        <v>337</v>
      </c>
      <c r="C262" s="19" t="s">
        <v>347</v>
      </c>
      <c r="D262" s="44">
        <v>19</v>
      </c>
      <c r="E262" s="44">
        <v>199</v>
      </c>
      <c r="F262" s="45">
        <v>9.4736999999999991</v>
      </c>
      <c r="G262" s="64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</row>
    <row r="263" spans="1:35" ht="15.75" customHeight="1">
      <c r="A263" s="43">
        <f t="shared" si="0"/>
        <v>260</v>
      </c>
      <c r="B263" s="49" t="s">
        <v>337</v>
      </c>
      <c r="C263" s="49" t="s">
        <v>348</v>
      </c>
      <c r="D263" s="50">
        <v>145</v>
      </c>
      <c r="E263" s="50">
        <v>361</v>
      </c>
      <c r="F263" s="51">
        <v>1.4897</v>
      </c>
      <c r="G263" s="77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</row>
    <row r="264" spans="1:35" ht="15.75" customHeight="1">
      <c r="A264" s="43">
        <f t="shared" si="0"/>
        <v>261</v>
      </c>
      <c r="B264" s="19" t="s">
        <v>349</v>
      </c>
      <c r="C264" s="19" t="s">
        <v>350</v>
      </c>
      <c r="D264" s="44">
        <v>594</v>
      </c>
      <c r="E264" s="53">
        <v>2672</v>
      </c>
      <c r="F264" s="45">
        <v>3.4983</v>
      </c>
      <c r="G264" s="64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</row>
    <row r="265" spans="1:35" ht="15.75" customHeight="1">
      <c r="A265" s="43">
        <f t="shared" si="0"/>
        <v>262</v>
      </c>
      <c r="B265" s="19" t="s">
        <v>349</v>
      </c>
      <c r="C265" s="19" t="s">
        <v>351</v>
      </c>
      <c r="D265" s="44">
        <v>93</v>
      </c>
      <c r="E265" s="53">
        <v>3769</v>
      </c>
      <c r="F265" s="45">
        <v>39.526899999999998</v>
      </c>
      <c r="G265" s="64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</row>
    <row r="266" spans="1:35" ht="15.75" customHeight="1">
      <c r="A266" s="43">
        <f t="shared" si="0"/>
        <v>263</v>
      </c>
      <c r="B266" s="19" t="s">
        <v>349</v>
      </c>
      <c r="C266" s="19" t="s">
        <v>352</v>
      </c>
      <c r="D266" s="44">
        <v>22</v>
      </c>
      <c r="E266" s="44">
        <v>175</v>
      </c>
      <c r="F266" s="45">
        <v>6.9545000000000003</v>
      </c>
      <c r="G266" s="64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</row>
    <row r="267" spans="1:35" ht="15.75" customHeight="1">
      <c r="A267" s="43">
        <f t="shared" si="0"/>
        <v>264</v>
      </c>
      <c r="B267" s="19" t="s">
        <v>349</v>
      </c>
      <c r="C267" s="19" t="s">
        <v>353</v>
      </c>
      <c r="D267" s="44">
        <v>61</v>
      </c>
      <c r="E267" s="53">
        <v>5359</v>
      </c>
      <c r="F267" s="45">
        <v>86.852500000000006</v>
      </c>
      <c r="G267" s="64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</row>
    <row r="268" spans="1:35" ht="15.75" customHeight="1">
      <c r="A268" s="43">
        <f t="shared" si="0"/>
        <v>265</v>
      </c>
      <c r="B268" s="19" t="s">
        <v>354</v>
      </c>
      <c r="C268" s="19" t="s">
        <v>355</v>
      </c>
      <c r="D268" s="44">
        <v>30</v>
      </c>
      <c r="E268" s="44">
        <v>536</v>
      </c>
      <c r="F268" s="45">
        <v>16.866700000000002</v>
      </c>
      <c r="G268" s="64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</row>
    <row r="269" spans="1:35" ht="15.75" customHeight="1">
      <c r="A269" s="43">
        <f t="shared" si="0"/>
        <v>266</v>
      </c>
      <c r="B269" s="19" t="s">
        <v>354</v>
      </c>
      <c r="C269" s="19" t="s">
        <v>356</v>
      </c>
      <c r="D269" s="44">
        <v>105</v>
      </c>
      <c r="E269" s="53">
        <v>5155</v>
      </c>
      <c r="F269" s="45">
        <v>48.095199999999998</v>
      </c>
      <c r="G269" s="64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</row>
    <row r="270" spans="1:35" ht="15.75" customHeight="1">
      <c r="A270" s="43">
        <f t="shared" si="0"/>
        <v>267</v>
      </c>
      <c r="B270" s="19" t="s">
        <v>354</v>
      </c>
      <c r="C270" s="19" t="s">
        <v>357</v>
      </c>
      <c r="D270" s="44">
        <v>13</v>
      </c>
      <c r="E270" s="44">
        <v>165</v>
      </c>
      <c r="F270" s="45">
        <v>11.692299999999999</v>
      </c>
      <c r="G270" s="64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</row>
    <row r="271" spans="1:35" ht="15.75" customHeight="1">
      <c r="A271" s="43">
        <f t="shared" si="0"/>
        <v>268</v>
      </c>
      <c r="B271" s="19" t="s">
        <v>354</v>
      </c>
      <c r="C271" s="19" t="s">
        <v>358</v>
      </c>
      <c r="D271" s="44">
        <v>12</v>
      </c>
      <c r="E271" s="44">
        <v>209</v>
      </c>
      <c r="F271" s="45">
        <v>16.416699999999999</v>
      </c>
      <c r="G271" s="64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</row>
    <row r="272" spans="1:35" ht="15.75" customHeight="1">
      <c r="A272" s="43">
        <f t="shared" si="0"/>
        <v>269</v>
      </c>
      <c r="B272" s="19" t="s">
        <v>354</v>
      </c>
      <c r="C272" s="19" t="s">
        <v>359</v>
      </c>
      <c r="D272" s="44">
        <v>9</v>
      </c>
      <c r="E272" s="44">
        <v>88</v>
      </c>
      <c r="F272" s="45">
        <v>8.7777999999999992</v>
      </c>
      <c r="G272" s="64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</row>
    <row r="273" spans="1:35" ht="15.75" customHeight="1">
      <c r="A273" s="43">
        <f t="shared" si="0"/>
        <v>270</v>
      </c>
      <c r="B273" s="19" t="s">
        <v>354</v>
      </c>
      <c r="C273" s="19" t="s">
        <v>360</v>
      </c>
      <c r="D273" s="44">
        <v>145</v>
      </c>
      <c r="E273" s="53">
        <v>1000</v>
      </c>
      <c r="F273" s="45">
        <v>5.8966000000000003</v>
      </c>
      <c r="G273" s="64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</row>
    <row r="274" spans="1:35" ht="15.75" customHeight="1">
      <c r="A274" s="43">
        <f t="shared" si="0"/>
        <v>271</v>
      </c>
      <c r="B274" s="19" t="s">
        <v>354</v>
      </c>
      <c r="C274" s="19" t="s">
        <v>361</v>
      </c>
      <c r="D274" s="44">
        <v>89</v>
      </c>
      <c r="E274" s="44">
        <v>684</v>
      </c>
      <c r="F274" s="45">
        <v>6.6853999999999996</v>
      </c>
      <c r="G274" s="64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</row>
    <row r="275" spans="1:35" ht="15.75" customHeight="1">
      <c r="A275" s="43">
        <f t="shared" si="0"/>
        <v>272</v>
      </c>
      <c r="B275" s="49" t="s">
        <v>362</v>
      </c>
      <c r="C275" s="49" t="s">
        <v>363</v>
      </c>
      <c r="D275" s="50">
        <v>106</v>
      </c>
      <c r="E275" s="50">
        <v>425</v>
      </c>
      <c r="F275" s="51">
        <v>3.0093999999999999</v>
      </c>
      <c r="G275" s="77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</row>
    <row r="276" spans="1:35" ht="15.75" customHeight="1">
      <c r="A276" s="43">
        <f t="shared" si="0"/>
        <v>273</v>
      </c>
      <c r="B276" s="19" t="s">
        <v>362</v>
      </c>
      <c r="C276" s="19" t="s">
        <v>364</v>
      </c>
      <c r="D276" s="44">
        <v>468</v>
      </c>
      <c r="E276" s="53">
        <v>2608</v>
      </c>
      <c r="F276" s="45">
        <v>4.5726000000000004</v>
      </c>
      <c r="G276" s="64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</row>
    <row r="277" spans="1:35" ht="15.75" customHeight="1">
      <c r="A277" s="43">
        <f t="shared" si="0"/>
        <v>274</v>
      </c>
      <c r="B277" s="19" t="s">
        <v>362</v>
      </c>
      <c r="C277" s="19" t="s">
        <v>365</v>
      </c>
      <c r="D277" s="44">
        <v>17</v>
      </c>
      <c r="E277" s="44">
        <v>720</v>
      </c>
      <c r="F277" s="45">
        <v>41.352899999999998</v>
      </c>
      <c r="G277" s="64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</row>
    <row r="278" spans="1:35" ht="15.75" customHeight="1">
      <c r="A278" s="43">
        <f t="shared" si="0"/>
        <v>275</v>
      </c>
      <c r="B278" s="19" t="s">
        <v>362</v>
      </c>
      <c r="C278" s="19" t="s">
        <v>366</v>
      </c>
      <c r="D278" s="44">
        <v>236</v>
      </c>
      <c r="E278" s="53">
        <v>2295</v>
      </c>
      <c r="F278" s="45">
        <v>8.7246000000000006</v>
      </c>
      <c r="G278" s="64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</row>
    <row r="279" spans="1:35" ht="15.75" customHeight="1">
      <c r="A279" s="43">
        <f t="shared" si="0"/>
        <v>276</v>
      </c>
      <c r="B279" s="49" t="s">
        <v>362</v>
      </c>
      <c r="C279" s="49" t="s">
        <v>367</v>
      </c>
      <c r="D279" s="50">
        <v>186</v>
      </c>
      <c r="E279" s="50">
        <v>516</v>
      </c>
      <c r="F279" s="51">
        <v>1.7742</v>
      </c>
      <c r="G279" s="77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</row>
    <row r="280" spans="1:35" ht="15.75" customHeight="1">
      <c r="A280" s="43">
        <f t="shared" si="0"/>
        <v>277</v>
      </c>
      <c r="B280" s="19" t="s">
        <v>362</v>
      </c>
      <c r="C280" s="19" t="s">
        <v>368</v>
      </c>
      <c r="D280" s="44">
        <v>333</v>
      </c>
      <c r="E280" s="53">
        <v>1474</v>
      </c>
      <c r="F280" s="45">
        <v>3.4264000000000001</v>
      </c>
      <c r="G280" s="64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</row>
    <row r="281" spans="1:35" ht="15.75" customHeight="1">
      <c r="A281" s="43">
        <f t="shared" si="0"/>
        <v>278</v>
      </c>
      <c r="B281" s="19" t="s">
        <v>362</v>
      </c>
      <c r="C281" s="19" t="s">
        <v>369</v>
      </c>
      <c r="D281" s="44">
        <v>123</v>
      </c>
      <c r="E281" s="44">
        <v>858</v>
      </c>
      <c r="F281" s="45">
        <v>5.9756</v>
      </c>
      <c r="G281" s="64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</row>
    <row r="282" spans="1:35" ht="15.75" customHeight="1">
      <c r="A282" s="43">
        <f t="shared" si="0"/>
        <v>279</v>
      </c>
      <c r="B282" s="19" t="s">
        <v>362</v>
      </c>
      <c r="C282" s="19" t="s">
        <v>370</v>
      </c>
      <c r="D282" s="44">
        <v>38</v>
      </c>
      <c r="E282" s="44">
        <v>620</v>
      </c>
      <c r="F282" s="45">
        <v>15.315799999999999</v>
      </c>
      <c r="G282" s="64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</row>
    <row r="283" spans="1:35" ht="15.75" customHeight="1">
      <c r="A283" s="43">
        <f t="shared" si="0"/>
        <v>280</v>
      </c>
      <c r="B283" s="19" t="s">
        <v>362</v>
      </c>
      <c r="C283" s="19" t="s">
        <v>371</v>
      </c>
      <c r="D283" s="44">
        <v>35</v>
      </c>
      <c r="E283" s="44">
        <v>341</v>
      </c>
      <c r="F283" s="45">
        <v>8.7429000000000006</v>
      </c>
      <c r="G283" s="64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</row>
    <row r="284" spans="1:35" ht="15.75" customHeight="1">
      <c r="A284" s="43">
        <f t="shared" si="0"/>
        <v>281</v>
      </c>
      <c r="B284" s="19" t="s">
        <v>362</v>
      </c>
      <c r="C284" s="19" t="s">
        <v>372</v>
      </c>
      <c r="D284" s="44">
        <v>69</v>
      </c>
      <c r="E284" s="53">
        <v>1783</v>
      </c>
      <c r="F284" s="45">
        <v>24.840599999999998</v>
      </c>
      <c r="G284" s="64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</row>
    <row r="285" spans="1:35" ht="15.75" customHeight="1">
      <c r="A285" s="43">
        <f t="shared" si="0"/>
        <v>282</v>
      </c>
      <c r="B285" s="19" t="s">
        <v>362</v>
      </c>
      <c r="C285" s="19" t="s">
        <v>373</v>
      </c>
      <c r="D285" s="44">
        <v>566</v>
      </c>
      <c r="E285" s="53">
        <v>7640</v>
      </c>
      <c r="F285" s="45">
        <v>12.498200000000001</v>
      </c>
      <c r="G285" s="64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</row>
    <row r="286" spans="1:35" ht="15.75" customHeight="1">
      <c r="A286" s="43">
        <f t="shared" si="0"/>
        <v>283</v>
      </c>
      <c r="B286" s="49" t="s">
        <v>362</v>
      </c>
      <c r="C286" s="49" t="s">
        <v>374</v>
      </c>
      <c r="D286" s="50">
        <v>296</v>
      </c>
      <c r="E286" s="50">
        <v>672</v>
      </c>
      <c r="F286" s="51">
        <v>1.2703</v>
      </c>
      <c r="G286" s="77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</row>
    <row r="287" spans="1:35" ht="15.75" customHeight="1">
      <c r="A287" s="43">
        <f t="shared" si="0"/>
        <v>284</v>
      </c>
      <c r="B287" s="19" t="s">
        <v>362</v>
      </c>
      <c r="C287" s="19" t="s">
        <v>375</v>
      </c>
      <c r="D287" s="44">
        <v>415</v>
      </c>
      <c r="E287" s="53">
        <v>7417</v>
      </c>
      <c r="F287" s="45">
        <v>16.872299999999999</v>
      </c>
      <c r="G287" s="64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</row>
    <row r="288" spans="1:35" ht="15.75" customHeight="1">
      <c r="A288" s="43">
        <f t="shared" si="0"/>
        <v>285</v>
      </c>
      <c r="B288" s="19" t="s">
        <v>362</v>
      </c>
      <c r="C288" s="19" t="s">
        <v>376</v>
      </c>
      <c r="D288" s="44">
        <v>960</v>
      </c>
      <c r="E288" s="53">
        <v>6046</v>
      </c>
      <c r="F288" s="45">
        <v>5.2979000000000003</v>
      </c>
      <c r="G288" s="64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</row>
    <row r="289" spans="1:35" ht="15.75" customHeight="1">
      <c r="A289" s="43">
        <f t="shared" si="0"/>
        <v>286</v>
      </c>
      <c r="B289" s="19" t="s">
        <v>362</v>
      </c>
      <c r="C289" s="19" t="s">
        <v>377</v>
      </c>
      <c r="D289" s="44">
        <v>501</v>
      </c>
      <c r="E289" s="53">
        <v>2857</v>
      </c>
      <c r="F289" s="45">
        <v>4.7026000000000003</v>
      </c>
      <c r="G289" s="64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</row>
    <row r="290" spans="1:35" ht="15.75" customHeight="1">
      <c r="A290" s="43">
        <f t="shared" si="0"/>
        <v>287</v>
      </c>
      <c r="B290" s="19" t="s">
        <v>362</v>
      </c>
      <c r="C290" s="19" t="s">
        <v>378</v>
      </c>
      <c r="D290" s="44">
        <v>11</v>
      </c>
      <c r="E290" s="44">
        <v>683</v>
      </c>
      <c r="F290" s="45">
        <v>61.090899999999998</v>
      </c>
      <c r="G290" s="64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</row>
    <row r="291" spans="1:35" ht="15.75" customHeight="1">
      <c r="A291" s="43">
        <f t="shared" si="0"/>
        <v>288</v>
      </c>
      <c r="B291" s="19" t="s">
        <v>362</v>
      </c>
      <c r="C291" s="19" t="s">
        <v>379</v>
      </c>
      <c r="D291" s="44">
        <v>113</v>
      </c>
      <c r="E291" s="44">
        <v>698</v>
      </c>
      <c r="F291" s="45">
        <v>5.1769999999999996</v>
      </c>
      <c r="G291" s="64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</row>
    <row r="292" spans="1:35" ht="15.75" customHeight="1">
      <c r="A292" s="43">
        <f t="shared" si="0"/>
        <v>289</v>
      </c>
      <c r="B292" s="19" t="s">
        <v>362</v>
      </c>
      <c r="C292" s="19" t="s">
        <v>380</v>
      </c>
      <c r="D292" s="44">
        <v>73</v>
      </c>
      <c r="E292" s="44">
        <v>805</v>
      </c>
      <c r="F292" s="45">
        <v>10.0274</v>
      </c>
      <c r="G292" s="64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</row>
    <row r="293" spans="1:35" ht="15.75" customHeight="1">
      <c r="A293" s="43">
        <f t="shared" si="0"/>
        <v>290</v>
      </c>
      <c r="B293" s="19" t="s">
        <v>362</v>
      </c>
      <c r="C293" s="19" t="s">
        <v>381</v>
      </c>
      <c r="D293" s="44">
        <v>7</v>
      </c>
      <c r="E293" s="53">
        <v>1132</v>
      </c>
      <c r="F293" s="45">
        <v>160.71430000000001</v>
      </c>
      <c r="G293" s="64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</row>
    <row r="294" spans="1:35" ht="15.75" customHeight="1">
      <c r="A294" s="43">
        <f t="shared" si="0"/>
        <v>291</v>
      </c>
      <c r="B294" s="19" t="s">
        <v>362</v>
      </c>
      <c r="C294" s="19" t="s">
        <v>382</v>
      </c>
      <c r="D294" s="44">
        <v>108</v>
      </c>
      <c r="E294" s="44">
        <v>505</v>
      </c>
      <c r="F294" s="45">
        <v>3.6758999999999999</v>
      </c>
      <c r="G294" s="64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</row>
    <row r="295" spans="1:35" ht="15.75" customHeight="1">
      <c r="A295" s="43">
        <f t="shared" si="0"/>
        <v>292</v>
      </c>
      <c r="B295" s="49" t="s">
        <v>383</v>
      </c>
      <c r="C295" s="49" t="s">
        <v>384</v>
      </c>
      <c r="D295" s="50">
        <v>60</v>
      </c>
      <c r="E295" s="50">
        <v>215</v>
      </c>
      <c r="F295" s="51">
        <v>2.5832999999999999</v>
      </c>
      <c r="G295" s="77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</row>
    <row r="296" spans="1:35" ht="15.75" customHeight="1">
      <c r="A296" s="43">
        <f t="shared" si="0"/>
        <v>293</v>
      </c>
      <c r="B296" s="19" t="s">
        <v>383</v>
      </c>
      <c r="C296" s="19" t="s">
        <v>385</v>
      </c>
      <c r="D296" s="44">
        <v>32</v>
      </c>
      <c r="E296" s="53">
        <v>1305</v>
      </c>
      <c r="F296" s="45">
        <v>39.781300000000002</v>
      </c>
      <c r="G296" s="64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</row>
    <row r="297" spans="1:35" ht="15.75" customHeight="1">
      <c r="A297" s="43">
        <f t="shared" si="0"/>
        <v>294</v>
      </c>
      <c r="B297" s="19" t="s">
        <v>383</v>
      </c>
      <c r="C297" s="19" t="s">
        <v>386</v>
      </c>
      <c r="D297" s="44">
        <v>8</v>
      </c>
      <c r="E297" s="44">
        <v>271</v>
      </c>
      <c r="F297" s="45">
        <v>32.875</v>
      </c>
      <c r="G297" s="64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</row>
    <row r="298" spans="1:35" ht="15.75" customHeight="1">
      <c r="A298" s="43">
        <f t="shared" si="0"/>
        <v>295</v>
      </c>
      <c r="B298" s="19" t="s">
        <v>387</v>
      </c>
      <c r="C298" s="19" t="s">
        <v>388</v>
      </c>
      <c r="D298" s="44">
        <v>22</v>
      </c>
      <c r="E298" s="53">
        <v>1094</v>
      </c>
      <c r="F298" s="45">
        <v>48.7273</v>
      </c>
      <c r="G298" s="64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</row>
    <row r="299" spans="1:35" ht="15.75" customHeight="1">
      <c r="A299" s="43">
        <f t="shared" si="0"/>
        <v>296</v>
      </c>
      <c r="B299" s="19" t="s">
        <v>387</v>
      </c>
      <c r="C299" s="19" t="s">
        <v>389</v>
      </c>
      <c r="D299" s="44">
        <v>6.5</v>
      </c>
      <c r="E299" s="53">
        <v>1087</v>
      </c>
      <c r="F299" s="45">
        <v>166.23079999999999</v>
      </c>
      <c r="G299" s="64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</row>
    <row r="300" spans="1:35" ht="15.75" customHeight="1">
      <c r="A300" s="43">
        <f t="shared" si="0"/>
        <v>297</v>
      </c>
      <c r="B300" s="19" t="s">
        <v>387</v>
      </c>
      <c r="C300" s="19" t="s">
        <v>390</v>
      </c>
      <c r="D300" s="44">
        <v>8</v>
      </c>
      <c r="E300" s="44">
        <v>519</v>
      </c>
      <c r="F300" s="45">
        <v>63.875</v>
      </c>
      <c r="G300" s="64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</row>
    <row r="301" spans="1:35" ht="15.75" customHeight="1">
      <c r="A301" s="43">
        <f t="shared" si="0"/>
        <v>298</v>
      </c>
      <c r="B301" s="89" t="s">
        <v>387</v>
      </c>
      <c r="C301" s="89" t="s">
        <v>391</v>
      </c>
      <c r="D301" s="97">
        <v>328</v>
      </c>
      <c r="E301" s="97">
        <v>69</v>
      </c>
      <c r="F301" s="98">
        <v>-0.78959999999999997</v>
      </c>
      <c r="G301" s="88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</row>
    <row r="302" spans="1:35" ht="15.75" customHeight="1">
      <c r="A302" s="43">
        <f t="shared" si="0"/>
        <v>299</v>
      </c>
      <c r="B302" s="19" t="s">
        <v>387</v>
      </c>
      <c r="C302" s="19" t="s">
        <v>392</v>
      </c>
      <c r="D302" s="44">
        <v>65</v>
      </c>
      <c r="E302" s="53">
        <v>1543</v>
      </c>
      <c r="F302" s="45">
        <v>22.738499999999998</v>
      </c>
      <c r="G302" s="64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</row>
    <row r="303" spans="1:35" ht="15.75" customHeight="1">
      <c r="A303" s="43">
        <f t="shared" si="0"/>
        <v>300</v>
      </c>
      <c r="B303" s="19" t="s">
        <v>387</v>
      </c>
      <c r="C303" s="19" t="s">
        <v>393</v>
      </c>
      <c r="D303" s="44">
        <v>3.42</v>
      </c>
      <c r="E303" s="44">
        <v>794</v>
      </c>
      <c r="F303" s="45">
        <v>231.16370000000001</v>
      </c>
      <c r="G303" s="64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</row>
    <row r="304" spans="1:35" ht="15.75" customHeight="1">
      <c r="A304" s="43">
        <f t="shared" si="0"/>
        <v>301</v>
      </c>
      <c r="B304" s="89" t="s">
        <v>394</v>
      </c>
      <c r="C304" s="89" t="s">
        <v>395</v>
      </c>
      <c r="D304" s="97">
        <v>180</v>
      </c>
      <c r="E304" s="97">
        <v>150</v>
      </c>
      <c r="F304" s="98">
        <v>-0.16669999999999999</v>
      </c>
      <c r="G304" s="88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</row>
    <row r="305" spans="1:35" ht="15.75" customHeight="1">
      <c r="A305" s="43">
        <f t="shared" si="0"/>
        <v>302</v>
      </c>
      <c r="B305" s="49" t="s">
        <v>394</v>
      </c>
      <c r="C305" s="49" t="s">
        <v>396</v>
      </c>
      <c r="D305" s="50">
        <v>83</v>
      </c>
      <c r="E305" s="50">
        <v>196</v>
      </c>
      <c r="F305" s="51">
        <v>1.3613999999999999</v>
      </c>
      <c r="G305" s="77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</row>
    <row r="306" spans="1:35" ht="15.75" customHeight="1">
      <c r="A306" s="43">
        <f t="shared" si="0"/>
        <v>303</v>
      </c>
      <c r="B306" s="49" t="s">
        <v>394</v>
      </c>
      <c r="C306" s="49" t="s">
        <v>397</v>
      </c>
      <c r="D306" s="50">
        <v>72</v>
      </c>
      <c r="E306" s="50">
        <v>76.45</v>
      </c>
      <c r="F306" s="51">
        <v>6.1800000000000001E-2</v>
      </c>
      <c r="G306" s="77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</row>
    <row r="307" spans="1:35" ht="15.75" customHeight="1">
      <c r="A307" s="43">
        <f t="shared" si="0"/>
        <v>304</v>
      </c>
      <c r="B307" s="89" t="s">
        <v>394</v>
      </c>
      <c r="C307" s="89" t="s">
        <v>398</v>
      </c>
      <c r="D307" s="97">
        <v>103</v>
      </c>
      <c r="E307" s="97">
        <v>50</v>
      </c>
      <c r="F307" s="98">
        <v>-0.51459999999999995</v>
      </c>
      <c r="G307" s="88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</row>
    <row r="308" spans="1:35" ht="15.75" customHeight="1">
      <c r="A308" s="43">
        <f t="shared" si="0"/>
        <v>305</v>
      </c>
      <c r="B308" s="49" t="s">
        <v>394</v>
      </c>
      <c r="C308" s="49" t="s">
        <v>399</v>
      </c>
      <c r="D308" s="50">
        <v>75</v>
      </c>
      <c r="E308" s="50">
        <v>256</v>
      </c>
      <c r="F308" s="51">
        <v>2.4133</v>
      </c>
      <c r="G308" s="77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</row>
    <row r="309" spans="1:35" ht="15.75" customHeight="1">
      <c r="A309" s="43">
        <f t="shared" si="0"/>
        <v>306</v>
      </c>
      <c r="B309" s="49" t="s">
        <v>394</v>
      </c>
      <c r="C309" s="49" t="s">
        <v>400</v>
      </c>
      <c r="D309" s="50">
        <v>66</v>
      </c>
      <c r="E309" s="50">
        <v>68</v>
      </c>
      <c r="F309" s="51">
        <v>3.0300000000000001E-2</v>
      </c>
      <c r="G309" s="77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</row>
    <row r="310" spans="1:35" ht="15.75" customHeight="1">
      <c r="A310" s="43">
        <f t="shared" si="0"/>
        <v>307</v>
      </c>
      <c r="B310" s="49" t="s">
        <v>394</v>
      </c>
      <c r="C310" s="49" t="s">
        <v>401</v>
      </c>
      <c r="D310" s="50">
        <v>237</v>
      </c>
      <c r="E310" s="50">
        <v>689</v>
      </c>
      <c r="F310" s="51">
        <v>1.9072</v>
      </c>
      <c r="G310" s="77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</row>
    <row r="311" spans="1:35" ht="15.75" customHeight="1">
      <c r="A311" s="43">
        <f t="shared" si="0"/>
        <v>308</v>
      </c>
      <c r="B311" s="89" t="s">
        <v>394</v>
      </c>
      <c r="C311" s="89" t="s">
        <v>402</v>
      </c>
      <c r="D311" s="97">
        <v>579</v>
      </c>
      <c r="E311" s="97">
        <v>307</v>
      </c>
      <c r="F311" s="98">
        <v>-0.4698</v>
      </c>
      <c r="G311" s="88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</row>
    <row r="312" spans="1:35" ht="15.75" customHeight="1">
      <c r="A312" s="43">
        <f t="shared" si="0"/>
        <v>309</v>
      </c>
      <c r="B312" s="89" t="s">
        <v>394</v>
      </c>
      <c r="C312" s="89" t="s">
        <v>403</v>
      </c>
      <c r="D312" s="97">
        <v>119</v>
      </c>
      <c r="E312" s="97">
        <v>28</v>
      </c>
      <c r="F312" s="98">
        <v>-0.76470000000000005</v>
      </c>
      <c r="G312" s="88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</row>
    <row r="313" spans="1:35" ht="15.75" customHeight="1">
      <c r="A313" s="43">
        <f t="shared" si="0"/>
        <v>310</v>
      </c>
      <c r="B313" s="89" t="s">
        <v>394</v>
      </c>
      <c r="C313" s="89" t="s">
        <v>404</v>
      </c>
      <c r="D313" s="97">
        <v>62</v>
      </c>
      <c r="E313" s="97">
        <v>5.5</v>
      </c>
      <c r="F313" s="98">
        <v>-0.9113</v>
      </c>
      <c r="G313" s="88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</row>
    <row r="314" spans="1:35" ht="15.75" customHeight="1">
      <c r="A314" s="43">
        <f t="shared" si="0"/>
        <v>311</v>
      </c>
      <c r="B314" s="89" t="s">
        <v>394</v>
      </c>
      <c r="C314" s="89" t="s">
        <v>405</v>
      </c>
      <c r="D314" s="97">
        <v>22</v>
      </c>
      <c r="E314" s="97">
        <v>8</v>
      </c>
      <c r="F314" s="98">
        <v>-0.63639999999999997</v>
      </c>
      <c r="G314" s="88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</row>
    <row r="315" spans="1:35" ht="15.75" customHeight="1">
      <c r="A315" s="43">
        <f t="shared" si="0"/>
        <v>312</v>
      </c>
      <c r="B315" s="89" t="s">
        <v>394</v>
      </c>
      <c r="C315" s="89" t="s">
        <v>406</v>
      </c>
      <c r="D315" s="97">
        <v>31</v>
      </c>
      <c r="E315" s="97">
        <v>2.1</v>
      </c>
      <c r="F315" s="98">
        <v>-0.93230000000000002</v>
      </c>
      <c r="G315" s="88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</row>
    <row r="316" spans="1:35" ht="15.75" customHeight="1">
      <c r="A316" s="43">
        <f t="shared" si="0"/>
        <v>313</v>
      </c>
      <c r="B316" s="49" t="s">
        <v>394</v>
      </c>
      <c r="C316" s="49" t="s">
        <v>407</v>
      </c>
      <c r="D316" s="50">
        <v>45</v>
      </c>
      <c r="E316" s="50">
        <v>77</v>
      </c>
      <c r="F316" s="51">
        <v>0.71109999999999995</v>
      </c>
      <c r="G316" s="77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</row>
    <row r="317" spans="1:35" ht="15.75" customHeight="1">
      <c r="A317" s="43">
        <f t="shared" si="0"/>
        <v>314</v>
      </c>
      <c r="B317" s="19" t="s">
        <v>394</v>
      </c>
      <c r="C317" s="19" t="s">
        <v>408</v>
      </c>
      <c r="D317" s="44">
        <v>33</v>
      </c>
      <c r="E317" s="44">
        <v>300</v>
      </c>
      <c r="F317" s="45">
        <v>8.0908999999999995</v>
      </c>
      <c r="G317" s="64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</row>
    <row r="318" spans="1:35" ht="15.75" customHeight="1">
      <c r="A318" s="43">
        <f t="shared" si="0"/>
        <v>315</v>
      </c>
      <c r="B318" s="49" t="s">
        <v>394</v>
      </c>
      <c r="C318" s="49" t="s">
        <v>409</v>
      </c>
      <c r="D318" s="50">
        <v>140</v>
      </c>
      <c r="E318" s="50">
        <v>260</v>
      </c>
      <c r="F318" s="51">
        <v>0.85709999999999997</v>
      </c>
      <c r="G318" s="77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</row>
    <row r="319" spans="1:35" ht="15.75" customHeight="1">
      <c r="A319" s="43">
        <f t="shared" si="0"/>
        <v>316</v>
      </c>
      <c r="B319" s="19" t="s">
        <v>394</v>
      </c>
      <c r="C319" s="19" t="s">
        <v>410</v>
      </c>
      <c r="D319" s="44">
        <v>55</v>
      </c>
      <c r="E319" s="44">
        <v>371</v>
      </c>
      <c r="F319" s="45">
        <v>5.7454999999999998</v>
      </c>
      <c r="G319" s="64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</row>
    <row r="320" spans="1:35" ht="15.75" customHeight="1">
      <c r="A320" s="43">
        <f t="shared" si="0"/>
        <v>317</v>
      </c>
      <c r="B320" s="49" t="s">
        <v>394</v>
      </c>
      <c r="C320" s="49" t="s">
        <v>411</v>
      </c>
      <c r="D320" s="50">
        <v>240</v>
      </c>
      <c r="E320" s="50">
        <v>822</v>
      </c>
      <c r="F320" s="51">
        <v>2.4249999999999998</v>
      </c>
      <c r="G320" s="77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</row>
    <row r="321" spans="1:35" ht="15.75" customHeight="1">
      <c r="A321" s="43">
        <f t="shared" si="0"/>
        <v>318</v>
      </c>
      <c r="B321" s="49" t="s">
        <v>394</v>
      </c>
      <c r="C321" s="49" t="s">
        <v>412</v>
      </c>
      <c r="D321" s="50">
        <v>338</v>
      </c>
      <c r="E321" s="79">
        <v>1080</v>
      </c>
      <c r="F321" s="51">
        <v>2.1953</v>
      </c>
      <c r="G321" s="77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</row>
    <row r="322" spans="1:35" ht="15.75" customHeight="1">
      <c r="A322" s="43">
        <f t="shared" si="0"/>
        <v>319</v>
      </c>
      <c r="B322" s="19" t="s">
        <v>413</v>
      </c>
      <c r="C322" s="19" t="s">
        <v>414</v>
      </c>
      <c r="D322" s="44">
        <v>18</v>
      </c>
      <c r="E322" s="44">
        <v>108</v>
      </c>
      <c r="F322" s="45">
        <v>5</v>
      </c>
      <c r="G322" s="64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</row>
    <row r="323" spans="1:35" ht="15.75" customHeight="1">
      <c r="A323" s="43">
        <f t="shared" si="0"/>
        <v>320</v>
      </c>
      <c r="B323" s="19" t="s">
        <v>413</v>
      </c>
      <c r="C323" s="19" t="s">
        <v>415</v>
      </c>
      <c r="D323" s="44">
        <v>57</v>
      </c>
      <c r="E323" s="44">
        <v>477</v>
      </c>
      <c r="F323" s="45">
        <v>7.3684000000000003</v>
      </c>
      <c r="G323" s="64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</row>
    <row r="324" spans="1:35" ht="15.75" customHeight="1">
      <c r="A324" s="43">
        <f t="shared" si="0"/>
        <v>321</v>
      </c>
      <c r="B324" s="19" t="s">
        <v>413</v>
      </c>
      <c r="C324" s="19" t="s">
        <v>416</v>
      </c>
      <c r="D324" s="44">
        <v>75</v>
      </c>
      <c r="E324" s="44">
        <v>594</v>
      </c>
      <c r="F324" s="45">
        <v>6.92</v>
      </c>
      <c r="G324" s="64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</row>
    <row r="325" spans="1:35" ht="15.75" customHeight="1">
      <c r="A325" s="43">
        <f t="shared" si="0"/>
        <v>322</v>
      </c>
      <c r="B325" s="19" t="s">
        <v>413</v>
      </c>
      <c r="C325" s="19" t="s">
        <v>417</v>
      </c>
      <c r="D325" s="44">
        <v>133</v>
      </c>
      <c r="E325" s="44">
        <v>734</v>
      </c>
      <c r="F325" s="45">
        <v>4.5187999999999997</v>
      </c>
      <c r="G325" s="64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</row>
    <row r="326" spans="1:35" ht="15.75" customHeight="1">
      <c r="A326" s="43">
        <f t="shared" si="0"/>
        <v>323</v>
      </c>
      <c r="B326" s="49" t="s">
        <v>413</v>
      </c>
      <c r="C326" s="49" t="s">
        <v>418</v>
      </c>
      <c r="D326" s="50">
        <v>10</v>
      </c>
      <c r="E326" s="50">
        <v>33.950000000000003</v>
      </c>
      <c r="F326" s="51">
        <v>2.395</v>
      </c>
      <c r="G326" s="77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</row>
    <row r="327" spans="1:35" ht="15.75" customHeight="1">
      <c r="A327" s="43">
        <f t="shared" si="0"/>
        <v>324</v>
      </c>
      <c r="B327" s="49" t="s">
        <v>419</v>
      </c>
      <c r="C327" s="49" t="s">
        <v>420</v>
      </c>
      <c r="D327" s="50">
        <v>87</v>
      </c>
      <c r="E327" s="50">
        <v>157</v>
      </c>
      <c r="F327" s="51">
        <v>0.80459999999999998</v>
      </c>
      <c r="G327" s="77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</row>
    <row r="328" spans="1:35" ht="15.75" customHeight="1">
      <c r="A328" s="43">
        <f t="shared" si="0"/>
        <v>325</v>
      </c>
      <c r="B328" s="19" t="s">
        <v>419</v>
      </c>
      <c r="C328" s="19" t="s">
        <v>421</v>
      </c>
      <c r="D328" s="44">
        <v>27</v>
      </c>
      <c r="E328" s="44">
        <v>174</v>
      </c>
      <c r="F328" s="45">
        <v>5.4443999999999999</v>
      </c>
      <c r="G328" s="64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</row>
    <row r="329" spans="1:35" ht="15.75" customHeight="1">
      <c r="A329" s="43">
        <f t="shared" si="0"/>
        <v>326</v>
      </c>
      <c r="B329" s="19" t="s">
        <v>419</v>
      </c>
      <c r="C329" s="19" t="s">
        <v>422</v>
      </c>
      <c r="D329" s="44">
        <v>42</v>
      </c>
      <c r="E329" s="44">
        <v>210</v>
      </c>
      <c r="F329" s="45">
        <v>4</v>
      </c>
      <c r="G329" s="64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</row>
    <row r="330" spans="1:35" ht="15.75" customHeight="1">
      <c r="A330" s="43">
        <f t="shared" si="0"/>
        <v>327</v>
      </c>
      <c r="B330" s="19" t="s">
        <v>419</v>
      </c>
      <c r="C330" s="19" t="s">
        <v>423</v>
      </c>
      <c r="D330" s="44">
        <v>40</v>
      </c>
      <c r="E330" s="44">
        <v>838</v>
      </c>
      <c r="F330" s="45">
        <v>19.95</v>
      </c>
      <c r="G330" s="64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</row>
    <row r="331" spans="1:35" ht="15.75" customHeight="1">
      <c r="A331" s="43">
        <f t="shared" si="0"/>
        <v>328</v>
      </c>
      <c r="B331" s="49" t="s">
        <v>424</v>
      </c>
      <c r="C331" s="49" t="s">
        <v>425</v>
      </c>
      <c r="D331" s="50">
        <v>308</v>
      </c>
      <c r="E331" s="79">
        <v>1100</v>
      </c>
      <c r="F331" s="51">
        <v>2.5714000000000001</v>
      </c>
      <c r="G331" s="77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</row>
    <row r="332" spans="1:35" ht="15.75" customHeight="1">
      <c r="A332" s="43">
        <f t="shared" si="0"/>
        <v>329</v>
      </c>
      <c r="B332" s="49" t="s">
        <v>424</v>
      </c>
      <c r="C332" s="49" t="s">
        <v>426</v>
      </c>
      <c r="D332" s="50">
        <v>53</v>
      </c>
      <c r="E332" s="50">
        <v>140</v>
      </c>
      <c r="F332" s="51">
        <v>1.6415</v>
      </c>
      <c r="G332" s="77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</row>
    <row r="333" spans="1:35" ht="15.75" customHeight="1">
      <c r="A333" s="43">
        <f t="shared" si="0"/>
        <v>330</v>
      </c>
      <c r="B333" s="19" t="s">
        <v>424</v>
      </c>
      <c r="C333" s="19" t="s">
        <v>427</v>
      </c>
      <c r="D333" s="44">
        <v>62</v>
      </c>
      <c r="E333" s="44">
        <v>374</v>
      </c>
      <c r="F333" s="45">
        <v>5.0323000000000002</v>
      </c>
      <c r="G333" s="64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</row>
    <row r="334" spans="1:35" ht="15.75" customHeight="1">
      <c r="A334" s="43">
        <f t="shared" si="0"/>
        <v>331</v>
      </c>
      <c r="B334" s="19" t="s">
        <v>424</v>
      </c>
      <c r="C334" s="19" t="s">
        <v>428</v>
      </c>
      <c r="D334" s="44">
        <v>60</v>
      </c>
      <c r="E334" s="44">
        <v>250</v>
      </c>
      <c r="F334" s="45">
        <v>3.1667000000000001</v>
      </c>
      <c r="G334" s="64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</row>
    <row r="335" spans="1:35" ht="15.75" customHeight="1">
      <c r="A335" s="43">
        <f t="shared" si="0"/>
        <v>332</v>
      </c>
      <c r="B335" s="49" t="s">
        <v>424</v>
      </c>
      <c r="C335" s="49" t="s">
        <v>429</v>
      </c>
      <c r="D335" s="50">
        <v>41</v>
      </c>
      <c r="E335" s="50">
        <v>74</v>
      </c>
      <c r="F335" s="51">
        <v>0.80489999999999995</v>
      </c>
      <c r="G335" s="77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</row>
    <row r="336" spans="1:35" ht="15.75" customHeight="1">
      <c r="A336" s="43">
        <f t="shared" si="0"/>
        <v>333</v>
      </c>
      <c r="B336" s="49" t="s">
        <v>424</v>
      </c>
      <c r="C336" s="49" t="s">
        <v>430</v>
      </c>
      <c r="D336" s="50">
        <v>128</v>
      </c>
      <c r="E336" s="50">
        <v>280</v>
      </c>
      <c r="F336" s="51">
        <v>1.1875</v>
      </c>
      <c r="G336" s="77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</row>
    <row r="337" spans="1:35" ht="15.75" customHeight="1">
      <c r="A337" s="43">
        <f t="shared" si="0"/>
        <v>334</v>
      </c>
      <c r="B337" s="19" t="s">
        <v>431</v>
      </c>
      <c r="C337" s="19" t="s">
        <v>432</v>
      </c>
      <c r="D337" s="44">
        <v>27</v>
      </c>
      <c r="E337" s="44">
        <v>352</v>
      </c>
      <c r="F337" s="45">
        <v>12.037000000000001</v>
      </c>
      <c r="G337" s="64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</row>
    <row r="338" spans="1:35" ht="15.75" customHeight="1">
      <c r="A338" s="43">
        <f t="shared" si="0"/>
        <v>335</v>
      </c>
      <c r="B338" s="19" t="s">
        <v>431</v>
      </c>
      <c r="C338" s="19" t="s">
        <v>433</v>
      </c>
      <c r="D338" s="44">
        <v>86</v>
      </c>
      <c r="E338" s="44">
        <v>508</v>
      </c>
      <c r="F338" s="45">
        <v>4.907</v>
      </c>
      <c r="G338" s="64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</row>
    <row r="339" spans="1:35" ht="15.75" customHeight="1">
      <c r="A339" s="43">
        <f t="shared" si="0"/>
        <v>336</v>
      </c>
      <c r="B339" s="49" t="s">
        <v>434</v>
      </c>
      <c r="C339" s="49" t="s">
        <v>435</v>
      </c>
      <c r="D339" s="50">
        <v>203</v>
      </c>
      <c r="E339" s="50">
        <v>329</v>
      </c>
      <c r="F339" s="51">
        <v>0.62070000000000003</v>
      </c>
      <c r="G339" s="77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</row>
    <row r="340" spans="1:35" ht="15.75" customHeight="1">
      <c r="A340" s="43">
        <f t="shared" si="0"/>
        <v>337</v>
      </c>
      <c r="B340" s="89" t="s">
        <v>434</v>
      </c>
      <c r="C340" s="89" t="s">
        <v>436</v>
      </c>
      <c r="D340" s="97">
        <v>79</v>
      </c>
      <c r="E340" s="97">
        <v>47</v>
      </c>
      <c r="F340" s="98">
        <v>-0.40510000000000002</v>
      </c>
      <c r="G340" s="88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</row>
    <row r="341" spans="1:35" ht="15.75" customHeight="1">
      <c r="A341" s="43">
        <f t="shared" si="0"/>
        <v>338</v>
      </c>
      <c r="B341" s="19" t="s">
        <v>434</v>
      </c>
      <c r="C341" s="19" t="s">
        <v>437</v>
      </c>
      <c r="D341" s="44">
        <v>38</v>
      </c>
      <c r="E341" s="44">
        <v>200</v>
      </c>
      <c r="F341" s="45">
        <v>4.2632000000000003</v>
      </c>
      <c r="G341" s="64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</row>
    <row r="342" spans="1:35" ht="15.75" customHeight="1">
      <c r="A342" s="43">
        <f t="shared" si="0"/>
        <v>339</v>
      </c>
      <c r="B342" s="19" t="s">
        <v>438</v>
      </c>
      <c r="C342" s="19" t="s">
        <v>439</v>
      </c>
      <c r="D342" s="44">
        <v>22</v>
      </c>
      <c r="E342" s="44">
        <v>308</v>
      </c>
      <c r="F342" s="45">
        <v>13</v>
      </c>
      <c r="G342" s="64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</row>
    <row r="343" spans="1:35" ht="15.75" customHeight="1">
      <c r="A343" s="43">
        <f t="shared" si="0"/>
        <v>340</v>
      </c>
      <c r="B343" s="49" t="s">
        <v>438</v>
      </c>
      <c r="C343" s="49" t="s">
        <v>440</v>
      </c>
      <c r="D343" s="50">
        <v>206</v>
      </c>
      <c r="E343" s="50">
        <v>520</v>
      </c>
      <c r="F343" s="51">
        <v>1.5243</v>
      </c>
      <c r="G343" s="77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</row>
    <row r="344" spans="1:35" ht="15.75" customHeight="1">
      <c r="A344" s="43">
        <f t="shared" si="0"/>
        <v>341</v>
      </c>
      <c r="B344" s="89" t="s">
        <v>438</v>
      </c>
      <c r="C344" s="89" t="s">
        <v>441</v>
      </c>
      <c r="D344" s="97">
        <v>77</v>
      </c>
      <c r="E344" s="97">
        <v>53</v>
      </c>
      <c r="F344" s="98">
        <v>-0.31169999999999998</v>
      </c>
      <c r="G344" s="88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</row>
    <row r="345" spans="1:35" ht="15.75" customHeight="1">
      <c r="A345" s="43">
        <f t="shared" si="0"/>
        <v>342</v>
      </c>
      <c r="B345" s="49" t="s">
        <v>438</v>
      </c>
      <c r="C345" s="49" t="s">
        <v>442</v>
      </c>
      <c r="D345" s="50">
        <v>151</v>
      </c>
      <c r="E345" s="50">
        <v>164</v>
      </c>
      <c r="F345" s="51">
        <v>8.6099999999999996E-2</v>
      </c>
      <c r="G345" s="77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</row>
    <row r="346" spans="1:35" ht="15.75" customHeight="1">
      <c r="A346" s="43">
        <f t="shared" si="0"/>
        <v>343</v>
      </c>
      <c r="B346" s="49" t="s">
        <v>438</v>
      </c>
      <c r="C346" s="49" t="s">
        <v>443</v>
      </c>
      <c r="D346" s="50">
        <v>37</v>
      </c>
      <c r="E346" s="50">
        <v>83</v>
      </c>
      <c r="F346" s="51">
        <v>1.2432000000000001</v>
      </c>
      <c r="G346" s="77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</row>
    <row r="347" spans="1:35" ht="15.75" customHeight="1">
      <c r="A347" s="43">
        <f t="shared" si="0"/>
        <v>344</v>
      </c>
      <c r="B347" s="89" t="s">
        <v>438</v>
      </c>
      <c r="C347" s="89" t="s">
        <v>444</v>
      </c>
      <c r="D347" s="97">
        <v>35</v>
      </c>
      <c r="E347" s="97">
        <v>32</v>
      </c>
      <c r="F347" s="98">
        <v>-8.5699999999999998E-2</v>
      </c>
      <c r="G347" s="88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</row>
    <row r="348" spans="1:35" ht="15.75" customHeight="1">
      <c r="A348" s="43">
        <f t="shared" si="0"/>
        <v>345</v>
      </c>
      <c r="B348" s="49" t="s">
        <v>438</v>
      </c>
      <c r="C348" s="49" t="s">
        <v>445</v>
      </c>
      <c r="D348" s="50">
        <v>25</v>
      </c>
      <c r="E348" s="50">
        <v>64</v>
      </c>
      <c r="F348" s="51">
        <v>1.56</v>
      </c>
      <c r="G348" s="77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</row>
    <row r="349" spans="1:35" ht="15.75" customHeight="1">
      <c r="A349" s="43">
        <f t="shared" si="0"/>
        <v>346</v>
      </c>
      <c r="B349" s="19" t="s">
        <v>438</v>
      </c>
      <c r="C349" s="19" t="s">
        <v>446</v>
      </c>
      <c r="D349" s="44">
        <v>31</v>
      </c>
      <c r="E349" s="44">
        <v>600</v>
      </c>
      <c r="F349" s="45">
        <v>18.354800000000001</v>
      </c>
      <c r="G349" s="64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</row>
    <row r="350" spans="1:35" ht="15.75" customHeight="1">
      <c r="A350" s="43">
        <f t="shared" si="0"/>
        <v>347</v>
      </c>
      <c r="B350" s="49" t="s">
        <v>438</v>
      </c>
      <c r="C350" s="49" t="s">
        <v>447</v>
      </c>
      <c r="D350" s="50">
        <v>27</v>
      </c>
      <c r="E350" s="50">
        <v>37</v>
      </c>
      <c r="F350" s="51">
        <v>0.37040000000000001</v>
      </c>
      <c r="G350" s="77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</row>
    <row r="351" spans="1:35" ht="15.75" customHeight="1">
      <c r="A351" s="43">
        <f t="shared" si="0"/>
        <v>348</v>
      </c>
      <c r="B351" s="19" t="s">
        <v>438</v>
      </c>
      <c r="C351" s="19" t="s">
        <v>448</v>
      </c>
      <c r="D351" s="44">
        <v>63</v>
      </c>
      <c r="E351" s="44">
        <v>381</v>
      </c>
      <c r="F351" s="45">
        <v>5.0476000000000001</v>
      </c>
      <c r="G351" s="64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</row>
    <row r="352" spans="1:35" ht="15.75" customHeight="1">
      <c r="A352" s="43">
        <f t="shared" si="0"/>
        <v>349</v>
      </c>
      <c r="B352" s="19" t="s">
        <v>438</v>
      </c>
      <c r="C352" s="19" t="s">
        <v>449</v>
      </c>
      <c r="D352" s="44">
        <v>77</v>
      </c>
      <c r="E352" s="44">
        <v>644</v>
      </c>
      <c r="F352" s="45">
        <v>7.3635999999999999</v>
      </c>
      <c r="G352" s="64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</row>
    <row r="353" spans="1:35" ht="15.75" customHeight="1">
      <c r="A353" s="43">
        <f t="shared" si="0"/>
        <v>350</v>
      </c>
      <c r="B353" s="19" t="s">
        <v>438</v>
      </c>
      <c r="C353" s="19" t="s">
        <v>450</v>
      </c>
      <c r="D353" s="44">
        <v>13</v>
      </c>
      <c r="E353" s="44">
        <v>90</v>
      </c>
      <c r="F353" s="45">
        <v>5.9230999999999998</v>
      </c>
      <c r="G353" s="64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</row>
    <row r="354" spans="1:35" ht="15.75" customHeight="1">
      <c r="A354" s="43">
        <f t="shared" si="0"/>
        <v>351</v>
      </c>
      <c r="B354" s="19" t="s">
        <v>438</v>
      </c>
      <c r="C354" s="19" t="s">
        <v>451</v>
      </c>
      <c r="D354" s="44">
        <v>10</v>
      </c>
      <c r="E354" s="44">
        <v>58</v>
      </c>
      <c r="F354" s="45">
        <v>4.8</v>
      </c>
      <c r="G354" s="64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</row>
    <row r="355" spans="1:35" ht="15.75" customHeight="1">
      <c r="A355" s="43">
        <f t="shared" si="0"/>
        <v>352</v>
      </c>
      <c r="B355" s="19" t="s">
        <v>438</v>
      </c>
      <c r="C355" s="19" t="s">
        <v>452</v>
      </c>
      <c r="D355" s="44">
        <v>20</v>
      </c>
      <c r="E355" s="44">
        <v>229</v>
      </c>
      <c r="F355" s="45">
        <v>10.45</v>
      </c>
      <c r="G355" s="64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</row>
    <row r="356" spans="1:35" ht="15.75" customHeight="1">
      <c r="A356" s="43">
        <f t="shared" si="0"/>
        <v>353</v>
      </c>
      <c r="B356" s="89" t="s">
        <v>438</v>
      </c>
      <c r="C356" s="89" t="s">
        <v>453</v>
      </c>
      <c r="D356" s="97">
        <v>471</v>
      </c>
      <c r="E356" s="97">
        <v>42.8</v>
      </c>
      <c r="F356" s="98">
        <v>-0.90910000000000002</v>
      </c>
      <c r="G356" s="88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</row>
    <row r="357" spans="1:35" ht="15.75" customHeight="1">
      <c r="A357" s="43">
        <f t="shared" si="0"/>
        <v>354</v>
      </c>
      <c r="B357" s="19" t="s">
        <v>438</v>
      </c>
      <c r="C357" s="19" t="s">
        <v>454</v>
      </c>
      <c r="D357" s="44">
        <v>130</v>
      </c>
      <c r="E357" s="44">
        <v>837</v>
      </c>
      <c r="F357" s="45">
        <v>5.4385000000000003</v>
      </c>
      <c r="G357" s="64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</row>
    <row r="358" spans="1:35" ht="15.75" customHeight="1">
      <c r="A358" s="43">
        <f t="shared" si="0"/>
        <v>355</v>
      </c>
      <c r="B358" s="19" t="s">
        <v>438</v>
      </c>
      <c r="C358" s="19" t="s">
        <v>455</v>
      </c>
      <c r="D358" s="44">
        <v>10</v>
      </c>
      <c r="E358" s="44">
        <v>58</v>
      </c>
      <c r="F358" s="45">
        <v>4.8</v>
      </c>
      <c r="G358" s="64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</row>
    <row r="359" spans="1:35" ht="15.75" customHeight="1">
      <c r="A359" s="43">
        <f t="shared" si="0"/>
        <v>356</v>
      </c>
      <c r="B359" s="19" t="s">
        <v>438</v>
      </c>
      <c r="C359" s="19" t="s">
        <v>456</v>
      </c>
      <c r="D359" s="44">
        <v>50</v>
      </c>
      <c r="E359" s="44">
        <v>928</v>
      </c>
      <c r="F359" s="45">
        <v>17.559999999999999</v>
      </c>
      <c r="G359" s="64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</row>
    <row r="360" spans="1:35" ht="15.75" customHeight="1">
      <c r="A360" s="43">
        <f t="shared" si="0"/>
        <v>357</v>
      </c>
      <c r="B360" s="49" t="s">
        <v>438</v>
      </c>
      <c r="C360" s="49" t="s">
        <v>457</v>
      </c>
      <c r="D360" s="50">
        <v>110</v>
      </c>
      <c r="E360" s="50">
        <v>147</v>
      </c>
      <c r="F360" s="51">
        <v>0.33639999999999998</v>
      </c>
      <c r="G360" s="77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</row>
    <row r="361" spans="1:35" ht="15.75" customHeight="1">
      <c r="A361" s="43">
        <f t="shared" si="0"/>
        <v>358</v>
      </c>
      <c r="B361" s="49" t="s">
        <v>438</v>
      </c>
      <c r="C361" s="49" t="s">
        <v>458</v>
      </c>
      <c r="D361" s="50">
        <v>150</v>
      </c>
      <c r="E361" s="50">
        <v>507</v>
      </c>
      <c r="F361" s="51">
        <v>2.38</v>
      </c>
      <c r="G361" s="77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</row>
    <row r="362" spans="1:35" ht="15.75" customHeight="1">
      <c r="A362" s="43">
        <f t="shared" si="0"/>
        <v>359</v>
      </c>
      <c r="B362" s="19" t="s">
        <v>438</v>
      </c>
      <c r="C362" s="19" t="s">
        <v>459</v>
      </c>
      <c r="D362" s="44">
        <v>28</v>
      </c>
      <c r="E362" s="44">
        <v>228</v>
      </c>
      <c r="F362" s="45">
        <v>7.1429</v>
      </c>
      <c r="G362" s="64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</row>
    <row r="363" spans="1:35" ht="15.75" customHeight="1">
      <c r="A363" s="43">
        <f t="shared" si="0"/>
        <v>360</v>
      </c>
      <c r="B363" s="19" t="s">
        <v>438</v>
      </c>
      <c r="C363" s="19" t="s">
        <v>460</v>
      </c>
      <c r="D363" s="44">
        <v>4</v>
      </c>
      <c r="E363" s="44">
        <v>21</v>
      </c>
      <c r="F363" s="45">
        <v>4.25</v>
      </c>
      <c r="G363" s="64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</row>
    <row r="364" spans="1:35" ht="15.75" customHeight="1">
      <c r="A364" s="43">
        <f t="shared" si="0"/>
        <v>361</v>
      </c>
      <c r="B364" s="49" t="s">
        <v>461</v>
      </c>
      <c r="C364" s="49" t="s">
        <v>462</v>
      </c>
      <c r="D364" s="50">
        <v>75</v>
      </c>
      <c r="E364" s="50">
        <v>207</v>
      </c>
      <c r="F364" s="51">
        <v>1.76</v>
      </c>
      <c r="G364" s="77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</row>
    <row r="365" spans="1:35" ht="15.75" customHeight="1">
      <c r="A365" s="43">
        <f t="shared" si="0"/>
        <v>362</v>
      </c>
      <c r="B365" s="49" t="s">
        <v>461</v>
      </c>
      <c r="C365" s="49" t="s">
        <v>463</v>
      </c>
      <c r="D365" s="50">
        <v>50</v>
      </c>
      <c r="E365" s="50">
        <v>100</v>
      </c>
      <c r="F365" s="51">
        <v>1</v>
      </c>
      <c r="G365" s="77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</row>
    <row r="366" spans="1:35" ht="15.75" customHeight="1">
      <c r="A366" s="43">
        <f t="shared" si="0"/>
        <v>363</v>
      </c>
      <c r="B366" s="89" t="s">
        <v>461</v>
      </c>
      <c r="C366" s="89" t="s">
        <v>464</v>
      </c>
      <c r="D366" s="97">
        <v>36</v>
      </c>
      <c r="E366" s="97">
        <v>11</v>
      </c>
      <c r="F366" s="98">
        <v>-0.69440000000000002</v>
      </c>
      <c r="G366" s="88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</row>
    <row r="367" spans="1:35" ht="15.75" customHeight="1">
      <c r="A367" s="43">
        <f t="shared" si="0"/>
        <v>364</v>
      </c>
      <c r="B367" s="49" t="s">
        <v>461</v>
      </c>
      <c r="C367" s="49" t="s">
        <v>465</v>
      </c>
      <c r="D367" s="50">
        <v>745</v>
      </c>
      <c r="E367" s="79">
        <v>1528</v>
      </c>
      <c r="F367" s="51">
        <v>1.0509999999999999</v>
      </c>
      <c r="G367" s="77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</row>
    <row r="368" spans="1:35" ht="15.75" customHeight="1">
      <c r="A368" s="43">
        <f t="shared" si="0"/>
        <v>365</v>
      </c>
      <c r="B368" s="49" t="s">
        <v>461</v>
      </c>
      <c r="C368" s="49" t="s">
        <v>466</v>
      </c>
      <c r="D368" s="50">
        <v>27</v>
      </c>
      <c r="E368" s="50">
        <v>48</v>
      </c>
      <c r="F368" s="51">
        <v>0.77780000000000005</v>
      </c>
      <c r="G368" s="77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</row>
    <row r="369" spans="1:35" ht="15.75" customHeight="1">
      <c r="A369" s="43">
        <f t="shared" si="0"/>
        <v>366</v>
      </c>
      <c r="B369" s="19" t="s">
        <v>461</v>
      </c>
      <c r="C369" s="19" t="s">
        <v>467</v>
      </c>
      <c r="D369" s="44">
        <v>27</v>
      </c>
      <c r="E369" s="44">
        <v>159</v>
      </c>
      <c r="F369" s="45">
        <v>4.8888999999999996</v>
      </c>
      <c r="G369" s="64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</row>
    <row r="370" spans="1:35" ht="15.75" customHeight="1">
      <c r="A370" s="43">
        <f t="shared" si="0"/>
        <v>367</v>
      </c>
      <c r="B370" s="89" t="s">
        <v>461</v>
      </c>
      <c r="C370" s="89" t="s">
        <v>468</v>
      </c>
      <c r="D370" s="97">
        <v>61</v>
      </c>
      <c r="E370" s="97">
        <v>9</v>
      </c>
      <c r="F370" s="98">
        <v>-0.85250000000000004</v>
      </c>
      <c r="G370" s="88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</row>
    <row r="371" spans="1:35" ht="15.75" customHeight="1">
      <c r="A371" s="43">
        <f t="shared" si="0"/>
        <v>368</v>
      </c>
      <c r="B371" s="19" t="s">
        <v>469</v>
      </c>
      <c r="C371" s="19" t="s">
        <v>470</v>
      </c>
      <c r="D371" s="44">
        <v>874</v>
      </c>
      <c r="E371" s="53">
        <v>22126</v>
      </c>
      <c r="F371" s="45">
        <v>24.315799999999999</v>
      </c>
      <c r="G371" s="64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</row>
    <row r="372" spans="1:35" ht="15.75" customHeight="1">
      <c r="A372" s="43">
        <f t="shared" si="0"/>
        <v>369</v>
      </c>
      <c r="B372" s="19" t="s">
        <v>469</v>
      </c>
      <c r="C372" s="19" t="s">
        <v>471</v>
      </c>
      <c r="D372" s="44">
        <v>15</v>
      </c>
      <c r="E372" s="44">
        <v>92</v>
      </c>
      <c r="F372" s="45">
        <v>5.1333000000000002</v>
      </c>
      <c r="G372" s="64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</row>
    <row r="373" spans="1:35" ht="15.75" customHeight="1">
      <c r="A373" s="43">
        <f t="shared" si="0"/>
        <v>370</v>
      </c>
      <c r="B373" s="49" t="s">
        <v>469</v>
      </c>
      <c r="C373" s="49" t="s">
        <v>472</v>
      </c>
      <c r="D373" s="50">
        <v>11</v>
      </c>
      <c r="E373" s="50">
        <v>21</v>
      </c>
      <c r="F373" s="51">
        <v>0.90910000000000002</v>
      </c>
      <c r="G373" s="77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</row>
    <row r="374" spans="1:35" ht="15.75" customHeight="1">
      <c r="A374" s="43">
        <f t="shared" si="0"/>
        <v>371</v>
      </c>
      <c r="B374" s="89" t="s">
        <v>469</v>
      </c>
      <c r="C374" s="89" t="s">
        <v>473</v>
      </c>
      <c r="D374" s="97">
        <v>357</v>
      </c>
      <c r="E374" s="97">
        <v>307.89999999999998</v>
      </c>
      <c r="F374" s="98">
        <v>-0.13750000000000001</v>
      </c>
      <c r="G374" s="88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</row>
    <row r="375" spans="1:35" ht="15.75" customHeight="1">
      <c r="A375" s="43">
        <f t="shared" si="0"/>
        <v>372</v>
      </c>
      <c r="B375" s="89" t="s">
        <v>469</v>
      </c>
      <c r="C375" s="89" t="s">
        <v>474</v>
      </c>
      <c r="D375" s="97">
        <v>52</v>
      </c>
      <c r="E375" s="97">
        <v>38.299999999999997</v>
      </c>
      <c r="F375" s="98">
        <v>-0.26350000000000001</v>
      </c>
      <c r="G375" s="88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</row>
    <row r="376" spans="1:35" ht="15.75" customHeight="1">
      <c r="A376" s="43">
        <f t="shared" si="0"/>
        <v>373</v>
      </c>
      <c r="B376" s="49" t="s">
        <v>469</v>
      </c>
      <c r="C376" s="49" t="s">
        <v>475</v>
      </c>
      <c r="D376" s="50">
        <v>501</v>
      </c>
      <c r="E376" s="50">
        <v>520</v>
      </c>
      <c r="F376" s="51">
        <v>3.7900000000000003E-2</v>
      </c>
      <c r="G376" s="77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</row>
    <row r="377" spans="1:35" ht="15.75" customHeight="1">
      <c r="A377" s="43">
        <f t="shared" si="0"/>
        <v>374</v>
      </c>
      <c r="B377" s="89" t="s">
        <v>469</v>
      </c>
      <c r="C377" s="89" t="s">
        <v>476</v>
      </c>
      <c r="D377" s="97">
        <v>227</v>
      </c>
      <c r="E377" s="97">
        <v>14.2</v>
      </c>
      <c r="F377" s="98">
        <v>-0.93740000000000001</v>
      </c>
      <c r="G377" s="88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</row>
    <row r="378" spans="1:35" ht="15.75" customHeight="1">
      <c r="A378" s="43">
        <f t="shared" si="0"/>
        <v>375</v>
      </c>
      <c r="B378" s="49" t="s">
        <v>477</v>
      </c>
      <c r="C378" s="49" t="s">
        <v>478</v>
      </c>
      <c r="D378" s="50">
        <v>96</v>
      </c>
      <c r="E378" s="50">
        <v>247</v>
      </c>
      <c r="F378" s="51">
        <v>1.5729</v>
      </c>
      <c r="G378" s="77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</row>
    <row r="379" spans="1:35" ht="15.75" customHeight="1">
      <c r="A379" s="43">
        <f t="shared" si="0"/>
        <v>376</v>
      </c>
      <c r="B379" s="19" t="s">
        <v>477</v>
      </c>
      <c r="C379" s="19" t="s">
        <v>479</v>
      </c>
      <c r="D379" s="44">
        <v>68</v>
      </c>
      <c r="E379" s="44">
        <v>514</v>
      </c>
      <c r="F379" s="45">
        <v>6.5587999999999997</v>
      </c>
      <c r="G379" s="64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</row>
    <row r="380" spans="1:35" ht="15.75" customHeight="1">
      <c r="A380" s="43">
        <f t="shared" si="0"/>
        <v>377</v>
      </c>
      <c r="B380" s="19" t="s">
        <v>477</v>
      </c>
      <c r="C380" s="19" t="s">
        <v>480</v>
      </c>
      <c r="D380" s="44">
        <v>731</v>
      </c>
      <c r="E380" s="53">
        <v>3050</v>
      </c>
      <c r="F380" s="45">
        <v>3.1724000000000001</v>
      </c>
      <c r="G380" s="64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</row>
    <row r="381" spans="1:35" ht="15.75" customHeight="1">
      <c r="A381" s="43">
        <f t="shared" si="0"/>
        <v>378</v>
      </c>
      <c r="B381" s="19" t="s">
        <v>477</v>
      </c>
      <c r="C381" s="19" t="s">
        <v>481</v>
      </c>
      <c r="D381" s="44">
        <v>17</v>
      </c>
      <c r="E381" s="44">
        <v>98</v>
      </c>
      <c r="F381" s="45">
        <v>4.7647000000000004</v>
      </c>
      <c r="G381" s="64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</row>
    <row r="382" spans="1:35" ht="15.75" customHeight="1">
      <c r="A382" s="43">
        <f t="shared" si="0"/>
        <v>379</v>
      </c>
      <c r="B382" s="19" t="s">
        <v>477</v>
      </c>
      <c r="C382" s="19" t="s">
        <v>482</v>
      </c>
      <c r="D382" s="44">
        <v>11</v>
      </c>
      <c r="E382" s="44">
        <v>65</v>
      </c>
      <c r="F382" s="45">
        <v>4.9090999999999996</v>
      </c>
      <c r="G382" s="64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</row>
    <row r="383" spans="1:35" ht="15.75" customHeight="1">
      <c r="A383" s="43">
        <f t="shared" si="0"/>
        <v>380</v>
      </c>
      <c r="B383" s="49" t="s">
        <v>477</v>
      </c>
      <c r="C383" s="49" t="s">
        <v>483</v>
      </c>
      <c r="D383" s="50">
        <v>23</v>
      </c>
      <c r="E383" s="50">
        <v>44</v>
      </c>
      <c r="F383" s="51">
        <v>0.91300000000000003</v>
      </c>
      <c r="G383" s="77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</row>
    <row r="384" spans="1:35" ht="15.75" customHeight="1">
      <c r="A384" s="43">
        <f t="shared" si="0"/>
        <v>381</v>
      </c>
      <c r="B384" s="19" t="s">
        <v>477</v>
      </c>
      <c r="C384" s="19" t="s">
        <v>484</v>
      </c>
      <c r="D384" s="44">
        <v>621</v>
      </c>
      <c r="E384" s="53">
        <v>5772</v>
      </c>
      <c r="F384" s="45">
        <v>8.2947000000000006</v>
      </c>
      <c r="G384" s="64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</row>
    <row r="385" spans="1:35" ht="15.75" customHeight="1">
      <c r="A385" s="43">
        <f t="shared" si="0"/>
        <v>382</v>
      </c>
      <c r="B385" s="19" t="s">
        <v>477</v>
      </c>
      <c r="C385" s="19" t="s">
        <v>485</v>
      </c>
      <c r="D385" s="44">
        <v>73</v>
      </c>
      <c r="E385" s="53">
        <v>2001</v>
      </c>
      <c r="F385" s="45">
        <v>26.411000000000001</v>
      </c>
      <c r="G385" s="64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</row>
    <row r="386" spans="1:35" ht="15.75" customHeight="1">
      <c r="A386" s="43">
        <f t="shared" si="0"/>
        <v>383</v>
      </c>
      <c r="B386" s="19" t="s">
        <v>477</v>
      </c>
      <c r="C386" s="19" t="s">
        <v>486</v>
      </c>
      <c r="D386" s="44">
        <v>22</v>
      </c>
      <c r="E386" s="44">
        <v>196</v>
      </c>
      <c r="F386" s="45">
        <v>7.9090999999999996</v>
      </c>
      <c r="G386" s="64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</row>
    <row r="387" spans="1:35" ht="15.75" customHeight="1">
      <c r="A387" s="43">
        <f t="shared" si="0"/>
        <v>384</v>
      </c>
      <c r="B387" s="49" t="s">
        <v>477</v>
      </c>
      <c r="C387" s="49" t="s">
        <v>487</v>
      </c>
      <c r="D387" s="50">
        <v>38</v>
      </c>
      <c r="E387" s="50">
        <v>114</v>
      </c>
      <c r="F387" s="51">
        <v>2</v>
      </c>
      <c r="G387" s="77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</row>
    <row r="388" spans="1:35" ht="15.75" customHeight="1">
      <c r="A388" s="43">
        <f t="shared" si="0"/>
        <v>385</v>
      </c>
      <c r="B388" s="19" t="s">
        <v>477</v>
      </c>
      <c r="C388" s="19" t="s">
        <v>488</v>
      </c>
      <c r="D388" s="44">
        <v>334</v>
      </c>
      <c r="E388" s="53">
        <v>24210</v>
      </c>
      <c r="F388" s="45">
        <v>71.484999999999999</v>
      </c>
      <c r="G388" s="64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</row>
    <row r="389" spans="1:35" ht="15.75" customHeight="1">
      <c r="A389" s="43">
        <f t="shared" si="0"/>
        <v>386</v>
      </c>
      <c r="B389" s="19" t="s">
        <v>477</v>
      </c>
      <c r="C389" s="19" t="s">
        <v>489</v>
      </c>
      <c r="D389" s="44">
        <v>23</v>
      </c>
      <c r="E389" s="44">
        <v>565</v>
      </c>
      <c r="F389" s="45">
        <v>23.565200000000001</v>
      </c>
      <c r="G389" s="64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</row>
    <row r="390" spans="1:35" ht="15.75" customHeight="1">
      <c r="A390" s="43">
        <f t="shared" si="0"/>
        <v>387</v>
      </c>
      <c r="B390" s="19" t="s">
        <v>477</v>
      </c>
      <c r="C390" s="19" t="s">
        <v>490</v>
      </c>
      <c r="D390" s="44">
        <v>60</v>
      </c>
      <c r="E390" s="53">
        <v>1031</v>
      </c>
      <c r="F390" s="45">
        <v>16.183299999999999</v>
      </c>
      <c r="G390" s="64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</row>
    <row r="391" spans="1:35" ht="15.75" customHeight="1">
      <c r="A391" s="43">
        <f t="shared" si="0"/>
        <v>388</v>
      </c>
      <c r="B391" s="19" t="s">
        <v>477</v>
      </c>
      <c r="C391" s="19" t="s">
        <v>491</v>
      </c>
      <c r="D391" s="44">
        <v>6.85</v>
      </c>
      <c r="E391" s="44">
        <v>65</v>
      </c>
      <c r="F391" s="45">
        <v>8.4891000000000005</v>
      </c>
      <c r="G391" s="64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</row>
    <row r="392" spans="1:35" ht="15.75" customHeight="1">
      <c r="A392" s="43">
        <f t="shared" si="0"/>
        <v>389</v>
      </c>
      <c r="B392" s="19" t="s">
        <v>477</v>
      </c>
      <c r="C392" s="19" t="s">
        <v>492</v>
      </c>
      <c r="D392" s="44">
        <v>360</v>
      </c>
      <c r="E392" s="53">
        <v>2475</v>
      </c>
      <c r="F392" s="45">
        <v>5.875</v>
      </c>
      <c r="G392" s="64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</row>
    <row r="393" spans="1:35" ht="15.75" customHeight="1">
      <c r="A393" s="43">
        <f t="shared" si="0"/>
        <v>390</v>
      </c>
      <c r="B393" s="19" t="s">
        <v>477</v>
      </c>
      <c r="C393" s="19" t="s">
        <v>493</v>
      </c>
      <c r="D393" s="44">
        <v>31</v>
      </c>
      <c r="E393" s="44">
        <v>230</v>
      </c>
      <c r="F393" s="45">
        <v>6.4194000000000004</v>
      </c>
      <c r="G393" s="64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</row>
    <row r="394" spans="1:35" ht="15.75" customHeight="1">
      <c r="A394" s="43">
        <f t="shared" si="0"/>
        <v>391</v>
      </c>
      <c r="B394" s="49" t="s">
        <v>477</v>
      </c>
      <c r="C394" s="49" t="s">
        <v>494</v>
      </c>
      <c r="D394" s="50">
        <v>14</v>
      </c>
      <c r="E394" s="50">
        <v>25</v>
      </c>
      <c r="F394" s="51">
        <v>0.78569999999999995</v>
      </c>
      <c r="G394" s="77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</row>
    <row r="395" spans="1:35" ht="15.75" customHeight="1">
      <c r="A395" s="43">
        <f t="shared" si="0"/>
        <v>392</v>
      </c>
      <c r="B395" s="19" t="s">
        <v>477</v>
      </c>
      <c r="C395" s="19" t="s">
        <v>495</v>
      </c>
      <c r="D395" s="44">
        <v>25</v>
      </c>
      <c r="E395" s="44">
        <v>217</v>
      </c>
      <c r="F395" s="45">
        <v>7.68</v>
      </c>
      <c r="G395" s="64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</row>
    <row r="396" spans="1:35" ht="15.75" customHeight="1">
      <c r="A396" s="43">
        <f t="shared" si="0"/>
        <v>393</v>
      </c>
      <c r="B396" s="19" t="s">
        <v>477</v>
      </c>
      <c r="C396" s="19" t="s">
        <v>496</v>
      </c>
      <c r="D396" s="44">
        <v>2</v>
      </c>
      <c r="E396" s="44">
        <v>60</v>
      </c>
      <c r="F396" s="45">
        <v>29</v>
      </c>
      <c r="G396" s="64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</row>
    <row r="397" spans="1:35" ht="15.75" customHeight="1">
      <c r="A397" s="43">
        <f t="shared" si="0"/>
        <v>394</v>
      </c>
      <c r="B397" s="19" t="s">
        <v>477</v>
      </c>
      <c r="C397" s="19" t="s">
        <v>497</v>
      </c>
      <c r="D397" s="44">
        <v>10</v>
      </c>
      <c r="E397" s="44">
        <v>364</v>
      </c>
      <c r="F397" s="45">
        <v>35.4</v>
      </c>
      <c r="G397" s="64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</row>
    <row r="398" spans="1:35" ht="15.75" customHeight="1">
      <c r="A398" s="43">
        <f t="shared" si="0"/>
        <v>395</v>
      </c>
      <c r="B398" s="19" t="s">
        <v>477</v>
      </c>
      <c r="C398" s="19" t="s">
        <v>498</v>
      </c>
      <c r="D398" s="44">
        <v>107</v>
      </c>
      <c r="E398" s="44">
        <v>859</v>
      </c>
      <c r="F398" s="45">
        <v>7.0279999999999996</v>
      </c>
      <c r="G398" s="64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</row>
    <row r="399" spans="1:35" ht="15.75" customHeight="1">
      <c r="A399" s="43">
        <f t="shared" si="0"/>
        <v>396</v>
      </c>
      <c r="B399" s="19" t="s">
        <v>499</v>
      </c>
      <c r="C399" s="19" t="s">
        <v>500</v>
      </c>
      <c r="D399" s="44">
        <v>36</v>
      </c>
      <c r="E399" s="44">
        <v>159</v>
      </c>
      <c r="F399" s="45">
        <v>3.4167000000000001</v>
      </c>
      <c r="G399" s="64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</row>
    <row r="400" spans="1:35" ht="15.75" customHeight="1">
      <c r="A400" s="43">
        <f t="shared" si="0"/>
        <v>397</v>
      </c>
      <c r="B400" s="49" t="s">
        <v>499</v>
      </c>
      <c r="C400" s="49" t="s">
        <v>501</v>
      </c>
      <c r="D400" s="50">
        <v>68</v>
      </c>
      <c r="E400" s="50">
        <v>88</v>
      </c>
      <c r="F400" s="51">
        <v>0.29409999999999997</v>
      </c>
      <c r="G400" s="77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</row>
    <row r="401" spans="1:35" ht="15.75" customHeight="1">
      <c r="A401" s="43">
        <f t="shared" si="0"/>
        <v>398</v>
      </c>
      <c r="B401" s="89" t="s">
        <v>499</v>
      </c>
      <c r="C401" s="89" t="s">
        <v>502</v>
      </c>
      <c r="D401" s="97">
        <v>23</v>
      </c>
      <c r="E401" s="97">
        <v>22.45</v>
      </c>
      <c r="F401" s="98">
        <v>-2.3900000000000001E-2</v>
      </c>
      <c r="G401" s="88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</row>
    <row r="402" spans="1:35" ht="15.75" customHeight="1">
      <c r="A402" s="43">
        <f t="shared" si="0"/>
        <v>399</v>
      </c>
      <c r="B402" s="49" t="s">
        <v>499</v>
      </c>
      <c r="C402" s="49" t="s">
        <v>503</v>
      </c>
      <c r="D402" s="50">
        <v>127</v>
      </c>
      <c r="E402" s="50">
        <v>127.6</v>
      </c>
      <c r="F402" s="51">
        <v>4.7000000000000002E-3</v>
      </c>
      <c r="G402" s="77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</row>
    <row r="403" spans="1:35" ht="15.75" customHeight="1">
      <c r="A403" s="43">
        <f t="shared" si="0"/>
        <v>400</v>
      </c>
      <c r="B403" s="19" t="s">
        <v>499</v>
      </c>
      <c r="C403" s="19" t="s">
        <v>504</v>
      </c>
      <c r="D403" s="44">
        <v>34</v>
      </c>
      <c r="E403" s="44">
        <v>911</v>
      </c>
      <c r="F403" s="45">
        <v>25.7941</v>
      </c>
      <c r="G403" s="64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</row>
    <row r="404" spans="1:35" ht="15.75" customHeight="1">
      <c r="A404" s="43">
        <f t="shared" si="0"/>
        <v>401</v>
      </c>
      <c r="B404" s="19" t="s">
        <v>499</v>
      </c>
      <c r="C404" s="19" t="s">
        <v>505</v>
      </c>
      <c r="D404" s="44">
        <v>74</v>
      </c>
      <c r="E404" s="44">
        <v>893</v>
      </c>
      <c r="F404" s="45">
        <v>11.067600000000001</v>
      </c>
      <c r="G404" s="64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</row>
    <row r="405" spans="1:35" ht="15.75" customHeight="1">
      <c r="A405" s="43">
        <f t="shared" si="0"/>
        <v>402</v>
      </c>
      <c r="B405" s="19" t="s">
        <v>499</v>
      </c>
      <c r="C405" s="19" t="s">
        <v>506</v>
      </c>
      <c r="D405" s="44">
        <v>7</v>
      </c>
      <c r="E405" s="44">
        <v>32</v>
      </c>
      <c r="F405" s="45">
        <v>3.5714000000000001</v>
      </c>
      <c r="G405" s="64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</row>
    <row r="406" spans="1:35" ht="15.75" customHeight="1">
      <c r="A406" s="43">
        <f t="shared" si="0"/>
        <v>403</v>
      </c>
      <c r="B406" s="49" t="s">
        <v>507</v>
      </c>
      <c r="C406" s="49" t="s">
        <v>508</v>
      </c>
      <c r="D406" s="50">
        <v>164</v>
      </c>
      <c r="E406" s="50">
        <v>656</v>
      </c>
      <c r="F406" s="51">
        <v>3</v>
      </c>
      <c r="G406" s="77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</row>
    <row r="407" spans="1:35" ht="15.75" customHeight="1">
      <c r="A407" s="43">
        <f t="shared" si="0"/>
        <v>404</v>
      </c>
      <c r="B407" s="19" t="s">
        <v>507</v>
      </c>
      <c r="C407" s="19" t="s">
        <v>509</v>
      </c>
      <c r="D407" s="44">
        <v>5</v>
      </c>
      <c r="E407" s="44">
        <v>186</v>
      </c>
      <c r="F407" s="45">
        <v>36.200000000000003</v>
      </c>
      <c r="G407" s="64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</row>
    <row r="408" spans="1:35" ht="15.75" customHeight="1">
      <c r="A408" s="43">
        <f t="shared" si="0"/>
        <v>405</v>
      </c>
      <c r="B408" s="19" t="s">
        <v>507</v>
      </c>
      <c r="C408" s="19" t="s">
        <v>510</v>
      </c>
      <c r="D408" s="44">
        <v>16</v>
      </c>
      <c r="E408" s="44">
        <v>84</v>
      </c>
      <c r="F408" s="45">
        <v>4.25</v>
      </c>
      <c r="G408" s="64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</row>
    <row r="409" spans="1:35" ht="15.75" customHeight="1">
      <c r="A409" s="43">
        <f t="shared" si="0"/>
        <v>406</v>
      </c>
      <c r="B409" s="49" t="s">
        <v>507</v>
      </c>
      <c r="C409" s="49" t="s">
        <v>511</v>
      </c>
      <c r="D409" s="50">
        <v>202</v>
      </c>
      <c r="E409" s="50">
        <v>252</v>
      </c>
      <c r="F409" s="51">
        <v>0.2475</v>
      </c>
      <c r="G409" s="77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</row>
    <row r="410" spans="1:35" ht="15.75" customHeight="1">
      <c r="A410" s="43">
        <f t="shared" si="0"/>
        <v>407</v>
      </c>
      <c r="B410" s="49" t="s">
        <v>507</v>
      </c>
      <c r="C410" s="49" t="s">
        <v>512</v>
      </c>
      <c r="D410" s="50">
        <v>64</v>
      </c>
      <c r="E410" s="50">
        <v>112</v>
      </c>
      <c r="F410" s="51">
        <v>0.75</v>
      </c>
      <c r="G410" s="77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</row>
    <row r="411" spans="1:35" ht="15.75" customHeight="1">
      <c r="A411" s="43">
        <f t="shared" si="0"/>
        <v>408</v>
      </c>
      <c r="B411" s="19" t="s">
        <v>507</v>
      </c>
      <c r="C411" s="19" t="s">
        <v>513</v>
      </c>
      <c r="D411" s="44">
        <v>40</v>
      </c>
      <c r="E411" s="44">
        <v>275</v>
      </c>
      <c r="F411" s="45">
        <v>5.875</v>
      </c>
      <c r="G411" s="64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</row>
    <row r="412" spans="1:35" ht="15.75" customHeight="1">
      <c r="A412" s="43">
        <f t="shared" si="0"/>
        <v>409</v>
      </c>
      <c r="B412" s="19" t="s">
        <v>507</v>
      </c>
      <c r="C412" s="19" t="s">
        <v>514</v>
      </c>
      <c r="D412" s="44">
        <v>28</v>
      </c>
      <c r="E412" s="44">
        <v>150</v>
      </c>
      <c r="F412" s="45">
        <v>4.3571</v>
      </c>
      <c r="G412" s="64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</row>
    <row r="413" spans="1:35" ht="15.75" customHeight="1">
      <c r="A413" s="43">
        <f t="shared" si="0"/>
        <v>410</v>
      </c>
      <c r="B413" s="49" t="s">
        <v>507</v>
      </c>
      <c r="C413" s="49" t="s">
        <v>515</v>
      </c>
      <c r="D413" s="50">
        <v>21.75</v>
      </c>
      <c r="E413" s="50">
        <v>48.45</v>
      </c>
      <c r="F413" s="51">
        <v>1.2276</v>
      </c>
      <c r="G413" s="77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</row>
    <row r="414" spans="1:35" ht="15.75" customHeight="1">
      <c r="A414" s="43">
        <f t="shared" si="0"/>
        <v>411</v>
      </c>
      <c r="B414" s="19" t="s">
        <v>516</v>
      </c>
      <c r="C414" s="19" t="s">
        <v>517</v>
      </c>
      <c r="D414" s="53">
        <v>2003</v>
      </c>
      <c r="E414" s="53">
        <v>67003</v>
      </c>
      <c r="F414" s="45">
        <v>32.451300000000003</v>
      </c>
      <c r="G414" s="64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</row>
    <row r="415" spans="1:35" ht="15.75" customHeight="1">
      <c r="A415" s="43">
        <f t="shared" si="0"/>
        <v>412</v>
      </c>
      <c r="B415" s="19" t="s">
        <v>516</v>
      </c>
      <c r="C415" s="19" t="s">
        <v>518</v>
      </c>
      <c r="D415" s="44">
        <v>35</v>
      </c>
      <c r="E415" s="44">
        <v>928</v>
      </c>
      <c r="F415" s="45">
        <v>25.514299999999999</v>
      </c>
      <c r="G415" s="64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</row>
    <row r="416" spans="1:35" ht="15.75" customHeight="1">
      <c r="A416" s="43">
        <f t="shared" si="0"/>
        <v>413</v>
      </c>
      <c r="B416" s="19" t="s">
        <v>516</v>
      </c>
      <c r="C416" s="19" t="s">
        <v>519</v>
      </c>
      <c r="D416" s="44">
        <v>20</v>
      </c>
      <c r="E416" s="44">
        <v>233</v>
      </c>
      <c r="F416" s="45">
        <v>10.65</v>
      </c>
      <c r="G416" s="64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</row>
    <row r="417" spans="1:35" ht="15.75" customHeight="1">
      <c r="A417" s="43">
        <f t="shared" si="0"/>
        <v>414</v>
      </c>
      <c r="B417" s="19" t="s">
        <v>516</v>
      </c>
      <c r="C417" s="19" t="s">
        <v>520</v>
      </c>
      <c r="D417" s="44">
        <v>39</v>
      </c>
      <c r="E417" s="53">
        <v>1319</v>
      </c>
      <c r="F417" s="45">
        <v>32.820500000000003</v>
      </c>
      <c r="G417" s="64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</row>
    <row r="418" spans="1:35" ht="15.75" customHeight="1">
      <c r="A418" s="43">
        <f t="shared" si="0"/>
        <v>415</v>
      </c>
      <c r="B418" s="19" t="s">
        <v>516</v>
      </c>
      <c r="C418" s="19" t="s">
        <v>521</v>
      </c>
      <c r="D418" s="44">
        <v>8.58</v>
      </c>
      <c r="E418" s="44">
        <v>106</v>
      </c>
      <c r="F418" s="45">
        <v>11.3543</v>
      </c>
      <c r="G418" s="64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</row>
    <row r="419" spans="1:35" ht="15.75" customHeight="1">
      <c r="A419" s="43">
        <f t="shared" si="0"/>
        <v>416</v>
      </c>
      <c r="B419" s="19" t="s">
        <v>516</v>
      </c>
      <c r="C419" s="19" t="s">
        <v>522</v>
      </c>
      <c r="D419" s="44">
        <v>72</v>
      </c>
      <c r="E419" s="44">
        <v>953</v>
      </c>
      <c r="F419" s="45">
        <v>12.2361</v>
      </c>
      <c r="G419" s="64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</row>
    <row r="420" spans="1:35" ht="15.75" customHeight="1">
      <c r="A420" s="43">
        <f t="shared" si="0"/>
        <v>417</v>
      </c>
      <c r="B420" s="19" t="s">
        <v>516</v>
      </c>
      <c r="C420" s="19" t="s">
        <v>523</v>
      </c>
      <c r="D420" s="44">
        <v>65</v>
      </c>
      <c r="E420" s="53">
        <v>2599</v>
      </c>
      <c r="F420" s="45">
        <v>38.9846</v>
      </c>
      <c r="G420" s="64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</row>
    <row r="421" spans="1:35" ht="15.75" customHeight="1">
      <c r="A421" s="43">
        <f t="shared" si="0"/>
        <v>418</v>
      </c>
      <c r="B421" s="19" t="s">
        <v>524</v>
      </c>
      <c r="C421" s="19" t="s">
        <v>525</v>
      </c>
      <c r="D421" s="53">
        <v>6800</v>
      </c>
      <c r="E421" s="53">
        <v>31012</v>
      </c>
      <c r="F421" s="45">
        <v>3.5606</v>
      </c>
      <c r="G421" s="64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</row>
    <row r="422" spans="1:35" ht="15.75" customHeight="1">
      <c r="A422" s="43">
        <f t="shared" si="0"/>
        <v>419</v>
      </c>
      <c r="B422" s="19" t="s">
        <v>524</v>
      </c>
      <c r="C422" s="19" t="s">
        <v>526</v>
      </c>
      <c r="D422" s="44">
        <v>56</v>
      </c>
      <c r="E422" s="44">
        <v>869</v>
      </c>
      <c r="F422" s="45">
        <v>14.517899999999999</v>
      </c>
      <c r="G422" s="64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</row>
    <row r="423" spans="1:35" ht="15.75" customHeight="1">
      <c r="A423" s="19"/>
      <c r="B423" s="19"/>
      <c r="C423" s="19"/>
      <c r="D423" s="19"/>
      <c r="E423" s="19"/>
      <c r="F423" s="19"/>
      <c r="G423" s="64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</row>
    <row r="424" spans="1:35" ht="15.75" customHeight="1">
      <c r="A424" s="19"/>
      <c r="B424" s="19"/>
      <c r="C424" s="19"/>
      <c r="D424" s="19"/>
      <c r="E424" s="19"/>
      <c r="F424" s="19"/>
      <c r="G424" s="64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</row>
    <row r="425" spans="1:35" ht="15.75" customHeight="1">
      <c r="A425" s="19"/>
      <c r="B425" s="19"/>
      <c r="C425" s="19"/>
      <c r="D425" s="19"/>
      <c r="E425" s="19"/>
      <c r="F425" s="19"/>
      <c r="G425" s="64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</row>
    <row r="426" spans="1:35" ht="15.75" customHeight="1">
      <c r="A426" s="19"/>
      <c r="B426" s="19"/>
      <c r="C426" s="19"/>
      <c r="D426" s="19"/>
      <c r="E426" s="19"/>
      <c r="F426" s="19"/>
      <c r="G426" s="64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</row>
    <row r="427" spans="1:35" ht="15.75" customHeight="1">
      <c r="A427" s="19"/>
      <c r="B427" s="19"/>
      <c r="C427" s="19"/>
      <c r="D427" s="19"/>
      <c r="E427" s="19"/>
      <c r="F427" s="19"/>
      <c r="G427" s="64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</row>
    <row r="428" spans="1:35" ht="15.75" customHeight="1">
      <c r="A428" s="19"/>
      <c r="B428" s="19"/>
      <c r="C428" s="19"/>
      <c r="D428" s="19"/>
      <c r="E428" s="19"/>
      <c r="F428" s="19"/>
      <c r="G428" s="64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</row>
    <row r="429" spans="1:35" ht="15.75" customHeight="1">
      <c r="A429" s="19"/>
      <c r="B429" s="19"/>
      <c r="C429" s="19"/>
      <c r="D429" s="19"/>
      <c r="E429" s="19"/>
      <c r="F429" s="19"/>
      <c r="G429" s="64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</row>
    <row r="430" spans="1:35" ht="15.75" customHeight="1">
      <c r="A430" s="19"/>
      <c r="B430" s="19"/>
      <c r="C430" s="19"/>
      <c r="D430" s="19"/>
      <c r="E430" s="19"/>
      <c r="F430" s="19"/>
      <c r="G430" s="64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</row>
    <row r="431" spans="1:35" ht="15.75" customHeight="1">
      <c r="A431" s="19"/>
      <c r="B431" s="19"/>
      <c r="C431" s="19"/>
      <c r="D431" s="19"/>
      <c r="E431" s="19"/>
      <c r="F431" s="19"/>
      <c r="G431" s="64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</row>
    <row r="432" spans="1:35" ht="15.75" customHeight="1">
      <c r="A432" s="19"/>
      <c r="B432" s="19"/>
      <c r="C432" s="19"/>
      <c r="D432" s="19"/>
      <c r="E432" s="19"/>
      <c r="F432" s="19"/>
      <c r="G432" s="64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</row>
    <row r="433" spans="1:35" ht="15.75" customHeight="1">
      <c r="A433" s="19"/>
      <c r="B433" s="19"/>
      <c r="C433" s="19"/>
      <c r="D433" s="19"/>
      <c r="E433" s="19"/>
      <c r="F433" s="19"/>
      <c r="G433" s="64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</row>
    <row r="434" spans="1:35" ht="15.75" customHeight="1">
      <c r="A434" s="19"/>
      <c r="B434" s="19"/>
      <c r="C434" s="19"/>
      <c r="D434" s="19"/>
      <c r="E434" s="19"/>
      <c r="F434" s="19"/>
      <c r="G434" s="64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</row>
    <row r="435" spans="1:35" ht="15.75" customHeight="1">
      <c r="A435" s="19"/>
      <c r="B435" s="19"/>
      <c r="C435" s="19"/>
      <c r="D435" s="19"/>
      <c r="E435" s="19"/>
      <c r="F435" s="19"/>
      <c r="G435" s="64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</row>
    <row r="436" spans="1:35" ht="15.75" customHeight="1">
      <c r="A436" s="19"/>
      <c r="B436" s="19"/>
      <c r="C436" s="19"/>
      <c r="D436" s="19"/>
      <c r="E436" s="19"/>
      <c r="F436" s="19"/>
      <c r="G436" s="64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</row>
    <row r="437" spans="1:35" ht="15.75" customHeight="1">
      <c r="A437" s="19"/>
      <c r="B437" s="19"/>
      <c r="C437" s="19"/>
      <c r="D437" s="19"/>
      <c r="E437" s="19"/>
      <c r="F437" s="19"/>
      <c r="G437" s="64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</row>
    <row r="438" spans="1:35" ht="15.75" customHeight="1">
      <c r="A438" s="19"/>
      <c r="B438" s="19"/>
      <c r="C438" s="19"/>
      <c r="D438" s="19"/>
      <c r="E438" s="19"/>
      <c r="F438" s="19"/>
      <c r="G438" s="64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</row>
    <row r="439" spans="1:35" ht="15.75" customHeight="1">
      <c r="A439" s="19"/>
      <c r="B439" s="19"/>
      <c r="C439" s="19"/>
      <c r="D439" s="19"/>
      <c r="E439" s="19"/>
      <c r="F439" s="19"/>
      <c r="G439" s="64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</row>
    <row r="440" spans="1:35" ht="15.75" customHeight="1">
      <c r="A440" s="19"/>
      <c r="B440" s="19"/>
      <c r="C440" s="19"/>
      <c r="D440" s="19"/>
      <c r="E440" s="19"/>
      <c r="F440" s="19"/>
      <c r="G440" s="64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</row>
    <row r="441" spans="1:35" ht="15.75" customHeight="1">
      <c r="A441" s="19"/>
      <c r="B441" s="19"/>
      <c r="C441" s="19"/>
      <c r="D441" s="19"/>
      <c r="E441" s="19"/>
      <c r="F441" s="19"/>
      <c r="G441" s="64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</row>
    <row r="442" spans="1:35" ht="15.75" customHeight="1">
      <c r="A442" s="19"/>
      <c r="B442" s="19"/>
      <c r="C442" s="19"/>
      <c r="D442" s="19"/>
      <c r="E442" s="19"/>
      <c r="F442" s="19"/>
      <c r="G442" s="64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</row>
    <row r="443" spans="1:35" ht="15.75" customHeight="1">
      <c r="A443" s="19"/>
      <c r="B443" s="19"/>
      <c r="C443" s="19"/>
      <c r="D443" s="19"/>
      <c r="E443" s="19"/>
      <c r="F443" s="19"/>
      <c r="G443" s="64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</row>
    <row r="444" spans="1:35" ht="15.75" customHeight="1">
      <c r="A444" s="19"/>
      <c r="B444" s="19"/>
      <c r="C444" s="19"/>
      <c r="D444" s="19"/>
      <c r="E444" s="19"/>
      <c r="F444" s="19"/>
      <c r="G444" s="64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</row>
    <row r="445" spans="1:35" ht="15.75" customHeight="1">
      <c r="A445" s="19"/>
      <c r="B445" s="19"/>
      <c r="C445" s="19"/>
      <c r="D445" s="19"/>
      <c r="E445" s="19"/>
      <c r="F445" s="19"/>
      <c r="G445" s="64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</row>
    <row r="446" spans="1:35" ht="15.75" customHeight="1">
      <c r="A446" s="19"/>
      <c r="B446" s="19"/>
      <c r="C446" s="19"/>
      <c r="D446" s="19"/>
      <c r="E446" s="19"/>
      <c r="F446" s="19"/>
      <c r="G446" s="64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</row>
    <row r="447" spans="1:35" ht="15.75" customHeight="1">
      <c r="A447" s="19"/>
      <c r="B447" s="19"/>
      <c r="C447" s="19"/>
      <c r="D447" s="19"/>
      <c r="E447" s="19"/>
      <c r="F447" s="19"/>
      <c r="G447" s="64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</row>
    <row r="448" spans="1:35" ht="15.75" customHeight="1">
      <c r="A448" s="19"/>
      <c r="B448" s="19"/>
      <c r="C448" s="19"/>
      <c r="D448" s="19"/>
      <c r="E448" s="19"/>
      <c r="F448" s="19"/>
      <c r="G448" s="64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</row>
    <row r="449" spans="1:35" ht="15.75" customHeight="1">
      <c r="A449" s="19"/>
      <c r="B449" s="19"/>
      <c r="C449" s="19"/>
      <c r="D449" s="19"/>
      <c r="E449" s="19"/>
      <c r="F449" s="19"/>
      <c r="G449" s="64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</row>
    <row r="450" spans="1:35" ht="15.75" customHeight="1">
      <c r="A450" s="19"/>
      <c r="B450" s="19"/>
      <c r="C450" s="19"/>
      <c r="D450" s="19"/>
      <c r="E450" s="19"/>
      <c r="F450" s="19"/>
      <c r="G450" s="64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</row>
    <row r="451" spans="1:35" ht="15.75" customHeight="1">
      <c r="A451" s="19"/>
      <c r="B451" s="19"/>
      <c r="C451" s="19"/>
      <c r="D451" s="19"/>
      <c r="E451" s="19"/>
      <c r="F451" s="19"/>
      <c r="G451" s="64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</row>
    <row r="452" spans="1:35" ht="15.75" customHeight="1">
      <c r="A452" s="19"/>
      <c r="B452" s="19"/>
      <c r="C452" s="19"/>
      <c r="D452" s="19"/>
      <c r="E452" s="19"/>
      <c r="F452" s="19"/>
      <c r="G452" s="64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</row>
    <row r="453" spans="1:35" ht="15.75" customHeight="1">
      <c r="A453" s="19"/>
      <c r="B453" s="19"/>
      <c r="C453" s="19"/>
      <c r="D453" s="19"/>
      <c r="E453" s="19"/>
      <c r="F453" s="19"/>
      <c r="G453" s="64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</row>
    <row r="454" spans="1:35" ht="15.75" customHeight="1">
      <c r="A454" s="19"/>
      <c r="B454" s="19"/>
      <c r="C454" s="19"/>
      <c r="D454" s="19"/>
      <c r="E454" s="19"/>
      <c r="F454" s="19"/>
      <c r="G454" s="64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</row>
    <row r="455" spans="1:35" ht="15.75" customHeight="1">
      <c r="A455" s="19"/>
      <c r="B455" s="19"/>
      <c r="C455" s="19"/>
      <c r="D455" s="19"/>
      <c r="E455" s="19"/>
      <c r="F455" s="19"/>
      <c r="G455" s="64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</row>
    <row r="456" spans="1:35" ht="15.75" customHeight="1">
      <c r="A456" s="19"/>
      <c r="B456" s="19"/>
      <c r="C456" s="19"/>
      <c r="D456" s="19"/>
      <c r="E456" s="19"/>
      <c r="F456" s="19"/>
      <c r="G456" s="64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</row>
    <row r="457" spans="1:35" ht="15.75" customHeight="1">
      <c r="A457" s="19"/>
      <c r="B457" s="19"/>
      <c r="C457" s="19"/>
      <c r="D457" s="19"/>
      <c r="E457" s="19"/>
      <c r="F457" s="19"/>
      <c r="G457" s="64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</row>
    <row r="458" spans="1:35" ht="15.75" customHeight="1">
      <c r="A458" s="19"/>
      <c r="B458" s="19"/>
      <c r="C458" s="19"/>
      <c r="D458" s="19"/>
      <c r="E458" s="19"/>
      <c r="F458" s="19"/>
      <c r="G458" s="64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</row>
    <row r="459" spans="1:35" ht="15.75" customHeight="1">
      <c r="A459" s="19"/>
      <c r="B459" s="19"/>
      <c r="C459" s="19"/>
      <c r="D459" s="19"/>
      <c r="E459" s="19"/>
      <c r="F459" s="19"/>
      <c r="G459" s="64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</row>
    <row r="460" spans="1:35" ht="15.75" customHeight="1">
      <c r="A460" s="19"/>
      <c r="B460" s="19"/>
      <c r="C460" s="19"/>
      <c r="D460" s="19"/>
      <c r="E460" s="19"/>
      <c r="F460" s="19"/>
      <c r="G460" s="64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</row>
    <row r="461" spans="1:35" ht="15.75" customHeight="1">
      <c r="A461" s="19"/>
      <c r="B461" s="19"/>
      <c r="C461" s="19"/>
      <c r="D461" s="19"/>
      <c r="E461" s="19"/>
      <c r="F461" s="19"/>
      <c r="G461" s="64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</row>
    <row r="462" spans="1:35" ht="15.75" customHeight="1">
      <c r="A462" s="19"/>
      <c r="B462" s="19"/>
      <c r="C462" s="19"/>
      <c r="D462" s="19"/>
      <c r="E462" s="19"/>
      <c r="F462" s="19"/>
      <c r="G462" s="64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</row>
    <row r="463" spans="1:35" ht="15.75" customHeight="1">
      <c r="A463" s="19"/>
      <c r="B463" s="19"/>
      <c r="C463" s="19"/>
      <c r="D463" s="19"/>
      <c r="E463" s="19"/>
      <c r="F463" s="19"/>
      <c r="G463" s="64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</row>
    <row r="464" spans="1:35" ht="15.75" customHeight="1">
      <c r="A464" s="19"/>
      <c r="B464" s="19"/>
      <c r="C464" s="19"/>
      <c r="D464" s="19"/>
      <c r="E464" s="19"/>
      <c r="F464" s="19"/>
      <c r="G464" s="64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</row>
    <row r="465" spans="1:35" ht="15.75" customHeight="1">
      <c r="A465" s="19"/>
      <c r="B465" s="19"/>
      <c r="C465" s="19"/>
      <c r="D465" s="19"/>
      <c r="E465" s="19"/>
      <c r="F465" s="19"/>
      <c r="G465" s="64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</row>
    <row r="466" spans="1:35" ht="15.75" customHeight="1">
      <c r="A466" s="19"/>
      <c r="B466" s="19"/>
      <c r="C466" s="19"/>
      <c r="D466" s="19"/>
      <c r="E466" s="19"/>
      <c r="F466" s="19"/>
      <c r="G466" s="64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</row>
    <row r="467" spans="1:35" ht="15.75" customHeight="1">
      <c r="A467" s="19"/>
      <c r="B467" s="19"/>
      <c r="C467" s="19"/>
      <c r="D467" s="19"/>
      <c r="E467" s="19"/>
      <c r="F467" s="19"/>
      <c r="G467" s="64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</row>
    <row r="468" spans="1:35" ht="15.75" customHeight="1">
      <c r="A468" s="19"/>
      <c r="B468" s="19"/>
      <c r="C468" s="19"/>
      <c r="D468" s="19"/>
      <c r="E468" s="19"/>
      <c r="F468" s="19"/>
      <c r="G468" s="64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</row>
    <row r="469" spans="1:35" ht="15.75" customHeight="1">
      <c r="A469" s="19"/>
      <c r="B469" s="19"/>
      <c r="C469" s="19"/>
      <c r="D469" s="19"/>
      <c r="E469" s="19"/>
      <c r="F469" s="19"/>
      <c r="G469" s="64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</row>
    <row r="470" spans="1:35" ht="15.75" customHeight="1">
      <c r="A470" s="19"/>
      <c r="B470" s="19"/>
      <c r="C470" s="19"/>
      <c r="D470" s="19"/>
      <c r="E470" s="19"/>
      <c r="F470" s="19"/>
      <c r="G470" s="64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</row>
    <row r="471" spans="1:35" ht="15.75" customHeight="1">
      <c r="A471" s="19"/>
      <c r="B471" s="19"/>
      <c r="C471" s="19"/>
      <c r="D471" s="19"/>
      <c r="E471" s="19"/>
      <c r="F471" s="19"/>
      <c r="G471" s="64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</row>
    <row r="472" spans="1:35" ht="15.75" customHeight="1">
      <c r="A472" s="19"/>
      <c r="B472" s="19"/>
      <c r="C472" s="19"/>
      <c r="D472" s="19"/>
      <c r="E472" s="19"/>
      <c r="F472" s="19"/>
      <c r="G472" s="64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</row>
    <row r="473" spans="1:35" ht="15.75" customHeight="1">
      <c r="A473" s="19"/>
      <c r="B473" s="19"/>
      <c r="C473" s="19"/>
      <c r="D473" s="19"/>
      <c r="E473" s="19"/>
      <c r="F473" s="19"/>
      <c r="G473" s="64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</row>
    <row r="474" spans="1:35" ht="15.75" customHeight="1">
      <c r="A474" s="19"/>
      <c r="B474" s="19"/>
      <c r="C474" s="19"/>
      <c r="D474" s="19"/>
      <c r="E474" s="19"/>
      <c r="F474" s="19"/>
      <c r="G474" s="64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</row>
    <row r="475" spans="1:35" ht="15.75" customHeight="1">
      <c r="A475" s="19"/>
      <c r="B475" s="19"/>
      <c r="C475" s="19"/>
      <c r="D475" s="19"/>
      <c r="E475" s="19"/>
      <c r="F475" s="19"/>
      <c r="G475" s="64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</row>
    <row r="476" spans="1:35" ht="15.75" customHeight="1">
      <c r="A476" s="19"/>
      <c r="B476" s="19"/>
      <c r="C476" s="19"/>
      <c r="D476" s="19"/>
      <c r="E476" s="19"/>
      <c r="F476" s="19"/>
      <c r="G476" s="64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</row>
    <row r="477" spans="1:35" ht="15.75" customHeight="1">
      <c r="A477" s="19"/>
      <c r="B477" s="19"/>
      <c r="C477" s="19"/>
      <c r="D477" s="19"/>
      <c r="E477" s="19"/>
      <c r="F477" s="19"/>
      <c r="G477" s="64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</row>
    <row r="478" spans="1:35" ht="15.75" customHeight="1">
      <c r="A478" s="19"/>
      <c r="B478" s="19"/>
      <c r="C478" s="19"/>
      <c r="D478" s="19"/>
      <c r="E478" s="19"/>
      <c r="F478" s="19"/>
      <c r="G478" s="64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</row>
    <row r="479" spans="1:35" ht="15.75" customHeight="1">
      <c r="A479" s="19"/>
      <c r="B479" s="19"/>
      <c r="C479" s="19"/>
      <c r="D479" s="19"/>
      <c r="E479" s="19"/>
      <c r="F479" s="19"/>
      <c r="G479" s="64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</row>
    <row r="480" spans="1:35" ht="15.75" customHeight="1">
      <c r="A480" s="19"/>
      <c r="B480" s="19"/>
      <c r="C480" s="19"/>
      <c r="D480" s="19"/>
      <c r="E480" s="19"/>
      <c r="F480" s="19"/>
      <c r="G480" s="64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</row>
    <row r="481" spans="1:35" ht="15.75" customHeight="1">
      <c r="A481" s="19"/>
      <c r="B481" s="19"/>
      <c r="C481" s="19"/>
      <c r="D481" s="19"/>
      <c r="E481" s="19"/>
      <c r="F481" s="19"/>
      <c r="G481" s="64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</row>
    <row r="482" spans="1:35" ht="15.75" customHeight="1">
      <c r="A482" s="19"/>
      <c r="B482" s="19"/>
      <c r="C482" s="19"/>
      <c r="D482" s="19"/>
      <c r="E482" s="19"/>
      <c r="F482" s="19"/>
      <c r="G482" s="64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</row>
    <row r="483" spans="1:35" ht="15.75" customHeight="1">
      <c r="A483" s="19"/>
      <c r="B483" s="19"/>
      <c r="C483" s="19"/>
      <c r="D483" s="19"/>
      <c r="E483" s="19"/>
      <c r="F483" s="19"/>
      <c r="G483" s="64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</row>
    <row r="484" spans="1:35" ht="15.75" customHeight="1">
      <c r="A484" s="19"/>
      <c r="B484" s="19"/>
      <c r="C484" s="19"/>
      <c r="D484" s="19"/>
      <c r="E484" s="19"/>
      <c r="F484" s="19"/>
      <c r="G484" s="64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</row>
    <row r="485" spans="1:35" ht="15.75" customHeight="1">
      <c r="A485" s="19"/>
      <c r="B485" s="19"/>
      <c r="C485" s="19"/>
      <c r="D485" s="19"/>
      <c r="E485" s="19"/>
      <c r="F485" s="19"/>
      <c r="G485" s="64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</row>
    <row r="486" spans="1:35" ht="15.75" customHeight="1">
      <c r="A486" s="19"/>
      <c r="B486" s="19"/>
      <c r="C486" s="19"/>
      <c r="D486" s="19"/>
      <c r="E486" s="19"/>
      <c r="F486" s="19"/>
      <c r="G486" s="64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</row>
    <row r="487" spans="1:35" ht="15.75" customHeight="1">
      <c r="A487" s="19"/>
      <c r="B487" s="19"/>
      <c r="C487" s="19"/>
      <c r="D487" s="19"/>
      <c r="E487" s="19"/>
      <c r="F487" s="19"/>
      <c r="G487" s="64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</row>
    <row r="488" spans="1:35" ht="15.75" customHeight="1">
      <c r="A488" s="19"/>
      <c r="B488" s="19"/>
      <c r="C488" s="19"/>
      <c r="D488" s="19"/>
      <c r="E488" s="19"/>
      <c r="F488" s="19"/>
      <c r="G488" s="64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</row>
    <row r="489" spans="1:35" ht="15.75" customHeight="1">
      <c r="A489" s="19"/>
      <c r="B489" s="19"/>
      <c r="C489" s="19"/>
      <c r="D489" s="19"/>
      <c r="E489" s="19"/>
      <c r="F489" s="19"/>
      <c r="G489" s="64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</row>
    <row r="490" spans="1:35" ht="15.75" customHeight="1">
      <c r="A490" s="19"/>
      <c r="B490" s="19"/>
      <c r="C490" s="19"/>
      <c r="D490" s="19"/>
      <c r="E490" s="19"/>
      <c r="F490" s="19"/>
      <c r="G490" s="64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</row>
    <row r="491" spans="1:35" ht="15.75" customHeight="1">
      <c r="A491" s="19"/>
      <c r="B491" s="19"/>
      <c r="C491" s="19"/>
      <c r="D491" s="19"/>
      <c r="E491" s="19"/>
      <c r="F491" s="19"/>
      <c r="G491" s="64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</row>
    <row r="492" spans="1:35" ht="15.75" customHeight="1">
      <c r="A492" s="19"/>
      <c r="B492" s="19"/>
      <c r="C492" s="19"/>
      <c r="D492" s="19"/>
      <c r="E492" s="19"/>
      <c r="F492" s="19"/>
      <c r="G492" s="64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</row>
    <row r="493" spans="1:35" ht="15.75" customHeight="1">
      <c r="A493" s="19"/>
      <c r="B493" s="19"/>
      <c r="C493" s="19"/>
      <c r="D493" s="19"/>
      <c r="E493" s="19"/>
      <c r="F493" s="19"/>
      <c r="G493" s="64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</row>
    <row r="494" spans="1:35" ht="15.75" customHeight="1">
      <c r="A494" s="19"/>
      <c r="B494" s="19"/>
      <c r="C494" s="19"/>
      <c r="D494" s="19"/>
      <c r="E494" s="19"/>
      <c r="F494" s="19"/>
      <c r="G494" s="64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</row>
    <row r="495" spans="1:35" ht="15.75" customHeight="1">
      <c r="A495" s="19"/>
      <c r="B495" s="19"/>
      <c r="C495" s="19"/>
      <c r="D495" s="19"/>
      <c r="E495" s="19"/>
      <c r="F495" s="19"/>
      <c r="G495" s="64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</row>
    <row r="496" spans="1:35" ht="15.75" customHeight="1">
      <c r="A496" s="19"/>
      <c r="B496" s="19"/>
      <c r="C496" s="19"/>
      <c r="D496" s="19"/>
      <c r="E496" s="19"/>
      <c r="F496" s="19"/>
      <c r="G496" s="64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</row>
    <row r="497" spans="1:35" ht="15.75" customHeight="1">
      <c r="A497" s="19"/>
      <c r="B497" s="19"/>
      <c r="C497" s="19"/>
      <c r="D497" s="19"/>
      <c r="E497" s="19"/>
      <c r="F497" s="19"/>
      <c r="G497" s="64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</row>
    <row r="498" spans="1:35" ht="15.75" customHeight="1">
      <c r="A498" s="19"/>
      <c r="B498" s="19"/>
      <c r="C498" s="19"/>
      <c r="D498" s="19"/>
      <c r="E498" s="19"/>
      <c r="F498" s="19"/>
      <c r="G498" s="64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</row>
    <row r="499" spans="1:35" ht="15.75" customHeight="1">
      <c r="A499" s="19"/>
      <c r="B499" s="19"/>
      <c r="C499" s="19"/>
      <c r="D499" s="19"/>
      <c r="E499" s="19"/>
      <c r="F499" s="19"/>
      <c r="G499" s="64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</row>
    <row r="500" spans="1:35" ht="15.75" customHeight="1">
      <c r="A500" s="19"/>
      <c r="B500" s="19"/>
      <c r="C500" s="19"/>
      <c r="D500" s="19"/>
      <c r="E500" s="19"/>
      <c r="F500" s="19"/>
      <c r="G500" s="64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</row>
    <row r="501" spans="1:35" ht="15.75" customHeight="1">
      <c r="A501" s="19"/>
      <c r="B501" s="19"/>
      <c r="C501" s="19"/>
      <c r="D501" s="19"/>
      <c r="E501" s="19"/>
      <c r="F501" s="19"/>
      <c r="G501" s="64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</row>
    <row r="502" spans="1:35" ht="15.75" customHeight="1">
      <c r="A502" s="19"/>
      <c r="B502" s="19"/>
      <c r="C502" s="19"/>
      <c r="D502" s="19"/>
      <c r="E502" s="19"/>
      <c r="F502" s="19"/>
      <c r="G502" s="64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</row>
    <row r="503" spans="1:35" ht="15.75" customHeight="1">
      <c r="A503" s="19"/>
      <c r="B503" s="19"/>
      <c r="C503" s="19"/>
      <c r="D503" s="19"/>
      <c r="E503" s="19"/>
      <c r="F503" s="19"/>
      <c r="G503" s="64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</row>
    <row r="504" spans="1:35" ht="15.75" customHeight="1">
      <c r="A504" s="19"/>
      <c r="B504" s="19"/>
      <c r="C504" s="19"/>
      <c r="D504" s="19"/>
      <c r="E504" s="19"/>
      <c r="F504" s="19"/>
      <c r="G504" s="64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</row>
    <row r="505" spans="1:35" ht="15.75" customHeight="1">
      <c r="A505" s="19"/>
      <c r="B505" s="19"/>
      <c r="C505" s="19"/>
      <c r="D505" s="19"/>
      <c r="E505" s="19"/>
      <c r="F505" s="19"/>
      <c r="G505" s="64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</row>
    <row r="506" spans="1:35" ht="15.75" customHeight="1">
      <c r="A506" s="19"/>
      <c r="B506" s="19"/>
      <c r="C506" s="19"/>
      <c r="D506" s="19"/>
      <c r="E506" s="19"/>
      <c r="F506" s="19"/>
      <c r="G506" s="64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</row>
    <row r="507" spans="1:35" ht="15.75" customHeight="1">
      <c r="A507" s="19"/>
      <c r="B507" s="19"/>
      <c r="C507" s="19"/>
      <c r="D507" s="19"/>
      <c r="E507" s="19"/>
      <c r="F507" s="19"/>
      <c r="G507" s="64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</row>
    <row r="508" spans="1:35" ht="15.75" customHeight="1">
      <c r="A508" s="19"/>
      <c r="B508" s="19"/>
      <c r="C508" s="19"/>
      <c r="D508" s="19"/>
      <c r="E508" s="19"/>
      <c r="F508" s="19"/>
      <c r="G508" s="64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</row>
    <row r="509" spans="1:35" ht="15.75" customHeight="1">
      <c r="A509" s="19"/>
      <c r="B509" s="19"/>
      <c r="C509" s="19"/>
      <c r="D509" s="19"/>
      <c r="E509" s="19"/>
      <c r="F509" s="19"/>
      <c r="G509" s="64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</row>
    <row r="510" spans="1:35" ht="15.75" customHeight="1">
      <c r="A510" s="19"/>
      <c r="B510" s="19"/>
      <c r="C510" s="19"/>
      <c r="D510" s="19"/>
      <c r="E510" s="19"/>
      <c r="F510" s="19"/>
      <c r="G510" s="64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</row>
    <row r="511" spans="1:35" ht="15.75" customHeight="1">
      <c r="A511" s="19"/>
      <c r="B511" s="19"/>
      <c r="C511" s="19"/>
      <c r="D511" s="19"/>
      <c r="E511" s="19"/>
      <c r="F511" s="19"/>
      <c r="G511" s="64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</row>
    <row r="512" spans="1:35" ht="15.75" customHeight="1">
      <c r="A512" s="19"/>
      <c r="B512" s="19"/>
      <c r="C512" s="19"/>
      <c r="D512" s="19"/>
      <c r="E512" s="19"/>
      <c r="F512" s="19"/>
      <c r="G512" s="64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</row>
    <row r="513" spans="1:35" ht="15.75" customHeight="1">
      <c r="A513" s="19"/>
      <c r="B513" s="19"/>
      <c r="C513" s="19"/>
      <c r="D513" s="19"/>
      <c r="E513" s="19"/>
      <c r="F513" s="19"/>
      <c r="G513" s="64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</row>
    <row r="514" spans="1:35" ht="15.75" customHeight="1">
      <c r="A514" s="19"/>
      <c r="B514" s="19"/>
      <c r="C514" s="19"/>
      <c r="D514" s="19"/>
      <c r="E514" s="19"/>
      <c r="F514" s="19"/>
      <c r="G514" s="64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</row>
    <row r="515" spans="1:35" ht="15.75" customHeight="1">
      <c r="A515" s="19"/>
      <c r="B515" s="19"/>
      <c r="C515" s="19"/>
      <c r="D515" s="19"/>
      <c r="E515" s="19"/>
      <c r="F515" s="19"/>
      <c r="G515" s="64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</row>
    <row r="516" spans="1:35" ht="15.75" customHeight="1">
      <c r="A516" s="19"/>
      <c r="B516" s="19"/>
      <c r="C516" s="19"/>
      <c r="D516" s="19"/>
      <c r="E516" s="19"/>
      <c r="F516" s="19"/>
      <c r="G516" s="64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</row>
    <row r="517" spans="1:35" ht="15.75" customHeight="1">
      <c r="A517" s="19"/>
      <c r="B517" s="19"/>
      <c r="C517" s="19"/>
      <c r="D517" s="19"/>
      <c r="E517" s="19"/>
      <c r="F517" s="19"/>
      <c r="G517" s="64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</row>
    <row r="518" spans="1:35" ht="15.75" customHeight="1">
      <c r="A518" s="19"/>
      <c r="B518" s="19"/>
      <c r="C518" s="19"/>
      <c r="D518" s="19"/>
      <c r="E518" s="19"/>
      <c r="F518" s="19"/>
      <c r="G518" s="64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</row>
    <row r="519" spans="1:35" ht="15.75" customHeight="1">
      <c r="A519" s="19"/>
      <c r="B519" s="19"/>
      <c r="C519" s="19"/>
      <c r="D519" s="19"/>
      <c r="E519" s="19"/>
      <c r="F519" s="19"/>
      <c r="G519" s="64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</row>
    <row r="520" spans="1:35" ht="15.75" customHeight="1">
      <c r="A520" s="19"/>
      <c r="B520" s="19"/>
      <c r="C520" s="19"/>
      <c r="D520" s="19"/>
      <c r="E520" s="19"/>
      <c r="F520" s="19"/>
      <c r="G520" s="64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</row>
    <row r="521" spans="1:35" ht="15.75" customHeight="1">
      <c r="A521" s="19"/>
      <c r="B521" s="19"/>
      <c r="C521" s="19"/>
      <c r="D521" s="19"/>
      <c r="E521" s="19"/>
      <c r="F521" s="19"/>
      <c r="G521" s="64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</row>
    <row r="522" spans="1:35" ht="15.75" customHeight="1">
      <c r="A522" s="19"/>
      <c r="B522" s="19"/>
      <c r="C522" s="19"/>
      <c r="D522" s="19"/>
      <c r="E522" s="19"/>
      <c r="F522" s="19"/>
      <c r="G522" s="64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</row>
    <row r="523" spans="1:35" ht="15.75" customHeight="1">
      <c r="A523" s="19"/>
      <c r="B523" s="19"/>
      <c r="C523" s="19"/>
      <c r="D523" s="19"/>
      <c r="E523" s="19"/>
      <c r="F523" s="19"/>
      <c r="G523" s="64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</row>
    <row r="524" spans="1:35" ht="15.75" customHeight="1">
      <c r="A524" s="19"/>
      <c r="B524" s="19"/>
      <c r="C524" s="19"/>
      <c r="D524" s="19"/>
      <c r="E524" s="19"/>
      <c r="F524" s="19"/>
      <c r="G524" s="64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</row>
    <row r="525" spans="1:35" ht="15.75" customHeight="1">
      <c r="A525" s="19"/>
      <c r="B525" s="19"/>
      <c r="C525" s="19"/>
      <c r="D525" s="19"/>
      <c r="E525" s="19"/>
      <c r="F525" s="19"/>
      <c r="G525" s="64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</row>
    <row r="526" spans="1:35" ht="15.75" customHeight="1">
      <c r="A526" s="19"/>
      <c r="B526" s="19"/>
      <c r="C526" s="19"/>
      <c r="D526" s="19"/>
      <c r="E526" s="19"/>
      <c r="F526" s="19"/>
      <c r="G526" s="64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</row>
    <row r="527" spans="1:35" ht="15.75" customHeight="1">
      <c r="A527" s="19"/>
      <c r="B527" s="19"/>
      <c r="C527" s="19"/>
      <c r="D527" s="19"/>
      <c r="E527" s="19"/>
      <c r="F527" s="19"/>
      <c r="G527" s="64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</row>
    <row r="528" spans="1:35" ht="15.75" customHeight="1">
      <c r="A528" s="19"/>
      <c r="B528" s="19"/>
      <c r="C528" s="19"/>
      <c r="D528" s="19"/>
      <c r="E528" s="19"/>
      <c r="F528" s="19"/>
      <c r="G528" s="64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</row>
    <row r="529" spans="1:35" ht="15.75" customHeight="1">
      <c r="A529" s="19"/>
      <c r="B529" s="19"/>
      <c r="C529" s="19"/>
      <c r="D529" s="19"/>
      <c r="E529" s="19"/>
      <c r="F529" s="19"/>
      <c r="G529" s="64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</row>
    <row r="530" spans="1:35" ht="15.75" customHeight="1">
      <c r="A530" s="19"/>
      <c r="B530" s="19"/>
      <c r="C530" s="19"/>
      <c r="D530" s="19"/>
      <c r="E530" s="19"/>
      <c r="F530" s="19"/>
      <c r="G530" s="64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</row>
    <row r="531" spans="1:35" ht="15.75" customHeight="1">
      <c r="A531" s="19"/>
      <c r="B531" s="19"/>
      <c r="C531" s="19"/>
      <c r="D531" s="19"/>
      <c r="E531" s="19"/>
      <c r="F531" s="19"/>
      <c r="G531" s="64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</row>
    <row r="532" spans="1:35" ht="15.75" customHeight="1">
      <c r="A532" s="19"/>
      <c r="B532" s="19"/>
      <c r="C532" s="19"/>
      <c r="D532" s="19"/>
      <c r="E532" s="19"/>
      <c r="F532" s="19"/>
      <c r="G532" s="64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</row>
    <row r="533" spans="1:35" ht="15.75" customHeight="1">
      <c r="A533" s="19"/>
      <c r="B533" s="19"/>
      <c r="C533" s="19"/>
      <c r="D533" s="19"/>
      <c r="E533" s="19"/>
      <c r="F533" s="19"/>
      <c r="G533" s="64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</row>
    <row r="534" spans="1:35" ht="15.75" customHeight="1">
      <c r="A534" s="19"/>
      <c r="B534" s="19"/>
      <c r="C534" s="19"/>
      <c r="D534" s="19"/>
      <c r="E534" s="19"/>
      <c r="F534" s="19"/>
      <c r="G534" s="64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</row>
    <row r="535" spans="1:35" ht="15.75" customHeight="1">
      <c r="A535" s="19"/>
      <c r="B535" s="19"/>
      <c r="C535" s="19"/>
      <c r="D535" s="19"/>
      <c r="E535" s="19"/>
      <c r="F535" s="19"/>
      <c r="G535" s="64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</row>
    <row r="536" spans="1:35" ht="15.75" customHeight="1">
      <c r="A536" s="19"/>
      <c r="B536" s="19"/>
      <c r="C536" s="19"/>
      <c r="D536" s="19"/>
      <c r="E536" s="19"/>
      <c r="F536" s="19"/>
      <c r="G536" s="64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</row>
    <row r="537" spans="1:35" ht="15.75" customHeight="1">
      <c r="A537" s="19"/>
      <c r="B537" s="19"/>
      <c r="C537" s="19"/>
      <c r="D537" s="19"/>
      <c r="E537" s="19"/>
      <c r="F537" s="19"/>
      <c r="G537" s="64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</row>
    <row r="538" spans="1:35" ht="15.75" customHeight="1">
      <c r="A538" s="19"/>
      <c r="B538" s="19"/>
      <c r="C538" s="19"/>
      <c r="D538" s="19"/>
      <c r="E538" s="19"/>
      <c r="F538" s="19"/>
      <c r="G538" s="64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</row>
    <row r="539" spans="1:35" ht="15.75" customHeight="1">
      <c r="A539" s="19"/>
      <c r="B539" s="19"/>
      <c r="C539" s="19"/>
      <c r="D539" s="19"/>
      <c r="E539" s="19"/>
      <c r="F539" s="19"/>
      <c r="G539" s="64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</row>
    <row r="540" spans="1:35" ht="15.75" customHeight="1">
      <c r="A540" s="19"/>
      <c r="B540" s="19"/>
      <c r="C540" s="19"/>
      <c r="D540" s="19"/>
      <c r="E540" s="19"/>
      <c r="F540" s="19"/>
      <c r="G540" s="64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</row>
    <row r="541" spans="1:35" ht="15.75" customHeight="1">
      <c r="A541" s="19"/>
      <c r="B541" s="19"/>
      <c r="C541" s="19"/>
      <c r="D541" s="19"/>
      <c r="E541" s="19"/>
      <c r="F541" s="19"/>
      <c r="G541" s="64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</row>
    <row r="542" spans="1:35" ht="15.75" customHeight="1">
      <c r="A542" s="19"/>
      <c r="B542" s="19"/>
      <c r="C542" s="19"/>
      <c r="D542" s="19"/>
      <c r="E542" s="19"/>
      <c r="F542" s="19"/>
      <c r="G542" s="64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</row>
    <row r="543" spans="1:35" ht="15.75" customHeight="1">
      <c r="A543" s="19"/>
      <c r="B543" s="19"/>
      <c r="C543" s="19"/>
      <c r="D543" s="19"/>
      <c r="E543" s="19"/>
      <c r="F543" s="19"/>
      <c r="G543" s="64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</row>
    <row r="544" spans="1:35" ht="15.75" customHeight="1">
      <c r="A544" s="19"/>
      <c r="B544" s="19"/>
      <c r="C544" s="19"/>
      <c r="D544" s="19"/>
      <c r="E544" s="19"/>
      <c r="F544" s="19"/>
      <c r="G544" s="64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</row>
    <row r="545" spans="1:35" ht="15.75" customHeight="1">
      <c r="A545" s="19"/>
      <c r="B545" s="19"/>
      <c r="C545" s="19"/>
      <c r="D545" s="19"/>
      <c r="E545" s="19"/>
      <c r="F545" s="19"/>
      <c r="G545" s="64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</row>
    <row r="546" spans="1:35" ht="15.75" customHeight="1">
      <c r="A546" s="19"/>
      <c r="B546" s="19"/>
      <c r="C546" s="19"/>
      <c r="D546" s="19"/>
      <c r="E546" s="19"/>
      <c r="F546" s="19"/>
      <c r="G546" s="64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</row>
    <row r="547" spans="1:35" ht="15.75" customHeight="1">
      <c r="A547" s="19"/>
      <c r="B547" s="19"/>
      <c r="C547" s="19"/>
      <c r="D547" s="19"/>
      <c r="E547" s="19"/>
      <c r="F547" s="19"/>
      <c r="G547" s="64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</row>
    <row r="548" spans="1:35" ht="15.75" customHeight="1">
      <c r="A548" s="19"/>
      <c r="B548" s="19"/>
      <c r="C548" s="19"/>
      <c r="D548" s="19"/>
      <c r="E548" s="19"/>
      <c r="F548" s="19"/>
      <c r="G548" s="64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</row>
    <row r="549" spans="1:35" ht="15.75" customHeight="1">
      <c r="A549" s="19"/>
      <c r="B549" s="19"/>
      <c r="C549" s="19"/>
      <c r="D549" s="19"/>
      <c r="E549" s="19"/>
      <c r="F549" s="19"/>
      <c r="G549" s="64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</row>
    <row r="550" spans="1:35" ht="15.75" customHeight="1">
      <c r="A550" s="19"/>
      <c r="B550" s="19"/>
      <c r="C550" s="19"/>
      <c r="D550" s="19"/>
      <c r="E550" s="19"/>
      <c r="F550" s="19"/>
      <c r="G550" s="64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</row>
    <row r="551" spans="1:35" ht="15.75" customHeight="1">
      <c r="A551" s="19"/>
      <c r="B551" s="19"/>
      <c r="C551" s="19"/>
      <c r="D551" s="19"/>
      <c r="E551" s="19"/>
      <c r="F551" s="19"/>
      <c r="G551" s="64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</row>
    <row r="552" spans="1:35" ht="15.75" customHeight="1">
      <c r="A552" s="19"/>
      <c r="B552" s="19"/>
      <c r="C552" s="19"/>
      <c r="D552" s="19"/>
      <c r="E552" s="19"/>
      <c r="F552" s="19"/>
      <c r="G552" s="64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</row>
    <row r="553" spans="1:35" ht="15.75" customHeight="1">
      <c r="A553" s="19"/>
      <c r="B553" s="19"/>
      <c r="C553" s="19"/>
      <c r="D553" s="19"/>
      <c r="E553" s="19"/>
      <c r="F553" s="19"/>
      <c r="G553" s="64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</row>
    <row r="554" spans="1:35" ht="15.75" customHeight="1">
      <c r="A554" s="19"/>
      <c r="B554" s="19"/>
      <c r="C554" s="19"/>
      <c r="D554" s="19"/>
      <c r="E554" s="19"/>
      <c r="F554" s="19"/>
      <c r="G554" s="64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</row>
    <row r="555" spans="1:35" ht="15.75" customHeight="1">
      <c r="A555" s="19"/>
      <c r="B555" s="19"/>
      <c r="C555" s="19"/>
      <c r="D555" s="19"/>
      <c r="E555" s="19"/>
      <c r="F555" s="19"/>
      <c r="G555" s="64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</row>
    <row r="556" spans="1:35" ht="15.75" customHeight="1">
      <c r="A556" s="19"/>
      <c r="B556" s="19"/>
      <c r="C556" s="19"/>
      <c r="D556" s="19"/>
      <c r="E556" s="19"/>
      <c r="F556" s="19"/>
      <c r="G556" s="64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</row>
    <row r="557" spans="1:35" ht="15.75" customHeight="1">
      <c r="A557" s="19"/>
      <c r="B557" s="19"/>
      <c r="C557" s="19"/>
      <c r="D557" s="19"/>
      <c r="E557" s="19"/>
      <c r="F557" s="19"/>
      <c r="G557" s="64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</row>
    <row r="558" spans="1:35" ht="15.75" customHeight="1">
      <c r="A558" s="19"/>
      <c r="B558" s="19"/>
      <c r="C558" s="19"/>
      <c r="D558" s="19"/>
      <c r="E558" s="19"/>
      <c r="F558" s="19"/>
      <c r="G558" s="64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</row>
    <row r="559" spans="1:35" ht="15.75" customHeight="1">
      <c r="A559" s="19"/>
      <c r="B559" s="19"/>
      <c r="C559" s="19"/>
      <c r="D559" s="19"/>
      <c r="E559" s="19"/>
      <c r="F559" s="19"/>
      <c r="G559" s="64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</row>
    <row r="560" spans="1:35" ht="15.75" customHeight="1">
      <c r="A560" s="19"/>
      <c r="B560" s="19"/>
      <c r="C560" s="19"/>
      <c r="D560" s="19"/>
      <c r="E560" s="19"/>
      <c r="F560" s="19"/>
      <c r="G560" s="64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</row>
    <row r="561" spans="1:35" ht="15.75" customHeight="1">
      <c r="A561" s="19"/>
      <c r="B561" s="19"/>
      <c r="C561" s="19"/>
      <c r="D561" s="19"/>
      <c r="E561" s="19"/>
      <c r="F561" s="19"/>
      <c r="G561" s="64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</row>
    <row r="562" spans="1:35" ht="15.75" customHeight="1">
      <c r="A562" s="19"/>
      <c r="B562" s="19"/>
      <c r="C562" s="19"/>
      <c r="D562" s="19"/>
      <c r="E562" s="19"/>
      <c r="F562" s="19"/>
      <c r="G562" s="64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</row>
    <row r="563" spans="1:35" ht="15.75" customHeight="1">
      <c r="A563" s="19"/>
      <c r="B563" s="19"/>
      <c r="C563" s="19"/>
      <c r="D563" s="19"/>
      <c r="E563" s="19"/>
      <c r="F563" s="19"/>
      <c r="G563" s="64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</row>
    <row r="564" spans="1:35" ht="15.75" customHeight="1">
      <c r="A564" s="19"/>
      <c r="B564" s="19"/>
      <c r="C564" s="19"/>
      <c r="D564" s="19"/>
      <c r="E564" s="19"/>
      <c r="F564" s="19"/>
      <c r="G564" s="64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</row>
    <row r="565" spans="1:35" ht="15.75" customHeight="1">
      <c r="A565" s="19"/>
      <c r="B565" s="19"/>
      <c r="C565" s="19"/>
      <c r="D565" s="19"/>
      <c r="E565" s="19"/>
      <c r="F565" s="19"/>
      <c r="G565" s="64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</row>
    <row r="566" spans="1:35" ht="15.75" customHeight="1">
      <c r="A566" s="19"/>
      <c r="B566" s="19"/>
      <c r="C566" s="19"/>
      <c r="D566" s="19"/>
      <c r="E566" s="19"/>
      <c r="F566" s="19"/>
      <c r="G566" s="64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</row>
    <row r="567" spans="1:35" ht="15.75" customHeight="1">
      <c r="A567" s="19"/>
      <c r="B567" s="19"/>
      <c r="C567" s="19"/>
      <c r="D567" s="19"/>
      <c r="E567" s="19"/>
      <c r="F567" s="19"/>
      <c r="G567" s="64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</row>
    <row r="568" spans="1:35" ht="15.75" customHeight="1">
      <c r="A568" s="19"/>
      <c r="B568" s="19"/>
      <c r="C568" s="19"/>
      <c r="D568" s="19"/>
      <c r="E568" s="19"/>
      <c r="F568" s="19"/>
      <c r="G568" s="64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</row>
    <row r="569" spans="1:35" ht="15.75" customHeight="1">
      <c r="A569" s="19"/>
      <c r="B569" s="19"/>
      <c r="C569" s="19"/>
      <c r="D569" s="19"/>
      <c r="E569" s="19"/>
      <c r="F569" s="19"/>
      <c r="G569" s="64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</row>
    <row r="570" spans="1:35" ht="15.75" customHeight="1">
      <c r="A570" s="19"/>
      <c r="B570" s="19"/>
      <c r="C570" s="19"/>
      <c r="D570" s="19"/>
      <c r="E570" s="19"/>
      <c r="F570" s="19"/>
      <c r="G570" s="64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</row>
    <row r="571" spans="1:35" ht="15.75" customHeight="1">
      <c r="A571" s="19"/>
      <c r="B571" s="19"/>
      <c r="C571" s="19"/>
      <c r="D571" s="19"/>
      <c r="E571" s="19"/>
      <c r="F571" s="19"/>
      <c r="G571" s="64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</row>
    <row r="572" spans="1:35" ht="15.75" customHeight="1">
      <c r="A572" s="19"/>
      <c r="B572" s="19"/>
      <c r="C572" s="19"/>
      <c r="D572" s="19"/>
      <c r="E572" s="19"/>
      <c r="F572" s="19"/>
      <c r="G572" s="64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</row>
    <row r="573" spans="1:35" ht="15.75" customHeight="1">
      <c r="A573" s="19"/>
      <c r="B573" s="19"/>
      <c r="C573" s="19"/>
      <c r="D573" s="19"/>
      <c r="E573" s="19"/>
      <c r="F573" s="19"/>
      <c r="G573" s="64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</row>
    <row r="574" spans="1:35" ht="15.75" customHeight="1">
      <c r="A574" s="19"/>
      <c r="B574" s="19"/>
      <c r="C574" s="19"/>
      <c r="D574" s="19"/>
      <c r="E574" s="19"/>
      <c r="F574" s="19"/>
      <c r="G574" s="64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</row>
    <row r="575" spans="1:35" ht="15.75" customHeight="1">
      <c r="A575" s="19"/>
      <c r="B575" s="19"/>
      <c r="C575" s="19"/>
      <c r="D575" s="19"/>
      <c r="E575" s="19"/>
      <c r="F575" s="19"/>
      <c r="G575" s="64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</row>
    <row r="576" spans="1:35" ht="15.75" customHeight="1">
      <c r="A576" s="19"/>
      <c r="B576" s="19"/>
      <c r="C576" s="19"/>
      <c r="D576" s="19"/>
      <c r="E576" s="19"/>
      <c r="F576" s="19"/>
      <c r="G576" s="64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</row>
    <row r="577" spans="1:35" ht="15.75" customHeight="1">
      <c r="A577" s="19"/>
      <c r="B577" s="19"/>
      <c r="C577" s="19"/>
      <c r="D577" s="19"/>
      <c r="E577" s="19"/>
      <c r="F577" s="19"/>
      <c r="G577" s="64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</row>
    <row r="578" spans="1:35" ht="15.75" customHeight="1">
      <c r="A578" s="19"/>
      <c r="B578" s="19"/>
      <c r="C578" s="19"/>
      <c r="D578" s="19"/>
      <c r="E578" s="19"/>
      <c r="F578" s="19"/>
      <c r="G578" s="64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</row>
    <row r="579" spans="1:35" ht="15.75" customHeight="1">
      <c r="A579" s="19"/>
      <c r="B579" s="19"/>
      <c r="C579" s="19"/>
      <c r="D579" s="19"/>
      <c r="E579" s="19"/>
      <c r="F579" s="19"/>
      <c r="G579" s="64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</row>
    <row r="580" spans="1:35" ht="15.75" customHeight="1">
      <c r="A580" s="19"/>
      <c r="B580" s="19"/>
      <c r="C580" s="19"/>
      <c r="D580" s="19"/>
      <c r="E580" s="19"/>
      <c r="F580" s="19"/>
      <c r="G580" s="64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</row>
    <row r="581" spans="1:35" ht="15.75" customHeight="1">
      <c r="A581" s="19"/>
      <c r="B581" s="19"/>
      <c r="C581" s="19"/>
      <c r="D581" s="19"/>
      <c r="E581" s="19"/>
      <c r="F581" s="19"/>
      <c r="G581" s="64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</row>
    <row r="582" spans="1:35" ht="15.75" customHeight="1">
      <c r="A582" s="19"/>
      <c r="B582" s="19"/>
      <c r="C582" s="19"/>
      <c r="D582" s="19"/>
      <c r="E582" s="19"/>
      <c r="F582" s="19"/>
      <c r="G582" s="64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</row>
    <row r="583" spans="1:35" ht="15.75" customHeight="1">
      <c r="A583" s="19"/>
      <c r="B583" s="19"/>
      <c r="C583" s="19"/>
      <c r="D583" s="19"/>
      <c r="E583" s="19"/>
      <c r="F583" s="19"/>
      <c r="G583" s="64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</row>
    <row r="584" spans="1:35" ht="15.75" customHeight="1">
      <c r="A584" s="19"/>
      <c r="B584" s="19"/>
      <c r="C584" s="19"/>
      <c r="D584" s="19"/>
      <c r="E584" s="19"/>
      <c r="F584" s="19"/>
      <c r="G584" s="64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</row>
    <row r="585" spans="1:35" ht="15.75" customHeight="1">
      <c r="A585" s="19"/>
      <c r="B585" s="19"/>
      <c r="C585" s="19"/>
      <c r="D585" s="19"/>
      <c r="E585" s="19"/>
      <c r="F585" s="19"/>
      <c r="G585" s="64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</row>
    <row r="586" spans="1:35" ht="15.75" customHeight="1">
      <c r="A586" s="19"/>
      <c r="B586" s="19"/>
      <c r="C586" s="19"/>
      <c r="D586" s="19"/>
      <c r="E586" s="19"/>
      <c r="F586" s="19"/>
      <c r="G586" s="64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</row>
    <row r="587" spans="1:35" ht="15.75" customHeight="1">
      <c r="A587" s="19"/>
      <c r="B587" s="19"/>
      <c r="C587" s="19"/>
      <c r="D587" s="19"/>
      <c r="E587" s="19"/>
      <c r="F587" s="19"/>
      <c r="G587" s="64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</row>
    <row r="588" spans="1:35" ht="15.75" customHeight="1">
      <c r="A588" s="19"/>
      <c r="B588" s="19"/>
      <c r="C588" s="19"/>
      <c r="D588" s="19"/>
      <c r="E588" s="19"/>
      <c r="F588" s="19"/>
      <c r="G588" s="64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</row>
    <row r="589" spans="1:35" ht="15.75" customHeight="1">
      <c r="A589" s="19"/>
      <c r="B589" s="19"/>
      <c r="C589" s="19"/>
      <c r="D589" s="19"/>
      <c r="E589" s="19"/>
      <c r="F589" s="19"/>
      <c r="G589" s="64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</row>
    <row r="590" spans="1:35" ht="15.75" customHeight="1">
      <c r="A590" s="19"/>
      <c r="B590" s="19"/>
      <c r="C590" s="19"/>
      <c r="D590" s="19"/>
      <c r="E590" s="19"/>
      <c r="F590" s="19"/>
      <c r="G590" s="64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</row>
    <row r="591" spans="1:35" ht="15.75" customHeight="1">
      <c r="A591" s="19"/>
      <c r="B591" s="19"/>
      <c r="C591" s="19"/>
      <c r="D591" s="19"/>
      <c r="E591" s="19"/>
      <c r="F591" s="19"/>
      <c r="G591" s="64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</row>
    <row r="592" spans="1:35" ht="15.75" customHeight="1">
      <c r="A592" s="19"/>
      <c r="B592" s="19"/>
      <c r="C592" s="19"/>
      <c r="D592" s="19"/>
      <c r="E592" s="19"/>
      <c r="F592" s="19"/>
      <c r="G592" s="64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</row>
    <row r="593" spans="1:35" ht="15.75" customHeight="1">
      <c r="A593" s="19"/>
      <c r="B593" s="19"/>
      <c r="C593" s="19"/>
      <c r="D593" s="19"/>
      <c r="E593" s="19"/>
      <c r="F593" s="19"/>
      <c r="G593" s="64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</row>
    <row r="594" spans="1:35" ht="15.75" customHeight="1">
      <c r="A594" s="19"/>
      <c r="B594" s="19"/>
      <c r="C594" s="19"/>
      <c r="D594" s="19"/>
      <c r="E594" s="19"/>
      <c r="F594" s="19"/>
      <c r="G594" s="64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</row>
    <row r="595" spans="1:35" ht="15.75" customHeight="1">
      <c r="A595" s="19"/>
      <c r="B595" s="19"/>
      <c r="C595" s="19"/>
      <c r="D595" s="19"/>
      <c r="E595" s="19"/>
      <c r="F595" s="19"/>
      <c r="G595" s="64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</row>
    <row r="596" spans="1:35" ht="15.75" customHeight="1">
      <c r="A596" s="19"/>
      <c r="B596" s="19"/>
      <c r="C596" s="19"/>
      <c r="D596" s="19"/>
      <c r="E596" s="19"/>
      <c r="F596" s="19"/>
      <c r="G596" s="64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</row>
    <row r="597" spans="1:35" ht="15.75" customHeight="1">
      <c r="A597" s="19"/>
      <c r="B597" s="19"/>
      <c r="C597" s="19"/>
      <c r="D597" s="19"/>
      <c r="E597" s="19"/>
      <c r="F597" s="19"/>
      <c r="G597" s="64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</row>
    <row r="598" spans="1:35" ht="15.75" customHeight="1">
      <c r="A598" s="19"/>
      <c r="B598" s="19"/>
      <c r="C598" s="19"/>
      <c r="D598" s="19"/>
      <c r="E598" s="19"/>
      <c r="F598" s="19"/>
      <c r="G598" s="64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</row>
    <row r="599" spans="1:35" ht="15.75" customHeight="1">
      <c r="A599" s="19"/>
      <c r="B599" s="19"/>
      <c r="C599" s="19"/>
      <c r="D599" s="19"/>
      <c r="E599" s="19"/>
      <c r="F599" s="19"/>
      <c r="G599" s="64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</row>
    <row r="600" spans="1:35" ht="15.75" customHeight="1">
      <c r="A600" s="19"/>
      <c r="B600" s="19"/>
      <c r="C600" s="19"/>
      <c r="D600" s="19"/>
      <c r="E600" s="19"/>
      <c r="F600" s="19"/>
      <c r="G600" s="64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</row>
    <row r="601" spans="1:35" ht="15.75" customHeight="1">
      <c r="A601" s="19"/>
      <c r="B601" s="19"/>
      <c r="C601" s="19"/>
      <c r="D601" s="19"/>
      <c r="E601" s="19"/>
      <c r="F601" s="19"/>
      <c r="G601" s="64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</row>
    <row r="602" spans="1:35" ht="15.75" customHeight="1">
      <c r="A602" s="19"/>
      <c r="B602" s="19"/>
      <c r="C602" s="19"/>
      <c r="D602" s="19"/>
      <c r="E602" s="19"/>
      <c r="F602" s="19"/>
      <c r="G602" s="64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</row>
    <row r="603" spans="1:35" ht="15.75" customHeight="1">
      <c r="A603" s="19"/>
      <c r="B603" s="19"/>
      <c r="C603" s="19"/>
      <c r="D603" s="19"/>
      <c r="E603" s="19"/>
      <c r="F603" s="19"/>
      <c r="G603" s="64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</row>
    <row r="604" spans="1:35" ht="15.75" customHeight="1">
      <c r="A604" s="19"/>
      <c r="B604" s="19"/>
      <c r="C604" s="19"/>
      <c r="D604" s="19"/>
      <c r="E604" s="19"/>
      <c r="F604" s="19"/>
      <c r="G604" s="64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</row>
    <row r="605" spans="1:35" ht="15.75" customHeight="1">
      <c r="A605" s="19"/>
      <c r="B605" s="19"/>
      <c r="C605" s="19"/>
      <c r="D605" s="19"/>
      <c r="E605" s="19"/>
      <c r="F605" s="19"/>
      <c r="G605" s="64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</row>
    <row r="606" spans="1:35" ht="15.75" customHeight="1">
      <c r="A606" s="19"/>
      <c r="B606" s="19"/>
      <c r="C606" s="19"/>
      <c r="D606" s="19"/>
      <c r="E606" s="19"/>
      <c r="F606" s="19"/>
      <c r="G606" s="64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</row>
    <row r="607" spans="1:35" ht="15.75" customHeight="1">
      <c r="A607" s="19"/>
      <c r="B607" s="19"/>
      <c r="C607" s="19"/>
      <c r="D607" s="19"/>
      <c r="E607" s="19"/>
      <c r="F607" s="19"/>
      <c r="G607" s="64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</row>
    <row r="608" spans="1:35" ht="15.75" customHeight="1">
      <c r="A608" s="19"/>
      <c r="B608" s="19"/>
      <c r="C608" s="19"/>
      <c r="D608" s="19"/>
      <c r="E608" s="19"/>
      <c r="F608" s="19"/>
      <c r="G608" s="64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</row>
    <row r="609" spans="1:35" ht="15.75" customHeight="1">
      <c r="A609" s="19"/>
      <c r="B609" s="19"/>
      <c r="C609" s="19"/>
      <c r="D609" s="19"/>
      <c r="E609" s="19"/>
      <c r="F609" s="19"/>
      <c r="G609" s="64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</row>
    <row r="610" spans="1:35" ht="15.75" customHeight="1">
      <c r="A610" s="19"/>
      <c r="B610" s="19"/>
      <c r="C610" s="19"/>
      <c r="D610" s="19"/>
      <c r="E610" s="19"/>
      <c r="F610" s="19"/>
      <c r="G610" s="64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</row>
    <row r="611" spans="1:35" ht="15.75" customHeight="1">
      <c r="A611" s="19"/>
      <c r="B611" s="19"/>
      <c r="C611" s="19"/>
      <c r="D611" s="19"/>
      <c r="E611" s="19"/>
      <c r="F611" s="19"/>
      <c r="G611" s="64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</row>
    <row r="612" spans="1:35" ht="15.75" customHeight="1">
      <c r="A612" s="19"/>
      <c r="B612" s="19"/>
      <c r="C612" s="19"/>
      <c r="D612" s="19"/>
      <c r="E612" s="19"/>
      <c r="F612" s="19"/>
      <c r="G612" s="64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</row>
    <row r="613" spans="1:35" ht="15.75" customHeight="1">
      <c r="A613" s="19"/>
      <c r="B613" s="19"/>
      <c r="C613" s="19"/>
      <c r="D613" s="19"/>
      <c r="E613" s="19"/>
      <c r="F613" s="19"/>
      <c r="G613" s="64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</row>
    <row r="614" spans="1:35" ht="15.75" customHeight="1">
      <c r="A614" s="19"/>
      <c r="B614" s="19"/>
      <c r="C614" s="19"/>
      <c r="D614" s="19"/>
      <c r="E614" s="19"/>
      <c r="F614" s="19"/>
      <c r="G614" s="64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</row>
    <row r="615" spans="1:35" ht="15.75" customHeight="1">
      <c r="A615" s="19"/>
      <c r="B615" s="19"/>
      <c r="C615" s="19"/>
      <c r="D615" s="19"/>
      <c r="E615" s="19"/>
      <c r="F615" s="19"/>
      <c r="G615" s="64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</row>
    <row r="616" spans="1:35" ht="15.75" customHeight="1">
      <c r="A616" s="19"/>
      <c r="B616" s="19"/>
      <c r="C616" s="19"/>
      <c r="D616" s="19"/>
      <c r="E616" s="19"/>
      <c r="F616" s="19"/>
      <c r="G616" s="64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</row>
    <row r="617" spans="1:35" ht="15.75" customHeight="1">
      <c r="A617" s="19"/>
      <c r="B617" s="19"/>
      <c r="C617" s="19"/>
      <c r="D617" s="19"/>
      <c r="E617" s="19"/>
      <c r="F617" s="19"/>
      <c r="G617" s="64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</row>
    <row r="618" spans="1:35" ht="15.75" customHeight="1">
      <c r="A618" s="19"/>
      <c r="B618" s="19"/>
      <c r="C618" s="19"/>
      <c r="D618" s="19"/>
      <c r="E618" s="19"/>
      <c r="F618" s="19"/>
      <c r="G618" s="64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</row>
    <row r="619" spans="1:35" ht="15.75" customHeight="1">
      <c r="A619" s="19"/>
      <c r="B619" s="19"/>
      <c r="C619" s="19"/>
      <c r="D619" s="19"/>
      <c r="E619" s="19"/>
      <c r="F619" s="19"/>
      <c r="G619" s="64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</row>
    <row r="620" spans="1:35" ht="15.75" customHeight="1">
      <c r="A620" s="19"/>
      <c r="B620" s="19"/>
      <c r="C620" s="19"/>
      <c r="D620" s="19"/>
      <c r="E620" s="19"/>
      <c r="F620" s="19"/>
      <c r="G620" s="64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</row>
    <row r="621" spans="1:35" ht="15.75" customHeight="1">
      <c r="A621" s="19"/>
      <c r="B621" s="19"/>
      <c r="C621" s="19"/>
      <c r="D621" s="19"/>
      <c r="E621" s="19"/>
      <c r="F621" s="19"/>
      <c r="G621" s="64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</row>
    <row r="622" spans="1:35" ht="15.75" customHeight="1">
      <c r="A622" s="19"/>
      <c r="B622" s="19"/>
      <c r="C622" s="19"/>
      <c r="D622" s="19"/>
      <c r="E622" s="19"/>
      <c r="F622" s="19"/>
      <c r="G622" s="64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</row>
    <row r="623" spans="1:35" ht="15.75" customHeight="1">
      <c r="G623" s="115"/>
    </row>
    <row r="624" spans="1:35" ht="15.75" customHeight="1">
      <c r="G624" s="115"/>
    </row>
    <row r="625" spans="7:7" ht="15.75" customHeight="1">
      <c r="G625" s="115"/>
    </row>
    <row r="626" spans="7:7" ht="15.75" customHeight="1">
      <c r="G626" s="115"/>
    </row>
    <row r="627" spans="7:7" ht="15.75" customHeight="1">
      <c r="G627" s="115"/>
    </row>
    <row r="628" spans="7:7" ht="15.75" customHeight="1">
      <c r="G628" s="115"/>
    </row>
    <row r="629" spans="7:7" ht="15.75" customHeight="1">
      <c r="G629" s="115"/>
    </row>
    <row r="630" spans="7:7" ht="15.75" customHeight="1">
      <c r="G630" s="115"/>
    </row>
    <row r="631" spans="7:7" ht="15.75" customHeight="1">
      <c r="G631" s="115"/>
    </row>
    <row r="632" spans="7:7" ht="15.75" customHeight="1">
      <c r="G632" s="115"/>
    </row>
    <row r="633" spans="7:7" ht="15.75" customHeight="1">
      <c r="G633" s="115"/>
    </row>
    <row r="634" spans="7:7" ht="15.75" customHeight="1">
      <c r="G634" s="115"/>
    </row>
    <row r="635" spans="7:7" ht="15.75" customHeight="1">
      <c r="G635" s="115"/>
    </row>
    <row r="636" spans="7:7" ht="15.75" customHeight="1">
      <c r="G636" s="115"/>
    </row>
    <row r="637" spans="7:7" ht="15.75" customHeight="1">
      <c r="G637" s="115"/>
    </row>
    <row r="638" spans="7:7" ht="15.75" customHeight="1">
      <c r="G638" s="115"/>
    </row>
    <row r="639" spans="7:7" ht="15.75" customHeight="1">
      <c r="G639" s="115"/>
    </row>
    <row r="640" spans="7:7" ht="15.75" customHeight="1">
      <c r="G640" s="115"/>
    </row>
    <row r="641" spans="7:7" ht="15.75" customHeight="1">
      <c r="G641" s="115"/>
    </row>
    <row r="642" spans="7:7" ht="15.75" customHeight="1">
      <c r="G642" s="115"/>
    </row>
    <row r="643" spans="7:7" ht="15.75" customHeight="1">
      <c r="G643" s="115"/>
    </row>
    <row r="644" spans="7:7" ht="15.75" customHeight="1">
      <c r="G644" s="115"/>
    </row>
    <row r="645" spans="7:7" ht="15.75" customHeight="1">
      <c r="G645" s="115"/>
    </row>
    <row r="646" spans="7:7" ht="15.75" customHeight="1">
      <c r="G646" s="115"/>
    </row>
    <row r="647" spans="7:7" ht="15.75" customHeight="1">
      <c r="G647" s="115"/>
    </row>
    <row r="648" spans="7:7" ht="15.75" customHeight="1">
      <c r="G648" s="115"/>
    </row>
    <row r="649" spans="7:7" ht="15.75" customHeight="1">
      <c r="G649" s="115"/>
    </row>
    <row r="650" spans="7:7" ht="15.75" customHeight="1">
      <c r="G650" s="115"/>
    </row>
    <row r="651" spans="7:7" ht="15.75" customHeight="1">
      <c r="G651" s="115"/>
    </row>
    <row r="652" spans="7:7" ht="15.75" customHeight="1">
      <c r="G652" s="115"/>
    </row>
    <row r="653" spans="7:7" ht="15.75" customHeight="1">
      <c r="G653" s="115"/>
    </row>
    <row r="654" spans="7:7" ht="15.75" customHeight="1">
      <c r="G654" s="115"/>
    </row>
    <row r="655" spans="7:7" ht="15.75" customHeight="1">
      <c r="G655" s="115"/>
    </row>
    <row r="656" spans="7:7" ht="15.75" customHeight="1">
      <c r="G656" s="115"/>
    </row>
    <row r="657" spans="7:7" ht="15.75" customHeight="1">
      <c r="G657" s="115"/>
    </row>
    <row r="658" spans="7:7" ht="15.75" customHeight="1">
      <c r="G658" s="115"/>
    </row>
    <row r="659" spans="7:7" ht="15.75" customHeight="1">
      <c r="G659" s="115"/>
    </row>
    <row r="660" spans="7:7" ht="15.75" customHeight="1">
      <c r="G660" s="115"/>
    </row>
    <row r="661" spans="7:7" ht="15.75" customHeight="1">
      <c r="G661" s="115"/>
    </row>
    <row r="662" spans="7:7" ht="15.75" customHeight="1">
      <c r="G662" s="115"/>
    </row>
    <row r="663" spans="7:7" ht="15.75" customHeight="1">
      <c r="G663" s="115"/>
    </row>
    <row r="664" spans="7:7" ht="15.75" customHeight="1">
      <c r="G664" s="115"/>
    </row>
    <row r="665" spans="7:7" ht="15.75" customHeight="1">
      <c r="G665" s="115"/>
    </row>
    <row r="666" spans="7:7" ht="15.75" customHeight="1">
      <c r="G666" s="115"/>
    </row>
    <row r="667" spans="7:7" ht="15.75" customHeight="1">
      <c r="G667" s="115"/>
    </row>
    <row r="668" spans="7:7" ht="15.75" customHeight="1">
      <c r="G668" s="115"/>
    </row>
    <row r="669" spans="7:7" ht="15.75" customHeight="1">
      <c r="G669" s="115"/>
    </row>
    <row r="670" spans="7:7" ht="15.75" customHeight="1">
      <c r="G670" s="115"/>
    </row>
    <row r="671" spans="7:7" ht="15.75" customHeight="1">
      <c r="G671" s="115"/>
    </row>
    <row r="672" spans="7:7" ht="15.75" customHeight="1">
      <c r="G672" s="115"/>
    </row>
    <row r="673" spans="7:7" ht="15.75" customHeight="1">
      <c r="G673" s="115"/>
    </row>
    <row r="674" spans="7:7" ht="15.75" customHeight="1">
      <c r="G674" s="115"/>
    </row>
    <row r="675" spans="7:7" ht="15.75" customHeight="1">
      <c r="G675" s="115"/>
    </row>
    <row r="676" spans="7:7" ht="15.75" customHeight="1">
      <c r="G676" s="115"/>
    </row>
    <row r="677" spans="7:7" ht="15.75" customHeight="1">
      <c r="G677" s="115"/>
    </row>
    <row r="678" spans="7:7" ht="15.75" customHeight="1">
      <c r="G678" s="115"/>
    </row>
    <row r="679" spans="7:7" ht="15.75" customHeight="1">
      <c r="G679" s="115"/>
    </row>
    <row r="680" spans="7:7" ht="15.75" customHeight="1">
      <c r="G680" s="115"/>
    </row>
    <row r="681" spans="7:7" ht="15.75" customHeight="1">
      <c r="G681" s="115"/>
    </row>
    <row r="682" spans="7:7" ht="15.75" customHeight="1">
      <c r="G682" s="115"/>
    </row>
    <row r="683" spans="7:7" ht="15.75" customHeight="1">
      <c r="G683" s="115"/>
    </row>
    <row r="684" spans="7:7" ht="15.75" customHeight="1">
      <c r="G684" s="115"/>
    </row>
    <row r="685" spans="7:7" ht="15.75" customHeight="1">
      <c r="G685" s="115"/>
    </row>
    <row r="686" spans="7:7" ht="15.75" customHeight="1">
      <c r="G686" s="115"/>
    </row>
    <row r="687" spans="7:7" ht="15.75" customHeight="1">
      <c r="G687" s="115"/>
    </row>
    <row r="688" spans="7:7" ht="15.75" customHeight="1">
      <c r="G688" s="115"/>
    </row>
    <row r="689" spans="7:7" ht="15.75" customHeight="1">
      <c r="G689" s="115"/>
    </row>
    <row r="690" spans="7:7" ht="15.75" customHeight="1">
      <c r="G690" s="115"/>
    </row>
    <row r="691" spans="7:7" ht="15.75" customHeight="1">
      <c r="G691" s="115"/>
    </row>
    <row r="692" spans="7:7" ht="15.75" customHeight="1">
      <c r="G692" s="115"/>
    </row>
    <row r="693" spans="7:7" ht="15.75" customHeight="1">
      <c r="G693" s="115"/>
    </row>
    <row r="694" spans="7:7" ht="15.75" customHeight="1">
      <c r="G694" s="115"/>
    </row>
    <row r="695" spans="7:7" ht="15.75" customHeight="1">
      <c r="G695" s="115"/>
    </row>
    <row r="696" spans="7:7" ht="15.75" customHeight="1">
      <c r="G696" s="115"/>
    </row>
    <row r="697" spans="7:7" ht="15.75" customHeight="1">
      <c r="G697" s="115"/>
    </row>
    <row r="698" spans="7:7" ht="15.75" customHeight="1">
      <c r="G698" s="115"/>
    </row>
    <row r="699" spans="7:7" ht="15.75" customHeight="1">
      <c r="G699" s="115"/>
    </row>
    <row r="700" spans="7:7" ht="15.75" customHeight="1">
      <c r="G700" s="115"/>
    </row>
    <row r="701" spans="7:7" ht="15.75" customHeight="1">
      <c r="G701" s="115"/>
    </row>
    <row r="702" spans="7:7" ht="15.75" customHeight="1">
      <c r="G702" s="115"/>
    </row>
    <row r="703" spans="7:7" ht="15.75" customHeight="1">
      <c r="G703" s="115"/>
    </row>
    <row r="704" spans="7:7" ht="15.75" customHeight="1">
      <c r="G704" s="115"/>
    </row>
    <row r="705" spans="7:7" ht="15.75" customHeight="1">
      <c r="G705" s="115"/>
    </row>
    <row r="706" spans="7:7" ht="15.75" customHeight="1">
      <c r="G706" s="115"/>
    </row>
    <row r="707" spans="7:7" ht="15.75" customHeight="1">
      <c r="G707" s="115"/>
    </row>
    <row r="708" spans="7:7" ht="15.75" customHeight="1">
      <c r="G708" s="115"/>
    </row>
    <row r="709" spans="7:7" ht="15.75" customHeight="1">
      <c r="G709" s="115"/>
    </row>
    <row r="710" spans="7:7" ht="15.75" customHeight="1">
      <c r="G710" s="115"/>
    </row>
    <row r="711" spans="7:7" ht="15.75" customHeight="1">
      <c r="G711" s="115"/>
    </row>
    <row r="712" spans="7:7" ht="15.75" customHeight="1">
      <c r="G712" s="115"/>
    </row>
    <row r="713" spans="7:7" ht="15.75" customHeight="1">
      <c r="G713" s="115"/>
    </row>
    <row r="714" spans="7:7" ht="15.75" customHeight="1">
      <c r="G714" s="115"/>
    </row>
    <row r="715" spans="7:7" ht="15.75" customHeight="1">
      <c r="G715" s="115"/>
    </row>
    <row r="716" spans="7:7" ht="15.75" customHeight="1">
      <c r="G716" s="115"/>
    </row>
    <row r="717" spans="7:7" ht="15.75" customHeight="1">
      <c r="G717" s="115"/>
    </row>
    <row r="718" spans="7:7" ht="15.75" customHeight="1">
      <c r="G718" s="115"/>
    </row>
    <row r="719" spans="7:7" ht="15.75" customHeight="1">
      <c r="G719" s="115"/>
    </row>
    <row r="720" spans="7:7" ht="15.75" customHeight="1">
      <c r="G720" s="115"/>
    </row>
    <row r="721" spans="7:7" ht="15.75" customHeight="1">
      <c r="G721" s="115"/>
    </row>
    <row r="722" spans="7:7" ht="15.75" customHeight="1">
      <c r="G722" s="115"/>
    </row>
    <row r="723" spans="7:7" ht="15.75" customHeight="1">
      <c r="G723" s="115"/>
    </row>
    <row r="724" spans="7:7" ht="15.75" customHeight="1">
      <c r="G724" s="115"/>
    </row>
    <row r="725" spans="7:7" ht="15.75" customHeight="1">
      <c r="G725" s="115"/>
    </row>
    <row r="726" spans="7:7" ht="15.75" customHeight="1">
      <c r="G726" s="115"/>
    </row>
    <row r="727" spans="7:7" ht="15.75" customHeight="1">
      <c r="G727" s="115"/>
    </row>
    <row r="728" spans="7:7" ht="15.75" customHeight="1">
      <c r="G728" s="115"/>
    </row>
    <row r="729" spans="7:7" ht="15.75" customHeight="1">
      <c r="G729" s="115"/>
    </row>
    <row r="730" spans="7:7" ht="15.75" customHeight="1">
      <c r="G730" s="115"/>
    </row>
    <row r="731" spans="7:7" ht="15.75" customHeight="1">
      <c r="G731" s="115"/>
    </row>
    <row r="732" spans="7:7" ht="15.75" customHeight="1">
      <c r="G732" s="115"/>
    </row>
    <row r="733" spans="7:7" ht="15.75" customHeight="1">
      <c r="G733" s="115"/>
    </row>
    <row r="734" spans="7:7" ht="15.75" customHeight="1">
      <c r="G734" s="115"/>
    </row>
    <row r="735" spans="7:7" ht="15.75" customHeight="1">
      <c r="G735" s="115"/>
    </row>
    <row r="736" spans="7:7" ht="15.75" customHeight="1">
      <c r="G736" s="115"/>
    </row>
    <row r="737" spans="7:7" ht="15.75" customHeight="1">
      <c r="G737" s="115"/>
    </row>
    <row r="738" spans="7:7" ht="15.75" customHeight="1">
      <c r="G738" s="115"/>
    </row>
    <row r="739" spans="7:7" ht="15.75" customHeight="1">
      <c r="G739" s="115"/>
    </row>
    <row r="740" spans="7:7" ht="15.75" customHeight="1">
      <c r="G740" s="115"/>
    </row>
    <row r="741" spans="7:7" ht="15.75" customHeight="1">
      <c r="G741" s="115"/>
    </row>
    <row r="742" spans="7:7" ht="15.75" customHeight="1">
      <c r="G742" s="115"/>
    </row>
    <row r="743" spans="7:7" ht="15.75" customHeight="1">
      <c r="G743" s="115"/>
    </row>
    <row r="744" spans="7:7" ht="15.75" customHeight="1">
      <c r="G744" s="115"/>
    </row>
    <row r="745" spans="7:7" ht="15.75" customHeight="1">
      <c r="G745" s="115"/>
    </row>
    <row r="746" spans="7:7" ht="15.75" customHeight="1">
      <c r="G746" s="115"/>
    </row>
    <row r="747" spans="7:7" ht="15.75" customHeight="1">
      <c r="G747" s="115"/>
    </row>
    <row r="748" spans="7:7" ht="15.75" customHeight="1">
      <c r="G748" s="115"/>
    </row>
    <row r="749" spans="7:7" ht="15.75" customHeight="1">
      <c r="G749" s="115"/>
    </row>
    <row r="750" spans="7:7" ht="15.75" customHeight="1">
      <c r="G750" s="115"/>
    </row>
    <row r="751" spans="7:7" ht="15.75" customHeight="1">
      <c r="G751" s="115"/>
    </row>
    <row r="752" spans="7:7" ht="15.75" customHeight="1">
      <c r="G752" s="115"/>
    </row>
    <row r="753" spans="7:7" ht="15.75" customHeight="1">
      <c r="G753" s="115"/>
    </row>
    <row r="754" spans="7:7" ht="15.75" customHeight="1">
      <c r="G754" s="115"/>
    </row>
    <row r="755" spans="7:7" ht="15.75" customHeight="1">
      <c r="G755" s="115"/>
    </row>
    <row r="756" spans="7:7" ht="15.75" customHeight="1">
      <c r="G756" s="115"/>
    </row>
    <row r="757" spans="7:7" ht="15.75" customHeight="1">
      <c r="G757" s="115"/>
    </row>
    <row r="758" spans="7:7" ht="15.75" customHeight="1">
      <c r="G758" s="115"/>
    </row>
    <row r="759" spans="7:7" ht="15.75" customHeight="1">
      <c r="G759" s="115"/>
    </row>
    <row r="760" spans="7:7" ht="15.75" customHeight="1">
      <c r="G760" s="115"/>
    </row>
    <row r="761" spans="7:7" ht="15.75" customHeight="1">
      <c r="G761" s="115"/>
    </row>
    <row r="762" spans="7:7" ht="15.75" customHeight="1">
      <c r="G762" s="115"/>
    </row>
    <row r="763" spans="7:7" ht="15.75" customHeight="1">
      <c r="G763" s="115"/>
    </row>
    <row r="764" spans="7:7" ht="15.75" customHeight="1">
      <c r="G764" s="115"/>
    </row>
    <row r="765" spans="7:7" ht="15.75" customHeight="1">
      <c r="G765" s="115"/>
    </row>
    <row r="766" spans="7:7" ht="15.75" customHeight="1">
      <c r="G766" s="115"/>
    </row>
    <row r="767" spans="7:7" ht="15.75" customHeight="1">
      <c r="G767" s="115"/>
    </row>
    <row r="768" spans="7:7" ht="15.75" customHeight="1">
      <c r="G768" s="115"/>
    </row>
    <row r="769" spans="7:7" ht="15.75" customHeight="1">
      <c r="G769" s="115"/>
    </row>
    <row r="770" spans="7:7" ht="15.75" customHeight="1">
      <c r="G770" s="115"/>
    </row>
    <row r="771" spans="7:7" ht="15.75" customHeight="1">
      <c r="G771" s="115"/>
    </row>
    <row r="772" spans="7:7" ht="15.75" customHeight="1">
      <c r="G772" s="115"/>
    </row>
    <row r="773" spans="7:7" ht="15.75" customHeight="1">
      <c r="G773" s="115"/>
    </row>
    <row r="774" spans="7:7" ht="15.75" customHeight="1">
      <c r="G774" s="115"/>
    </row>
    <row r="775" spans="7:7" ht="15.75" customHeight="1">
      <c r="G775" s="115"/>
    </row>
    <row r="776" spans="7:7" ht="15.75" customHeight="1">
      <c r="G776" s="115"/>
    </row>
    <row r="777" spans="7:7" ht="15.75" customHeight="1">
      <c r="G777" s="115"/>
    </row>
    <row r="778" spans="7:7" ht="15.75" customHeight="1">
      <c r="G778" s="115"/>
    </row>
    <row r="779" spans="7:7" ht="15.75" customHeight="1">
      <c r="G779" s="115"/>
    </row>
    <row r="780" spans="7:7" ht="15.75" customHeight="1">
      <c r="G780" s="115"/>
    </row>
    <row r="781" spans="7:7" ht="15.75" customHeight="1">
      <c r="G781" s="115"/>
    </row>
    <row r="782" spans="7:7" ht="15.75" customHeight="1">
      <c r="G782" s="115"/>
    </row>
    <row r="783" spans="7:7" ht="15.75" customHeight="1">
      <c r="G783" s="115"/>
    </row>
    <row r="784" spans="7:7" ht="15.75" customHeight="1">
      <c r="G784" s="115"/>
    </row>
    <row r="785" spans="7:7" ht="15.75" customHeight="1">
      <c r="G785" s="115"/>
    </row>
    <row r="786" spans="7:7" ht="15.75" customHeight="1">
      <c r="G786" s="115"/>
    </row>
    <row r="787" spans="7:7" ht="15.75" customHeight="1">
      <c r="G787" s="115"/>
    </row>
    <row r="788" spans="7:7" ht="15.75" customHeight="1">
      <c r="G788" s="115"/>
    </row>
    <row r="789" spans="7:7" ht="15.75" customHeight="1">
      <c r="G789" s="115"/>
    </row>
    <row r="790" spans="7:7" ht="15.75" customHeight="1">
      <c r="G790" s="115"/>
    </row>
    <row r="791" spans="7:7" ht="15.75" customHeight="1">
      <c r="G791" s="115"/>
    </row>
    <row r="792" spans="7:7" ht="15.75" customHeight="1">
      <c r="G792" s="115"/>
    </row>
    <row r="793" spans="7:7" ht="15.75" customHeight="1">
      <c r="G793" s="115"/>
    </row>
    <row r="794" spans="7:7" ht="15.75" customHeight="1">
      <c r="G794" s="115"/>
    </row>
    <row r="795" spans="7:7" ht="15.75" customHeight="1">
      <c r="G795" s="115"/>
    </row>
    <row r="796" spans="7:7" ht="15.75" customHeight="1">
      <c r="G796" s="115"/>
    </row>
    <row r="797" spans="7:7" ht="15.75" customHeight="1">
      <c r="G797" s="115"/>
    </row>
    <row r="798" spans="7:7" ht="15.75" customHeight="1">
      <c r="G798" s="115"/>
    </row>
    <row r="799" spans="7:7" ht="15.75" customHeight="1">
      <c r="G799" s="115"/>
    </row>
    <row r="800" spans="7:7" ht="15.75" customHeight="1">
      <c r="G800" s="115"/>
    </row>
    <row r="801" spans="7:7" ht="15.75" customHeight="1">
      <c r="G801" s="115"/>
    </row>
    <row r="802" spans="7:7" ht="15.75" customHeight="1">
      <c r="G802" s="115"/>
    </row>
    <row r="803" spans="7:7" ht="15.75" customHeight="1">
      <c r="G803" s="115"/>
    </row>
    <row r="804" spans="7:7" ht="15.75" customHeight="1">
      <c r="G804" s="115"/>
    </row>
    <row r="805" spans="7:7" ht="15.75" customHeight="1">
      <c r="G805" s="115"/>
    </row>
    <row r="806" spans="7:7" ht="15.75" customHeight="1">
      <c r="G806" s="115"/>
    </row>
    <row r="807" spans="7:7" ht="15.75" customHeight="1">
      <c r="G807" s="115"/>
    </row>
    <row r="808" spans="7:7" ht="15.75" customHeight="1">
      <c r="G808" s="115"/>
    </row>
    <row r="809" spans="7:7" ht="15.75" customHeight="1">
      <c r="G809" s="115"/>
    </row>
    <row r="810" spans="7:7" ht="15.75" customHeight="1">
      <c r="G810" s="115"/>
    </row>
    <row r="811" spans="7:7" ht="15.75" customHeight="1">
      <c r="G811" s="115"/>
    </row>
    <row r="812" spans="7:7" ht="15.75" customHeight="1">
      <c r="G812" s="115"/>
    </row>
    <row r="813" spans="7:7" ht="15.75" customHeight="1">
      <c r="G813" s="115"/>
    </row>
    <row r="814" spans="7:7" ht="15.75" customHeight="1">
      <c r="G814" s="115"/>
    </row>
    <row r="815" spans="7:7" ht="15.75" customHeight="1">
      <c r="G815" s="115"/>
    </row>
    <row r="816" spans="7:7" ht="15.75" customHeight="1">
      <c r="G816" s="115"/>
    </row>
    <row r="817" spans="7:7" ht="15.75" customHeight="1">
      <c r="G817" s="115"/>
    </row>
    <row r="818" spans="7:7" ht="15.75" customHeight="1">
      <c r="G818" s="115"/>
    </row>
    <row r="819" spans="7:7" ht="15.75" customHeight="1">
      <c r="G819" s="115"/>
    </row>
    <row r="820" spans="7:7" ht="15.75" customHeight="1">
      <c r="G820" s="115"/>
    </row>
    <row r="821" spans="7:7" ht="15.75" customHeight="1">
      <c r="G821" s="115"/>
    </row>
    <row r="822" spans="7:7" ht="15.75" customHeight="1">
      <c r="G822" s="115"/>
    </row>
    <row r="823" spans="7:7" ht="15.75" customHeight="1">
      <c r="G823" s="115"/>
    </row>
    <row r="824" spans="7:7" ht="15.75" customHeight="1">
      <c r="G824" s="115"/>
    </row>
    <row r="825" spans="7:7" ht="15.75" customHeight="1">
      <c r="G825" s="115"/>
    </row>
    <row r="826" spans="7:7" ht="15.75" customHeight="1">
      <c r="G826" s="115"/>
    </row>
    <row r="827" spans="7:7" ht="15.75" customHeight="1">
      <c r="G827" s="115"/>
    </row>
    <row r="828" spans="7:7" ht="15.75" customHeight="1">
      <c r="G828" s="115"/>
    </row>
    <row r="829" spans="7:7" ht="15.75" customHeight="1">
      <c r="G829" s="115"/>
    </row>
    <row r="830" spans="7:7" ht="15.75" customHeight="1">
      <c r="G830" s="115"/>
    </row>
    <row r="831" spans="7:7" ht="15.75" customHeight="1">
      <c r="G831" s="115"/>
    </row>
    <row r="832" spans="7:7" ht="15.75" customHeight="1">
      <c r="G832" s="115"/>
    </row>
    <row r="833" spans="7:7" ht="15.75" customHeight="1">
      <c r="G833" s="115"/>
    </row>
    <row r="834" spans="7:7" ht="15.75" customHeight="1">
      <c r="G834" s="115"/>
    </row>
    <row r="835" spans="7:7" ht="15.75" customHeight="1">
      <c r="G835" s="115"/>
    </row>
    <row r="836" spans="7:7" ht="15.75" customHeight="1">
      <c r="G836" s="115"/>
    </row>
    <row r="837" spans="7:7" ht="15.75" customHeight="1">
      <c r="G837" s="115"/>
    </row>
    <row r="838" spans="7:7" ht="15.75" customHeight="1">
      <c r="G838" s="115"/>
    </row>
    <row r="839" spans="7:7" ht="15.75" customHeight="1">
      <c r="G839" s="115"/>
    </row>
    <row r="840" spans="7:7" ht="15.75" customHeight="1">
      <c r="G840" s="115"/>
    </row>
    <row r="841" spans="7:7" ht="15.75" customHeight="1">
      <c r="G841" s="115"/>
    </row>
    <row r="842" spans="7:7" ht="15.75" customHeight="1">
      <c r="G842" s="115"/>
    </row>
    <row r="843" spans="7:7" ht="15.75" customHeight="1">
      <c r="G843" s="115"/>
    </row>
    <row r="844" spans="7:7" ht="15.75" customHeight="1">
      <c r="G844" s="115"/>
    </row>
    <row r="845" spans="7:7" ht="15.75" customHeight="1">
      <c r="G845" s="115"/>
    </row>
    <row r="846" spans="7:7" ht="15.75" customHeight="1">
      <c r="G846" s="115"/>
    </row>
    <row r="847" spans="7:7" ht="15.75" customHeight="1">
      <c r="G847" s="115"/>
    </row>
    <row r="848" spans="7:7" ht="15.75" customHeight="1">
      <c r="G848" s="115"/>
    </row>
    <row r="849" spans="7:7" ht="15.75" customHeight="1">
      <c r="G849" s="115"/>
    </row>
    <row r="850" spans="7:7" ht="15.75" customHeight="1">
      <c r="G850" s="115"/>
    </row>
    <row r="851" spans="7:7" ht="15.75" customHeight="1">
      <c r="G851" s="115"/>
    </row>
    <row r="852" spans="7:7" ht="15.75" customHeight="1">
      <c r="G852" s="115"/>
    </row>
    <row r="853" spans="7:7" ht="15.75" customHeight="1">
      <c r="G853" s="115"/>
    </row>
    <row r="854" spans="7:7" ht="15.75" customHeight="1">
      <c r="G854" s="115"/>
    </row>
    <row r="855" spans="7:7" ht="15.75" customHeight="1">
      <c r="G855" s="115"/>
    </row>
    <row r="856" spans="7:7" ht="15.75" customHeight="1">
      <c r="G856" s="115"/>
    </row>
    <row r="857" spans="7:7" ht="15.75" customHeight="1">
      <c r="G857" s="115"/>
    </row>
    <row r="858" spans="7:7" ht="15.75" customHeight="1">
      <c r="G858" s="115"/>
    </row>
    <row r="859" spans="7:7" ht="15.75" customHeight="1">
      <c r="G859" s="115"/>
    </row>
    <row r="860" spans="7:7" ht="15.75" customHeight="1">
      <c r="G860" s="115"/>
    </row>
    <row r="861" spans="7:7" ht="15.75" customHeight="1">
      <c r="G861" s="115"/>
    </row>
    <row r="862" spans="7:7" ht="15.75" customHeight="1">
      <c r="G862" s="115"/>
    </row>
    <row r="863" spans="7:7" ht="15.75" customHeight="1">
      <c r="G863" s="115"/>
    </row>
    <row r="864" spans="7:7" ht="15.75" customHeight="1">
      <c r="G864" s="115"/>
    </row>
    <row r="865" spans="7:7" ht="15.75" customHeight="1">
      <c r="G865" s="115"/>
    </row>
    <row r="866" spans="7:7" ht="15.75" customHeight="1">
      <c r="G866" s="115"/>
    </row>
    <row r="867" spans="7:7" ht="15.75" customHeight="1">
      <c r="G867" s="115"/>
    </row>
    <row r="868" spans="7:7" ht="15.75" customHeight="1">
      <c r="G868" s="115"/>
    </row>
    <row r="869" spans="7:7" ht="15.75" customHeight="1">
      <c r="G869" s="115"/>
    </row>
    <row r="870" spans="7:7" ht="15.75" customHeight="1">
      <c r="G870" s="115"/>
    </row>
    <row r="871" spans="7:7" ht="15.75" customHeight="1">
      <c r="G871" s="115"/>
    </row>
    <row r="872" spans="7:7" ht="15.75" customHeight="1">
      <c r="G872" s="115"/>
    </row>
    <row r="873" spans="7:7" ht="15.75" customHeight="1">
      <c r="G873" s="115"/>
    </row>
    <row r="874" spans="7:7" ht="15.75" customHeight="1">
      <c r="G874" s="115"/>
    </row>
    <row r="875" spans="7:7" ht="15.75" customHeight="1">
      <c r="G875" s="115"/>
    </row>
    <row r="876" spans="7:7" ht="15.75" customHeight="1">
      <c r="G876" s="115"/>
    </row>
    <row r="877" spans="7:7" ht="15.75" customHeight="1">
      <c r="G877" s="115"/>
    </row>
    <row r="878" spans="7:7" ht="15.75" customHeight="1">
      <c r="G878" s="115"/>
    </row>
    <row r="879" spans="7:7" ht="15.75" customHeight="1">
      <c r="G879" s="115"/>
    </row>
    <row r="880" spans="7:7" ht="15.75" customHeight="1">
      <c r="G880" s="115"/>
    </row>
    <row r="881" spans="7:7" ht="15.75" customHeight="1">
      <c r="G881" s="115"/>
    </row>
    <row r="882" spans="7:7" ht="15.75" customHeight="1">
      <c r="G882" s="115"/>
    </row>
    <row r="883" spans="7:7" ht="15.75" customHeight="1">
      <c r="G883" s="115"/>
    </row>
    <row r="884" spans="7:7" ht="15.75" customHeight="1">
      <c r="G884" s="115"/>
    </row>
    <row r="885" spans="7:7" ht="15.75" customHeight="1">
      <c r="G885" s="115"/>
    </row>
    <row r="886" spans="7:7" ht="15.75" customHeight="1">
      <c r="G886" s="115"/>
    </row>
    <row r="887" spans="7:7" ht="15.75" customHeight="1">
      <c r="G887" s="115"/>
    </row>
    <row r="888" spans="7:7" ht="15.75" customHeight="1">
      <c r="G888" s="115"/>
    </row>
    <row r="889" spans="7:7" ht="15.75" customHeight="1">
      <c r="G889" s="115"/>
    </row>
    <row r="890" spans="7:7" ht="15.75" customHeight="1">
      <c r="G890" s="115"/>
    </row>
    <row r="891" spans="7:7" ht="15.75" customHeight="1">
      <c r="G891" s="115"/>
    </row>
    <row r="892" spans="7:7" ht="15.75" customHeight="1">
      <c r="G892" s="115"/>
    </row>
    <row r="893" spans="7:7" ht="15.75" customHeight="1">
      <c r="G893" s="115"/>
    </row>
    <row r="894" spans="7:7" ht="15.75" customHeight="1">
      <c r="G894" s="115"/>
    </row>
    <row r="895" spans="7:7" ht="15.75" customHeight="1">
      <c r="G895" s="115"/>
    </row>
    <row r="896" spans="7:7" ht="15.75" customHeight="1">
      <c r="G896" s="115"/>
    </row>
    <row r="897" spans="7:7" ht="15.75" customHeight="1">
      <c r="G897" s="115"/>
    </row>
    <row r="898" spans="7:7" ht="15.75" customHeight="1">
      <c r="G898" s="115"/>
    </row>
    <row r="899" spans="7:7" ht="15.75" customHeight="1">
      <c r="G899" s="115"/>
    </row>
    <row r="900" spans="7:7" ht="15.75" customHeight="1">
      <c r="G900" s="115"/>
    </row>
    <row r="901" spans="7:7" ht="15.75" customHeight="1">
      <c r="G901" s="115"/>
    </row>
    <row r="902" spans="7:7" ht="15.75" customHeight="1">
      <c r="G902" s="115"/>
    </row>
    <row r="903" spans="7:7" ht="15.75" customHeight="1">
      <c r="G903" s="115"/>
    </row>
    <row r="904" spans="7:7" ht="15.75" customHeight="1">
      <c r="G904" s="115"/>
    </row>
    <row r="905" spans="7:7" ht="15.75" customHeight="1">
      <c r="G905" s="115"/>
    </row>
    <row r="906" spans="7:7" ht="15.75" customHeight="1">
      <c r="G906" s="115"/>
    </row>
    <row r="907" spans="7:7" ht="15.75" customHeight="1">
      <c r="G907" s="115"/>
    </row>
    <row r="908" spans="7:7" ht="15.75" customHeight="1">
      <c r="G908" s="115"/>
    </row>
    <row r="909" spans="7:7" ht="15.75" customHeight="1">
      <c r="G909" s="115"/>
    </row>
    <row r="910" spans="7:7" ht="15.75" customHeight="1">
      <c r="G910" s="115"/>
    </row>
    <row r="911" spans="7:7" ht="15.75" customHeight="1">
      <c r="G911" s="115"/>
    </row>
    <row r="912" spans="7:7" ht="15.75" customHeight="1">
      <c r="G912" s="115"/>
    </row>
    <row r="913" spans="7:7" ht="15.75" customHeight="1">
      <c r="G913" s="115"/>
    </row>
    <row r="914" spans="7:7" ht="15.75" customHeight="1">
      <c r="G914" s="115"/>
    </row>
    <row r="915" spans="7:7" ht="15.75" customHeight="1">
      <c r="G915" s="115"/>
    </row>
    <row r="916" spans="7:7" ht="15.75" customHeight="1">
      <c r="G916" s="115"/>
    </row>
    <row r="917" spans="7:7" ht="15.75" customHeight="1">
      <c r="G917" s="115"/>
    </row>
    <row r="918" spans="7:7" ht="15.75" customHeight="1">
      <c r="G918" s="115"/>
    </row>
    <row r="919" spans="7:7" ht="15.75" customHeight="1">
      <c r="G919" s="115"/>
    </row>
    <row r="920" spans="7:7" ht="15.75" customHeight="1">
      <c r="G920" s="115"/>
    </row>
    <row r="921" spans="7:7" ht="15.75" customHeight="1">
      <c r="G921" s="115"/>
    </row>
    <row r="922" spans="7:7" ht="15.75" customHeight="1">
      <c r="G922" s="115"/>
    </row>
    <row r="923" spans="7:7" ht="15.75" customHeight="1">
      <c r="G923" s="115"/>
    </row>
    <row r="924" spans="7:7" ht="15.75" customHeight="1">
      <c r="G924" s="115"/>
    </row>
    <row r="925" spans="7:7" ht="15.75" customHeight="1">
      <c r="G925" s="115"/>
    </row>
    <row r="926" spans="7:7" ht="15.75" customHeight="1">
      <c r="G926" s="115"/>
    </row>
    <row r="927" spans="7:7" ht="15.75" customHeight="1">
      <c r="G927" s="115"/>
    </row>
    <row r="928" spans="7:7" ht="15.75" customHeight="1">
      <c r="G928" s="115"/>
    </row>
    <row r="929" spans="7:7" ht="15.75" customHeight="1">
      <c r="G929" s="115"/>
    </row>
    <row r="930" spans="7:7" ht="15.75" customHeight="1">
      <c r="G930" s="115"/>
    </row>
    <row r="931" spans="7:7" ht="15.75" customHeight="1">
      <c r="G931" s="115"/>
    </row>
    <row r="932" spans="7:7" ht="15.75" customHeight="1">
      <c r="G932" s="115"/>
    </row>
    <row r="933" spans="7:7" ht="15.75" customHeight="1">
      <c r="G933" s="115"/>
    </row>
    <row r="934" spans="7:7" ht="15.75" customHeight="1">
      <c r="G934" s="115"/>
    </row>
    <row r="935" spans="7:7" ht="15.75" customHeight="1">
      <c r="G935" s="115"/>
    </row>
    <row r="936" spans="7:7" ht="15.75" customHeight="1">
      <c r="G936" s="115"/>
    </row>
    <row r="937" spans="7:7" ht="15.75" customHeight="1">
      <c r="G937" s="115"/>
    </row>
    <row r="938" spans="7:7" ht="15.75" customHeight="1">
      <c r="G938" s="115"/>
    </row>
    <row r="939" spans="7:7" ht="15.75" customHeight="1">
      <c r="G939" s="115"/>
    </row>
    <row r="940" spans="7:7" ht="15.75" customHeight="1">
      <c r="G940" s="115"/>
    </row>
    <row r="941" spans="7:7" ht="15.75" customHeight="1">
      <c r="G941" s="115"/>
    </row>
    <row r="942" spans="7:7" ht="15.75" customHeight="1">
      <c r="G942" s="115"/>
    </row>
    <row r="943" spans="7:7" ht="15.75" customHeight="1">
      <c r="G943" s="115"/>
    </row>
    <row r="944" spans="7:7" ht="15.75" customHeight="1">
      <c r="G944" s="115"/>
    </row>
    <row r="945" spans="7:7" ht="15.75" customHeight="1">
      <c r="G945" s="115"/>
    </row>
    <row r="946" spans="7:7" ht="15.75" customHeight="1">
      <c r="G946" s="115"/>
    </row>
    <row r="947" spans="7:7" ht="15.75" customHeight="1">
      <c r="G947" s="115"/>
    </row>
    <row r="948" spans="7:7" ht="15.75" customHeight="1">
      <c r="G948" s="115"/>
    </row>
    <row r="949" spans="7:7" ht="15.75" customHeight="1">
      <c r="G949" s="115"/>
    </row>
    <row r="950" spans="7:7" ht="15.75" customHeight="1">
      <c r="G950" s="115"/>
    </row>
    <row r="951" spans="7:7" ht="15.75" customHeight="1">
      <c r="G951" s="115"/>
    </row>
    <row r="952" spans="7:7" ht="15.75" customHeight="1">
      <c r="G952" s="115"/>
    </row>
    <row r="953" spans="7:7" ht="15.75" customHeight="1">
      <c r="G953" s="115"/>
    </row>
    <row r="954" spans="7:7" ht="15.75" customHeight="1">
      <c r="G954" s="115"/>
    </row>
    <row r="955" spans="7:7" ht="15.75" customHeight="1">
      <c r="G955" s="115"/>
    </row>
    <row r="956" spans="7:7" ht="15.75" customHeight="1">
      <c r="G956" s="115"/>
    </row>
    <row r="957" spans="7:7" ht="15.75" customHeight="1">
      <c r="G957" s="115"/>
    </row>
    <row r="958" spans="7:7" ht="15.75" customHeight="1">
      <c r="G958" s="115"/>
    </row>
    <row r="959" spans="7:7" ht="15.75" customHeight="1">
      <c r="G959" s="115"/>
    </row>
    <row r="960" spans="7:7" ht="15.75" customHeight="1">
      <c r="G960" s="115"/>
    </row>
    <row r="961" spans="7:7" ht="15.75" customHeight="1">
      <c r="G961" s="115"/>
    </row>
    <row r="962" spans="7:7" ht="15.75" customHeight="1">
      <c r="G962" s="115"/>
    </row>
    <row r="963" spans="7:7" ht="15.75" customHeight="1">
      <c r="G963" s="115"/>
    </row>
    <row r="964" spans="7:7" ht="15.75" customHeight="1">
      <c r="G964" s="115"/>
    </row>
    <row r="965" spans="7:7" ht="15.75" customHeight="1">
      <c r="G965" s="115"/>
    </row>
    <row r="966" spans="7:7" ht="15.75" customHeight="1">
      <c r="G966" s="115"/>
    </row>
    <row r="967" spans="7:7" ht="15.75" customHeight="1">
      <c r="G967" s="115"/>
    </row>
    <row r="968" spans="7:7" ht="15.75" customHeight="1">
      <c r="G968" s="115"/>
    </row>
    <row r="969" spans="7:7" ht="15.75" customHeight="1">
      <c r="G969" s="115"/>
    </row>
    <row r="970" spans="7:7" ht="15.75" customHeight="1">
      <c r="G970" s="115"/>
    </row>
    <row r="971" spans="7:7" ht="15.75" customHeight="1">
      <c r="G971" s="115"/>
    </row>
    <row r="972" spans="7:7" ht="15.75" customHeight="1">
      <c r="G972" s="115"/>
    </row>
    <row r="973" spans="7:7" ht="15.75" customHeight="1">
      <c r="G973" s="115"/>
    </row>
    <row r="974" spans="7:7" ht="15.75" customHeight="1">
      <c r="G974" s="115"/>
    </row>
    <row r="975" spans="7:7" ht="15.75" customHeight="1">
      <c r="G975" s="115"/>
    </row>
    <row r="976" spans="7:7" ht="15.75" customHeight="1">
      <c r="G976" s="115"/>
    </row>
    <row r="977" spans="7:7" ht="15.75" customHeight="1">
      <c r="G977" s="115"/>
    </row>
    <row r="978" spans="7:7" ht="15.75" customHeight="1">
      <c r="G978" s="115"/>
    </row>
    <row r="979" spans="7:7" ht="15.75" customHeight="1">
      <c r="G979" s="115"/>
    </row>
    <row r="980" spans="7:7" ht="15.75" customHeight="1">
      <c r="G980" s="115"/>
    </row>
    <row r="981" spans="7:7" ht="15.75" customHeight="1">
      <c r="G981" s="115"/>
    </row>
    <row r="982" spans="7:7" ht="15.75" customHeight="1">
      <c r="G982" s="115"/>
    </row>
    <row r="983" spans="7:7" ht="15.75" customHeight="1">
      <c r="G983" s="115"/>
    </row>
  </sheetData>
  <hyperlinks>
    <hyperlink ref="A1" r:id="rId1" xr:uid="{00000000-0004-0000-0200-000000000000}"/>
  </hyperlinks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301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85</v>
      </c>
      <c r="C3" s="20"/>
      <c r="D3" s="22">
        <v>100000</v>
      </c>
      <c r="E3" s="25">
        <f>(D3)+(D3*C4)</f>
        <v>482352.9411764706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410</v>
      </c>
      <c r="C4" s="20">
        <f t="shared" ref="C4:C13" si="0">(B4-B3)/B3</f>
        <v>3.8235294117647061</v>
      </c>
      <c r="D4" s="22">
        <v>100000</v>
      </c>
      <c r="E4" s="25">
        <f t="shared" ref="E4:E12" si="1">(E3+D4)+(E3+D4)*C5</f>
        <v>465882.3529411765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328</v>
      </c>
      <c r="C5" s="20">
        <f t="shared" si="0"/>
        <v>-0.2</v>
      </c>
      <c r="D5" s="22">
        <v>100000</v>
      </c>
      <c r="E5" s="25">
        <f t="shared" si="1"/>
        <v>281215.9253945481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163</v>
      </c>
      <c r="C6" s="20">
        <f t="shared" si="0"/>
        <v>-0.50304878048780488</v>
      </c>
      <c r="D6" s="22">
        <v>100000</v>
      </c>
      <c r="E6" s="25">
        <f t="shared" si="1"/>
        <v>451378.36565121339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193</v>
      </c>
      <c r="C7" s="20">
        <f t="shared" si="0"/>
        <v>0.18404907975460122</v>
      </c>
      <c r="D7" s="22">
        <v>100000</v>
      </c>
      <c r="E7" s="25">
        <f t="shared" si="1"/>
        <v>574233.42743986461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201</v>
      </c>
      <c r="C8" s="20">
        <f t="shared" si="0"/>
        <v>4.145077720207254E-2</v>
      </c>
      <c r="D8" s="22">
        <v>100000</v>
      </c>
      <c r="E8" s="25">
        <f t="shared" si="1"/>
        <v>717840.56453796534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214</v>
      </c>
      <c r="C9" s="20">
        <f t="shared" si="0"/>
        <v>6.4676616915422883E-2</v>
      </c>
      <c r="D9" s="22">
        <v>100000</v>
      </c>
      <c r="E9" s="25">
        <f t="shared" si="1"/>
        <v>343951.63929166773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90</v>
      </c>
      <c r="C10" s="20">
        <f t="shared" si="0"/>
        <v>-0.57943925233644855</v>
      </c>
      <c r="D10" s="22">
        <v>100000</v>
      </c>
      <c r="E10" s="25">
        <f t="shared" si="1"/>
        <v>1065483.9343000026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216</v>
      </c>
      <c r="C11" s="20">
        <f t="shared" si="0"/>
        <v>1.4</v>
      </c>
      <c r="D11" s="22">
        <v>100000</v>
      </c>
      <c r="E11" s="25">
        <f t="shared" si="1"/>
        <v>1775204.6962254671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329</v>
      </c>
      <c r="C12" s="20">
        <f t="shared" si="0"/>
        <v>0.52314814814814814</v>
      </c>
      <c r="D12" s="22">
        <v>100000</v>
      </c>
      <c r="E12" s="119">
        <f t="shared" si="1"/>
        <v>1151341.4852204996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202</v>
      </c>
      <c r="C13" s="20">
        <f t="shared" si="0"/>
        <v>-0.3860182370820669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302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165</v>
      </c>
      <c r="C18" s="20"/>
      <c r="D18" s="22">
        <v>100000</v>
      </c>
      <c r="E18" s="25">
        <f>(D18)+(D18*C19)</f>
        <v>256363.63636363638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423</v>
      </c>
      <c r="C19" s="20">
        <f t="shared" ref="C19:C28" si="4">(B19-B18)/B18</f>
        <v>1.5636363636363637</v>
      </c>
      <c r="D19" s="22">
        <v>100000</v>
      </c>
      <c r="E19" s="25">
        <f t="shared" ref="E19:E27" si="5">(E18+D19)+(E18+D19)*C20</f>
        <v>234205.88867397379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278</v>
      </c>
      <c r="C20" s="20">
        <f t="shared" si="4"/>
        <v>-0.34278959810874704</v>
      </c>
      <c r="D20" s="22">
        <v>100000</v>
      </c>
      <c r="E20" s="25">
        <f t="shared" si="5"/>
        <v>192348.7129058842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160</v>
      </c>
      <c r="C21" s="20">
        <f t="shared" si="4"/>
        <v>-0.42446043165467628</v>
      </c>
      <c r="D21" s="22">
        <v>100000</v>
      </c>
      <c r="E21" s="25">
        <f t="shared" si="5"/>
        <v>301484.61018419306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165</v>
      </c>
      <c r="C22" s="20">
        <f t="shared" si="4"/>
        <v>3.125E-2</v>
      </c>
      <c r="D22" s="22">
        <v>100000</v>
      </c>
      <c r="E22" s="25">
        <f t="shared" si="5"/>
        <v>343086.84870285587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141</v>
      </c>
      <c r="C23" s="20">
        <f t="shared" si="4"/>
        <v>-0.14545454545454545</v>
      </c>
      <c r="D23" s="22">
        <v>100000</v>
      </c>
      <c r="E23" s="25">
        <f t="shared" si="5"/>
        <v>455656.68838236952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145</v>
      </c>
      <c r="C24" s="20">
        <f t="shared" si="4"/>
        <v>2.8368794326241134E-2</v>
      </c>
      <c r="D24" s="22">
        <v>100000</v>
      </c>
      <c r="E24" s="25">
        <f t="shared" si="5"/>
        <v>344890.35830629827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90</v>
      </c>
      <c r="C25" s="20">
        <f t="shared" si="4"/>
        <v>-0.37931034482758619</v>
      </c>
      <c r="D25" s="22">
        <v>100000</v>
      </c>
      <c r="E25" s="25">
        <f t="shared" si="5"/>
        <v>608016.82301860768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123</v>
      </c>
      <c r="C26" s="20">
        <f t="shared" si="4"/>
        <v>0.36666666666666664</v>
      </c>
      <c r="D26" s="22">
        <v>100000</v>
      </c>
      <c r="E26" s="25">
        <f t="shared" si="5"/>
        <v>788604.10368739231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137</v>
      </c>
      <c r="C27" s="20">
        <f t="shared" si="4"/>
        <v>0.11382113821138211</v>
      </c>
      <c r="D27" s="22">
        <v>100000</v>
      </c>
      <c r="E27" s="119">
        <f t="shared" si="5"/>
        <v>629157.65005603689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97</v>
      </c>
      <c r="C28" s="20">
        <f t="shared" si="4"/>
        <v>-0.29197080291970801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303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42</v>
      </c>
      <c r="C33" s="20"/>
      <c r="D33" s="22">
        <v>100000</v>
      </c>
      <c r="E33" s="25">
        <f>(D33)+(D33*C34)</f>
        <v>357142.85714285716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150</v>
      </c>
      <c r="C34" s="20">
        <f t="shared" ref="C34:C43" si="8">(B34-B33)/B33</f>
        <v>2.5714285714285716</v>
      </c>
      <c r="D34" s="22">
        <v>100000</v>
      </c>
      <c r="E34" s="25">
        <f t="shared" ref="E34:E42" si="9">(E33+D34)+(E33+D34)*C35</f>
        <v>423619.04761904763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139</v>
      </c>
      <c r="C35" s="20">
        <f t="shared" si="8"/>
        <v>-7.3333333333333334E-2</v>
      </c>
      <c r="D35" s="22">
        <v>100000</v>
      </c>
      <c r="E35" s="25">
        <f t="shared" si="9"/>
        <v>606494.00479616306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161</v>
      </c>
      <c r="C36" s="20">
        <f t="shared" si="8"/>
        <v>0.15827338129496402</v>
      </c>
      <c r="D36" s="22">
        <v>100000</v>
      </c>
      <c r="E36" s="25">
        <f t="shared" si="9"/>
        <v>939066.56538123544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214</v>
      </c>
      <c r="C37" s="20">
        <f t="shared" si="8"/>
        <v>0.32919254658385094</v>
      </c>
      <c r="D37" s="22">
        <v>100000</v>
      </c>
      <c r="E37" s="25">
        <f t="shared" si="9"/>
        <v>576342.06219977874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118.7</v>
      </c>
      <c r="C38" s="20">
        <f t="shared" si="8"/>
        <v>-0.44532710280373833</v>
      </c>
      <c r="D38" s="22">
        <v>100000</v>
      </c>
      <c r="E38" s="25">
        <f t="shared" si="9"/>
        <v>736170.13004390395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129.19999999999999</v>
      </c>
      <c r="C39" s="20">
        <f t="shared" si="8"/>
        <v>8.8458298230833912E-2</v>
      </c>
      <c r="D39" s="22">
        <v>100000</v>
      </c>
      <c r="E39" s="25">
        <f t="shared" si="9"/>
        <v>548493.95140263834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84.75</v>
      </c>
      <c r="C40" s="20">
        <f t="shared" si="8"/>
        <v>-0.3440402476780185</v>
      </c>
      <c r="D40" s="22">
        <v>100000</v>
      </c>
      <c r="E40" s="25">
        <f t="shared" si="9"/>
        <v>700143.91213382198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91.5</v>
      </c>
      <c r="C41" s="20">
        <f t="shared" si="8"/>
        <v>7.9646017699115043E-2</v>
      </c>
      <c r="D41" s="22">
        <v>100000</v>
      </c>
      <c r="E41" s="25">
        <f t="shared" si="9"/>
        <v>1461683.6602532058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167.15</v>
      </c>
      <c r="C42" s="20">
        <f t="shared" si="8"/>
        <v>0.82677595628415301</v>
      </c>
      <c r="D42" s="22">
        <v>100000</v>
      </c>
      <c r="E42" s="119">
        <f t="shared" si="9"/>
        <v>833396.24585453758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89.2</v>
      </c>
      <c r="C43" s="20">
        <f t="shared" si="8"/>
        <v>-0.4663475919832486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296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34</v>
      </c>
      <c r="C3" s="20"/>
      <c r="D3" s="22">
        <v>100000</v>
      </c>
      <c r="E3" s="25">
        <f>(D3)+(D3*C4)</f>
        <v>355882.35294117645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121</v>
      </c>
      <c r="C4" s="20">
        <f t="shared" ref="C4:C13" si="0">(B4-B3)/B3</f>
        <v>2.5588235294117645</v>
      </c>
      <c r="D4" s="22">
        <v>100000</v>
      </c>
      <c r="E4" s="25">
        <f t="shared" ref="E4:E12" si="1">(E3+D4)+(E3+D4)*C5</f>
        <v>516164.31696645595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137</v>
      </c>
      <c r="C5" s="20">
        <f t="shared" si="0"/>
        <v>0.13223140495867769</v>
      </c>
      <c r="D5" s="22">
        <v>100000</v>
      </c>
      <c r="E5" s="25">
        <f t="shared" si="1"/>
        <v>535208.42130662955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119</v>
      </c>
      <c r="C6" s="20">
        <f t="shared" si="0"/>
        <v>-0.13138686131386862</v>
      </c>
      <c r="D6" s="22">
        <v>100000</v>
      </c>
      <c r="E6" s="25">
        <f t="shared" si="1"/>
        <v>725952.48149329086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136</v>
      </c>
      <c r="C7" s="20">
        <f t="shared" si="0"/>
        <v>0.14285714285714285</v>
      </c>
      <c r="D7" s="22">
        <v>100000</v>
      </c>
      <c r="E7" s="25">
        <f t="shared" si="1"/>
        <v>801659.76144937053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132</v>
      </c>
      <c r="C8" s="20">
        <f t="shared" si="0"/>
        <v>-2.9411764705882353E-2</v>
      </c>
      <c r="D8" s="22">
        <v>100000</v>
      </c>
      <c r="E8" s="25">
        <f t="shared" si="1"/>
        <v>1161228.4806544923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170</v>
      </c>
      <c r="C9" s="20">
        <f t="shared" si="0"/>
        <v>0.2878787878787879</v>
      </c>
      <c r="D9" s="22">
        <v>100000</v>
      </c>
      <c r="E9" s="25">
        <f t="shared" si="1"/>
        <v>1083172.6951503286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146</v>
      </c>
      <c r="C10" s="20">
        <f t="shared" si="0"/>
        <v>-0.14117647058823529</v>
      </c>
      <c r="D10" s="22">
        <v>100000</v>
      </c>
      <c r="E10" s="25">
        <f t="shared" si="1"/>
        <v>2277202.2420359063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281</v>
      </c>
      <c r="C11" s="20">
        <f t="shared" si="0"/>
        <v>0.92465753424657537</v>
      </c>
      <c r="D11" s="22">
        <v>100000</v>
      </c>
      <c r="E11" s="25">
        <f t="shared" si="1"/>
        <v>2605616.6923382888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308</v>
      </c>
      <c r="C12" s="20">
        <f t="shared" si="0"/>
        <v>9.6085409252669035E-2</v>
      </c>
      <c r="D12" s="22">
        <v>100000</v>
      </c>
      <c r="E12" s="119">
        <f t="shared" si="1"/>
        <v>2442082.5989287151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278</v>
      </c>
      <c r="C13" s="20">
        <f t="shared" si="0"/>
        <v>-9.7402597402597407E-2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297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432</v>
      </c>
      <c r="C18" s="20"/>
      <c r="D18" s="22">
        <v>100000</v>
      </c>
      <c r="E18" s="25">
        <f>(D18)+(D18*C19)</f>
        <v>100000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432</v>
      </c>
      <c r="C19" s="20">
        <f t="shared" ref="C19:C28" si="4">(B19-B18)/B18</f>
        <v>0</v>
      </c>
      <c r="D19" s="22">
        <v>100000</v>
      </c>
      <c r="E19" s="25">
        <f t="shared" ref="E19:E27" si="5">(E18+D19)+(E18+D19)*C20</f>
        <v>142129.62962962964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307</v>
      </c>
      <c r="C20" s="20">
        <f t="shared" si="4"/>
        <v>-0.28935185185185186</v>
      </c>
      <c r="D20" s="22">
        <v>100000</v>
      </c>
      <c r="E20" s="25">
        <f t="shared" si="5"/>
        <v>146697.43032935215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186</v>
      </c>
      <c r="C21" s="20">
        <f t="shared" si="4"/>
        <v>-0.39413680781758959</v>
      </c>
      <c r="D21" s="22">
        <v>100000</v>
      </c>
      <c r="E21" s="25">
        <f t="shared" si="5"/>
        <v>185686.23788230808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140</v>
      </c>
      <c r="C22" s="20">
        <f t="shared" si="4"/>
        <v>-0.24731182795698925</v>
      </c>
      <c r="D22" s="22">
        <v>100000</v>
      </c>
      <c r="E22" s="25">
        <f t="shared" si="5"/>
        <v>142843.11894115404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70</v>
      </c>
      <c r="C23" s="20">
        <f t="shared" si="4"/>
        <v>-0.5</v>
      </c>
      <c r="D23" s="22">
        <v>100000</v>
      </c>
      <c r="E23" s="25">
        <f t="shared" si="5"/>
        <v>242843.11894115404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70</v>
      </c>
      <c r="C24" s="20">
        <f t="shared" si="4"/>
        <v>0</v>
      </c>
      <c r="D24" s="22">
        <v>100000</v>
      </c>
      <c r="E24" s="25">
        <f t="shared" si="5"/>
        <v>279172.25399493973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57</v>
      </c>
      <c r="C25" s="20">
        <f t="shared" si="4"/>
        <v>-0.18571428571428572</v>
      </c>
      <c r="D25" s="22">
        <v>100000</v>
      </c>
      <c r="E25" s="25">
        <f t="shared" si="5"/>
        <v>392476.54360879725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59</v>
      </c>
      <c r="C26" s="20">
        <f t="shared" si="4"/>
        <v>3.5087719298245612E-2</v>
      </c>
      <c r="D26" s="22">
        <v>100000</v>
      </c>
      <c r="E26" s="25">
        <f t="shared" si="5"/>
        <v>834706.0061166056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100</v>
      </c>
      <c r="C27" s="20">
        <f t="shared" si="4"/>
        <v>0.69491525423728817</v>
      </c>
      <c r="D27" s="22">
        <v>100000</v>
      </c>
      <c r="E27" s="119">
        <f t="shared" si="5"/>
        <v>467353.0030583028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50</v>
      </c>
      <c r="C28" s="20">
        <f t="shared" si="4"/>
        <v>-0.5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299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21</v>
      </c>
      <c r="C33" s="20"/>
      <c r="D33" s="22">
        <v>100000</v>
      </c>
      <c r="E33" s="25">
        <f>(D33)+(D33*C34)</f>
        <v>428571.42857142858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90</v>
      </c>
      <c r="C34" s="20">
        <f t="shared" ref="C34:C43" si="8">(B34-B33)/B33</f>
        <v>3.2857142857142856</v>
      </c>
      <c r="D34" s="22">
        <v>100000</v>
      </c>
      <c r="E34" s="25">
        <f t="shared" ref="E34:E42" si="9">(E33+D34)+(E33+D34)*C35</f>
        <v>434603.17460317467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74</v>
      </c>
      <c r="C35" s="20">
        <f t="shared" si="8"/>
        <v>-0.17777777777777778</v>
      </c>
      <c r="D35" s="22">
        <v>100000</v>
      </c>
      <c r="E35" s="25">
        <f t="shared" si="9"/>
        <v>238404.11840411846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33</v>
      </c>
      <c r="C36" s="20">
        <f t="shared" si="8"/>
        <v>-0.55405405405405406</v>
      </c>
      <c r="D36" s="22">
        <v>100000</v>
      </c>
      <c r="E36" s="25">
        <f t="shared" si="9"/>
        <v>533242.85324285331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52</v>
      </c>
      <c r="C37" s="20">
        <f t="shared" si="8"/>
        <v>0.5757575757575758</v>
      </c>
      <c r="D37" s="22">
        <v>100000</v>
      </c>
      <c r="E37" s="25">
        <f t="shared" si="9"/>
        <v>584531.86453186464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48</v>
      </c>
      <c r="C38" s="20">
        <f t="shared" si="8"/>
        <v>-7.6923076923076927E-2</v>
      </c>
      <c r="D38" s="22">
        <v>100000</v>
      </c>
      <c r="E38" s="25">
        <f t="shared" si="9"/>
        <v>869925.91117591131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61</v>
      </c>
      <c r="C39" s="20">
        <f t="shared" si="8"/>
        <v>0.27083333333333331</v>
      </c>
      <c r="D39" s="22">
        <v>100000</v>
      </c>
      <c r="E39" s="25">
        <f t="shared" si="9"/>
        <v>1160731.0084564185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73</v>
      </c>
      <c r="C40" s="20">
        <f t="shared" si="8"/>
        <v>0.19672131147540983</v>
      </c>
      <c r="D40" s="22">
        <v>100000</v>
      </c>
      <c r="E40" s="25">
        <f t="shared" si="9"/>
        <v>1295271.584030567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75</v>
      </c>
      <c r="C41" s="20">
        <f t="shared" si="8"/>
        <v>2.7397260273972601E-2</v>
      </c>
      <c r="D41" s="22">
        <v>100000</v>
      </c>
      <c r="E41" s="25">
        <f t="shared" si="9"/>
        <v>4911355.9757875958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264</v>
      </c>
      <c r="C42" s="20">
        <f t="shared" si="8"/>
        <v>2.52</v>
      </c>
      <c r="D42" s="22">
        <v>100000</v>
      </c>
      <c r="E42" s="119">
        <f t="shared" si="9"/>
        <v>2809396.5318809249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148</v>
      </c>
      <c r="C43" s="20">
        <f t="shared" si="8"/>
        <v>-0.43939393939393939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18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283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65</v>
      </c>
      <c r="C3" s="20"/>
      <c r="D3" s="22">
        <v>100000</v>
      </c>
      <c r="E3" s="25">
        <f>(D3)+(D3*C4)</f>
        <v>184615.38461538462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120</v>
      </c>
      <c r="C4" s="20">
        <f t="shared" ref="C4:C13" si="0">(B4-B3)/B3</f>
        <v>0.84615384615384615</v>
      </c>
      <c r="D4" s="22">
        <v>100000</v>
      </c>
      <c r="E4" s="25">
        <f t="shared" ref="E4:E12" si="1">(E3+D4)+(E3+D4)*C5</f>
        <v>348653.84615384619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147</v>
      </c>
      <c r="C5" s="20">
        <f t="shared" si="0"/>
        <v>0.22500000000000001</v>
      </c>
      <c r="D5" s="22">
        <v>100000</v>
      </c>
      <c r="E5" s="25">
        <f t="shared" si="1"/>
        <v>357091.8367346939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117</v>
      </c>
      <c r="C6" s="20">
        <f t="shared" si="0"/>
        <v>-0.20408163265306123</v>
      </c>
      <c r="D6" s="22">
        <v>100000</v>
      </c>
      <c r="E6" s="25">
        <f t="shared" si="1"/>
        <v>859488.9237746381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220</v>
      </c>
      <c r="C7" s="20">
        <f t="shared" si="0"/>
        <v>0.88034188034188032</v>
      </c>
      <c r="D7" s="22">
        <v>100000</v>
      </c>
      <c r="E7" s="25">
        <f t="shared" si="1"/>
        <v>1203722.4680081822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276</v>
      </c>
      <c r="C8" s="20">
        <f t="shared" si="0"/>
        <v>0.25454545454545452</v>
      </c>
      <c r="D8" s="22">
        <v>100000</v>
      </c>
      <c r="E8" s="25">
        <f t="shared" si="1"/>
        <v>1794980.2095764829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380</v>
      </c>
      <c r="C9" s="20">
        <f t="shared" si="0"/>
        <v>0.37681159420289856</v>
      </c>
      <c r="D9" s="22">
        <v>100000</v>
      </c>
      <c r="E9" s="25">
        <f t="shared" si="1"/>
        <v>2179227.2410129551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437</v>
      </c>
      <c r="C10" s="20">
        <f t="shared" si="0"/>
        <v>0.15</v>
      </c>
      <c r="D10" s="22">
        <v>100000</v>
      </c>
      <c r="E10" s="25">
        <f t="shared" si="1"/>
        <v>2357461.5856701504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452</v>
      </c>
      <c r="C11" s="20">
        <f t="shared" si="0"/>
        <v>3.4324942791762014E-2</v>
      </c>
      <c r="D11" s="22">
        <v>100000</v>
      </c>
      <c r="E11" s="25">
        <f t="shared" si="1"/>
        <v>3158816.772730879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581</v>
      </c>
      <c r="C12" s="20">
        <f t="shared" si="0"/>
        <v>0.28539823008849557</v>
      </c>
      <c r="D12" s="22">
        <v>100000</v>
      </c>
      <c r="E12" s="119">
        <f t="shared" si="1"/>
        <v>2669873.9824783104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476</v>
      </c>
      <c r="C13" s="20">
        <f t="shared" si="0"/>
        <v>-0.18072289156626506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284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180</v>
      </c>
      <c r="C18" s="20"/>
      <c r="D18" s="22">
        <v>100000</v>
      </c>
      <c r="E18" s="25">
        <f>(D18)+(D18*C19)</f>
        <v>190555.55555555556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343</v>
      </c>
      <c r="C19" s="20">
        <f t="shared" ref="C19:C28" si="4">(B19-B18)/B18</f>
        <v>0.90555555555555556</v>
      </c>
      <c r="D19" s="22">
        <v>100000</v>
      </c>
      <c r="E19" s="25">
        <f t="shared" ref="E19:E27" si="5">(E18+D19)+(E18+D19)*C20</f>
        <v>444727.8911564626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525</v>
      </c>
      <c r="C20" s="20">
        <f t="shared" si="4"/>
        <v>0.53061224489795922</v>
      </c>
      <c r="D20" s="22">
        <v>100000</v>
      </c>
      <c r="E20" s="25">
        <f t="shared" si="5"/>
        <v>284296.0803368967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274</v>
      </c>
      <c r="C21" s="20">
        <f t="shared" si="4"/>
        <v>-0.47809523809523807</v>
      </c>
      <c r="D21" s="22">
        <v>100000</v>
      </c>
      <c r="E21" s="25">
        <f t="shared" si="5"/>
        <v>598884.7675323172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427</v>
      </c>
      <c r="C22" s="20">
        <f t="shared" si="4"/>
        <v>0.55839416058394165</v>
      </c>
      <c r="D22" s="22">
        <v>100000</v>
      </c>
      <c r="E22" s="25">
        <f t="shared" si="5"/>
        <v>621958.34112946258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380</v>
      </c>
      <c r="C23" s="20">
        <f t="shared" si="4"/>
        <v>-0.11007025761124122</v>
      </c>
      <c r="D23" s="22">
        <v>100000</v>
      </c>
      <c r="E23" s="25">
        <f t="shared" si="5"/>
        <v>723858.23150085588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381</v>
      </c>
      <c r="C24" s="20">
        <f t="shared" si="4"/>
        <v>2.631578947368421E-3</v>
      </c>
      <c r="D24" s="22">
        <v>100000</v>
      </c>
      <c r="E24" s="25">
        <f t="shared" si="5"/>
        <v>921164.32183560263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426</v>
      </c>
      <c r="C25" s="20">
        <f t="shared" si="4"/>
        <v>0.11811023622047244</v>
      </c>
      <c r="D25" s="22">
        <v>100000</v>
      </c>
      <c r="E25" s="25">
        <f t="shared" si="5"/>
        <v>1155401.8852693909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482</v>
      </c>
      <c r="C26" s="20">
        <f t="shared" si="4"/>
        <v>0.13145539906103287</v>
      </c>
      <c r="D26" s="22">
        <v>100000</v>
      </c>
      <c r="E26" s="25">
        <f t="shared" si="5"/>
        <v>2583731.6808863813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992</v>
      </c>
      <c r="C27" s="20">
        <f t="shared" si="4"/>
        <v>1.058091286307054</v>
      </c>
      <c r="D27" s="22">
        <v>100000</v>
      </c>
      <c r="E27" s="119">
        <f t="shared" si="5"/>
        <v>1642162.4297359209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607</v>
      </c>
      <c r="C28" s="20">
        <f t="shared" si="4"/>
        <v>-0.38810483870967744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285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99</v>
      </c>
      <c r="C33" s="20"/>
      <c r="D33" s="22">
        <v>100000</v>
      </c>
      <c r="E33" s="25">
        <f>(D33)+(D33*C34)</f>
        <v>186868.68686868687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185</v>
      </c>
      <c r="C34" s="20">
        <f t="shared" ref="C34:C43" si="8">(B34-B33)/B33</f>
        <v>0.86868686868686873</v>
      </c>
      <c r="D34" s="22">
        <v>100000</v>
      </c>
      <c r="E34" s="25">
        <f t="shared" ref="E34:E42" si="9">(E33+D34)+(E33+D34)*C35</f>
        <v>227944.30794430795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147</v>
      </c>
      <c r="C35" s="20">
        <f t="shared" si="8"/>
        <v>-0.20540540540540542</v>
      </c>
      <c r="D35" s="22">
        <v>100000</v>
      </c>
      <c r="E35" s="25">
        <f t="shared" si="9"/>
        <v>287787.86207357631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129</v>
      </c>
      <c r="C36" s="20">
        <f t="shared" si="8"/>
        <v>-0.12244897959183673</v>
      </c>
      <c r="D36" s="22">
        <v>100000</v>
      </c>
      <c r="E36" s="25">
        <f t="shared" si="9"/>
        <v>841710.088221716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280</v>
      </c>
      <c r="C37" s="20">
        <f t="shared" si="8"/>
        <v>1.1705426356589148</v>
      </c>
      <c r="D37" s="22">
        <v>100000</v>
      </c>
      <c r="E37" s="25">
        <f t="shared" si="9"/>
        <v>2179386.2041702569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648</v>
      </c>
      <c r="C38" s="20">
        <f t="shared" si="8"/>
        <v>1.3142857142857143</v>
      </c>
      <c r="D38" s="22">
        <v>100000</v>
      </c>
      <c r="E38" s="25">
        <f t="shared" si="9"/>
        <v>2462299.9119123146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700</v>
      </c>
      <c r="C39" s="20">
        <f t="shared" si="8"/>
        <v>8.0246913580246909E-2</v>
      </c>
      <c r="D39" s="22">
        <v>100000</v>
      </c>
      <c r="E39" s="25">
        <f t="shared" si="9"/>
        <v>2932003.1849168055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801</v>
      </c>
      <c r="C40" s="20">
        <f t="shared" si="8"/>
        <v>0.14428571428571429</v>
      </c>
      <c r="D40" s="22">
        <v>100000</v>
      </c>
      <c r="E40" s="25">
        <f t="shared" si="9"/>
        <v>4345492.7044750219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1148</v>
      </c>
      <c r="C41" s="20">
        <f t="shared" si="8"/>
        <v>0.43320848938826467</v>
      </c>
      <c r="D41" s="22">
        <v>100000</v>
      </c>
      <c r="E41" s="25">
        <f t="shared" si="9"/>
        <v>5463928.7508834982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1411</v>
      </c>
      <c r="C42" s="20">
        <f t="shared" si="8"/>
        <v>0.22909407665505227</v>
      </c>
      <c r="D42" s="22">
        <v>100000</v>
      </c>
      <c r="E42" s="119">
        <f t="shared" si="9"/>
        <v>6324976.4113516165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1604</v>
      </c>
      <c r="C43" s="20">
        <f t="shared" si="8"/>
        <v>0.13678242381289865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286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20</v>
      </c>
      <c r="C48" s="20"/>
      <c r="D48" s="22">
        <v>100000</v>
      </c>
      <c r="E48" s="25">
        <f>(D48)+(D48*C49)</f>
        <v>210000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42</v>
      </c>
      <c r="C49" s="20">
        <f t="shared" ref="C49:C58" si="12">(B49-B48)/B48</f>
        <v>1.1000000000000001</v>
      </c>
      <c r="D49" s="22">
        <v>100000</v>
      </c>
      <c r="E49" s="25">
        <f t="shared" ref="E49:E57" si="13">(E48+D49)+(E48+D49)*C50</f>
        <v>546190.47619047621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74</v>
      </c>
      <c r="C50" s="20">
        <f t="shared" si="12"/>
        <v>0.76190476190476186</v>
      </c>
      <c r="D50" s="22">
        <v>100000</v>
      </c>
      <c r="E50" s="25">
        <f t="shared" si="13"/>
        <v>506473.61647361645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58</v>
      </c>
      <c r="C51" s="20">
        <f t="shared" si="12"/>
        <v>-0.21621621621621623</v>
      </c>
      <c r="D51" s="22">
        <v>100000</v>
      </c>
      <c r="E51" s="25">
        <f t="shared" si="13"/>
        <v>794689.56641370431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76</v>
      </c>
      <c r="C52" s="20">
        <f t="shared" si="12"/>
        <v>0.31034482758620691</v>
      </c>
      <c r="D52" s="22">
        <v>100000</v>
      </c>
      <c r="E52" s="25">
        <f t="shared" si="13"/>
        <v>706333.86822134547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60</v>
      </c>
      <c r="C53" s="20">
        <f t="shared" si="12"/>
        <v>-0.21052631578947367</v>
      </c>
      <c r="D53" s="22">
        <v>100000</v>
      </c>
      <c r="E53" s="25">
        <f t="shared" si="13"/>
        <v>900406.15284716908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67</v>
      </c>
      <c r="C54" s="20">
        <f t="shared" si="12"/>
        <v>0.11666666666666667</v>
      </c>
      <c r="D54" s="22">
        <v>100000</v>
      </c>
      <c r="E54" s="25">
        <f t="shared" si="13"/>
        <v>1508074.9468293146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101</v>
      </c>
      <c r="C55" s="20">
        <f t="shared" si="12"/>
        <v>0.5074626865671642</v>
      </c>
      <c r="D55" s="22">
        <v>100000</v>
      </c>
      <c r="E55" s="25">
        <f t="shared" si="13"/>
        <v>1337408.8666699249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84</v>
      </c>
      <c r="C56" s="20">
        <f t="shared" si="12"/>
        <v>-0.16831683168316833</v>
      </c>
      <c r="D56" s="22">
        <v>100000</v>
      </c>
      <c r="E56" s="25">
        <f t="shared" si="13"/>
        <v>1403184.8460349268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82</v>
      </c>
      <c r="C57" s="20">
        <f t="shared" si="12"/>
        <v>-2.3809523809523808E-2</v>
      </c>
      <c r="D57" s="22">
        <v>100000</v>
      </c>
      <c r="E57" s="119">
        <f t="shared" si="13"/>
        <v>696597.85547960014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38</v>
      </c>
      <c r="C58" s="20">
        <f t="shared" si="12"/>
        <v>-0.53658536585365857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287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80</v>
      </c>
      <c r="C63" s="20"/>
      <c r="D63" s="22">
        <v>100000</v>
      </c>
      <c r="E63" s="25">
        <f>(D63)+(D63*C64)</f>
        <v>95000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76</v>
      </c>
      <c r="C64" s="20">
        <f t="shared" ref="C64:C73" si="16">(B64-B63)/B63</f>
        <v>-0.05</v>
      </c>
      <c r="D64" s="22">
        <v>100000</v>
      </c>
      <c r="E64" s="25">
        <f t="shared" ref="E64:E72" si="17">(E63+D64)+(E63+D64)*C65</f>
        <v>195000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76</v>
      </c>
      <c r="C65" s="20">
        <f t="shared" si="16"/>
        <v>0</v>
      </c>
      <c r="D65" s="22">
        <v>100000</v>
      </c>
      <c r="E65" s="25">
        <f t="shared" si="17"/>
        <v>124210.52631578947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32</v>
      </c>
      <c r="C66" s="20">
        <f t="shared" si="16"/>
        <v>-0.57894736842105265</v>
      </c>
      <c r="D66" s="22">
        <v>100000</v>
      </c>
      <c r="E66" s="25">
        <f t="shared" si="17"/>
        <v>224210.52631578947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32</v>
      </c>
      <c r="C67" s="20">
        <f t="shared" si="16"/>
        <v>0</v>
      </c>
      <c r="D67" s="22">
        <v>100000</v>
      </c>
      <c r="E67" s="25">
        <f t="shared" si="17"/>
        <v>233026.31578947365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23</v>
      </c>
      <c r="C68" s="20">
        <f t="shared" si="16"/>
        <v>-0.28125</v>
      </c>
      <c r="D68" s="22">
        <v>100000</v>
      </c>
      <c r="E68" s="25">
        <f t="shared" si="17"/>
        <v>434382.15102974826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30</v>
      </c>
      <c r="C69" s="20">
        <f t="shared" si="16"/>
        <v>0.30434782608695654</v>
      </c>
      <c r="D69" s="22">
        <v>100000</v>
      </c>
      <c r="E69" s="25">
        <f t="shared" si="17"/>
        <v>837198.70327993901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47</v>
      </c>
      <c r="C70" s="20">
        <f t="shared" si="16"/>
        <v>0.56666666666666665</v>
      </c>
      <c r="D70" s="22">
        <v>100000</v>
      </c>
      <c r="E70" s="25">
        <f t="shared" si="17"/>
        <v>717854.32591654896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36</v>
      </c>
      <c r="C71" s="20">
        <f t="shared" si="16"/>
        <v>-0.23404255319148937</v>
      </c>
      <c r="D71" s="22">
        <v>100000</v>
      </c>
      <c r="E71" s="25">
        <f t="shared" si="17"/>
        <v>1385808.7189141524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61</v>
      </c>
      <c r="C72" s="20">
        <f t="shared" si="16"/>
        <v>0.69444444444444442</v>
      </c>
      <c r="D72" s="22">
        <v>100000</v>
      </c>
      <c r="E72" s="119">
        <f t="shared" si="17"/>
        <v>925585.75932357041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38</v>
      </c>
      <c r="C73" s="20">
        <f t="shared" si="16"/>
        <v>-0.37704918032786883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7" spans="1:11">
      <c r="A77" s="153" t="s">
        <v>288</v>
      </c>
      <c r="B77" s="150"/>
      <c r="C77" s="150"/>
      <c r="D77" s="150"/>
      <c r="E77" s="151"/>
    </row>
    <row r="78" spans="1:11">
      <c r="A78" s="116" t="s">
        <v>3</v>
      </c>
      <c r="B78" s="117" t="s">
        <v>6</v>
      </c>
      <c r="C78" s="118" t="s">
        <v>8</v>
      </c>
      <c r="D78" s="12" t="s">
        <v>16</v>
      </c>
      <c r="E78" s="16" t="s">
        <v>18</v>
      </c>
      <c r="G78" s="116" t="s">
        <v>3</v>
      </c>
      <c r="H78" s="117" t="s">
        <v>5</v>
      </c>
      <c r="I78" s="118" t="s">
        <v>8</v>
      </c>
      <c r="J78" s="16" t="s">
        <v>16</v>
      </c>
      <c r="K78" s="16" t="s">
        <v>18</v>
      </c>
    </row>
    <row r="79" spans="1:11">
      <c r="A79" s="10">
        <v>39783</v>
      </c>
      <c r="B79" s="90">
        <v>59</v>
      </c>
      <c r="C79" s="20"/>
      <c r="D79" s="22">
        <v>100000</v>
      </c>
      <c r="E79" s="25">
        <f>(D79)+(D79*C80)</f>
        <v>230508.4745762712</v>
      </c>
      <c r="G79" s="10">
        <v>39783</v>
      </c>
      <c r="H79" s="91">
        <v>9647</v>
      </c>
      <c r="I79" s="20"/>
      <c r="J79" s="22">
        <v>100000</v>
      </c>
      <c r="K79" s="25">
        <f>(J79)+(J79*I80)</f>
        <v>181030.37213641545</v>
      </c>
    </row>
    <row r="80" spans="1:11">
      <c r="A80" s="10">
        <v>40148</v>
      </c>
      <c r="B80" s="90">
        <v>136</v>
      </c>
      <c r="C80" s="20">
        <f t="shared" ref="C80:C89" si="20">(B80-B79)/B79</f>
        <v>1.3050847457627119</v>
      </c>
      <c r="D80" s="22">
        <v>100000</v>
      </c>
      <c r="E80" s="25">
        <f t="shared" ref="E80:E88" si="21">(E79+D80)+(E79+D80)*C81</f>
        <v>320787.63708873378</v>
      </c>
      <c r="G80" s="10">
        <v>40148</v>
      </c>
      <c r="H80" s="91">
        <v>17464</v>
      </c>
      <c r="I80" s="20">
        <f t="shared" ref="I80:I89" si="22">(H80-H79)/H79</f>
        <v>0.81030372136415463</v>
      </c>
      <c r="J80" s="22">
        <v>100000</v>
      </c>
      <c r="K80" s="25">
        <f t="shared" ref="K80:K88" si="23">(K79+J80)+(K79+J80)*I81</f>
        <v>330030.45706285757</v>
      </c>
    </row>
    <row r="81" spans="1:11">
      <c r="A81" s="10">
        <v>40513</v>
      </c>
      <c r="B81" s="90">
        <v>132</v>
      </c>
      <c r="C81" s="20">
        <f t="shared" si="20"/>
        <v>-2.9411764705882353E-2</v>
      </c>
      <c r="D81" s="22">
        <v>100000</v>
      </c>
      <c r="E81" s="25">
        <f t="shared" si="21"/>
        <v>309215.15755763015</v>
      </c>
      <c r="G81" s="10">
        <v>40513</v>
      </c>
      <c r="H81" s="91">
        <v>20509</v>
      </c>
      <c r="I81" s="20">
        <f t="shared" si="22"/>
        <v>0.17435868071461291</v>
      </c>
      <c r="J81" s="22">
        <v>100000</v>
      </c>
      <c r="K81" s="25">
        <f t="shared" si="23"/>
        <v>324037.77285335225</v>
      </c>
    </row>
    <row r="82" spans="1:11">
      <c r="A82" s="10">
        <v>40878</v>
      </c>
      <c r="B82" s="90">
        <v>97</v>
      </c>
      <c r="C82" s="20">
        <f t="shared" si="20"/>
        <v>-0.26515151515151514</v>
      </c>
      <c r="D82" s="22">
        <v>100000</v>
      </c>
      <c r="E82" s="25">
        <f t="shared" si="21"/>
        <v>442964.86127372336</v>
      </c>
      <c r="G82" s="10">
        <v>40878</v>
      </c>
      <c r="H82" s="91">
        <v>15454</v>
      </c>
      <c r="I82" s="20">
        <f t="shared" si="22"/>
        <v>-0.24647715637037398</v>
      </c>
      <c r="J82" s="22">
        <v>100000</v>
      </c>
      <c r="K82" s="25">
        <f t="shared" si="23"/>
        <v>533024.31574021094</v>
      </c>
    </row>
    <row r="83" spans="1:11">
      <c r="A83" s="10">
        <v>41244</v>
      </c>
      <c r="B83" s="90">
        <v>105</v>
      </c>
      <c r="C83" s="20">
        <f t="shared" si="20"/>
        <v>8.247422680412371E-2</v>
      </c>
      <c r="D83" s="22">
        <v>100000</v>
      </c>
      <c r="E83" s="25">
        <f t="shared" si="21"/>
        <v>465398.45252033439</v>
      </c>
      <c r="G83" s="10">
        <v>41244</v>
      </c>
      <c r="H83" s="91">
        <v>19426</v>
      </c>
      <c r="I83" s="20">
        <f t="shared" si="22"/>
        <v>0.25702083602950693</v>
      </c>
      <c r="J83" s="22">
        <v>100000</v>
      </c>
      <c r="K83" s="25">
        <f t="shared" si="23"/>
        <v>689855.0789776725</v>
      </c>
    </row>
    <row r="84" spans="1:11">
      <c r="A84" s="10">
        <v>41609</v>
      </c>
      <c r="B84" s="90">
        <v>90</v>
      </c>
      <c r="C84" s="20">
        <f t="shared" si="20"/>
        <v>-0.14285714285714285</v>
      </c>
      <c r="D84" s="22">
        <v>100000</v>
      </c>
      <c r="E84" s="25">
        <f t="shared" si="21"/>
        <v>854379.88380850526</v>
      </c>
      <c r="G84" s="10">
        <v>41609</v>
      </c>
      <c r="H84" s="91">
        <v>21170</v>
      </c>
      <c r="I84" s="20">
        <f t="shared" si="22"/>
        <v>8.9776588077833827E-2</v>
      </c>
      <c r="J84" s="22">
        <v>100000</v>
      </c>
      <c r="K84" s="25">
        <f t="shared" si="23"/>
        <v>1025990.7801987254</v>
      </c>
    </row>
    <row r="85" spans="1:11">
      <c r="A85" s="10">
        <v>41974</v>
      </c>
      <c r="B85" s="90">
        <v>136</v>
      </c>
      <c r="C85" s="20">
        <f t="shared" si="20"/>
        <v>0.51111111111111107</v>
      </c>
      <c r="D85" s="22">
        <v>100000</v>
      </c>
      <c r="E85" s="25">
        <f t="shared" si="21"/>
        <v>1115782.364158473</v>
      </c>
      <c r="G85" s="10">
        <v>41974</v>
      </c>
      <c r="H85" s="91">
        <v>27499</v>
      </c>
      <c r="I85" s="20">
        <f t="shared" si="22"/>
        <v>0.29896079357581484</v>
      </c>
      <c r="J85" s="22">
        <v>100000</v>
      </c>
      <c r="K85" s="25">
        <f t="shared" si="23"/>
        <v>1069402.5676006442</v>
      </c>
    </row>
    <row r="86" spans="1:11">
      <c r="A86" s="10">
        <v>42339</v>
      </c>
      <c r="B86" s="90">
        <v>159</v>
      </c>
      <c r="C86" s="20">
        <f t="shared" si="20"/>
        <v>0.16911764705882354</v>
      </c>
      <c r="D86" s="22">
        <v>100000</v>
      </c>
      <c r="E86" s="25">
        <f t="shared" si="21"/>
        <v>1368710.9634236898</v>
      </c>
      <c r="G86" s="10">
        <v>42339</v>
      </c>
      <c r="H86" s="91">
        <v>26117</v>
      </c>
      <c r="I86" s="20">
        <f t="shared" si="22"/>
        <v>-5.0256372959016693E-2</v>
      </c>
      <c r="J86" s="22">
        <v>100000</v>
      </c>
      <c r="K86" s="25">
        <f t="shared" si="23"/>
        <v>1192193.3133566165</v>
      </c>
    </row>
    <row r="87" spans="1:11">
      <c r="A87" s="10">
        <v>42705</v>
      </c>
      <c r="B87" s="90">
        <v>179</v>
      </c>
      <c r="C87" s="20">
        <f t="shared" si="20"/>
        <v>0.12578616352201258</v>
      </c>
      <c r="D87" s="22">
        <v>100000</v>
      </c>
      <c r="E87" s="25">
        <f t="shared" si="21"/>
        <v>1452300.7850614139</v>
      </c>
      <c r="G87" s="10">
        <v>42705</v>
      </c>
      <c r="H87" s="91">
        <v>26626</v>
      </c>
      <c r="I87" s="20">
        <f t="shared" si="22"/>
        <v>1.9489221579813913E-2</v>
      </c>
      <c r="J87" s="22">
        <v>100000</v>
      </c>
      <c r="K87" s="25">
        <f t="shared" si="23"/>
        <v>1640938.9435594501</v>
      </c>
    </row>
    <row r="88" spans="1:11">
      <c r="A88" s="10">
        <v>43070</v>
      </c>
      <c r="B88" s="90">
        <v>177</v>
      </c>
      <c r="C88" s="20">
        <f t="shared" si="20"/>
        <v>-1.11731843575419E-2</v>
      </c>
      <c r="D88" s="22">
        <v>100000</v>
      </c>
      <c r="E88" s="119">
        <f t="shared" si="21"/>
        <v>1017327.0681758419</v>
      </c>
      <c r="G88" s="10">
        <v>43070</v>
      </c>
      <c r="H88" s="91">
        <v>33812</v>
      </c>
      <c r="I88" s="20">
        <f t="shared" si="22"/>
        <v>0.26988657702997071</v>
      </c>
      <c r="J88" s="22">
        <v>100000</v>
      </c>
      <c r="K88" s="120">
        <f t="shared" si="23"/>
        <v>1857097.6522034262</v>
      </c>
    </row>
    <row r="89" spans="1:11">
      <c r="A89" s="10">
        <v>43435</v>
      </c>
      <c r="B89" s="90">
        <v>116</v>
      </c>
      <c r="C89" s="20">
        <f t="shared" si="20"/>
        <v>-0.34463276836158191</v>
      </c>
      <c r="D89" s="22"/>
      <c r="E89" s="39"/>
      <c r="G89" s="10">
        <v>43435</v>
      </c>
      <c r="H89" s="91">
        <v>36068</v>
      </c>
      <c r="I89" s="20">
        <f t="shared" si="22"/>
        <v>6.6721873890926292E-2</v>
      </c>
      <c r="J89" s="22"/>
      <c r="K89" s="39"/>
    </row>
    <row r="90" spans="1:11">
      <c r="D90" s="121">
        <f>SUM(D79:D89)</f>
        <v>1000000</v>
      </c>
      <c r="E90" s="122"/>
      <c r="J90" s="121">
        <f>SUM(J79:J89)</f>
        <v>1000000</v>
      </c>
      <c r="K90" s="122"/>
    </row>
    <row r="93" spans="1:11">
      <c r="A93" s="153" t="s">
        <v>289</v>
      </c>
      <c r="B93" s="150"/>
      <c r="C93" s="150"/>
      <c r="D93" s="150"/>
      <c r="E93" s="151"/>
    </row>
    <row r="94" spans="1:11">
      <c r="A94" s="116" t="s">
        <v>3</v>
      </c>
      <c r="B94" s="117" t="s">
        <v>6</v>
      </c>
      <c r="C94" s="118" t="s">
        <v>8</v>
      </c>
      <c r="D94" s="12" t="s">
        <v>16</v>
      </c>
      <c r="E94" s="16" t="s">
        <v>18</v>
      </c>
      <c r="G94" s="116" t="s">
        <v>3</v>
      </c>
      <c r="H94" s="117" t="s">
        <v>5</v>
      </c>
      <c r="I94" s="118" t="s">
        <v>8</v>
      </c>
      <c r="J94" s="16" t="s">
        <v>16</v>
      </c>
      <c r="K94" s="16" t="s">
        <v>18</v>
      </c>
    </row>
    <row r="95" spans="1:11">
      <c r="A95" s="10">
        <v>39783</v>
      </c>
      <c r="B95" s="90">
        <v>31</v>
      </c>
      <c r="C95" s="20"/>
      <c r="D95" s="22">
        <v>100000</v>
      </c>
      <c r="E95" s="25">
        <f>(D95)+(D95*C96)</f>
        <v>212903.22580645164</v>
      </c>
      <c r="G95" s="10">
        <v>39783</v>
      </c>
      <c r="H95" s="91">
        <v>9647</v>
      </c>
      <c r="I95" s="20"/>
      <c r="J95" s="22">
        <v>100000</v>
      </c>
      <c r="K95" s="25">
        <f>(J95)+(J95*I96)</f>
        <v>181030.37213641545</v>
      </c>
    </row>
    <row r="96" spans="1:11">
      <c r="A96" s="10">
        <v>40148</v>
      </c>
      <c r="B96" s="90">
        <v>66</v>
      </c>
      <c r="C96" s="20">
        <f t="shared" ref="C96:C105" si="24">(B96-B95)/B95</f>
        <v>1.1290322580645162</v>
      </c>
      <c r="D96" s="22">
        <v>100000</v>
      </c>
      <c r="E96" s="25">
        <f t="shared" ref="E96:E104" si="25">(E95+D96)+(E95+D96)*C97</f>
        <v>298680.35190615838</v>
      </c>
      <c r="G96" s="10">
        <v>40148</v>
      </c>
      <c r="H96" s="91">
        <v>17464</v>
      </c>
      <c r="I96" s="20">
        <f t="shared" ref="I96:I105" si="26">(H96-H95)/H95</f>
        <v>0.81030372136415463</v>
      </c>
      <c r="J96" s="22">
        <v>100000</v>
      </c>
      <c r="K96" s="25">
        <f t="shared" ref="K96:K104" si="27">(K95+J96)+(K95+J96)*I97</f>
        <v>330030.45706285757</v>
      </c>
    </row>
    <row r="97" spans="1:11">
      <c r="A97" s="10">
        <v>40513</v>
      </c>
      <c r="B97" s="90">
        <v>63</v>
      </c>
      <c r="C97" s="20">
        <f t="shared" si="24"/>
        <v>-4.5454545454545456E-2</v>
      </c>
      <c r="D97" s="22">
        <v>100000</v>
      </c>
      <c r="E97" s="25">
        <f t="shared" si="25"/>
        <v>253130.38216264025</v>
      </c>
      <c r="G97" s="10">
        <v>40513</v>
      </c>
      <c r="H97" s="91">
        <v>20509</v>
      </c>
      <c r="I97" s="20">
        <f t="shared" si="26"/>
        <v>0.17435868071461291</v>
      </c>
      <c r="J97" s="22">
        <v>100000</v>
      </c>
      <c r="K97" s="25">
        <f t="shared" si="27"/>
        <v>324037.77285335225</v>
      </c>
    </row>
    <row r="98" spans="1:11">
      <c r="A98" s="10">
        <v>40878</v>
      </c>
      <c r="B98" s="90">
        <v>40</v>
      </c>
      <c r="C98" s="20">
        <f t="shared" si="24"/>
        <v>-0.36507936507936506</v>
      </c>
      <c r="D98" s="22">
        <v>100000</v>
      </c>
      <c r="E98" s="25">
        <f t="shared" si="25"/>
        <v>706260.76432528044</v>
      </c>
      <c r="G98" s="10">
        <v>40878</v>
      </c>
      <c r="H98" s="91">
        <v>15454</v>
      </c>
      <c r="I98" s="20">
        <f t="shared" si="26"/>
        <v>-0.24647715637037398</v>
      </c>
      <c r="J98" s="22">
        <v>100000</v>
      </c>
      <c r="K98" s="25">
        <f t="shared" si="27"/>
        <v>533024.31574021094</v>
      </c>
    </row>
    <row r="99" spans="1:11">
      <c r="A99" s="10">
        <v>41244</v>
      </c>
      <c r="B99" s="90">
        <v>80</v>
      </c>
      <c r="C99" s="20">
        <f t="shared" si="24"/>
        <v>1</v>
      </c>
      <c r="D99" s="22">
        <v>100000</v>
      </c>
      <c r="E99" s="25">
        <f t="shared" si="25"/>
        <v>1148921.5891635246</v>
      </c>
      <c r="G99" s="10">
        <v>41244</v>
      </c>
      <c r="H99" s="91">
        <v>19426</v>
      </c>
      <c r="I99" s="20">
        <f t="shared" si="26"/>
        <v>0.25702083602950693</v>
      </c>
      <c r="J99" s="22">
        <v>100000</v>
      </c>
      <c r="K99" s="25">
        <f t="shared" si="27"/>
        <v>689855.0789776725</v>
      </c>
    </row>
    <row r="100" spans="1:11">
      <c r="A100" s="10">
        <v>41609</v>
      </c>
      <c r="B100" s="90">
        <v>114</v>
      </c>
      <c r="C100" s="20">
        <f t="shared" si="24"/>
        <v>0.42499999999999999</v>
      </c>
      <c r="D100" s="22">
        <v>100000</v>
      </c>
      <c r="E100" s="25">
        <f t="shared" si="25"/>
        <v>1917204.1938913753</v>
      </c>
      <c r="G100" s="10">
        <v>41609</v>
      </c>
      <c r="H100" s="91">
        <v>21170</v>
      </c>
      <c r="I100" s="20">
        <f t="shared" si="26"/>
        <v>8.9776588077833827E-2</v>
      </c>
      <c r="J100" s="22">
        <v>100000</v>
      </c>
      <c r="K100" s="25">
        <f t="shared" si="27"/>
        <v>1025990.7801987254</v>
      </c>
    </row>
    <row r="101" spans="1:11">
      <c r="A101" s="10">
        <v>41974</v>
      </c>
      <c r="B101" s="90">
        <v>175</v>
      </c>
      <c r="C101" s="20">
        <f t="shared" si="24"/>
        <v>0.53508771929824561</v>
      </c>
      <c r="D101" s="22">
        <v>100000</v>
      </c>
      <c r="E101" s="25">
        <f t="shared" si="25"/>
        <v>2743397.7036922704</v>
      </c>
      <c r="G101" s="10">
        <v>41974</v>
      </c>
      <c r="H101" s="91">
        <v>27499</v>
      </c>
      <c r="I101" s="20">
        <f t="shared" si="26"/>
        <v>0.29896079357581484</v>
      </c>
      <c r="J101" s="22">
        <v>100000</v>
      </c>
      <c r="K101" s="25">
        <f t="shared" si="27"/>
        <v>1069402.5676006442</v>
      </c>
    </row>
    <row r="102" spans="1:11">
      <c r="A102" s="10">
        <v>42339</v>
      </c>
      <c r="B102" s="90">
        <v>238</v>
      </c>
      <c r="C102" s="20">
        <f t="shared" si="24"/>
        <v>0.36</v>
      </c>
      <c r="D102" s="22">
        <v>100000</v>
      </c>
      <c r="E102" s="25">
        <f t="shared" si="25"/>
        <v>2759768.359466027</v>
      </c>
      <c r="G102" s="10">
        <v>42339</v>
      </c>
      <c r="H102" s="91">
        <v>26117</v>
      </c>
      <c r="I102" s="20">
        <f t="shared" si="26"/>
        <v>-5.0256372959016693E-2</v>
      </c>
      <c r="J102" s="22">
        <v>100000</v>
      </c>
      <c r="K102" s="25">
        <f t="shared" si="27"/>
        <v>1192193.3133566165</v>
      </c>
    </row>
    <row r="103" spans="1:11">
      <c r="A103" s="10">
        <v>42705</v>
      </c>
      <c r="B103" s="90">
        <v>231</v>
      </c>
      <c r="C103" s="20">
        <f t="shared" si="24"/>
        <v>-2.9411764705882353E-2</v>
      </c>
      <c r="D103" s="22">
        <v>100000</v>
      </c>
      <c r="E103" s="25">
        <f t="shared" si="25"/>
        <v>3627325.2351668654</v>
      </c>
      <c r="G103" s="10">
        <v>42705</v>
      </c>
      <c r="H103" s="91">
        <v>26626</v>
      </c>
      <c r="I103" s="20">
        <f t="shared" si="26"/>
        <v>1.9489221579813913E-2</v>
      </c>
      <c r="J103" s="22">
        <v>100000</v>
      </c>
      <c r="K103" s="25">
        <f t="shared" si="27"/>
        <v>1640938.9435594501</v>
      </c>
    </row>
    <row r="104" spans="1:11">
      <c r="A104" s="10">
        <v>43070</v>
      </c>
      <c r="B104" s="90">
        <v>293</v>
      </c>
      <c r="C104" s="20">
        <f t="shared" si="24"/>
        <v>0.26839826839826841</v>
      </c>
      <c r="D104" s="22">
        <v>100000</v>
      </c>
      <c r="E104" s="119">
        <f t="shared" si="25"/>
        <v>3142147.8944922038</v>
      </c>
      <c r="G104" s="10">
        <v>43070</v>
      </c>
      <c r="H104" s="91">
        <v>33812</v>
      </c>
      <c r="I104" s="20">
        <f t="shared" si="26"/>
        <v>0.26988657702997071</v>
      </c>
      <c r="J104" s="22">
        <v>100000</v>
      </c>
      <c r="K104" s="120">
        <f t="shared" si="27"/>
        <v>1857097.6522034262</v>
      </c>
    </row>
    <row r="105" spans="1:11">
      <c r="A105" s="10">
        <v>43435</v>
      </c>
      <c r="B105" s="90">
        <v>247</v>
      </c>
      <c r="C105" s="20">
        <f t="shared" si="24"/>
        <v>-0.15699658703071673</v>
      </c>
      <c r="D105" s="22"/>
      <c r="E105" s="39"/>
      <c r="G105" s="10">
        <v>43435</v>
      </c>
      <c r="H105" s="91">
        <v>36068</v>
      </c>
      <c r="I105" s="20">
        <f t="shared" si="26"/>
        <v>6.6721873890926292E-2</v>
      </c>
      <c r="J105" s="22"/>
      <c r="K105" s="39"/>
    </row>
    <row r="106" spans="1:11">
      <c r="D106" s="121">
        <f>SUM(D95:D105)</f>
        <v>1000000</v>
      </c>
      <c r="E106" s="122"/>
      <c r="J106" s="121">
        <f>SUM(J95:J105)</f>
        <v>1000000</v>
      </c>
      <c r="K106" s="122"/>
    </row>
    <row r="108" spans="1:11">
      <c r="A108" s="153" t="s">
        <v>290</v>
      </c>
      <c r="B108" s="150"/>
      <c r="C108" s="150"/>
      <c r="D108" s="150"/>
      <c r="E108" s="151"/>
    </row>
    <row r="109" spans="1:11">
      <c r="A109" s="116" t="s">
        <v>3</v>
      </c>
      <c r="B109" s="117" t="s">
        <v>6</v>
      </c>
      <c r="C109" s="118" t="s">
        <v>8</v>
      </c>
      <c r="D109" s="12" t="s">
        <v>16</v>
      </c>
      <c r="E109" s="16" t="s">
        <v>18</v>
      </c>
      <c r="G109" s="116" t="s">
        <v>3</v>
      </c>
      <c r="H109" s="117" t="s">
        <v>5</v>
      </c>
      <c r="I109" s="118" t="s">
        <v>8</v>
      </c>
      <c r="J109" s="16" t="s">
        <v>16</v>
      </c>
      <c r="K109" s="16" t="s">
        <v>18</v>
      </c>
    </row>
    <row r="110" spans="1:11">
      <c r="A110" s="10">
        <v>39783</v>
      </c>
      <c r="B110" s="90">
        <v>78</v>
      </c>
      <c r="C110" s="20"/>
      <c r="D110" s="22">
        <v>100000</v>
      </c>
      <c r="E110" s="25">
        <f>(D110)+(D110*C111)</f>
        <v>157692.30769230769</v>
      </c>
      <c r="G110" s="10">
        <v>39783</v>
      </c>
      <c r="H110" s="91">
        <v>9647</v>
      </c>
      <c r="I110" s="20"/>
      <c r="J110" s="22">
        <v>100000</v>
      </c>
      <c r="K110" s="25">
        <f>(J110)+(J110*I111)</f>
        <v>181030.37213641545</v>
      </c>
    </row>
    <row r="111" spans="1:11">
      <c r="A111" s="10">
        <v>40148</v>
      </c>
      <c r="B111" s="90">
        <v>123</v>
      </c>
      <c r="C111" s="20">
        <f t="shared" ref="C111:C120" si="28">(B111-B110)/B110</f>
        <v>0.57692307692307687</v>
      </c>
      <c r="D111" s="22">
        <v>100000</v>
      </c>
      <c r="E111" s="25">
        <f t="shared" ref="E111:E119" si="29">(E110+D111)+(E110+D111)*C112</f>
        <v>148749.21826141339</v>
      </c>
      <c r="G111" s="10">
        <v>40148</v>
      </c>
      <c r="H111" s="91">
        <v>17464</v>
      </c>
      <c r="I111" s="20">
        <f t="shared" ref="I111:I120" si="30">(H111-H110)/H110</f>
        <v>0.81030372136415463</v>
      </c>
      <c r="J111" s="22">
        <v>100000</v>
      </c>
      <c r="K111" s="25">
        <f t="shared" ref="K111:K119" si="31">(K110+J111)+(K110+J111)*I112</f>
        <v>330030.45706285757</v>
      </c>
    </row>
    <row r="112" spans="1:11">
      <c r="A112" s="10">
        <v>40513</v>
      </c>
      <c r="B112" s="90">
        <v>71</v>
      </c>
      <c r="C112" s="20">
        <f t="shared" si="28"/>
        <v>-0.42276422764227645</v>
      </c>
      <c r="D112" s="22">
        <v>100000</v>
      </c>
      <c r="E112" s="25">
        <f t="shared" si="29"/>
        <v>154154.44511974914</v>
      </c>
      <c r="G112" s="10">
        <v>40513</v>
      </c>
      <c r="H112" s="91">
        <v>20509</v>
      </c>
      <c r="I112" s="20">
        <f t="shared" si="30"/>
        <v>0.17435868071461291</v>
      </c>
      <c r="J112" s="22">
        <v>100000</v>
      </c>
      <c r="K112" s="25">
        <f t="shared" si="31"/>
        <v>324037.77285335225</v>
      </c>
    </row>
    <row r="113" spans="1:11">
      <c r="A113" s="10">
        <v>40878</v>
      </c>
      <c r="B113" s="90">
        <v>44</v>
      </c>
      <c r="C113" s="20">
        <f t="shared" si="28"/>
        <v>-0.38028169014084506</v>
      </c>
      <c r="D113" s="22">
        <v>100000</v>
      </c>
      <c r="E113" s="25">
        <f t="shared" si="29"/>
        <v>485203.94068315742</v>
      </c>
      <c r="G113" s="10">
        <v>40878</v>
      </c>
      <c r="H113" s="91">
        <v>15454</v>
      </c>
      <c r="I113" s="20">
        <f t="shared" si="30"/>
        <v>-0.24647715637037398</v>
      </c>
      <c r="J113" s="22">
        <v>100000</v>
      </c>
      <c r="K113" s="25">
        <f t="shared" si="31"/>
        <v>533024.31574021094</v>
      </c>
    </row>
    <row r="114" spans="1:11">
      <c r="A114" s="10">
        <v>41244</v>
      </c>
      <c r="B114" s="90">
        <v>84</v>
      </c>
      <c r="C114" s="20">
        <f t="shared" si="28"/>
        <v>0.90909090909090906</v>
      </c>
      <c r="D114" s="22">
        <v>100000</v>
      </c>
      <c r="E114" s="25">
        <f t="shared" si="29"/>
        <v>801172.0616495607</v>
      </c>
      <c r="G114" s="10">
        <v>41244</v>
      </c>
      <c r="H114" s="91">
        <v>19426</v>
      </c>
      <c r="I114" s="20">
        <f t="shared" si="30"/>
        <v>0.25702083602950693</v>
      </c>
      <c r="J114" s="22">
        <v>100000</v>
      </c>
      <c r="K114" s="25">
        <f t="shared" si="31"/>
        <v>689855.0789776725</v>
      </c>
    </row>
    <row r="115" spans="1:11">
      <c r="A115" s="10">
        <v>41609</v>
      </c>
      <c r="B115" s="90">
        <v>115</v>
      </c>
      <c r="C115" s="20">
        <f t="shared" si="28"/>
        <v>0.36904761904761907</v>
      </c>
      <c r="D115" s="22">
        <v>100000</v>
      </c>
      <c r="E115" s="25">
        <f t="shared" si="29"/>
        <v>1661291.1049539726</v>
      </c>
      <c r="G115" s="10">
        <v>41609</v>
      </c>
      <c r="H115" s="91">
        <v>21170</v>
      </c>
      <c r="I115" s="20">
        <f t="shared" si="30"/>
        <v>8.9776588077833827E-2</v>
      </c>
      <c r="J115" s="22">
        <v>100000</v>
      </c>
      <c r="K115" s="25">
        <f t="shared" si="31"/>
        <v>1025990.7801987254</v>
      </c>
    </row>
    <row r="116" spans="1:11">
      <c r="A116" s="10">
        <v>41974</v>
      </c>
      <c r="B116" s="90">
        <v>212</v>
      </c>
      <c r="C116" s="20">
        <f t="shared" si="28"/>
        <v>0.84347826086956523</v>
      </c>
      <c r="D116" s="22">
        <v>100000</v>
      </c>
      <c r="E116" s="25">
        <f t="shared" si="29"/>
        <v>2791480.2418138431</v>
      </c>
      <c r="G116" s="10">
        <v>41974</v>
      </c>
      <c r="H116" s="91">
        <v>27499</v>
      </c>
      <c r="I116" s="20">
        <f t="shared" si="30"/>
        <v>0.29896079357581484</v>
      </c>
      <c r="J116" s="22">
        <v>100000</v>
      </c>
      <c r="K116" s="25">
        <f t="shared" si="31"/>
        <v>1069402.5676006442</v>
      </c>
    </row>
    <row r="117" spans="1:11">
      <c r="A117" s="10">
        <v>42339</v>
      </c>
      <c r="B117" s="90">
        <v>336</v>
      </c>
      <c r="C117" s="20">
        <f t="shared" si="28"/>
        <v>0.58490566037735847</v>
      </c>
      <c r="D117" s="22">
        <v>100000</v>
      </c>
      <c r="E117" s="25">
        <f t="shared" si="29"/>
        <v>2237454.9490226167</v>
      </c>
      <c r="G117" s="10">
        <v>42339</v>
      </c>
      <c r="H117" s="91">
        <v>26117</v>
      </c>
      <c r="I117" s="20">
        <f t="shared" si="30"/>
        <v>-5.0256372959016693E-2</v>
      </c>
      <c r="J117" s="22">
        <v>100000</v>
      </c>
      <c r="K117" s="25">
        <f t="shared" si="31"/>
        <v>1192193.3133566165</v>
      </c>
    </row>
    <row r="118" spans="1:11">
      <c r="A118" s="10">
        <v>42705</v>
      </c>
      <c r="B118" s="90">
        <v>260</v>
      </c>
      <c r="C118" s="20">
        <f t="shared" si="28"/>
        <v>-0.22619047619047619</v>
      </c>
      <c r="D118" s="22">
        <v>100000</v>
      </c>
      <c r="E118" s="25">
        <f t="shared" si="29"/>
        <v>3874781.0885721073</v>
      </c>
      <c r="G118" s="10">
        <v>42705</v>
      </c>
      <c r="H118" s="91">
        <v>26626</v>
      </c>
      <c r="I118" s="20">
        <f t="shared" si="30"/>
        <v>1.9489221579813913E-2</v>
      </c>
      <c r="J118" s="22">
        <v>100000</v>
      </c>
      <c r="K118" s="25">
        <f t="shared" si="31"/>
        <v>1640938.9435594501</v>
      </c>
    </row>
    <row r="119" spans="1:11">
      <c r="A119" s="10">
        <v>43070</v>
      </c>
      <c r="B119" s="90">
        <v>431</v>
      </c>
      <c r="C119" s="20">
        <f t="shared" si="28"/>
        <v>0.65769230769230769</v>
      </c>
      <c r="D119" s="22">
        <v>100000</v>
      </c>
      <c r="E119" s="119">
        <f t="shared" si="29"/>
        <v>3430669.5242432109</v>
      </c>
      <c r="G119" s="10">
        <v>43070</v>
      </c>
      <c r="H119" s="91">
        <v>33812</v>
      </c>
      <c r="I119" s="20">
        <f t="shared" si="30"/>
        <v>0.26988657702997071</v>
      </c>
      <c r="J119" s="22">
        <v>100000</v>
      </c>
      <c r="K119" s="120">
        <f t="shared" si="31"/>
        <v>1857097.6522034262</v>
      </c>
    </row>
    <row r="120" spans="1:11">
      <c r="A120" s="10">
        <v>43435</v>
      </c>
      <c r="B120" s="90">
        <v>372</v>
      </c>
      <c r="C120" s="20">
        <f t="shared" si="28"/>
        <v>-0.1368909512761021</v>
      </c>
      <c r="D120" s="22"/>
      <c r="E120" s="39"/>
      <c r="G120" s="10">
        <v>43435</v>
      </c>
      <c r="H120" s="91">
        <v>36068</v>
      </c>
      <c r="I120" s="20">
        <f t="shared" si="30"/>
        <v>6.6721873890926292E-2</v>
      </c>
      <c r="J120" s="22"/>
      <c r="K120" s="39"/>
    </row>
    <row r="121" spans="1:11">
      <c r="D121" s="121">
        <f>SUM(D110:D120)</f>
        <v>1000000</v>
      </c>
      <c r="E121" s="122"/>
      <c r="J121" s="121">
        <f>SUM(J110:J120)</f>
        <v>1000000</v>
      </c>
      <c r="K121" s="122"/>
    </row>
    <row r="123" spans="1:11">
      <c r="A123" s="153" t="s">
        <v>291</v>
      </c>
      <c r="B123" s="150"/>
      <c r="C123" s="150"/>
      <c r="D123" s="150"/>
      <c r="E123" s="151"/>
    </row>
    <row r="124" spans="1:11">
      <c r="A124" s="116" t="s">
        <v>3</v>
      </c>
      <c r="B124" s="117" t="s">
        <v>6</v>
      </c>
      <c r="C124" s="118" t="s">
        <v>8</v>
      </c>
      <c r="D124" s="12" t="s">
        <v>16</v>
      </c>
      <c r="E124" s="16" t="s">
        <v>18</v>
      </c>
      <c r="G124" s="116" t="s">
        <v>3</v>
      </c>
      <c r="H124" s="117" t="s">
        <v>5</v>
      </c>
      <c r="I124" s="118" t="s">
        <v>8</v>
      </c>
      <c r="J124" s="16" t="s">
        <v>16</v>
      </c>
      <c r="K124" s="16" t="s">
        <v>18</v>
      </c>
    </row>
    <row r="125" spans="1:11">
      <c r="A125" s="10">
        <v>39783</v>
      </c>
      <c r="B125" s="90">
        <v>12</v>
      </c>
      <c r="C125" s="20"/>
      <c r="D125" s="22">
        <v>100000</v>
      </c>
      <c r="E125" s="25">
        <f>(D125)+(D125*C126)</f>
        <v>200000</v>
      </c>
      <c r="G125" s="10">
        <v>39783</v>
      </c>
      <c r="H125" s="91">
        <v>9647</v>
      </c>
      <c r="I125" s="20"/>
      <c r="J125" s="22">
        <v>100000</v>
      </c>
      <c r="K125" s="25">
        <f>(J125)+(J125*I126)</f>
        <v>181030.37213641545</v>
      </c>
    </row>
    <row r="126" spans="1:11">
      <c r="A126" s="10">
        <v>40148</v>
      </c>
      <c r="B126" s="90">
        <v>24</v>
      </c>
      <c r="C126" s="20">
        <f t="shared" ref="C126:C135" si="32">(B126-B125)/B125</f>
        <v>1</v>
      </c>
      <c r="D126" s="22">
        <v>100000</v>
      </c>
      <c r="E126" s="25">
        <f t="shared" ref="E126:E134" si="33">(E125+D126)+(E125+D126)*C127</f>
        <v>812500</v>
      </c>
      <c r="G126" s="10">
        <v>40148</v>
      </c>
      <c r="H126" s="91">
        <v>17464</v>
      </c>
      <c r="I126" s="20">
        <f t="shared" ref="I126:I135" si="34">(H126-H125)/H125</f>
        <v>0.81030372136415463</v>
      </c>
      <c r="J126" s="22">
        <v>100000</v>
      </c>
      <c r="K126" s="25">
        <f t="shared" ref="K126:K134" si="35">(K125+J126)+(K125+J126)*I127</f>
        <v>330030.45706285757</v>
      </c>
    </row>
    <row r="127" spans="1:11">
      <c r="A127" s="10">
        <v>40513</v>
      </c>
      <c r="B127" s="90">
        <v>65</v>
      </c>
      <c r="C127" s="20">
        <f t="shared" si="32"/>
        <v>1.7083333333333333</v>
      </c>
      <c r="D127" s="22">
        <v>100000</v>
      </c>
      <c r="E127" s="25">
        <f t="shared" si="33"/>
        <v>631730.76923076925</v>
      </c>
      <c r="G127" s="10">
        <v>40513</v>
      </c>
      <c r="H127" s="91">
        <v>20509</v>
      </c>
      <c r="I127" s="20">
        <f t="shared" si="34"/>
        <v>0.17435868071461291</v>
      </c>
      <c r="J127" s="22">
        <v>100000</v>
      </c>
      <c r="K127" s="25">
        <f t="shared" si="35"/>
        <v>324037.77285335225</v>
      </c>
    </row>
    <row r="128" spans="1:11">
      <c r="A128" s="10">
        <v>40878</v>
      </c>
      <c r="B128" s="90">
        <v>45</v>
      </c>
      <c r="C128" s="20">
        <f t="shared" si="32"/>
        <v>-0.30769230769230771</v>
      </c>
      <c r="D128" s="22">
        <v>100000</v>
      </c>
      <c r="E128" s="25">
        <f t="shared" si="33"/>
        <v>715470.0854700855</v>
      </c>
      <c r="G128" s="10">
        <v>40878</v>
      </c>
      <c r="H128" s="91">
        <v>15454</v>
      </c>
      <c r="I128" s="20">
        <f t="shared" si="34"/>
        <v>-0.24647715637037398</v>
      </c>
      <c r="J128" s="22">
        <v>100000</v>
      </c>
      <c r="K128" s="25">
        <f t="shared" si="35"/>
        <v>533024.31574021094</v>
      </c>
    </row>
    <row r="129" spans="1:11">
      <c r="A129" s="10">
        <v>41244</v>
      </c>
      <c r="B129" s="90">
        <v>44</v>
      </c>
      <c r="C129" s="20">
        <f t="shared" si="32"/>
        <v>-2.2222222222222223E-2</v>
      </c>
      <c r="D129" s="22">
        <v>100000</v>
      </c>
      <c r="E129" s="25">
        <f t="shared" si="33"/>
        <v>537468.91996892006</v>
      </c>
      <c r="G129" s="10">
        <v>41244</v>
      </c>
      <c r="H129" s="91">
        <v>19426</v>
      </c>
      <c r="I129" s="20">
        <f t="shared" si="34"/>
        <v>0.25702083602950693</v>
      </c>
      <c r="J129" s="22">
        <v>100000</v>
      </c>
      <c r="K129" s="25">
        <f t="shared" si="35"/>
        <v>689855.0789776725</v>
      </c>
    </row>
    <row r="130" spans="1:11">
      <c r="A130" s="10">
        <v>41609</v>
      </c>
      <c r="B130" s="90">
        <v>29</v>
      </c>
      <c r="C130" s="20">
        <f t="shared" si="32"/>
        <v>-0.34090909090909088</v>
      </c>
      <c r="D130" s="22">
        <v>100000</v>
      </c>
      <c r="E130" s="25">
        <f t="shared" si="33"/>
        <v>1121066.03166948</v>
      </c>
      <c r="G130" s="10">
        <v>41609</v>
      </c>
      <c r="H130" s="91">
        <v>21170</v>
      </c>
      <c r="I130" s="20">
        <f t="shared" si="34"/>
        <v>8.9776588077833827E-2</v>
      </c>
      <c r="J130" s="22">
        <v>100000</v>
      </c>
      <c r="K130" s="25">
        <f t="shared" si="35"/>
        <v>1025990.7801987254</v>
      </c>
    </row>
    <row r="131" spans="1:11">
      <c r="A131" s="10">
        <v>41974</v>
      </c>
      <c r="B131" s="90">
        <v>51</v>
      </c>
      <c r="C131" s="20">
        <f t="shared" si="32"/>
        <v>0.75862068965517238</v>
      </c>
      <c r="D131" s="22">
        <v>100000</v>
      </c>
      <c r="E131" s="25">
        <f t="shared" si="33"/>
        <v>1316835.9165063021</v>
      </c>
      <c r="G131" s="10">
        <v>41974</v>
      </c>
      <c r="H131" s="91">
        <v>27499</v>
      </c>
      <c r="I131" s="20">
        <f t="shared" si="34"/>
        <v>0.29896079357581484</v>
      </c>
      <c r="J131" s="22">
        <v>100000</v>
      </c>
      <c r="K131" s="25">
        <f t="shared" si="35"/>
        <v>1069402.5676006442</v>
      </c>
    </row>
    <row r="132" spans="1:11">
      <c r="A132" s="10">
        <v>42339</v>
      </c>
      <c r="B132" s="90">
        <v>55</v>
      </c>
      <c r="C132" s="20">
        <f t="shared" si="32"/>
        <v>7.8431372549019607E-2</v>
      </c>
      <c r="D132" s="22">
        <v>100000</v>
      </c>
      <c r="E132" s="25">
        <f t="shared" si="33"/>
        <v>1725963.7528349499</v>
      </c>
      <c r="G132" s="10">
        <v>42339</v>
      </c>
      <c r="H132" s="91">
        <v>26117</v>
      </c>
      <c r="I132" s="20">
        <f t="shared" si="34"/>
        <v>-5.0256372959016693E-2</v>
      </c>
      <c r="J132" s="22">
        <v>100000</v>
      </c>
      <c r="K132" s="25">
        <f t="shared" si="35"/>
        <v>1192193.3133566165</v>
      </c>
    </row>
    <row r="133" spans="1:11">
      <c r="A133" s="10">
        <v>42705</v>
      </c>
      <c r="B133" s="90">
        <v>67</v>
      </c>
      <c r="C133" s="20">
        <f t="shared" si="32"/>
        <v>0.21818181818181817</v>
      </c>
      <c r="D133" s="22">
        <v>100000</v>
      </c>
      <c r="E133" s="25">
        <f t="shared" si="33"/>
        <v>3406648.7926025186</v>
      </c>
      <c r="G133" s="10">
        <v>42705</v>
      </c>
      <c r="H133" s="91">
        <v>26626</v>
      </c>
      <c r="I133" s="20">
        <f t="shared" si="34"/>
        <v>1.9489221579813913E-2</v>
      </c>
      <c r="J133" s="22">
        <v>100000</v>
      </c>
      <c r="K133" s="25">
        <f t="shared" si="35"/>
        <v>1640938.9435594501</v>
      </c>
    </row>
    <row r="134" spans="1:11">
      <c r="A134" s="10">
        <v>43070</v>
      </c>
      <c r="B134" s="90">
        <v>125</v>
      </c>
      <c r="C134" s="20">
        <f t="shared" si="32"/>
        <v>0.86567164179104472</v>
      </c>
      <c r="D134" s="22">
        <v>100000</v>
      </c>
      <c r="E134" s="119">
        <f t="shared" si="33"/>
        <v>1711244.6107900289</v>
      </c>
      <c r="G134" s="10">
        <v>43070</v>
      </c>
      <c r="H134" s="91">
        <v>33812</v>
      </c>
      <c r="I134" s="20">
        <f t="shared" si="34"/>
        <v>0.26988657702997071</v>
      </c>
      <c r="J134" s="22">
        <v>100000</v>
      </c>
      <c r="K134" s="120">
        <f t="shared" si="35"/>
        <v>1857097.6522034262</v>
      </c>
    </row>
    <row r="135" spans="1:11">
      <c r="A135" s="10">
        <v>43435</v>
      </c>
      <c r="B135" s="90">
        <v>61</v>
      </c>
      <c r="C135" s="20">
        <f t="shared" si="32"/>
        <v>-0.51200000000000001</v>
      </c>
      <c r="D135" s="22"/>
      <c r="E135" s="39"/>
      <c r="G135" s="10">
        <v>43435</v>
      </c>
      <c r="H135" s="91">
        <v>36068</v>
      </c>
      <c r="I135" s="20">
        <f t="shared" si="34"/>
        <v>6.6721873890926292E-2</v>
      </c>
      <c r="J135" s="22"/>
      <c r="K135" s="39"/>
    </row>
    <row r="136" spans="1:11">
      <c r="D136" s="121">
        <f>SUM(D125:D135)</f>
        <v>1000000</v>
      </c>
      <c r="E136" s="122"/>
      <c r="J136" s="121">
        <f>SUM(J125:J135)</f>
        <v>1000000</v>
      </c>
      <c r="K136" s="122"/>
    </row>
    <row r="139" spans="1:11">
      <c r="A139" s="153" t="s">
        <v>292</v>
      </c>
      <c r="B139" s="150"/>
      <c r="C139" s="150"/>
      <c r="D139" s="150"/>
      <c r="E139" s="151"/>
    </row>
    <row r="140" spans="1:11">
      <c r="A140" s="116" t="s">
        <v>3</v>
      </c>
      <c r="B140" s="117" t="s">
        <v>6</v>
      </c>
      <c r="C140" s="118" t="s">
        <v>8</v>
      </c>
      <c r="D140" s="12" t="s">
        <v>16</v>
      </c>
      <c r="E140" s="16" t="s">
        <v>18</v>
      </c>
      <c r="G140" s="116" t="s">
        <v>3</v>
      </c>
      <c r="H140" s="117" t="s">
        <v>5</v>
      </c>
      <c r="I140" s="118" t="s">
        <v>8</v>
      </c>
      <c r="J140" s="16" t="s">
        <v>16</v>
      </c>
      <c r="K140" s="16" t="s">
        <v>18</v>
      </c>
    </row>
    <row r="141" spans="1:11">
      <c r="A141" s="10">
        <v>39783</v>
      </c>
      <c r="B141" s="90">
        <v>5</v>
      </c>
      <c r="C141" s="20"/>
      <c r="D141" s="22">
        <v>100000</v>
      </c>
      <c r="E141" s="25">
        <f>(D141)+(D141*C142)</f>
        <v>180000</v>
      </c>
      <c r="G141" s="10">
        <v>39783</v>
      </c>
      <c r="H141" s="91">
        <v>9647</v>
      </c>
      <c r="I141" s="20"/>
      <c r="J141" s="22">
        <v>100000</v>
      </c>
      <c r="K141" s="25">
        <f>(J141)+(J141*I142)</f>
        <v>181030.37213641545</v>
      </c>
    </row>
    <row r="142" spans="1:11">
      <c r="A142" s="10">
        <v>40148</v>
      </c>
      <c r="B142" s="90">
        <v>9</v>
      </c>
      <c r="C142" s="20">
        <f t="shared" ref="C142:C151" si="36">(B142-B141)/B141</f>
        <v>0.8</v>
      </c>
      <c r="D142" s="22">
        <v>100000</v>
      </c>
      <c r="E142" s="25">
        <f t="shared" ref="E142:E150" si="37">(E141+D142)+(E141+D142)*C143</f>
        <v>404444.44444444444</v>
      </c>
      <c r="G142" s="10">
        <v>40148</v>
      </c>
      <c r="H142" s="91">
        <v>17464</v>
      </c>
      <c r="I142" s="20">
        <f t="shared" ref="I142:I151" si="38">(H142-H141)/H141</f>
        <v>0.81030372136415463</v>
      </c>
      <c r="J142" s="22">
        <v>100000</v>
      </c>
      <c r="K142" s="25">
        <f t="shared" ref="K142:K150" si="39">(K141+J142)+(K141+J142)*I143</f>
        <v>330030.45706285757</v>
      </c>
    </row>
    <row r="143" spans="1:11">
      <c r="A143" s="10">
        <v>40513</v>
      </c>
      <c r="B143" s="90">
        <v>13</v>
      </c>
      <c r="C143" s="20">
        <f t="shared" si="36"/>
        <v>0.44444444444444442</v>
      </c>
      <c r="D143" s="22">
        <v>100000</v>
      </c>
      <c r="E143" s="25">
        <f t="shared" si="37"/>
        <v>310427.35042735038</v>
      </c>
      <c r="G143" s="10">
        <v>40513</v>
      </c>
      <c r="H143" s="91">
        <v>20509</v>
      </c>
      <c r="I143" s="20">
        <f t="shared" si="38"/>
        <v>0.17435868071461291</v>
      </c>
      <c r="J143" s="22">
        <v>100000</v>
      </c>
      <c r="K143" s="25">
        <f t="shared" si="39"/>
        <v>324037.77285335225</v>
      </c>
    </row>
    <row r="144" spans="1:11">
      <c r="A144" s="10">
        <v>40878</v>
      </c>
      <c r="B144" s="90">
        <v>8</v>
      </c>
      <c r="C144" s="20">
        <f t="shared" si="36"/>
        <v>-0.38461538461538464</v>
      </c>
      <c r="D144" s="22">
        <v>100000</v>
      </c>
      <c r="E144" s="25">
        <f t="shared" si="37"/>
        <v>820854.70085470076</v>
      </c>
      <c r="G144" s="10">
        <v>40878</v>
      </c>
      <c r="H144" s="91">
        <v>15454</v>
      </c>
      <c r="I144" s="20">
        <f t="shared" si="38"/>
        <v>-0.24647715637037398</v>
      </c>
      <c r="J144" s="22">
        <v>100000</v>
      </c>
      <c r="K144" s="25">
        <f t="shared" si="39"/>
        <v>533024.31574021094</v>
      </c>
    </row>
    <row r="145" spans="1:11">
      <c r="A145" s="10">
        <v>41244</v>
      </c>
      <c r="B145" s="90">
        <v>16</v>
      </c>
      <c r="C145" s="20">
        <f t="shared" si="36"/>
        <v>1</v>
      </c>
      <c r="D145" s="22">
        <v>100000</v>
      </c>
      <c r="E145" s="25">
        <f t="shared" si="37"/>
        <v>719417.735042735</v>
      </c>
      <c r="G145" s="10">
        <v>41244</v>
      </c>
      <c r="H145" s="91">
        <v>19426</v>
      </c>
      <c r="I145" s="20">
        <f t="shared" si="38"/>
        <v>0.25702083602950693</v>
      </c>
      <c r="J145" s="22">
        <v>100000</v>
      </c>
      <c r="K145" s="25">
        <f t="shared" si="39"/>
        <v>689855.0789776725</v>
      </c>
    </row>
    <row r="146" spans="1:11">
      <c r="A146" s="10">
        <v>41609</v>
      </c>
      <c r="B146" s="90">
        <v>12.5</v>
      </c>
      <c r="C146" s="20">
        <f t="shared" si="36"/>
        <v>-0.21875</v>
      </c>
      <c r="D146" s="22">
        <v>100000</v>
      </c>
      <c r="E146" s="25">
        <f t="shared" si="37"/>
        <v>1147184.829059829</v>
      </c>
      <c r="G146" s="10">
        <v>41609</v>
      </c>
      <c r="H146" s="91">
        <v>21170</v>
      </c>
      <c r="I146" s="20">
        <f t="shared" si="38"/>
        <v>8.9776588077833827E-2</v>
      </c>
      <c r="J146" s="22">
        <v>100000</v>
      </c>
      <c r="K146" s="25">
        <f t="shared" si="39"/>
        <v>1025990.7801987254</v>
      </c>
    </row>
    <row r="147" spans="1:11">
      <c r="A147" s="10">
        <v>41974</v>
      </c>
      <c r="B147" s="90">
        <v>17.5</v>
      </c>
      <c r="C147" s="20">
        <f t="shared" si="36"/>
        <v>0.4</v>
      </c>
      <c r="D147" s="22">
        <v>100000</v>
      </c>
      <c r="E147" s="25">
        <f t="shared" si="37"/>
        <v>1653410.7448107447</v>
      </c>
      <c r="G147" s="10">
        <v>41974</v>
      </c>
      <c r="H147" s="91">
        <v>27499</v>
      </c>
      <c r="I147" s="20">
        <f t="shared" si="38"/>
        <v>0.29896079357581484</v>
      </c>
      <c r="J147" s="22">
        <v>100000</v>
      </c>
      <c r="K147" s="25">
        <f t="shared" si="39"/>
        <v>1069402.5676006442</v>
      </c>
    </row>
    <row r="148" spans="1:11">
      <c r="A148" s="10">
        <v>42339</v>
      </c>
      <c r="B148" s="90">
        <v>23.2</v>
      </c>
      <c r="C148" s="20">
        <f t="shared" si="36"/>
        <v>0.32571428571428568</v>
      </c>
      <c r="D148" s="22">
        <v>100000</v>
      </c>
      <c r="E148" s="25">
        <f t="shared" si="37"/>
        <v>2720809.7764304657</v>
      </c>
      <c r="G148" s="10">
        <v>42339</v>
      </c>
      <c r="H148" s="91">
        <v>26117</v>
      </c>
      <c r="I148" s="20">
        <f t="shared" si="38"/>
        <v>-5.0256372959016693E-2</v>
      </c>
      <c r="J148" s="22">
        <v>100000</v>
      </c>
      <c r="K148" s="25">
        <f t="shared" si="39"/>
        <v>1192193.3133566165</v>
      </c>
    </row>
    <row r="149" spans="1:11">
      <c r="A149" s="10">
        <v>42705</v>
      </c>
      <c r="B149" s="90">
        <v>36</v>
      </c>
      <c r="C149" s="20">
        <f t="shared" si="36"/>
        <v>0.55172413793103448</v>
      </c>
      <c r="D149" s="22">
        <v>100000</v>
      </c>
      <c r="E149" s="25">
        <f t="shared" si="37"/>
        <v>3682723.8747842191</v>
      </c>
      <c r="G149" s="10">
        <v>42705</v>
      </c>
      <c r="H149" s="91">
        <v>26626</v>
      </c>
      <c r="I149" s="20">
        <f t="shared" si="38"/>
        <v>1.9489221579813913E-2</v>
      </c>
      <c r="J149" s="22">
        <v>100000</v>
      </c>
      <c r="K149" s="25">
        <f t="shared" si="39"/>
        <v>1640938.9435594501</v>
      </c>
    </row>
    <row r="150" spans="1:11">
      <c r="A150" s="10">
        <v>43070</v>
      </c>
      <c r="B150" s="90">
        <v>47</v>
      </c>
      <c r="C150" s="20">
        <f t="shared" si="36"/>
        <v>0.30555555555555558</v>
      </c>
      <c r="D150" s="22">
        <v>100000</v>
      </c>
      <c r="E150" s="119">
        <f t="shared" si="37"/>
        <v>1931603.680740878</v>
      </c>
      <c r="G150" s="10">
        <v>43070</v>
      </c>
      <c r="H150" s="91">
        <v>33812</v>
      </c>
      <c r="I150" s="20">
        <f t="shared" si="38"/>
        <v>0.26988657702997071</v>
      </c>
      <c r="J150" s="22">
        <v>100000</v>
      </c>
      <c r="K150" s="120">
        <f t="shared" si="39"/>
        <v>1857097.6522034262</v>
      </c>
    </row>
    <row r="151" spans="1:11">
      <c r="A151" s="10">
        <v>43435</v>
      </c>
      <c r="B151" s="90">
        <v>24</v>
      </c>
      <c r="C151" s="20">
        <f t="shared" si="36"/>
        <v>-0.48936170212765956</v>
      </c>
      <c r="D151" s="22"/>
      <c r="E151" s="39"/>
      <c r="G151" s="10">
        <v>43435</v>
      </c>
      <c r="H151" s="91">
        <v>36068</v>
      </c>
      <c r="I151" s="20">
        <f t="shared" si="38"/>
        <v>6.6721873890926292E-2</v>
      </c>
      <c r="J151" s="22"/>
      <c r="K151" s="39"/>
    </row>
    <row r="152" spans="1:11">
      <c r="D152" s="121">
        <f>SUM(D141:D151)</f>
        <v>1000000</v>
      </c>
      <c r="E152" s="122"/>
      <c r="J152" s="121">
        <f>SUM(J141:J151)</f>
        <v>1000000</v>
      </c>
      <c r="K152" s="122"/>
    </row>
    <row r="155" spans="1:11">
      <c r="A155" s="153" t="s">
        <v>293</v>
      </c>
      <c r="B155" s="150"/>
      <c r="C155" s="150"/>
      <c r="D155" s="150"/>
      <c r="E155" s="151"/>
    </row>
    <row r="156" spans="1:11">
      <c r="A156" s="116" t="s">
        <v>3</v>
      </c>
      <c r="B156" s="117" t="s">
        <v>6</v>
      </c>
      <c r="C156" s="118" t="s">
        <v>8</v>
      </c>
      <c r="D156" s="12" t="s">
        <v>16</v>
      </c>
      <c r="E156" s="16" t="s">
        <v>18</v>
      </c>
      <c r="G156" s="116" t="s">
        <v>3</v>
      </c>
      <c r="H156" s="117" t="s">
        <v>5</v>
      </c>
      <c r="I156" s="118" t="s">
        <v>8</v>
      </c>
      <c r="J156" s="16" t="s">
        <v>16</v>
      </c>
      <c r="K156" s="16" t="s">
        <v>18</v>
      </c>
    </row>
    <row r="157" spans="1:11">
      <c r="A157" s="10">
        <v>39783</v>
      </c>
      <c r="B157" s="90">
        <v>65</v>
      </c>
      <c r="C157" s="20"/>
      <c r="D157" s="22">
        <v>100000</v>
      </c>
      <c r="E157" s="25">
        <f>(D157)+(D157*C158)</f>
        <v>93846.153846153844</v>
      </c>
      <c r="G157" s="10">
        <v>39783</v>
      </c>
      <c r="H157" s="91">
        <v>9647</v>
      </c>
      <c r="I157" s="20"/>
      <c r="J157" s="22">
        <v>100000</v>
      </c>
      <c r="K157" s="25">
        <f>(J157)+(J157*I158)</f>
        <v>181030.37213641545</v>
      </c>
    </row>
    <row r="158" spans="1:11">
      <c r="A158" s="10">
        <v>40148</v>
      </c>
      <c r="B158" s="90">
        <v>61</v>
      </c>
      <c r="C158" s="20">
        <f t="shared" ref="C158:C167" si="40">(B158-B157)/B157</f>
        <v>-6.1538461538461542E-2</v>
      </c>
      <c r="D158" s="22">
        <v>100000</v>
      </c>
      <c r="E158" s="25">
        <f t="shared" ref="E158:E166" si="41">(E157+D158)+(E157+D158)*C159</f>
        <v>127112.23203026481</v>
      </c>
      <c r="G158" s="10">
        <v>40148</v>
      </c>
      <c r="H158" s="91">
        <v>17464</v>
      </c>
      <c r="I158" s="20">
        <f t="shared" ref="I158:I167" si="42">(H158-H157)/H157</f>
        <v>0.81030372136415463</v>
      </c>
      <c r="J158" s="22">
        <v>100000</v>
      </c>
      <c r="K158" s="25">
        <f t="shared" ref="K158:K166" si="43">(K157+J158)+(K157+J158)*I159</f>
        <v>330030.45706285757</v>
      </c>
    </row>
    <row r="159" spans="1:11">
      <c r="A159" s="10">
        <v>40513</v>
      </c>
      <c r="B159" s="90">
        <v>40</v>
      </c>
      <c r="C159" s="20">
        <f t="shared" si="40"/>
        <v>-0.34426229508196721</v>
      </c>
      <c r="D159" s="22">
        <v>100000</v>
      </c>
      <c r="E159" s="25">
        <f t="shared" si="41"/>
        <v>187367.59142496847</v>
      </c>
      <c r="G159" s="10">
        <v>40513</v>
      </c>
      <c r="H159" s="91">
        <v>20509</v>
      </c>
      <c r="I159" s="20">
        <f t="shared" si="42"/>
        <v>0.17435868071461291</v>
      </c>
      <c r="J159" s="22">
        <v>100000</v>
      </c>
      <c r="K159" s="25">
        <f t="shared" si="43"/>
        <v>324037.77285335225</v>
      </c>
    </row>
    <row r="160" spans="1:11">
      <c r="A160" s="10">
        <v>40878</v>
      </c>
      <c r="B160" s="90">
        <v>33</v>
      </c>
      <c r="C160" s="20">
        <f t="shared" si="40"/>
        <v>-0.17499999999999999</v>
      </c>
      <c r="D160" s="22">
        <v>100000</v>
      </c>
      <c r="E160" s="25">
        <f t="shared" si="41"/>
        <v>435405.44155298249</v>
      </c>
      <c r="G160" s="10">
        <v>40878</v>
      </c>
      <c r="H160" s="91">
        <v>15454</v>
      </c>
      <c r="I160" s="20">
        <f t="shared" si="42"/>
        <v>-0.24647715637037398</v>
      </c>
      <c r="J160" s="22">
        <v>100000</v>
      </c>
      <c r="K160" s="25">
        <f t="shared" si="43"/>
        <v>533024.31574021094</v>
      </c>
    </row>
    <row r="161" spans="1:11">
      <c r="A161" s="10">
        <v>41244</v>
      </c>
      <c r="B161" s="90">
        <v>50</v>
      </c>
      <c r="C161" s="20">
        <f t="shared" si="40"/>
        <v>0.51515151515151514</v>
      </c>
      <c r="D161" s="22">
        <v>100000</v>
      </c>
      <c r="E161" s="25">
        <f t="shared" si="41"/>
        <v>492573.00622874382</v>
      </c>
      <c r="G161" s="10">
        <v>41244</v>
      </c>
      <c r="H161" s="91">
        <v>19426</v>
      </c>
      <c r="I161" s="20">
        <f t="shared" si="42"/>
        <v>0.25702083602950693</v>
      </c>
      <c r="J161" s="22">
        <v>100000</v>
      </c>
      <c r="K161" s="25">
        <f t="shared" si="43"/>
        <v>689855.0789776725</v>
      </c>
    </row>
    <row r="162" spans="1:11">
      <c r="A162" s="10">
        <v>41609</v>
      </c>
      <c r="B162" s="90">
        <v>46</v>
      </c>
      <c r="C162" s="20">
        <f t="shared" si="40"/>
        <v>-0.08</v>
      </c>
      <c r="D162" s="22">
        <v>100000</v>
      </c>
      <c r="E162" s="25">
        <f t="shared" si="41"/>
        <v>914623.55309219146</v>
      </c>
      <c r="G162" s="10">
        <v>41609</v>
      </c>
      <c r="H162" s="91">
        <v>21170</v>
      </c>
      <c r="I162" s="20">
        <f t="shared" si="42"/>
        <v>8.9776588077833827E-2</v>
      </c>
      <c r="J162" s="22">
        <v>100000</v>
      </c>
      <c r="K162" s="25">
        <f t="shared" si="43"/>
        <v>1025990.7801987254</v>
      </c>
    </row>
    <row r="163" spans="1:11">
      <c r="A163" s="10">
        <v>41974</v>
      </c>
      <c r="B163" s="90">
        <v>71</v>
      </c>
      <c r="C163" s="20">
        <f t="shared" si="40"/>
        <v>0.54347826086956519</v>
      </c>
      <c r="D163" s="22">
        <v>100000</v>
      </c>
      <c r="E163" s="25">
        <f t="shared" si="41"/>
        <v>2000666.1610268564</v>
      </c>
      <c r="G163" s="10">
        <v>41974</v>
      </c>
      <c r="H163" s="91">
        <v>27499</v>
      </c>
      <c r="I163" s="20">
        <f t="shared" si="42"/>
        <v>0.29896079357581484</v>
      </c>
      <c r="J163" s="22">
        <v>100000</v>
      </c>
      <c r="K163" s="25">
        <f t="shared" si="43"/>
        <v>1069402.5676006442</v>
      </c>
    </row>
    <row r="164" spans="1:11">
      <c r="A164" s="10">
        <v>42339</v>
      </c>
      <c r="B164" s="90">
        <v>140</v>
      </c>
      <c r="C164" s="20">
        <f t="shared" si="40"/>
        <v>0.971830985915493</v>
      </c>
      <c r="D164" s="22">
        <v>100000</v>
      </c>
      <c r="E164" s="25">
        <f t="shared" si="41"/>
        <v>1260399.6966161137</v>
      </c>
      <c r="G164" s="10">
        <v>42339</v>
      </c>
      <c r="H164" s="91">
        <v>26117</v>
      </c>
      <c r="I164" s="20">
        <f t="shared" si="42"/>
        <v>-5.0256372959016693E-2</v>
      </c>
      <c r="J164" s="22">
        <v>100000</v>
      </c>
      <c r="K164" s="25">
        <f t="shared" si="43"/>
        <v>1192193.3133566165</v>
      </c>
    </row>
    <row r="165" spans="1:11">
      <c r="A165" s="10">
        <v>42705</v>
      </c>
      <c r="B165" s="90">
        <v>84</v>
      </c>
      <c r="C165" s="20">
        <f t="shared" si="40"/>
        <v>-0.4</v>
      </c>
      <c r="D165" s="22">
        <v>100000</v>
      </c>
      <c r="E165" s="25">
        <f t="shared" si="41"/>
        <v>2494066.1104628751</v>
      </c>
      <c r="G165" s="10">
        <v>42705</v>
      </c>
      <c r="H165" s="91">
        <v>26626</v>
      </c>
      <c r="I165" s="20">
        <f t="shared" si="42"/>
        <v>1.9489221579813913E-2</v>
      </c>
      <c r="J165" s="22">
        <v>100000</v>
      </c>
      <c r="K165" s="25">
        <f t="shared" si="43"/>
        <v>1640938.9435594501</v>
      </c>
    </row>
    <row r="166" spans="1:11">
      <c r="A166" s="10">
        <v>43070</v>
      </c>
      <c r="B166" s="90">
        <v>154</v>
      </c>
      <c r="C166" s="20">
        <f t="shared" si="40"/>
        <v>0.83333333333333337</v>
      </c>
      <c r="D166" s="22">
        <v>100000</v>
      </c>
      <c r="E166" s="119">
        <f t="shared" si="41"/>
        <v>1482323.4916930716</v>
      </c>
      <c r="G166" s="10">
        <v>43070</v>
      </c>
      <c r="H166" s="91">
        <v>33812</v>
      </c>
      <c r="I166" s="20">
        <f t="shared" si="42"/>
        <v>0.26988657702997071</v>
      </c>
      <c r="J166" s="22">
        <v>100000</v>
      </c>
      <c r="K166" s="120">
        <f t="shared" si="43"/>
        <v>1857097.6522034262</v>
      </c>
    </row>
    <row r="167" spans="1:11">
      <c r="A167" s="10">
        <v>43435</v>
      </c>
      <c r="B167" s="90">
        <v>88</v>
      </c>
      <c r="C167" s="20">
        <f t="shared" si="40"/>
        <v>-0.42857142857142855</v>
      </c>
      <c r="D167" s="22"/>
      <c r="E167" s="39"/>
      <c r="G167" s="10">
        <v>43435</v>
      </c>
      <c r="H167" s="91">
        <v>36068</v>
      </c>
      <c r="I167" s="20">
        <f t="shared" si="42"/>
        <v>6.6721873890926292E-2</v>
      </c>
      <c r="J167" s="22"/>
      <c r="K167" s="39"/>
    </row>
    <row r="168" spans="1:11">
      <c r="D168" s="121">
        <f>SUM(D157:D167)</f>
        <v>1000000</v>
      </c>
      <c r="E168" s="122"/>
      <c r="J168" s="121">
        <f>SUM(J157:J167)</f>
        <v>1000000</v>
      </c>
      <c r="K168" s="122"/>
    </row>
    <row r="171" spans="1:11">
      <c r="A171" s="153" t="s">
        <v>294</v>
      </c>
      <c r="B171" s="150"/>
      <c r="C171" s="150"/>
      <c r="D171" s="150"/>
      <c r="E171" s="151"/>
    </row>
    <row r="172" spans="1:11">
      <c r="A172" s="116" t="s">
        <v>3</v>
      </c>
      <c r="B172" s="117" t="s">
        <v>6</v>
      </c>
      <c r="C172" s="118" t="s">
        <v>8</v>
      </c>
      <c r="D172" s="12" t="s">
        <v>16</v>
      </c>
      <c r="E172" s="16" t="s">
        <v>18</v>
      </c>
      <c r="G172" s="116" t="s">
        <v>3</v>
      </c>
      <c r="H172" s="117" t="s">
        <v>5</v>
      </c>
      <c r="I172" s="118" t="s">
        <v>8</v>
      </c>
      <c r="J172" s="16" t="s">
        <v>16</v>
      </c>
      <c r="K172" s="16" t="s">
        <v>18</v>
      </c>
    </row>
    <row r="173" spans="1:11">
      <c r="A173" s="10">
        <v>39783</v>
      </c>
      <c r="B173" s="90">
        <v>129</v>
      </c>
      <c r="C173" s="20"/>
      <c r="D173" s="22">
        <v>100000</v>
      </c>
      <c r="E173" s="25">
        <f>(D173)+(D173*C174)</f>
        <v>110852.71317829458</v>
      </c>
      <c r="G173" s="10">
        <v>39783</v>
      </c>
      <c r="H173" s="91">
        <v>9647</v>
      </c>
      <c r="I173" s="20"/>
      <c r="J173" s="22">
        <v>100000</v>
      </c>
      <c r="K173" s="25">
        <f>(J173)+(J173*I174)</f>
        <v>181030.37213641545</v>
      </c>
    </row>
    <row r="174" spans="1:11">
      <c r="A174" s="10">
        <v>40148</v>
      </c>
      <c r="B174" s="90">
        <v>143</v>
      </c>
      <c r="C174" s="20">
        <f t="shared" ref="C174:C183" si="44">(B174-B173)/B173</f>
        <v>0.10852713178294573</v>
      </c>
      <c r="D174" s="22">
        <v>100000</v>
      </c>
      <c r="E174" s="25">
        <f t="shared" ref="E174:E182" si="45">(E173+D174)+(E173+D174)*C175</f>
        <v>125332.03230877651</v>
      </c>
      <c r="G174" s="10">
        <v>40148</v>
      </c>
      <c r="H174" s="91">
        <v>17464</v>
      </c>
      <c r="I174" s="20">
        <f t="shared" ref="I174:I183" si="46">(H174-H173)/H173</f>
        <v>0.81030372136415463</v>
      </c>
      <c r="J174" s="22">
        <v>100000</v>
      </c>
      <c r="K174" s="25">
        <f t="shared" ref="K174:K182" si="47">(K173+J174)+(K173+J174)*I175</f>
        <v>330030.45706285757</v>
      </c>
    </row>
    <row r="175" spans="1:11">
      <c r="A175" s="10">
        <v>40513</v>
      </c>
      <c r="B175" s="90">
        <v>85</v>
      </c>
      <c r="C175" s="20">
        <f t="shared" si="44"/>
        <v>-0.40559440559440557</v>
      </c>
      <c r="D175" s="22">
        <v>100000</v>
      </c>
      <c r="E175" s="25">
        <f t="shared" si="45"/>
        <v>79528.952579568169</v>
      </c>
      <c r="G175" s="10">
        <v>40513</v>
      </c>
      <c r="H175" s="91">
        <v>20509</v>
      </c>
      <c r="I175" s="20">
        <f t="shared" si="46"/>
        <v>0.17435868071461291</v>
      </c>
      <c r="J175" s="22">
        <v>100000</v>
      </c>
      <c r="K175" s="25">
        <f t="shared" si="47"/>
        <v>324037.77285335225</v>
      </c>
    </row>
    <row r="176" spans="1:11">
      <c r="A176" s="10">
        <v>40878</v>
      </c>
      <c r="B176" s="90">
        <v>30</v>
      </c>
      <c r="C176" s="20">
        <f t="shared" si="44"/>
        <v>-0.6470588235294118</v>
      </c>
      <c r="D176" s="22">
        <v>100000</v>
      </c>
      <c r="E176" s="25">
        <f t="shared" si="45"/>
        <v>442838.08302960149</v>
      </c>
      <c r="G176" s="10">
        <v>40878</v>
      </c>
      <c r="H176" s="91">
        <v>15454</v>
      </c>
      <c r="I176" s="20">
        <f t="shared" si="46"/>
        <v>-0.24647715637037398</v>
      </c>
      <c r="J176" s="22">
        <v>100000</v>
      </c>
      <c r="K176" s="25">
        <f t="shared" si="47"/>
        <v>533024.31574021094</v>
      </c>
    </row>
    <row r="177" spans="1:11">
      <c r="A177" s="10">
        <v>41244</v>
      </c>
      <c r="B177" s="90">
        <v>74</v>
      </c>
      <c r="C177" s="20">
        <f t="shared" si="44"/>
        <v>1.4666666666666666</v>
      </c>
      <c r="D177" s="22">
        <v>100000</v>
      </c>
      <c r="E177" s="25">
        <f t="shared" si="45"/>
        <v>586851.98165362328</v>
      </c>
      <c r="G177" s="10">
        <v>41244</v>
      </c>
      <c r="H177" s="91">
        <v>19426</v>
      </c>
      <c r="I177" s="20">
        <f t="shared" si="46"/>
        <v>0.25702083602950693</v>
      </c>
      <c r="J177" s="22">
        <v>100000</v>
      </c>
      <c r="K177" s="25">
        <f t="shared" si="47"/>
        <v>689855.0789776725</v>
      </c>
    </row>
    <row r="178" spans="1:11">
      <c r="A178" s="10">
        <v>41609</v>
      </c>
      <c r="B178" s="90">
        <v>80</v>
      </c>
      <c r="C178" s="20">
        <f t="shared" si="44"/>
        <v>8.1081081081081086E-2</v>
      </c>
      <c r="D178" s="22">
        <v>100000</v>
      </c>
      <c r="E178" s="25">
        <f t="shared" si="45"/>
        <v>970178.42408574279</v>
      </c>
      <c r="G178" s="10">
        <v>41609</v>
      </c>
      <c r="H178" s="91">
        <v>21170</v>
      </c>
      <c r="I178" s="20">
        <f t="shared" si="46"/>
        <v>8.9776588077833827E-2</v>
      </c>
      <c r="J178" s="22">
        <v>100000</v>
      </c>
      <c r="K178" s="25">
        <f t="shared" si="47"/>
        <v>1025990.7801987254</v>
      </c>
    </row>
    <row r="179" spans="1:11">
      <c r="A179" s="10">
        <v>41974</v>
      </c>
      <c r="B179" s="90">
        <v>113</v>
      </c>
      <c r="C179" s="20">
        <f t="shared" si="44"/>
        <v>0.41249999999999998</v>
      </c>
      <c r="D179" s="22">
        <v>100000</v>
      </c>
      <c r="E179" s="25">
        <f t="shared" si="45"/>
        <v>805001.46944502776</v>
      </c>
      <c r="G179" s="10">
        <v>41974</v>
      </c>
      <c r="H179" s="91">
        <v>27499</v>
      </c>
      <c r="I179" s="20">
        <f t="shared" si="46"/>
        <v>0.29896079357581484</v>
      </c>
      <c r="J179" s="22">
        <v>100000</v>
      </c>
      <c r="K179" s="25">
        <f t="shared" si="47"/>
        <v>1069402.5676006442</v>
      </c>
    </row>
    <row r="180" spans="1:11">
      <c r="A180" s="10">
        <v>42339</v>
      </c>
      <c r="B180" s="90">
        <v>85</v>
      </c>
      <c r="C180" s="20">
        <f t="shared" si="44"/>
        <v>-0.24778761061946902</v>
      </c>
      <c r="D180" s="22">
        <v>100000</v>
      </c>
      <c r="E180" s="25">
        <f t="shared" si="45"/>
        <v>745295.32777825813</v>
      </c>
      <c r="G180" s="10">
        <v>42339</v>
      </c>
      <c r="H180" s="91">
        <v>26117</v>
      </c>
      <c r="I180" s="20">
        <f t="shared" si="46"/>
        <v>-5.0256372959016693E-2</v>
      </c>
      <c r="J180" s="22">
        <v>100000</v>
      </c>
      <c r="K180" s="25">
        <f t="shared" si="47"/>
        <v>1192193.3133566165</v>
      </c>
    </row>
    <row r="181" spans="1:11">
      <c r="A181" s="10">
        <v>42705</v>
      </c>
      <c r="B181" s="90">
        <v>70</v>
      </c>
      <c r="C181" s="20">
        <f t="shared" si="44"/>
        <v>-0.17647058823529413</v>
      </c>
      <c r="D181" s="22">
        <v>100000</v>
      </c>
      <c r="E181" s="25">
        <f t="shared" si="45"/>
        <v>543404.1392860231</v>
      </c>
      <c r="G181" s="10">
        <v>42705</v>
      </c>
      <c r="H181" s="91">
        <v>26626</v>
      </c>
      <c r="I181" s="20">
        <f t="shared" si="46"/>
        <v>1.9489221579813913E-2</v>
      </c>
      <c r="J181" s="22">
        <v>100000</v>
      </c>
      <c r="K181" s="25">
        <f t="shared" si="47"/>
        <v>1640938.9435594501</v>
      </c>
    </row>
    <row r="182" spans="1:11">
      <c r="A182" s="10">
        <v>43070</v>
      </c>
      <c r="B182" s="90">
        <v>45</v>
      </c>
      <c r="C182" s="20">
        <f t="shared" si="44"/>
        <v>-0.35714285714285715</v>
      </c>
      <c r="D182" s="22">
        <v>100000</v>
      </c>
      <c r="E182" s="119">
        <f t="shared" si="45"/>
        <v>543319.05095264176</v>
      </c>
      <c r="G182" s="10">
        <v>43070</v>
      </c>
      <c r="H182" s="91">
        <v>33812</v>
      </c>
      <c r="I182" s="20">
        <f t="shared" si="46"/>
        <v>0.26988657702997071</v>
      </c>
      <c r="J182" s="22">
        <v>100000</v>
      </c>
      <c r="K182" s="120">
        <f t="shared" si="47"/>
        <v>1857097.6522034262</v>
      </c>
    </row>
    <row r="183" spans="1:11">
      <c r="A183" s="10">
        <v>43435</v>
      </c>
      <c r="B183" s="90">
        <v>38</v>
      </c>
      <c r="C183" s="20">
        <f t="shared" si="44"/>
        <v>-0.15555555555555556</v>
      </c>
      <c r="D183" s="22"/>
      <c r="E183" s="39"/>
      <c r="G183" s="10">
        <v>43435</v>
      </c>
      <c r="H183" s="91">
        <v>36068</v>
      </c>
      <c r="I183" s="20">
        <f t="shared" si="46"/>
        <v>6.6721873890926292E-2</v>
      </c>
      <c r="J183" s="22"/>
      <c r="K183" s="39"/>
    </row>
    <row r="184" spans="1:11">
      <c r="D184" s="121">
        <f>SUM(D173:D183)</f>
        <v>1000000</v>
      </c>
      <c r="E184" s="122"/>
      <c r="J184" s="121">
        <f>SUM(J173:J183)</f>
        <v>1000000</v>
      </c>
      <c r="K184" s="122"/>
    </row>
  </sheetData>
  <mergeCells count="12">
    <mergeCell ref="A46:E46"/>
    <mergeCell ref="A16:E16"/>
    <mergeCell ref="A31:E31"/>
    <mergeCell ref="A1:E1"/>
    <mergeCell ref="A171:E171"/>
    <mergeCell ref="A123:E123"/>
    <mergeCell ref="A139:E139"/>
    <mergeCell ref="A155:E155"/>
    <mergeCell ref="A108:E108"/>
    <mergeCell ref="A93:E93"/>
    <mergeCell ref="A61:E61"/>
    <mergeCell ref="A77:E7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886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150</v>
      </c>
      <c r="C3" s="20"/>
      <c r="D3" s="22">
        <v>100000</v>
      </c>
      <c r="E3" s="25">
        <f>(D3)+(D3*C4)</f>
        <v>181333.33333333331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272</v>
      </c>
      <c r="C4" s="20">
        <f t="shared" ref="C4:C13" si="0">(B4-B3)/B3</f>
        <v>0.81333333333333335</v>
      </c>
      <c r="D4" s="22">
        <v>100000</v>
      </c>
      <c r="E4" s="25">
        <f t="shared" ref="E4:E12" si="1">(E3+D4)+(E3+D4)*C5</f>
        <v>675406.86274509795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653</v>
      </c>
      <c r="C5" s="20">
        <f t="shared" si="0"/>
        <v>1.400735294117647</v>
      </c>
      <c r="D5" s="22">
        <v>100000</v>
      </c>
      <c r="E5" s="25">
        <f t="shared" si="1"/>
        <v>778969.2219920127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656</v>
      </c>
      <c r="C6" s="20">
        <f t="shared" si="0"/>
        <v>4.5941807044410417E-3</v>
      </c>
      <c r="D6" s="22">
        <v>100000</v>
      </c>
      <c r="E6" s="25">
        <f t="shared" si="1"/>
        <v>1083972.7143163693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809</v>
      </c>
      <c r="C7" s="20">
        <f t="shared" si="0"/>
        <v>0.23323170731707318</v>
      </c>
      <c r="D7" s="22">
        <v>100000</v>
      </c>
      <c r="E7" s="25">
        <f t="shared" si="1"/>
        <v>815170.33606207371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557</v>
      </c>
      <c r="C8" s="20">
        <f t="shared" si="0"/>
        <v>-0.31149567367119901</v>
      </c>
      <c r="D8" s="22">
        <v>100000</v>
      </c>
      <c r="E8" s="25">
        <f t="shared" si="1"/>
        <v>1358789.7090185548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827</v>
      </c>
      <c r="C9" s="20">
        <f t="shared" si="0"/>
        <v>0.48473967684021546</v>
      </c>
      <c r="D9" s="22">
        <v>100000</v>
      </c>
      <c r="E9" s="25">
        <f t="shared" si="1"/>
        <v>1287686.2002219406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730</v>
      </c>
      <c r="C10" s="20">
        <f t="shared" si="0"/>
        <v>-0.11729141475211609</v>
      </c>
      <c r="D10" s="22">
        <v>100000</v>
      </c>
      <c r="E10" s="25">
        <f t="shared" si="1"/>
        <v>1079733.9201726881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568</v>
      </c>
      <c r="C11" s="20">
        <f t="shared" si="0"/>
        <v>-0.22191780821917809</v>
      </c>
      <c r="D11" s="22">
        <v>100000</v>
      </c>
      <c r="E11" s="25">
        <f t="shared" si="1"/>
        <v>1817371.7960406728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875</v>
      </c>
      <c r="C12" s="20">
        <f t="shared" si="0"/>
        <v>0.54049295774647887</v>
      </c>
      <c r="D12" s="22">
        <v>100000</v>
      </c>
      <c r="E12" s="119">
        <f t="shared" si="1"/>
        <v>2360010.770669491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1077</v>
      </c>
      <c r="C13" s="20">
        <f t="shared" si="0"/>
        <v>0.23085714285714284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887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42</v>
      </c>
      <c r="C3" s="20"/>
      <c r="D3" s="22">
        <v>100000</v>
      </c>
      <c r="E3" s="25">
        <f>(D3)+(D3*C4)</f>
        <v>178571.42857142858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75</v>
      </c>
      <c r="C4" s="20">
        <f t="shared" ref="C4:C13" si="0">(B4-B3)/B3</f>
        <v>0.7857142857142857</v>
      </c>
      <c r="D4" s="22">
        <v>100000</v>
      </c>
      <c r="E4" s="25">
        <f t="shared" ref="E4:E12" si="1">(E3+D4)+(E3+D4)*C5</f>
        <v>423428.57142857148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114</v>
      </c>
      <c r="C5" s="20">
        <f t="shared" si="0"/>
        <v>0.52</v>
      </c>
      <c r="D5" s="22">
        <v>100000</v>
      </c>
      <c r="E5" s="25">
        <f t="shared" si="1"/>
        <v>477513.78446115291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104</v>
      </c>
      <c r="C6" s="20">
        <f t="shared" si="0"/>
        <v>-8.771929824561403E-2</v>
      </c>
      <c r="D6" s="22">
        <v>100000</v>
      </c>
      <c r="E6" s="25">
        <f t="shared" si="1"/>
        <v>832952.57374204753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150</v>
      </c>
      <c r="C7" s="20">
        <f t="shared" si="0"/>
        <v>0.44230769230769229</v>
      </c>
      <c r="D7" s="22">
        <v>100000</v>
      </c>
      <c r="E7" s="25">
        <f t="shared" si="1"/>
        <v>976490.36051667645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157</v>
      </c>
      <c r="C8" s="20">
        <f t="shared" si="0"/>
        <v>4.6666666666666669E-2</v>
      </c>
      <c r="D8" s="22">
        <v>100000</v>
      </c>
      <c r="E8" s="25">
        <f t="shared" si="1"/>
        <v>1721013.2515266612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251</v>
      </c>
      <c r="C9" s="20">
        <f t="shared" si="0"/>
        <v>0.59872611464968151</v>
      </c>
      <c r="D9" s="22">
        <v>100000</v>
      </c>
      <c r="E9" s="25">
        <f t="shared" si="1"/>
        <v>1596107.2324138067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220</v>
      </c>
      <c r="C10" s="20">
        <f t="shared" si="0"/>
        <v>-0.12350597609561753</v>
      </c>
      <c r="D10" s="22">
        <v>100000</v>
      </c>
      <c r="E10" s="25">
        <f t="shared" si="1"/>
        <v>1464819.8825391966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190</v>
      </c>
      <c r="C11" s="20">
        <f t="shared" si="0"/>
        <v>-0.13636363636363635</v>
      </c>
      <c r="D11" s="22">
        <v>100000</v>
      </c>
      <c r="E11" s="25">
        <f t="shared" si="1"/>
        <v>1589527.5648950788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193</v>
      </c>
      <c r="C12" s="20">
        <f t="shared" si="0"/>
        <v>1.5789473684210527E-2</v>
      </c>
      <c r="D12" s="22">
        <v>100000</v>
      </c>
      <c r="E12" s="119">
        <f t="shared" si="1"/>
        <v>1321858.353881642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151</v>
      </c>
      <c r="C13" s="20">
        <f t="shared" si="0"/>
        <v>-0.21761658031088082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279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778</v>
      </c>
      <c r="C19" s="20"/>
      <c r="D19" s="22">
        <v>100000</v>
      </c>
      <c r="E19" s="25">
        <f>(D19)+(D19*C20)</f>
        <v>155526.99228791773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1210</v>
      </c>
      <c r="C20" s="20">
        <f t="shared" ref="C20:C29" si="4">(B20-B19)/B19</f>
        <v>0.55526992287917742</v>
      </c>
      <c r="D20" s="22">
        <v>100000</v>
      </c>
      <c r="E20" s="25">
        <f t="shared" ref="E20:E28" si="5">(E19+D20)+(E19+D20)*C21</f>
        <v>421302.76827636024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1995</v>
      </c>
      <c r="C21" s="20">
        <f t="shared" si="4"/>
        <v>0.64876033057851235</v>
      </c>
      <c r="D21" s="22">
        <v>100000</v>
      </c>
      <c r="E21" s="25">
        <f t="shared" si="5"/>
        <v>374710.8620091732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1434</v>
      </c>
      <c r="C22" s="20">
        <f t="shared" si="4"/>
        <v>-0.28120300751879701</v>
      </c>
      <c r="D22" s="22">
        <v>100000</v>
      </c>
      <c r="E22" s="25">
        <f t="shared" si="5"/>
        <v>647844.60038490372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1957</v>
      </c>
      <c r="C23" s="20">
        <f t="shared" si="4"/>
        <v>0.36471408647140863</v>
      </c>
      <c r="D23" s="22">
        <v>100000</v>
      </c>
      <c r="E23" s="25">
        <f t="shared" si="5"/>
        <v>708484.35825938242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1854</v>
      </c>
      <c r="C24" s="20">
        <f t="shared" si="4"/>
        <v>-5.2631578947368418E-2</v>
      </c>
      <c r="D24" s="22">
        <v>100000</v>
      </c>
      <c r="E24" s="25">
        <f t="shared" si="5"/>
        <v>2012489.3815356256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4615</v>
      </c>
      <c r="C25" s="20">
        <f t="shared" si="4"/>
        <v>1.4892125134843581</v>
      </c>
      <c r="D25" s="22">
        <v>100000</v>
      </c>
      <c r="E25" s="25">
        <f t="shared" si="5"/>
        <v>3195054.362539256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6980</v>
      </c>
      <c r="C26" s="20">
        <f t="shared" si="4"/>
        <v>0.51245937161430122</v>
      </c>
      <c r="D26" s="22">
        <v>100000</v>
      </c>
      <c r="E26" s="25">
        <f t="shared" si="5"/>
        <v>2628018.285996567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5567</v>
      </c>
      <c r="C27" s="20">
        <f t="shared" si="4"/>
        <v>-0.20243553008595988</v>
      </c>
      <c r="D27" s="22">
        <v>100000</v>
      </c>
      <c r="E27" s="25">
        <f t="shared" si="5"/>
        <v>3447877.9702302581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7036</v>
      </c>
      <c r="C28" s="20">
        <f t="shared" si="4"/>
        <v>0.26387641458595296</v>
      </c>
      <c r="D28" s="22">
        <v>100000</v>
      </c>
      <c r="E28" s="119">
        <f t="shared" si="5"/>
        <v>2747638.8658022564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5449</v>
      </c>
      <c r="C29" s="20">
        <f t="shared" si="4"/>
        <v>-0.22555429221148379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</sheetData>
  <mergeCells count="2">
    <mergeCell ref="A1:E1"/>
    <mergeCell ref="A17:E1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54</v>
      </c>
      <c r="C3" s="20"/>
      <c r="D3" s="22">
        <v>100000</v>
      </c>
      <c r="E3" s="25">
        <f>(D3)+(D3*C4)</f>
        <v>181481.48148148146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98</v>
      </c>
      <c r="C4" s="20">
        <f t="shared" ref="C4:C13" si="0">(B4-B3)/B3</f>
        <v>0.81481481481481477</v>
      </c>
      <c r="D4" s="22">
        <v>100000</v>
      </c>
      <c r="E4" s="25">
        <f t="shared" ref="E4:E12" si="1">(E3+D4)+(E3+D4)*C5</f>
        <v>519879.06273620558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181</v>
      </c>
      <c r="C5" s="20">
        <f t="shared" si="0"/>
        <v>0.84693877551020413</v>
      </c>
      <c r="D5" s="22">
        <v>100000</v>
      </c>
      <c r="E5" s="25">
        <f t="shared" si="1"/>
        <v>907557.74378505233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265</v>
      </c>
      <c r="C6" s="20">
        <f t="shared" si="0"/>
        <v>0.46408839779005523</v>
      </c>
      <c r="D6" s="22">
        <v>100000</v>
      </c>
      <c r="E6" s="25">
        <f t="shared" si="1"/>
        <v>1646311.3322978402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433</v>
      </c>
      <c r="C7" s="20">
        <f t="shared" si="0"/>
        <v>0.63396226415094337</v>
      </c>
      <c r="D7" s="22">
        <v>100000</v>
      </c>
      <c r="E7" s="25">
        <f t="shared" si="1"/>
        <v>2121385.1288421801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526</v>
      </c>
      <c r="C8" s="20">
        <f t="shared" si="0"/>
        <v>0.21478060046189376</v>
      </c>
      <c r="D8" s="22">
        <v>100000</v>
      </c>
      <c r="E8" s="25">
        <f t="shared" si="1"/>
        <v>2757727.1656538853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653</v>
      </c>
      <c r="C9" s="20">
        <f t="shared" si="0"/>
        <v>0.2414448669201521</v>
      </c>
      <c r="D9" s="22">
        <v>100000</v>
      </c>
      <c r="E9" s="25">
        <f t="shared" si="1"/>
        <v>2280054.9055217062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521</v>
      </c>
      <c r="C10" s="20">
        <f t="shared" si="0"/>
        <v>-0.20214395099540583</v>
      </c>
      <c r="D10" s="22">
        <v>100000</v>
      </c>
      <c r="E10" s="25">
        <f t="shared" si="1"/>
        <v>2055709.6112951396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450</v>
      </c>
      <c r="C11" s="20">
        <f t="shared" si="0"/>
        <v>-0.1362763915547025</v>
      </c>
      <c r="D11" s="22">
        <v>100000</v>
      </c>
      <c r="E11" s="25">
        <f t="shared" si="1"/>
        <v>3578477.9547499316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747</v>
      </c>
      <c r="C12" s="20">
        <f t="shared" si="0"/>
        <v>0.66</v>
      </c>
      <c r="D12" s="22">
        <v>100000</v>
      </c>
      <c r="E12" s="119">
        <f t="shared" si="1"/>
        <v>5584195.4493794143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1134</v>
      </c>
      <c r="C13" s="20">
        <f t="shared" si="0"/>
        <v>0.51807228915662651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276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12</v>
      </c>
      <c r="C19" s="20"/>
      <c r="D19" s="22">
        <v>100000</v>
      </c>
      <c r="E19" s="25">
        <f>(D19)+(D19*C20)</f>
        <v>133333.33333333331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16</v>
      </c>
      <c r="C20" s="20">
        <f t="shared" ref="C20:C29" si="4">(B20-B19)/B19</f>
        <v>0.33333333333333331</v>
      </c>
      <c r="D20" s="22">
        <v>100000</v>
      </c>
      <c r="E20" s="25">
        <f t="shared" ref="E20:E28" si="5">(E19+D20)+(E19+D20)*C21</f>
        <v>335416.66666666663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23</v>
      </c>
      <c r="C21" s="20">
        <f t="shared" si="4"/>
        <v>0.4375</v>
      </c>
      <c r="D21" s="22">
        <v>100000</v>
      </c>
      <c r="E21" s="25">
        <f t="shared" si="5"/>
        <v>321829.71014492749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17</v>
      </c>
      <c r="C22" s="20">
        <f t="shared" si="4"/>
        <v>-0.2608695652173913</v>
      </c>
      <c r="D22" s="22">
        <v>100000</v>
      </c>
      <c r="E22" s="25">
        <f t="shared" si="5"/>
        <v>471456.73486786016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19</v>
      </c>
      <c r="C23" s="20">
        <f t="shared" si="4"/>
        <v>0.11764705882352941</v>
      </c>
      <c r="D23" s="22">
        <v>100000</v>
      </c>
      <c r="E23" s="25">
        <f t="shared" si="5"/>
        <v>902300.10768609494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30</v>
      </c>
      <c r="C24" s="20">
        <f t="shared" si="4"/>
        <v>0.57894736842105265</v>
      </c>
      <c r="D24" s="22">
        <v>100000</v>
      </c>
      <c r="E24" s="25">
        <f t="shared" si="5"/>
        <v>1436630.1543500694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43</v>
      </c>
      <c r="C25" s="20">
        <f t="shared" si="4"/>
        <v>0.43333333333333335</v>
      </c>
      <c r="D25" s="22">
        <v>100000</v>
      </c>
      <c r="E25" s="25">
        <f t="shared" si="5"/>
        <v>4717097.2180048637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132</v>
      </c>
      <c r="C26" s="20">
        <f t="shared" si="4"/>
        <v>2.0697674418604652</v>
      </c>
      <c r="D26" s="22">
        <v>100000</v>
      </c>
      <c r="E26" s="25">
        <f t="shared" si="5"/>
        <v>3101918.6631091926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85</v>
      </c>
      <c r="C27" s="20">
        <f t="shared" si="4"/>
        <v>-0.35606060606060608</v>
      </c>
      <c r="D27" s="22">
        <v>100000</v>
      </c>
      <c r="E27" s="25">
        <f t="shared" si="5"/>
        <v>5951801.7502500284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158</v>
      </c>
      <c r="C28" s="20">
        <f t="shared" si="4"/>
        <v>0.85882352941176465</v>
      </c>
      <c r="D28" s="22">
        <v>100000</v>
      </c>
      <c r="E28" s="119">
        <f t="shared" si="5"/>
        <v>3179111.04601742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83</v>
      </c>
      <c r="C29" s="20">
        <f t="shared" si="4"/>
        <v>-0.47468354430379744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</sheetData>
  <mergeCells count="2">
    <mergeCell ref="A1:E1"/>
    <mergeCell ref="A17:E1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17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262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343</v>
      </c>
      <c r="C3" s="20"/>
      <c r="D3" s="22">
        <v>100000</v>
      </c>
      <c r="E3" s="25">
        <f>(D3)+(D3*C4)</f>
        <v>217201.16618075804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745</v>
      </c>
      <c r="C4" s="20">
        <f t="shared" ref="C4:C13" si="0">(B4-B3)/B3</f>
        <v>1.1720116618075802</v>
      </c>
      <c r="D4" s="22">
        <v>100000</v>
      </c>
      <c r="E4" s="25">
        <f t="shared" ref="E4:E12" si="1">(E3+D4)+(E3+D4)*C5</f>
        <v>374254.7987555521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879</v>
      </c>
      <c r="C5" s="20">
        <f t="shared" si="0"/>
        <v>0.17986577181208055</v>
      </c>
      <c r="D5" s="22">
        <v>100000</v>
      </c>
      <c r="E5" s="25">
        <f t="shared" si="1"/>
        <v>238476.24692827536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442</v>
      </c>
      <c r="C6" s="20">
        <f t="shared" si="0"/>
        <v>-0.49715585893060293</v>
      </c>
      <c r="D6" s="22">
        <v>100000</v>
      </c>
      <c r="E6" s="25">
        <f t="shared" si="1"/>
        <v>546769.32196106017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714</v>
      </c>
      <c r="C7" s="20">
        <f t="shared" si="0"/>
        <v>0.61538461538461542</v>
      </c>
      <c r="D7" s="22">
        <v>100000</v>
      </c>
      <c r="E7" s="25">
        <f t="shared" si="1"/>
        <v>645863.4825745601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713</v>
      </c>
      <c r="C8" s="20">
        <f t="shared" si="0"/>
        <v>-1.4005602240896359E-3</v>
      </c>
      <c r="D8" s="22">
        <v>100000</v>
      </c>
      <c r="E8" s="25">
        <f t="shared" si="1"/>
        <v>1041907.4735543644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996</v>
      </c>
      <c r="C9" s="20">
        <f t="shared" si="0"/>
        <v>0.39691444600280507</v>
      </c>
      <c r="D9" s="22">
        <v>100000</v>
      </c>
      <c r="E9" s="25">
        <f t="shared" si="1"/>
        <v>974519.4302421785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850</v>
      </c>
      <c r="C10" s="20">
        <f t="shared" si="0"/>
        <v>-0.1465863453815261</v>
      </c>
      <c r="D10" s="22">
        <v>100000</v>
      </c>
      <c r="E10" s="25">
        <f t="shared" si="1"/>
        <v>1136462.3150443747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899</v>
      </c>
      <c r="C11" s="20">
        <f t="shared" si="0"/>
        <v>5.7647058823529412E-2</v>
      </c>
      <c r="D11" s="22">
        <v>100000</v>
      </c>
      <c r="E11" s="25">
        <f t="shared" si="1"/>
        <v>1730222.0159352873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1258</v>
      </c>
      <c r="C12" s="20">
        <f t="shared" si="0"/>
        <v>0.39933259176863184</v>
      </c>
      <c r="D12" s="22">
        <v>100000</v>
      </c>
      <c r="E12" s="119">
        <f t="shared" si="1"/>
        <v>2090643.113592216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1437</v>
      </c>
      <c r="C13" s="20">
        <f t="shared" si="0"/>
        <v>0.14228934817170111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263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65</v>
      </c>
      <c r="C18" s="20"/>
      <c r="D18" s="22">
        <v>100000</v>
      </c>
      <c r="E18" s="25">
        <f>(D18)+(D18*C19)</f>
        <v>169230.76923076925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110</v>
      </c>
      <c r="C19" s="20">
        <f t="shared" ref="C19:C28" si="4">(B19-B18)/B18</f>
        <v>0.69230769230769229</v>
      </c>
      <c r="D19" s="22">
        <v>100000</v>
      </c>
      <c r="E19" s="25">
        <f t="shared" ref="E19:E27" si="5">(E18+D19)+(E18+D19)*C20</f>
        <v>352447.55244755244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144</v>
      </c>
      <c r="C20" s="20">
        <f t="shared" si="4"/>
        <v>0.30909090909090908</v>
      </c>
      <c r="D20" s="22">
        <v>100000</v>
      </c>
      <c r="E20" s="25">
        <f t="shared" si="5"/>
        <v>377039.62703962706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120</v>
      </c>
      <c r="C21" s="20">
        <f t="shared" si="4"/>
        <v>-0.16666666666666666</v>
      </c>
      <c r="D21" s="22">
        <v>100000</v>
      </c>
      <c r="E21" s="25">
        <f t="shared" si="5"/>
        <v>536669.58041958045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135</v>
      </c>
      <c r="C22" s="20">
        <f t="shared" si="4"/>
        <v>0.125</v>
      </c>
      <c r="D22" s="22">
        <v>100000</v>
      </c>
      <c r="E22" s="25">
        <f t="shared" si="5"/>
        <v>730990.99974099977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155</v>
      </c>
      <c r="C23" s="20">
        <f t="shared" si="4"/>
        <v>0.14814814814814814</v>
      </c>
      <c r="D23" s="22">
        <v>100000</v>
      </c>
      <c r="E23" s="25">
        <f t="shared" si="5"/>
        <v>1710233.0897895414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319</v>
      </c>
      <c r="C24" s="20">
        <f t="shared" si="4"/>
        <v>1.0580645161290323</v>
      </c>
      <c r="D24" s="22">
        <v>100000</v>
      </c>
      <c r="E24" s="25">
        <f t="shared" si="5"/>
        <v>1475425.0888566796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260</v>
      </c>
      <c r="C25" s="20">
        <f t="shared" si="4"/>
        <v>-0.18495297805642633</v>
      </c>
      <c r="D25" s="22">
        <v>100000</v>
      </c>
      <c r="E25" s="25">
        <f t="shared" si="5"/>
        <v>1623899.7069753467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268</v>
      </c>
      <c r="C26" s="20">
        <f t="shared" si="4"/>
        <v>3.0769230769230771E-2</v>
      </c>
      <c r="D26" s="22">
        <v>100000</v>
      </c>
      <c r="E26" s="25">
        <f t="shared" si="5"/>
        <v>2605146.9452425949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405</v>
      </c>
      <c r="C27" s="20">
        <f t="shared" si="4"/>
        <v>0.51119402985074625</v>
      </c>
      <c r="D27" s="22">
        <v>100000</v>
      </c>
      <c r="E27" s="119">
        <f t="shared" si="5"/>
        <v>2584918.192120702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387</v>
      </c>
      <c r="C28" s="20">
        <f t="shared" si="4"/>
        <v>-4.4444444444444446E-2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891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286</v>
      </c>
      <c r="C33" s="20"/>
      <c r="D33" s="22">
        <v>100000</v>
      </c>
      <c r="E33" s="25">
        <f>(D33)+(D33*C34)</f>
        <v>203496.50349650352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582</v>
      </c>
      <c r="C34" s="20">
        <f t="shared" ref="C34:C43" si="8">(B34-B33)/B33</f>
        <v>1.034965034965035</v>
      </c>
      <c r="D34" s="22">
        <v>100000</v>
      </c>
      <c r="E34" s="25">
        <f t="shared" ref="E34:E42" si="9">(E33+D34)+(E33+D34)*C35</f>
        <v>427606.75750366476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820</v>
      </c>
      <c r="C35" s="20">
        <f t="shared" si="8"/>
        <v>0.40893470790378006</v>
      </c>
      <c r="D35" s="22">
        <v>100000</v>
      </c>
      <c r="E35" s="25">
        <f t="shared" si="9"/>
        <v>413077.48575286928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642</v>
      </c>
      <c r="C36" s="20">
        <f t="shared" si="8"/>
        <v>-0.21707317073170732</v>
      </c>
      <c r="D36" s="22">
        <v>100000</v>
      </c>
      <c r="E36" s="25">
        <f t="shared" si="9"/>
        <v>533057.13862486579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667</v>
      </c>
      <c r="C37" s="20">
        <f t="shared" si="8"/>
        <v>3.8940809968847349E-2</v>
      </c>
      <c r="D37" s="22">
        <v>100000</v>
      </c>
      <c r="E37" s="25">
        <f t="shared" si="9"/>
        <v>629260.69401542132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663</v>
      </c>
      <c r="C38" s="20">
        <f t="shared" si="8"/>
        <v>-5.9970014992503746E-3</v>
      </c>
      <c r="D38" s="22">
        <v>100000</v>
      </c>
      <c r="E38" s="25">
        <f t="shared" si="9"/>
        <v>997646.22846453567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907</v>
      </c>
      <c r="C39" s="20">
        <f t="shared" si="8"/>
        <v>0.36802413273001511</v>
      </c>
      <c r="D39" s="22">
        <v>100000</v>
      </c>
      <c r="E39" s="25">
        <f t="shared" si="9"/>
        <v>1452233.1578362104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1200</v>
      </c>
      <c r="C40" s="20">
        <f t="shared" si="8"/>
        <v>0.32304299889746418</v>
      </c>
      <c r="D40" s="22">
        <v>100000</v>
      </c>
      <c r="E40" s="25">
        <f t="shared" si="9"/>
        <v>1438402.726261555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1112</v>
      </c>
      <c r="C41" s="20">
        <f t="shared" si="8"/>
        <v>-7.3333333333333334E-2</v>
      </c>
      <c r="D41" s="22">
        <v>100000</v>
      </c>
      <c r="E41" s="25">
        <f t="shared" si="9"/>
        <v>1712718.1430861556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1238</v>
      </c>
      <c r="C42" s="20">
        <f t="shared" si="8"/>
        <v>0.11330935251798561</v>
      </c>
      <c r="D42" s="22">
        <v>100000</v>
      </c>
      <c r="E42" s="119">
        <f t="shared" si="9"/>
        <v>1531585.765483133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1046</v>
      </c>
      <c r="C43" s="20">
        <f t="shared" si="8"/>
        <v>-0.15508885298869143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265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453</v>
      </c>
      <c r="C48" s="20"/>
      <c r="D48" s="22">
        <v>100000</v>
      </c>
      <c r="E48" s="25">
        <f>(D48)+(D48*C49)</f>
        <v>169315.67328918324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767</v>
      </c>
      <c r="C49" s="20">
        <f t="shared" ref="C49:C58" si="12">(B49-B48)/B48</f>
        <v>0.69315673289183222</v>
      </c>
      <c r="D49" s="22">
        <v>100000</v>
      </c>
      <c r="E49" s="25">
        <f t="shared" ref="E49:E57" si="13">(E48+D49)+(E48+D49)*C50</f>
        <v>279147.27544315602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795</v>
      </c>
      <c r="C50" s="20">
        <f t="shared" si="12"/>
        <v>3.6505867014341588E-2</v>
      </c>
      <c r="D50" s="22">
        <v>100000</v>
      </c>
      <c r="E50" s="25">
        <f t="shared" si="13"/>
        <v>278041.33532498108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583</v>
      </c>
      <c r="C51" s="20">
        <f t="shared" si="12"/>
        <v>-0.26666666666666666</v>
      </c>
      <c r="D51" s="22">
        <v>100000</v>
      </c>
      <c r="E51" s="25">
        <f t="shared" si="13"/>
        <v>453908.97894937696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700</v>
      </c>
      <c r="C52" s="20">
        <f t="shared" si="12"/>
        <v>0.20068610634648371</v>
      </c>
      <c r="D52" s="22">
        <v>100000</v>
      </c>
      <c r="E52" s="25">
        <f t="shared" si="13"/>
        <v>548369.88915988314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693</v>
      </c>
      <c r="C53" s="20">
        <f t="shared" si="12"/>
        <v>-0.01</v>
      </c>
      <c r="D53" s="22">
        <v>100000</v>
      </c>
      <c r="E53" s="25">
        <f t="shared" si="13"/>
        <v>1205051.1071254392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1288</v>
      </c>
      <c r="C54" s="20">
        <f t="shared" si="12"/>
        <v>0.85858585858585856</v>
      </c>
      <c r="D54" s="22">
        <v>100000</v>
      </c>
      <c r="E54" s="25">
        <f t="shared" si="13"/>
        <v>1128747.6190510397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1114</v>
      </c>
      <c r="C55" s="20">
        <f t="shared" si="12"/>
        <v>-0.13509316770186336</v>
      </c>
      <c r="D55" s="22">
        <v>100000</v>
      </c>
      <c r="E55" s="25">
        <f t="shared" si="13"/>
        <v>1150434.2609248064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1043</v>
      </c>
      <c r="C56" s="20">
        <f t="shared" si="12"/>
        <v>-6.3734290843806107E-2</v>
      </c>
      <c r="D56" s="22">
        <v>100000</v>
      </c>
      <c r="E56" s="25">
        <f t="shared" si="13"/>
        <v>1680833.0142057319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1402</v>
      </c>
      <c r="C57" s="20">
        <f t="shared" si="12"/>
        <v>0.34419942473633747</v>
      </c>
      <c r="D57" s="22">
        <v>100000</v>
      </c>
      <c r="E57" s="119">
        <f t="shared" si="13"/>
        <v>1696999.2203843493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1336</v>
      </c>
      <c r="C58" s="20">
        <f t="shared" si="12"/>
        <v>-4.7075606276747506E-2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266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181</v>
      </c>
      <c r="C63" s="20"/>
      <c r="D63" s="22">
        <v>100000</v>
      </c>
      <c r="E63" s="25">
        <f>(D63)+(D63*C64)</f>
        <v>176795.58011049725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320</v>
      </c>
      <c r="C64" s="20">
        <f t="shared" ref="C64:C73" si="16">(B64-B63)/B63</f>
        <v>0.76795580110497241</v>
      </c>
      <c r="D64" s="22">
        <v>100000</v>
      </c>
      <c r="E64" s="25">
        <f t="shared" ref="E64:E72" si="17">(E63+D64)+(E63+D64)*C65</f>
        <v>267280.7320441989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309</v>
      </c>
      <c r="C65" s="20">
        <f t="shared" si="16"/>
        <v>-3.4375000000000003E-2</v>
      </c>
      <c r="D65" s="22">
        <v>100000</v>
      </c>
      <c r="E65" s="25">
        <f t="shared" si="17"/>
        <v>188989.11454701496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159</v>
      </c>
      <c r="C66" s="20">
        <f t="shared" si="16"/>
        <v>-0.4854368932038835</v>
      </c>
      <c r="D66" s="22">
        <v>100000</v>
      </c>
      <c r="E66" s="25">
        <f t="shared" si="17"/>
        <v>276266.32334054256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152</v>
      </c>
      <c r="C67" s="20">
        <f t="shared" si="16"/>
        <v>-4.40251572327044E-2</v>
      </c>
      <c r="D67" s="22">
        <v>100000</v>
      </c>
      <c r="E67" s="25">
        <f t="shared" si="17"/>
        <v>289626.05151870707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117</v>
      </c>
      <c r="C68" s="20">
        <f t="shared" si="16"/>
        <v>-0.23026315789473684</v>
      </c>
      <c r="D68" s="22">
        <v>100000</v>
      </c>
      <c r="E68" s="25">
        <f t="shared" si="17"/>
        <v>586104.14587429445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176</v>
      </c>
      <c r="C69" s="20">
        <f t="shared" si="16"/>
        <v>0.50427350427350426</v>
      </c>
      <c r="D69" s="22">
        <v>100000</v>
      </c>
      <c r="E69" s="25">
        <f t="shared" si="17"/>
        <v>436611.72919273283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112</v>
      </c>
      <c r="C70" s="20">
        <f t="shared" si="16"/>
        <v>-0.36363636363636365</v>
      </c>
      <c r="D70" s="22">
        <v>100000</v>
      </c>
      <c r="E70" s="25">
        <f t="shared" si="17"/>
        <v>383294.0922805235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80</v>
      </c>
      <c r="C71" s="20">
        <f t="shared" si="16"/>
        <v>-0.2857142857142857</v>
      </c>
      <c r="D71" s="22">
        <v>100000</v>
      </c>
      <c r="E71" s="25">
        <f t="shared" si="17"/>
        <v>555788.20612260199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92</v>
      </c>
      <c r="C72" s="20">
        <f t="shared" si="16"/>
        <v>0.15</v>
      </c>
      <c r="D72" s="22">
        <v>100000</v>
      </c>
      <c r="E72" s="119">
        <f t="shared" si="17"/>
        <v>520353.68529293418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73</v>
      </c>
      <c r="C73" s="20">
        <f t="shared" si="16"/>
        <v>-0.20652173913043478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267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179</v>
      </c>
      <c r="C78" s="20"/>
      <c r="D78" s="22">
        <v>100000</v>
      </c>
      <c r="E78" s="25">
        <f>(D78)+(D78*C79)</f>
        <v>340223.46368715086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609</v>
      </c>
      <c r="C79" s="20">
        <f t="shared" ref="C79:C88" si="20">(B79-B78)/B78</f>
        <v>2.4022346368715084</v>
      </c>
      <c r="D79" s="22">
        <v>100000</v>
      </c>
      <c r="E79" s="25">
        <f t="shared" ref="E79:E87" si="21">(E78+D79)+(E78+D79)*C80</f>
        <v>629613.52524057205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871</v>
      </c>
      <c r="C80" s="20">
        <f t="shared" si="20"/>
        <v>0.43021346469622329</v>
      </c>
      <c r="D80" s="22">
        <v>100000</v>
      </c>
      <c r="E80" s="25">
        <f t="shared" si="21"/>
        <v>329205.64342083217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393</v>
      </c>
      <c r="C81" s="20">
        <f t="shared" si="20"/>
        <v>-0.54879448909299655</v>
      </c>
      <c r="D81" s="22">
        <v>100000</v>
      </c>
      <c r="E81" s="25">
        <f t="shared" si="21"/>
        <v>672749.8125883782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616</v>
      </c>
      <c r="C82" s="20">
        <f t="shared" si="20"/>
        <v>0.56743002544529264</v>
      </c>
      <c r="D82" s="22">
        <v>100000</v>
      </c>
      <c r="E82" s="25">
        <f t="shared" si="21"/>
        <v>890669.42684699432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710</v>
      </c>
      <c r="C83" s="20">
        <f t="shared" si="20"/>
        <v>0.15259740259740259</v>
      </c>
      <c r="D83" s="22">
        <v>100000</v>
      </c>
      <c r="E83" s="25">
        <f t="shared" si="21"/>
        <v>1490190.067426183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1068</v>
      </c>
      <c r="C84" s="20">
        <f t="shared" si="20"/>
        <v>0.50422535211267605</v>
      </c>
      <c r="D84" s="22">
        <v>100000</v>
      </c>
      <c r="E84" s="25">
        <f t="shared" si="21"/>
        <v>1346003.5776716007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904</v>
      </c>
      <c r="C85" s="20">
        <f t="shared" si="20"/>
        <v>-0.15355805243445692</v>
      </c>
      <c r="D85" s="22">
        <v>100000</v>
      </c>
      <c r="E85" s="25">
        <f t="shared" si="21"/>
        <v>1188474.1794358399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743</v>
      </c>
      <c r="C86" s="20">
        <f t="shared" si="20"/>
        <v>-0.17809734513274336</v>
      </c>
      <c r="D86" s="22">
        <v>100000</v>
      </c>
      <c r="E86" s="25">
        <f t="shared" si="21"/>
        <v>2120866.6506729908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1223</v>
      </c>
      <c r="C87" s="20">
        <f t="shared" si="20"/>
        <v>0.6460296096904441</v>
      </c>
      <c r="D87" s="22">
        <v>100000</v>
      </c>
      <c r="E87" s="119">
        <f t="shared" si="21"/>
        <v>2033827.1862254699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1120</v>
      </c>
      <c r="C88" s="20">
        <f t="shared" si="20"/>
        <v>-8.4219133278822564E-2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268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37</v>
      </c>
      <c r="C93" s="20"/>
      <c r="D93" s="22">
        <v>100000</v>
      </c>
      <c r="E93" s="25">
        <f>(D93)+(D93*C94)</f>
        <v>175675.67567567568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65</v>
      </c>
      <c r="C94" s="20">
        <f t="shared" ref="C94:C103" si="24">(B94-B93)/B93</f>
        <v>0.7567567567567568</v>
      </c>
      <c r="D94" s="22">
        <v>100000</v>
      </c>
      <c r="E94" s="25">
        <f t="shared" ref="E94:E102" si="25">(E93+D94)+(E93+D94)*C95</f>
        <v>190852.39085239085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45</v>
      </c>
      <c r="C95" s="20">
        <f t="shared" si="24"/>
        <v>-0.30769230769230771</v>
      </c>
      <c r="D95" s="22">
        <v>100000</v>
      </c>
      <c r="E95" s="25">
        <f t="shared" si="25"/>
        <v>129267.72926772927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20</v>
      </c>
      <c r="C96" s="20">
        <f t="shared" si="24"/>
        <v>-0.55555555555555558</v>
      </c>
      <c r="D96" s="22">
        <v>100000</v>
      </c>
      <c r="E96" s="25">
        <f t="shared" si="25"/>
        <v>217804.3428043428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19</v>
      </c>
      <c r="C97" s="20">
        <f t="shared" si="24"/>
        <v>-0.05</v>
      </c>
      <c r="D97" s="22">
        <v>100000</v>
      </c>
      <c r="E97" s="25">
        <f t="shared" si="25"/>
        <v>401437.06459495932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24</v>
      </c>
      <c r="C98" s="20">
        <f t="shared" si="24"/>
        <v>0.26315789473684209</v>
      </c>
      <c r="D98" s="22">
        <v>100000</v>
      </c>
      <c r="E98" s="25">
        <f t="shared" si="25"/>
        <v>355184.58742142952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17</v>
      </c>
      <c r="C99" s="20">
        <f t="shared" si="24"/>
        <v>-0.29166666666666669</v>
      </c>
      <c r="D99" s="22">
        <v>100000</v>
      </c>
      <c r="E99" s="25">
        <f t="shared" si="25"/>
        <v>455184.58742142952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17</v>
      </c>
      <c r="C100" s="20">
        <f t="shared" si="24"/>
        <v>0</v>
      </c>
      <c r="D100" s="22">
        <v>100000</v>
      </c>
      <c r="E100" s="25">
        <f t="shared" si="25"/>
        <v>391895.00288571499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12</v>
      </c>
      <c r="C101" s="20">
        <f t="shared" si="24"/>
        <v>-0.29411764705882354</v>
      </c>
      <c r="D101" s="22">
        <v>100000</v>
      </c>
      <c r="E101" s="25">
        <f t="shared" si="25"/>
        <v>901807.50529047754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22</v>
      </c>
      <c r="C102" s="20">
        <f t="shared" si="24"/>
        <v>0.83333333333333337</v>
      </c>
      <c r="D102" s="22">
        <v>100000</v>
      </c>
      <c r="E102" s="119">
        <f t="shared" si="25"/>
        <v>774123.98136082361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17</v>
      </c>
      <c r="C103" s="20">
        <f t="shared" si="24"/>
        <v>-0.22727272727272727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269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41</v>
      </c>
      <c r="C108" s="20"/>
      <c r="D108" s="22">
        <v>100000</v>
      </c>
      <c r="E108" s="25">
        <f>(D108)+(D108*C109)</f>
        <v>314634.14634146343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129</v>
      </c>
      <c r="C109" s="20">
        <f t="shared" ref="C109:C118" si="28">(B109-B108)/B108</f>
        <v>2.1463414634146343</v>
      </c>
      <c r="D109" s="22">
        <v>100000</v>
      </c>
      <c r="E109" s="25">
        <f t="shared" ref="E109:E117" si="29">(E108+D109)+(E108+D109)*C110</f>
        <v>533560.21932312346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166</v>
      </c>
      <c r="C110" s="20">
        <f t="shared" si="28"/>
        <v>0.2868217054263566</v>
      </c>
      <c r="D110" s="22">
        <v>100000</v>
      </c>
      <c r="E110" s="25">
        <f t="shared" si="29"/>
        <v>809125.09937651909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212</v>
      </c>
      <c r="C111" s="20">
        <f t="shared" si="28"/>
        <v>0.27710843373493976</v>
      </c>
      <c r="D111" s="22">
        <v>100000</v>
      </c>
      <c r="E111" s="25">
        <f t="shared" si="29"/>
        <v>488869.15721190179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114</v>
      </c>
      <c r="C112" s="20">
        <f t="shared" si="28"/>
        <v>-0.46226415094339623</v>
      </c>
      <c r="D112" s="22">
        <v>100000</v>
      </c>
      <c r="E112" s="25">
        <f t="shared" si="29"/>
        <v>428738.07060164784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83</v>
      </c>
      <c r="C113" s="20">
        <f t="shared" si="28"/>
        <v>-0.27192982456140352</v>
      </c>
      <c r="D113" s="22">
        <v>100000</v>
      </c>
      <c r="E113" s="25">
        <f t="shared" si="29"/>
        <v>732588.89300228318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115</v>
      </c>
      <c r="C114" s="20">
        <f t="shared" si="28"/>
        <v>0.38554216867469882</v>
      </c>
      <c r="D114" s="22">
        <v>100000</v>
      </c>
      <c r="E114" s="25">
        <f t="shared" si="29"/>
        <v>868788.41008933901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120</v>
      </c>
      <c r="C115" s="20">
        <f t="shared" si="28"/>
        <v>4.3478260869565216E-2</v>
      </c>
      <c r="D115" s="22">
        <v>100000</v>
      </c>
      <c r="E115" s="25">
        <f t="shared" si="29"/>
        <v>1178692.5656086958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146</v>
      </c>
      <c r="C116" s="20">
        <f t="shared" si="28"/>
        <v>0.21666666666666667</v>
      </c>
      <c r="D116" s="22">
        <v>100000</v>
      </c>
      <c r="E116" s="25">
        <f t="shared" si="29"/>
        <v>1742875.4832611675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199</v>
      </c>
      <c r="C117" s="20">
        <f t="shared" si="28"/>
        <v>0.36301369863013699</v>
      </c>
      <c r="D117" s="22">
        <v>100000</v>
      </c>
      <c r="E117" s="119">
        <f t="shared" si="29"/>
        <v>1157585.1025509846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125</v>
      </c>
      <c r="C118" s="20">
        <f t="shared" si="28"/>
        <v>-0.37185929648241206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1" spans="1:11">
      <c r="A121" s="153" t="s">
        <v>270</v>
      </c>
      <c r="B121" s="150"/>
      <c r="C121" s="150"/>
      <c r="D121" s="150"/>
      <c r="E121" s="151"/>
    </row>
    <row r="122" spans="1:11">
      <c r="A122" s="116" t="s">
        <v>3</v>
      </c>
      <c r="B122" s="117" t="s">
        <v>6</v>
      </c>
      <c r="C122" s="118" t="s">
        <v>8</v>
      </c>
      <c r="D122" s="12" t="s">
        <v>16</v>
      </c>
      <c r="E122" s="16" t="s">
        <v>18</v>
      </c>
      <c r="G122" s="116" t="s">
        <v>3</v>
      </c>
      <c r="H122" s="117" t="s">
        <v>5</v>
      </c>
      <c r="I122" s="118" t="s">
        <v>8</v>
      </c>
      <c r="J122" s="16" t="s">
        <v>16</v>
      </c>
      <c r="K122" s="16" t="s">
        <v>18</v>
      </c>
    </row>
    <row r="123" spans="1:11">
      <c r="A123" s="10">
        <v>39783</v>
      </c>
      <c r="B123" s="90">
        <v>129</v>
      </c>
      <c r="C123" s="20"/>
      <c r="D123" s="22">
        <v>100000</v>
      </c>
      <c r="E123" s="25">
        <f>(D123)+(D123*C124)</f>
        <v>189922.48062015505</v>
      </c>
      <c r="G123" s="10">
        <v>39783</v>
      </c>
      <c r="H123" s="91">
        <v>9647</v>
      </c>
      <c r="I123" s="20"/>
      <c r="J123" s="22">
        <v>100000</v>
      </c>
      <c r="K123" s="25">
        <f>(J123)+(J123*I124)</f>
        <v>181030.37213641545</v>
      </c>
    </row>
    <row r="124" spans="1:11">
      <c r="A124" s="10">
        <v>40148</v>
      </c>
      <c r="B124" s="90">
        <v>245</v>
      </c>
      <c r="C124" s="20">
        <f t="shared" ref="C124:C133" si="32">(B124-B123)/B123</f>
        <v>0.89922480620155043</v>
      </c>
      <c r="D124" s="22">
        <v>100000</v>
      </c>
      <c r="E124" s="25">
        <f t="shared" ref="E124:E132" si="33">(E123+D124)+(E123+D124)*C125</f>
        <v>266255.33934504038</v>
      </c>
      <c r="G124" s="10">
        <v>40148</v>
      </c>
      <c r="H124" s="91">
        <v>17464</v>
      </c>
      <c r="I124" s="20">
        <f t="shared" ref="I124:I133" si="34">(H124-H123)/H123</f>
        <v>0.81030372136415463</v>
      </c>
      <c r="J124" s="22">
        <v>100000</v>
      </c>
      <c r="K124" s="25">
        <f t="shared" ref="K124:K132" si="35">(K123+J124)+(K123+J124)*I125</f>
        <v>330030.45706285757</v>
      </c>
    </row>
    <row r="125" spans="1:11">
      <c r="A125" s="10">
        <v>40513</v>
      </c>
      <c r="B125" s="90">
        <v>225</v>
      </c>
      <c r="C125" s="20">
        <f t="shared" si="32"/>
        <v>-8.1632653061224483E-2</v>
      </c>
      <c r="D125" s="22">
        <v>100000</v>
      </c>
      <c r="E125" s="25">
        <f t="shared" si="33"/>
        <v>211614.19606602335</v>
      </c>
      <c r="G125" s="10">
        <v>40513</v>
      </c>
      <c r="H125" s="91">
        <v>20509</v>
      </c>
      <c r="I125" s="20">
        <f t="shared" si="34"/>
        <v>0.17435868071461291</v>
      </c>
      <c r="J125" s="22">
        <v>100000</v>
      </c>
      <c r="K125" s="25">
        <f t="shared" si="35"/>
        <v>324037.77285335225</v>
      </c>
    </row>
    <row r="126" spans="1:11">
      <c r="A126" s="10">
        <v>40878</v>
      </c>
      <c r="B126" s="90">
        <v>130</v>
      </c>
      <c r="C126" s="20">
        <f t="shared" si="32"/>
        <v>-0.42222222222222222</v>
      </c>
      <c r="D126" s="22">
        <v>100000</v>
      </c>
      <c r="E126" s="25">
        <f t="shared" si="33"/>
        <v>304423.09923373046</v>
      </c>
      <c r="G126" s="10">
        <v>40878</v>
      </c>
      <c r="H126" s="91">
        <v>15454</v>
      </c>
      <c r="I126" s="20">
        <f t="shared" si="34"/>
        <v>-0.24647715637037398</v>
      </c>
      <c r="J126" s="22">
        <v>100000</v>
      </c>
      <c r="K126" s="25">
        <f t="shared" si="35"/>
        <v>533024.31574021094</v>
      </c>
    </row>
    <row r="127" spans="1:11">
      <c r="A127" s="10">
        <v>41244</v>
      </c>
      <c r="B127" s="90">
        <v>127</v>
      </c>
      <c r="C127" s="20">
        <f t="shared" si="32"/>
        <v>-2.3076923076923078E-2</v>
      </c>
      <c r="D127" s="22">
        <v>100000</v>
      </c>
      <c r="E127" s="25">
        <f t="shared" si="33"/>
        <v>292967.91440553701</v>
      </c>
      <c r="G127" s="10">
        <v>41244</v>
      </c>
      <c r="H127" s="91">
        <v>19426</v>
      </c>
      <c r="I127" s="20">
        <f t="shared" si="34"/>
        <v>0.25702083602950693</v>
      </c>
      <c r="J127" s="22">
        <v>100000</v>
      </c>
      <c r="K127" s="25">
        <f t="shared" si="35"/>
        <v>689855.0789776725</v>
      </c>
    </row>
    <row r="128" spans="1:11">
      <c r="A128" s="10">
        <v>41609</v>
      </c>
      <c r="B128" s="90">
        <v>92</v>
      </c>
      <c r="C128" s="20">
        <f t="shared" si="32"/>
        <v>-0.27559055118110237</v>
      </c>
      <c r="D128" s="22">
        <v>100000</v>
      </c>
      <c r="E128" s="25">
        <f t="shared" si="33"/>
        <v>1123375.668354959</v>
      </c>
      <c r="G128" s="10">
        <v>41609</v>
      </c>
      <c r="H128" s="91">
        <v>21170</v>
      </c>
      <c r="I128" s="20">
        <f t="shared" si="34"/>
        <v>8.9776588077833827E-2</v>
      </c>
      <c r="J128" s="22">
        <v>100000</v>
      </c>
      <c r="K128" s="25">
        <f t="shared" si="35"/>
        <v>1025990.7801987254</v>
      </c>
    </row>
    <row r="129" spans="1:11">
      <c r="A129" s="10">
        <v>41974</v>
      </c>
      <c r="B129" s="90">
        <v>263</v>
      </c>
      <c r="C129" s="20">
        <f t="shared" si="32"/>
        <v>1.8586956521739131</v>
      </c>
      <c r="D129" s="22">
        <v>100000</v>
      </c>
      <c r="E129" s="25">
        <f t="shared" si="33"/>
        <v>1130343.2981378518</v>
      </c>
      <c r="G129" s="10">
        <v>41974</v>
      </c>
      <c r="H129" s="91">
        <v>27499</v>
      </c>
      <c r="I129" s="20">
        <f t="shared" si="34"/>
        <v>0.29896079357581484</v>
      </c>
      <c r="J129" s="22">
        <v>100000</v>
      </c>
      <c r="K129" s="25">
        <f t="shared" si="35"/>
        <v>1069402.5676006442</v>
      </c>
    </row>
    <row r="130" spans="1:11">
      <c r="A130" s="10">
        <v>42339</v>
      </c>
      <c r="B130" s="90">
        <v>243</v>
      </c>
      <c r="C130" s="20">
        <f t="shared" si="32"/>
        <v>-7.6045627376425853E-2</v>
      </c>
      <c r="D130" s="22">
        <v>100000</v>
      </c>
      <c r="E130" s="25">
        <f t="shared" si="33"/>
        <v>992375.66434164171</v>
      </c>
      <c r="G130" s="10">
        <v>42339</v>
      </c>
      <c r="H130" s="91">
        <v>26117</v>
      </c>
      <c r="I130" s="20">
        <f t="shared" si="34"/>
        <v>-5.0256372959016693E-2</v>
      </c>
      <c r="J130" s="22">
        <v>100000</v>
      </c>
      <c r="K130" s="25">
        <f t="shared" si="35"/>
        <v>1192193.3133566165</v>
      </c>
    </row>
    <row r="131" spans="1:11">
      <c r="A131" s="10">
        <v>42705</v>
      </c>
      <c r="B131" s="90">
        <v>196</v>
      </c>
      <c r="C131" s="20">
        <f t="shared" si="32"/>
        <v>-0.19341563786008231</v>
      </c>
      <c r="D131" s="22">
        <v>100000</v>
      </c>
      <c r="E131" s="25">
        <f t="shared" si="33"/>
        <v>1326456.163843422</v>
      </c>
      <c r="G131" s="10">
        <v>42705</v>
      </c>
      <c r="H131" s="91">
        <v>26626</v>
      </c>
      <c r="I131" s="20">
        <f t="shared" si="34"/>
        <v>1.9489221579813913E-2</v>
      </c>
      <c r="J131" s="22">
        <v>100000</v>
      </c>
      <c r="K131" s="25">
        <f t="shared" si="35"/>
        <v>1640938.9435594501</v>
      </c>
    </row>
    <row r="132" spans="1:11">
      <c r="A132" s="10">
        <v>43070</v>
      </c>
      <c r="B132" s="90">
        <v>238</v>
      </c>
      <c r="C132" s="20">
        <f t="shared" si="32"/>
        <v>0.21428571428571427</v>
      </c>
      <c r="D132" s="22">
        <v>100000</v>
      </c>
      <c r="E132" s="119">
        <f t="shared" si="33"/>
        <v>982936.18012739997</v>
      </c>
      <c r="G132" s="10">
        <v>43070</v>
      </c>
      <c r="H132" s="91">
        <v>33812</v>
      </c>
      <c r="I132" s="20">
        <f t="shared" si="34"/>
        <v>0.26988657702997071</v>
      </c>
      <c r="J132" s="22">
        <v>100000</v>
      </c>
      <c r="K132" s="120">
        <f t="shared" si="35"/>
        <v>1857097.6522034262</v>
      </c>
    </row>
    <row r="133" spans="1:11">
      <c r="A133" s="10">
        <v>43435</v>
      </c>
      <c r="B133" s="90">
        <v>164</v>
      </c>
      <c r="C133" s="20">
        <f t="shared" si="32"/>
        <v>-0.31092436974789917</v>
      </c>
      <c r="D133" s="22"/>
      <c r="E133" s="39"/>
      <c r="G133" s="10">
        <v>43435</v>
      </c>
      <c r="H133" s="91">
        <v>36068</v>
      </c>
      <c r="I133" s="20">
        <f t="shared" si="34"/>
        <v>6.6721873890926292E-2</v>
      </c>
      <c r="J133" s="22"/>
      <c r="K133" s="39"/>
    </row>
    <row r="134" spans="1:11">
      <c r="D134" s="121">
        <f>SUM(D123:D133)</f>
        <v>1000000</v>
      </c>
      <c r="E134" s="122"/>
      <c r="J134" s="121">
        <f>SUM(J123:J133)</f>
        <v>1000000</v>
      </c>
      <c r="K134" s="122"/>
    </row>
    <row r="136" spans="1:11">
      <c r="A136" s="153" t="s">
        <v>271</v>
      </c>
      <c r="B136" s="150"/>
      <c r="C136" s="150"/>
      <c r="D136" s="150"/>
      <c r="E136" s="151"/>
    </row>
    <row r="137" spans="1:11">
      <c r="A137" s="116" t="s">
        <v>3</v>
      </c>
      <c r="B137" s="117" t="s">
        <v>6</v>
      </c>
      <c r="C137" s="118" t="s">
        <v>8</v>
      </c>
      <c r="D137" s="12" t="s">
        <v>16</v>
      </c>
      <c r="E137" s="16" t="s">
        <v>18</v>
      </c>
      <c r="G137" s="116" t="s">
        <v>3</v>
      </c>
      <c r="H137" s="117" t="s">
        <v>5</v>
      </c>
      <c r="I137" s="118" t="s">
        <v>8</v>
      </c>
      <c r="J137" s="16" t="s">
        <v>16</v>
      </c>
      <c r="K137" s="16" t="s">
        <v>18</v>
      </c>
    </row>
    <row r="138" spans="1:11">
      <c r="A138" s="10">
        <v>39783</v>
      </c>
      <c r="B138" s="90">
        <v>336</v>
      </c>
      <c r="C138" s="20"/>
      <c r="D138" s="22">
        <v>100000</v>
      </c>
      <c r="E138" s="25">
        <f>(D138)+(D138*C139)</f>
        <v>334821.42857142852</v>
      </c>
      <c r="G138" s="10">
        <v>39783</v>
      </c>
      <c r="H138" s="91">
        <v>9647</v>
      </c>
      <c r="I138" s="20"/>
      <c r="J138" s="22">
        <v>100000</v>
      </c>
      <c r="K138" s="25">
        <f>(J138)+(J138*I139)</f>
        <v>181030.37213641545</v>
      </c>
    </row>
    <row r="139" spans="1:11">
      <c r="A139" s="10">
        <v>40148</v>
      </c>
      <c r="B139" s="90">
        <v>1125</v>
      </c>
      <c r="C139" s="20">
        <f t="shared" ref="C139:C148" si="36">(B139-B138)/B138</f>
        <v>2.3482142857142856</v>
      </c>
      <c r="D139" s="22">
        <v>100000</v>
      </c>
      <c r="E139" s="25">
        <f t="shared" ref="E139:E147" si="37">(E138+D139)+(E138+D139)*C140</f>
        <v>398876.19047619042</v>
      </c>
      <c r="G139" s="10">
        <v>40148</v>
      </c>
      <c r="H139" s="91">
        <v>17464</v>
      </c>
      <c r="I139" s="20">
        <f t="shared" ref="I139:I148" si="38">(H139-H138)/H138</f>
        <v>0.81030372136415463</v>
      </c>
      <c r="J139" s="22">
        <v>100000</v>
      </c>
      <c r="K139" s="25">
        <f t="shared" ref="K139:K147" si="39">(K138+J139)+(K138+J139)*I140</f>
        <v>330030.45706285757</v>
      </c>
    </row>
    <row r="140" spans="1:11">
      <c r="A140" s="10">
        <v>40513</v>
      </c>
      <c r="B140" s="90">
        <v>1032</v>
      </c>
      <c r="C140" s="20">
        <f t="shared" si="36"/>
        <v>-8.2666666666666666E-2</v>
      </c>
      <c r="D140" s="22">
        <v>100000</v>
      </c>
      <c r="E140" s="25">
        <f t="shared" si="37"/>
        <v>219950.2583979328</v>
      </c>
      <c r="G140" s="10">
        <v>40513</v>
      </c>
      <c r="H140" s="91">
        <v>20509</v>
      </c>
      <c r="I140" s="20">
        <f t="shared" si="38"/>
        <v>0.17435868071461291</v>
      </c>
      <c r="J140" s="22">
        <v>100000</v>
      </c>
      <c r="K140" s="25">
        <f t="shared" si="39"/>
        <v>324037.77285335225</v>
      </c>
    </row>
    <row r="141" spans="1:11">
      <c r="A141" s="10">
        <v>40878</v>
      </c>
      <c r="B141" s="90">
        <v>455</v>
      </c>
      <c r="C141" s="20">
        <f t="shared" si="36"/>
        <v>-0.55910852713178294</v>
      </c>
      <c r="D141" s="22">
        <v>100000</v>
      </c>
      <c r="E141" s="25">
        <f t="shared" si="37"/>
        <v>196189.27932532583</v>
      </c>
      <c r="G141" s="10">
        <v>40878</v>
      </c>
      <c r="H141" s="91">
        <v>15454</v>
      </c>
      <c r="I141" s="20">
        <f t="shared" si="38"/>
        <v>-0.24647715637037398</v>
      </c>
      <c r="J141" s="22">
        <v>100000</v>
      </c>
      <c r="K141" s="25">
        <f t="shared" si="39"/>
        <v>533024.31574021094</v>
      </c>
    </row>
    <row r="142" spans="1:11">
      <c r="A142" s="10">
        <v>41244</v>
      </c>
      <c r="B142" s="90">
        <v>279</v>
      </c>
      <c r="C142" s="20">
        <f t="shared" si="36"/>
        <v>-0.38681318681318683</v>
      </c>
      <c r="D142" s="22">
        <v>100000</v>
      </c>
      <c r="E142" s="25">
        <f t="shared" si="37"/>
        <v>250540.03555834014</v>
      </c>
      <c r="G142" s="10">
        <v>41244</v>
      </c>
      <c r="H142" s="91">
        <v>19426</v>
      </c>
      <c r="I142" s="20">
        <f t="shared" si="38"/>
        <v>0.25702083602950693</v>
      </c>
      <c r="J142" s="22">
        <v>100000</v>
      </c>
      <c r="K142" s="25">
        <f t="shared" si="39"/>
        <v>689855.0789776725</v>
      </c>
    </row>
    <row r="143" spans="1:11">
      <c r="A143" s="10">
        <v>41609</v>
      </c>
      <c r="B143" s="90">
        <v>236</v>
      </c>
      <c r="C143" s="20">
        <f t="shared" si="36"/>
        <v>-0.15412186379928317</v>
      </c>
      <c r="D143" s="22">
        <v>100000</v>
      </c>
      <c r="E143" s="25">
        <f t="shared" si="37"/>
        <v>1177873.9330413719</v>
      </c>
      <c r="G143" s="10">
        <v>41609</v>
      </c>
      <c r="H143" s="91">
        <v>21170</v>
      </c>
      <c r="I143" s="20">
        <f t="shared" si="38"/>
        <v>8.9776588077833827E-2</v>
      </c>
      <c r="J143" s="22">
        <v>100000</v>
      </c>
      <c r="K143" s="25">
        <f t="shared" si="39"/>
        <v>1025990.7801987254</v>
      </c>
    </row>
    <row r="144" spans="1:11">
      <c r="A144" s="10">
        <v>41974</v>
      </c>
      <c r="B144" s="90">
        <v>793</v>
      </c>
      <c r="C144" s="20">
        <f t="shared" si="36"/>
        <v>2.3601694915254239</v>
      </c>
      <c r="D144" s="22">
        <v>100000</v>
      </c>
      <c r="E144" s="25">
        <f t="shared" si="37"/>
        <v>2064257.8918360623</v>
      </c>
      <c r="G144" s="10">
        <v>41974</v>
      </c>
      <c r="H144" s="91">
        <v>27499</v>
      </c>
      <c r="I144" s="20">
        <f t="shared" si="38"/>
        <v>0.29896079357581484</v>
      </c>
      <c r="J144" s="22">
        <v>100000</v>
      </c>
      <c r="K144" s="25">
        <f t="shared" si="39"/>
        <v>1069402.5676006442</v>
      </c>
    </row>
    <row r="145" spans="1:11">
      <c r="A145" s="10">
        <v>42339</v>
      </c>
      <c r="B145" s="90">
        <v>1281</v>
      </c>
      <c r="C145" s="20">
        <f t="shared" si="36"/>
        <v>0.61538461538461542</v>
      </c>
      <c r="D145" s="22">
        <v>100000</v>
      </c>
      <c r="E145" s="25">
        <f t="shared" si="37"/>
        <v>1689506.5510039516</v>
      </c>
      <c r="G145" s="10">
        <v>42339</v>
      </c>
      <c r="H145" s="91">
        <v>26117</v>
      </c>
      <c r="I145" s="20">
        <f t="shared" si="38"/>
        <v>-5.0256372959016693E-2</v>
      </c>
      <c r="J145" s="22">
        <v>100000</v>
      </c>
      <c r="K145" s="25">
        <f t="shared" si="39"/>
        <v>1192193.3133566165</v>
      </c>
    </row>
    <row r="146" spans="1:11">
      <c r="A146" s="10">
        <v>42705</v>
      </c>
      <c r="B146" s="90">
        <v>1000</v>
      </c>
      <c r="C146" s="20">
        <f t="shared" si="36"/>
        <v>-0.21935987509758001</v>
      </c>
      <c r="D146" s="22">
        <v>100000</v>
      </c>
      <c r="E146" s="25">
        <f t="shared" si="37"/>
        <v>2895421.5995243937</v>
      </c>
      <c r="G146" s="10">
        <v>42705</v>
      </c>
      <c r="H146" s="91">
        <v>26626</v>
      </c>
      <c r="I146" s="20">
        <f t="shared" si="38"/>
        <v>1.9489221579813913E-2</v>
      </c>
      <c r="J146" s="22">
        <v>100000</v>
      </c>
      <c r="K146" s="25">
        <f t="shared" si="39"/>
        <v>1640938.9435594501</v>
      </c>
    </row>
    <row r="147" spans="1:11">
      <c r="A147" s="10">
        <v>43070</v>
      </c>
      <c r="B147" s="90">
        <v>1618</v>
      </c>
      <c r="C147" s="20">
        <f t="shared" si="36"/>
        <v>0.61799999999999999</v>
      </c>
      <c r="D147" s="22">
        <v>100000</v>
      </c>
      <c r="E147" s="119">
        <f t="shared" si="37"/>
        <v>1666180.1233448421</v>
      </c>
      <c r="G147" s="10">
        <v>43070</v>
      </c>
      <c r="H147" s="91">
        <v>33812</v>
      </c>
      <c r="I147" s="20">
        <f t="shared" si="38"/>
        <v>0.26988657702997071</v>
      </c>
      <c r="J147" s="22">
        <v>100000</v>
      </c>
      <c r="K147" s="120">
        <f t="shared" si="39"/>
        <v>1857097.6522034262</v>
      </c>
    </row>
    <row r="148" spans="1:11">
      <c r="A148" s="10">
        <v>43435</v>
      </c>
      <c r="B148" s="90">
        <v>900</v>
      </c>
      <c r="C148" s="20">
        <f t="shared" si="36"/>
        <v>-0.4437577255871446</v>
      </c>
      <c r="D148" s="22"/>
      <c r="E148" s="39"/>
      <c r="G148" s="10">
        <v>43435</v>
      </c>
      <c r="H148" s="91">
        <v>36068</v>
      </c>
      <c r="I148" s="20">
        <f t="shared" si="38"/>
        <v>6.6721873890926292E-2</v>
      </c>
      <c r="J148" s="22"/>
      <c r="K148" s="39"/>
    </row>
    <row r="149" spans="1:11">
      <c r="D149" s="121">
        <f>SUM(D138:D148)</f>
        <v>1000000</v>
      </c>
      <c r="E149" s="122"/>
      <c r="J149" s="121">
        <f>SUM(J138:J148)</f>
        <v>1000000</v>
      </c>
      <c r="K149" s="122"/>
    </row>
    <row r="151" spans="1:11">
      <c r="A151" s="153" t="s">
        <v>272</v>
      </c>
      <c r="B151" s="150"/>
      <c r="C151" s="150"/>
      <c r="D151" s="150"/>
      <c r="E151" s="151"/>
    </row>
    <row r="152" spans="1:11">
      <c r="A152" s="116" t="s">
        <v>3</v>
      </c>
      <c r="B152" s="117" t="s">
        <v>6</v>
      </c>
      <c r="C152" s="118" t="s">
        <v>8</v>
      </c>
      <c r="D152" s="12" t="s">
        <v>16</v>
      </c>
      <c r="E152" s="16" t="s">
        <v>18</v>
      </c>
      <c r="G152" s="116" t="s">
        <v>3</v>
      </c>
      <c r="H152" s="117" t="s">
        <v>5</v>
      </c>
      <c r="I152" s="118" t="s">
        <v>8</v>
      </c>
      <c r="J152" s="16" t="s">
        <v>16</v>
      </c>
      <c r="K152" s="16" t="s">
        <v>18</v>
      </c>
    </row>
    <row r="153" spans="1:11">
      <c r="A153" s="10">
        <v>39783</v>
      </c>
      <c r="B153" s="90">
        <v>27</v>
      </c>
      <c r="C153" s="20"/>
      <c r="D153" s="22">
        <v>100000</v>
      </c>
      <c r="E153" s="25">
        <f>(D153)+(D153*C154)</f>
        <v>444444.44444444444</v>
      </c>
      <c r="G153" s="10">
        <v>39783</v>
      </c>
      <c r="H153" s="91">
        <v>9647</v>
      </c>
      <c r="I153" s="20"/>
      <c r="J153" s="22">
        <v>100000</v>
      </c>
      <c r="K153" s="25">
        <f>(J153)+(J153*I154)</f>
        <v>181030.37213641545</v>
      </c>
    </row>
    <row r="154" spans="1:11">
      <c r="A154" s="10">
        <v>40148</v>
      </c>
      <c r="B154" s="90">
        <v>120</v>
      </c>
      <c r="C154" s="20">
        <f t="shared" ref="C154:C163" si="40">(B154-B153)/B153</f>
        <v>3.4444444444444446</v>
      </c>
      <c r="D154" s="22">
        <v>100000</v>
      </c>
      <c r="E154" s="25">
        <f t="shared" ref="E154:E162" si="41">(E153+D154)+(E153+D154)*C155</f>
        <v>530833.33333333337</v>
      </c>
      <c r="G154" s="10">
        <v>40148</v>
      </c>
      <c r="H154" s="91">
        <v>17464</v>
      </c>
      <c r="I154" s="20">
        <f t="shared" ref="I154:I163" si="42">(H154-H153)/H153</f>
        <v>0.81030372136415463</v>
      </c>
      <c r="J154" s="22">
        <v>100000</v>
      </c>
      <c r="K154" s="25">
        <f t="shared" ref="K154:K162" si="43">(K153+J154)+(K153+J154)*I155</f>
        <v>330030.45706285757</v>
      </c>
    </row>
    <row r="155" spans="1:11">
      <c r="A155" s="10">
        <v>40513</v>
      </c>
      <c r="B155" s="90">
        <v>117</v>
      </c>
      <c r="C155" s="20">
        <f t="shared" si="40"/>
        <v>-2.5000000000000001E-2</v>
      </c>
      <c r="D155" s="22">
        <v>100000</v>
      </c>
      <c r="E155" s="25">
        <f t="shared" si="41"/>
        <v>544565.52706552704</v>
      </c>
      <c r="G155" s="10">
        <v>40513</v>
      </c>
      <c r="H155" s="91">
        <v>20509</v>
      </c>
      <c r="I155" s="20">
        <f t="shared" si="42"/>
        <v>0.17435868071461291</v>
      </c>
      <c r="J155" s="22">
        <v>100000</v>
      </c>
      <c r="K155" s="25">
        <f t="shared" si="43"/>
        <v>324037.77285335225</v>
      </c>
    </row>
    <row r="156" spans="1:11">
      <c r="A156" s="10">
        <v>40878</v>
      </c>
      <c r="B156" s="90">
        <v>101</v>
      </c>
      <c r="C156" s="20">
        <f t="shared" si="40"/>
        <v>-0.13675213675213677</v>
      </c>
      <c r="D156" s="22">
        <v>100000</v>
      </c>
      <c r="E156" s="25">
        <f t="shared" si="41"/>
        <v>848784.30791797128</v>
      </c>
      <c r="G156" s="10">
        <v>40878</v>
      </c>
      <c r="H156" s="91">
        <v>15454</v>
      </c>
      <c r="I156" s="20">
        <f t="shared" si="42"/>
        <v>-0.24647715637037398</v>
      </c>
      <c r="J156" s="22">
        <v>100000</v>
      </c>
      <c r="K156" s="25">
        <f t="shared" si="43"/>
        <v>533024.31574021094</v>
      </c>
    </row>
    <row r="157" spans="1:11">
      <c r="A157" s="10">
        <v>41244</v>
      </c>
      <c r="B157" s="90">
        <v>133</v>
      </c>
      <c r="C157" s="20">
        <f t="shared" si="40"/>
        <v>0.31683168316831684</v>
      </c>
      <c r="D157" s="22">
        <v>100000</v>
      </c>
      <c r="E157" s="25">
        <f t="shared" si="41"/>
        <v>642034.49407983012</v>
      </c>
      <c r="G157" s="10">
        <v>41244</v>
      </c>
      <c r="H157" s="91">
        <v>19426</v>
      </c>
      <c r="I157" s="20">
        <f t="shared" si="42"/>
        <v>0.25702083602950693</v>
      </c>
      <c r="J157" s="22">
        <v>100000</v>
      </c>
      <c r="K157" s="25">
        <f t="shared" si="43"/>
        <v>689855.0789776725</v>
      </c>
    </row>
    <row r="158" spans="1:11">
      <c r="A158" s="10">
        <v>41609</v>
      </c>
      <c r="B158" s="90">
        <v>90</v>
      </c>
      <c r="C158" s="20">
        <f t="shared" si="40"/>
        <v>-0.32330827067669171</v>
      </c>
      <c r="D158" s="22">
        <v>100000</v>
      </c>
      <c r="E158" s="25">
        <f t="shared" si="41"/>
        <v>2151900.0328315073</v>
      </c>
      <c r="G158" s="10">
        <v>41609</v>
      </c>
      <c r="H158" s="91">
        <v>21170</v>
      </c>
      <c r="I158" s="20">
        <f t="shared" si="42"/>
        <v>8.9776588077833827E-2</v>
      </c>
      <c r="J158" s="22">
        <v>100000</v>
      </c>
      <c r="K158" s="25">
        <f t="shared" si="43"/>
        <v>1025990.7801987254</v>
      </c>
    </row>
    <row r="159" spans="1:11">
      <c r="A159" s="10">
        <v>41974</v>
      </c>
      <c r="B159" s="90">
        <v>261</v>
      </c>
      <c r="C159" s="20">
        <f t="shared" si="40"/>
        <v>1.9</v>
      </c>
      <c r="D159" s="22">
        <v>100000</v>
      </c>
      <c r="E159" s="25">
        <f t="shared" si="41"/>
        <v>2942137.5907875248</v>
      </c>
      <c r="G159" s="10">
        <v>41974</v>
      </c>
      <c r="H159" s="91">
        <v>27499</v>
      </c>
      <c r="I159" s="20">
        <f t="shared" si="42"/>
        <v>0.29896079357581484</v>
      </c>
      <c r="J159" s="22">
        <v>100000</v>
      </c>
      <c r="K159" s="25">
        <f t="shared" si="43"/>
        <v>1069402.5676006442</v>
      </c>
    </row>
    <row r="160" spans="1:11">
      <c r="A160" s="10">
        <v>42339</v>
      </c>
      <c r="B160" s="90">
        <v>341</v>
      </c>
      <c r="C160" s="20">
        <f t="shared" si="40"/>
        <v>0.3065134099616858</v>
      </c>
      <c r="D160" s="22">
        <v>100000</v>
      </c>
      <c r="E160" s="25">
        <f t="shared" si="41"/>
        <v>2444415.542157718</v>
      </c>
      <c r="G160" s="10">
        <v>42339</v>
      </c>
      <c r="H160" s="91">
        <v>26117</v>
      </c>
      <c r="I160" s="20">
        <f t="shared" si="42"/>
        <v>-5.0256372959016693E-2</v>
      </c>
      <c r="J160" s="22">
        <v>100000</v>
      </c>
      <c r="K160" s="25">
        <f t="shared" si="43"/>
        <v>1192193.3133566165</v>
      </c>
    </row>
    <row r="161" spans="1:11">
      <c r="A161" s="10">
        <v>42705</v>
      </c>
      <c r="B161" s="90">
        <v>274</v>
      </c>
      <c r="C161" s="20">
        <f t="shared" si="40"/>
        <v>-0.19648093841642228</v>
      </c>
      <c r="D161" s="22">
        <v>100000</v>
      </c>
      <c r="E161" s="25">
        <f t="shared" si="41"/>
        <v>3955916.1348875472</v>
      </c>
      <c r="G161" s="10">
        <v>42705</v>
      </c>
      <c r="H161" s="91">
        <v>26626</v>
      </c>
      <c r="I161" s="20">
        <f t="shared" si="42"/>
        <v>1.9489221579813913E-2</v>
      </c>
      <c r="J161" s="22">
        <v>100000</v>
      </c>
      <c r="K161" s="25">
        <f t="shared" si="43"/>
        <v>1640938.9435594501</v>
      </c>
    </row>
    <row r="162" spans="1:11">
      <c r="A162" s="10">
        <v>43070</v>
      </c>
      <c r="B162" s="90">
        <v>426</v>
      </c>
      <c r="C162" s="20">
        <f t="shared" si="40"/>
        <v>0.55474452554744524</v>
      </c>
      <c r="D162" s="22">
        <v>100000</v>
      </c>
      <c r="E162" s="119">
        <f t="shared" si="41"/>
        <v>2008916.2076555693</v>
      </c>
      <c r="G162" s="10">
        <v>43070</v>
      </c>
      <c r="H162" s="91">
        <v>33812</v>
      </c>
      <c r="I162" s="20">
        <f t="shared" si="42"/>
        <v>0.26988657702997071</v>
      </c>
      <c r="J162" s="22">
        <v>100000</v>
      </c>
      <c r="K162" s="120">
        <f t="shared" si="43"/>
        <v>1857097.6522034262</v>
      </c>
    </row>
    <row r="163" spans="1:11">
      <c r="A163" s="10">
        <v>43435</v>
      </c>
      <c r="B163" s="90">
        <v>211</v>
      </c>
      <c r="C163" s="20">
        <f t="shared" si="40"/>
        <v>-0.50469483568075113</v>
      </c>
      <c r="D163" s="22"/>
      <c r="E163" s="39"/>
      <c r="G163" s="10">
        <v>43435</v>
      </c>
      <c r="H163" s="91">
        <v>36068</v>
      </c>
      <c r="I163" s="20">
        <f t="shared" si="42"/>
        <v>6.6721873890926292E-2</v>
      </c>
      <c r="J163" s="22"/>
      <c r="K163" s="39"/>
    </row>
    <row r="164" spans="1:11">
      <c r="D164" s="121">
        <f>SUM(D153:D163)</f>
        <v>1000000</v>
      </c>
      <c r="E164" s="122"/>
      <c r="J164" s="121">
        <f>SUM(J153:J163)</f>
        <v>1000000</v>
      </c>
      <c r="K164" s="122"/>
    </row>
    <row r="166" spans="1:11">
      <c r="A166" s="153" t="s">
        <v>273</v>
      </c>
      <c r="B166" s="150"/>
      <c r="C166" s="150"/>
      <c r="D166" s="150"/>
      <c r="E166" s="151"/>
    </row>
    <row r="167" spans="1:11">
      <c r="A167" s="116" t="s">
        <v>3</v>
      </c>
      <c r="B167" s="117" t="s">
        <v>6</v>
      </c>
      <c r="C167" s="118" t="s">
        <v>8</v>
      </c>
      <c r="D167" s="12" t="s">
        <v>16</v>
      </c>
      <c r="E167" s="16" t="s">
        <v>18</v>
      </c>
      <c r="G167" s="116" t="s">
        <v>3</v>
      </c>
      <c r="H167" s="117" t="s">
        <v>5</v>
      </c>
      <c r="I167" s="118" t="s">
        <v>8</v>
      </c>
      <c r="J167" s="16" t="s">
        <v>16</v>
      </c>
      <c r="K167" s="16" t="s">
        <v>18</v>
      </c>
    </row>
    <row r="168" spans="1:11">
      <c r="A168" s="10">
        <v>39783</v>
      </c>
      <c r="B168" s="90">
        <v>55</v>
      </c>
      <c r="C168" s="20"/>
      <c r="D168" s="22">
        <v>100000</v>
      </c>
      <c r="E168" s="25">
        <f>(D168)+(D168*C169)</f>
        <v>272727.27272727271</v>
      </c>
      <c r="G168" s="10">
        <v>39783</v>
      </c>
      <c r="H168" s="91">
        <v>9647</v>
      </c>
      <c r="I168" s="20"/>
      <c r="J168" s="22">
        <v>100000</v>
      </c>
      <c r="K168" s="25">
        <f>(J168)+(J168*I169)</f>
        <v>181030.37213641545</v>
      </c>
    </row>
    <row r="169" spans="1:11">
      <c r="A169" s="10">
        <v>40148</v>
      </c>
      <c r="B169" s="90">
        <v>150</v>
      </c>
      <c r="C169" s="20">
        <f t="shared" ref="C169:C178" si="44">(B169-B168)/B168</f>
        <v>1.7272727272727273</v>
      </c>
      <c r="D169" s="22">
        <v>100000</v>
      </c>
      <c r="E169" s="25">
        <f t="shared" ref="E169:E177" si="45">(E168+D169)+(E168+D169)*C170</f>
        <v>260909.09090909088</v>
      </c>
      <c r="G169" s="10">
        <v>40148</v>
      </c>
      <c r="H169" s="91">
        <v>17464</v>
      </c>
      <c r="I169" s="20">
        <f t="shared" ref="I169:I178" si="46">(H169-H168)/H168</f>
        <v>0.81030372136415463</v>
      </c>
      <c r="J169" s="22">
        <v>100000</v>
      </c>
      <c r="K169" s="25">
        <f t="shared" ref="K169:K177" si="47">(K168+J169)+(K168+J169)*I170</f>
        <v>330030.45706285757</v>
      </c>
    </row>
    <row r="170" spans="1:11">
      <c r="A170" s="10">
        <v>40513</v>
      </c>
      <c r="B170" s="90">
        <v>105</v>
      </c>
      <c r="C170" s="20">
        <f t="shared" si="44"/>
        <v>-0.3</v>
      </c>
      <c r="D170" s="22">
        <v>100000</v>
      </c>
      <c r="E170" s="25">
        <f t="shared" si="45"/>
        <v>182173.16017316014</v>
      </c>
      <c r="G170" s="10">
        <v>40513</v>
      </c>
      <c r="H170" s="91">
        <v>20509</v>
      </c>
      <c r="I170" s="20">
        <f t="shared" si="46"/>
        <v>0.17435868071461291</v>
      </c>
      <c r="J170" s="22">
        <v>100000</v>
      </c>
      <c r="K170" s="25">
        <f t="shared" si="47"/>
        <v>324037.77285335225</v>
      </c>
    </row>
    <row r="171" spans="1:11">
      <c r="A171" s="10">
        <v>40878</v>
      </c>
      <c r="B171" s="90">
        <v>53</v>
      </c>
      <c r="C171" s="20">
        <f t="shared" si="44"/>
        <v>-0.49523809523809526</v>
      </c>
      <c r="D171" s="22">
        <v>100000</v>
      </c>
      <c r="E171" s="25">
        <f t="shared" si="45"/>
        <v>511106.10144572402</v>
      </c>
      <c r="G171" s="10">
        <v>40878</v>
      </c>
      <c r="H171" s="91">
        <v>15454</v>
      </c>
      <c r="I171" s="20">
        <f t="shared" si="46"/>
        <v>-0.24647715637037398</v>
      </c>
      <c r="J171" s="22">
        <v>100000</v>
      </c>
      <c r="K171" s="25">
        <f t="shared" si="47"/>
        <v>533024.31574021094</v>
      </c>
    </row>
    <row r="172" spans="1:11">
      <c r="A172" s="10">
        <v>41244</v>
      </c>
      <c r="B172" s="90">
        <v>96</v>
      </c>
      <c r="C172" s="20">
        <f t="shared" si="44"/>
        <v>0.81132075471698117</v>
      </c>
      <c r="D172" s="22">
        <v>100000</v>
      </c>
      <c r="E172" s="25">
        <f t="shared" si="45"/>
        <v>343747.18206321978</v>
      </c>
      <c r="G172" s="10">
        <v>41244</v>
      </c>
      <c r="H172" s="91">
        <v>19426</v>
      </c>
      <c r="I172" s="20">
        <f t="shared" si="46"/>
        <v>0.25702083602950693</v>
      </c>
      <c r="J172" s="22">
        <v>100000</v>
      </c>
      <c r="K172" s="25">
        <f t="shared" si="47"/>
        <v>689855.0789776725</v>
      </c>
    </row>
    <row r="173" spans="1:11">
      <c r="A173" s="10">
        <v>41609</v>
      </c>
      <c r="B173" s="90">
        <v>54</v>
      </c>
      <c r="C173" s="20">
        <f t="shared" si="44"/>
        <v>-0.4375</v>
      </c>
      <c r="D173" s="22">
        <v>100000</v>
      </c>
      <c r="E173" s="25">
        <f t="shared" si="45"/>
        <v>205438.51021445356</v>
      </c>
      <c r="G173" s="10">
        <v>41609</v>
      </c>
      <c r="H173" s="91">
        <v>21170</v>
      </c>
      <c r="I173" s="20">
        <f t="shared" si="46"/>
        <v>8.9776588077833827E-2</v>
      </c>
      <c r="J173" s="22">
        <v>100000</v>
      </c>
      <c r="K173" s="25">
        <f t="shared" si="47"/>
        <v>1025990.7801987254</v>
      </c>
    </row>
    <row r="174" spans="1:11">
      <c r="A174" s="10">
        <v>41974</v>
      </c>
      <c r="B174" s="90">
        <v>25</v>
      </c>
      <c r="C174" s="20">
        <f t="shared" si="44"/>
        <v>-0.53703703703703709</v>
      </c>
      <c r="D174" s="22">
        <v>100000</v>
      </c>
      <c r="E174" s="25">
        <f t="shared" si="45"/>
        <v>146610.48490293769</v>
      </c>
      <c r="G174" s="10">
        <v>41974</v>
      </c>
      <c r="H174" s="91">
        <v>27499</v>
      </c>
      <c r="I174" s="20">
        <f t="shared" si="46"/>
        <v>0.29896079357581484</v>
      </c>
      <c r="J174" s="22">
        <v>100000</v>
      </c>
      <c r="K174" s="25">
        <f t="shared" si="47"/>
        <v>1069402.5676006442</v>
      </c>
    </row>
    <row r="175" spans="1:11">
      <c r="A175" s="10">
        <v>42339</v>
      </c>
      <c r="B175" s="90">
        <v>12</v>
      </c>
      <c r="C175" s="20">
        <f t="shared" si="44"/>
        <v>-0.52</v>
      </c>
      <c r="D175" s="22">
        <v>100000</v>
      </c>
      <c r="E175" s="25">
        <f t="shared" si="45"/>
        <v>164406.98993529181</v>
      </c>
      <c r="G175" s="10">
        <v>42339</v>
      </c>
      <c r="H175" s="91">
        <v>26117</v>
      </c>
      <c r="I175" s="20">
        <f t="shared" si="46"/>
        <v>-5.0256372959016693E-2</v>
      </c>
      <c r="J175" s="22">
        <v>100000</v>
      </c>
      <c r="K175" s="25">
        <f t="shared" si="47"/>
        <v>1192193.3133566165</v>
      </c>
    </row>
    <row r="176" spans="1:11">
      <c r="A176" s="10">
        <v>42705</v>
      </c>
      <c r="B176" s="90">
        <v>8</v>
      </c>
      <c r="C176" s="20">
        <f t="shared" si="44"/>
        <v>-0.33333333333333331</v>
      </c>
      <c r="D176" s="22">
        <v>100000</v>
      </c>
      <c r="E176" s="25">
        <f t="shared" si="45"/>
        <v>859322.71728969843</v>
      </c>
      <c r="G176" s="10">
        <v>42705</v>
      </c>
      <c r="H176" s="91">
        <v>26626</v>
      </c>
      <c r="I176" s="20">
        <f t="shared" si="46"/>
        <v>1.9489221579813913E-2</v>
      </c>
      <c r="J176" s="22">
        <v>100000</v>
      </c>
      <c r="K176" s="25">
        <f t="shared" si="47"/>
        <v>1640938.9435594501</v>
      </c>
    </row>
    <row r="177" spans="1:11">
      <c r="A177" s="10">
        <v>43070</v>
      </c>
      <c r="B177" s="90">
        <v>26</v>
      </c>
      <c r="C177" s="20">
        <f t="shared" si="44"/>
        <v>2.25</v>
      </c>
      <c r="D177" s="22">
        <v>100000</v>
      </c>
      <c r="E177" s="119">
        <f t="shared" si="45"/>
        <v>258279.19311645732</v>
      </c>
      <c r="G177" s="10">
        <v>43070</v>
      </c>
      <c r="H177" s="91">
        <v>33812</v>
      </c>
      <c r="I177" s="20">
        <f t="shared" si="46"/>
        <v>0.26988657702997071</v>
      </c>
      <c r="J177" s="22">
        <v>100000</v>
      </c>
      <c r="K177" s="120">
        <f t="shared" si="47"/>
        <v>1857097.6522034262</v>
      </c>
    </row>
    <row r="178" spans="1:11">
      <c r="A178" s="10">
        <v>43435</v>
      </c>
      <c r="B178" s="90">
        <v>7</v>
      </c>
      <c r="C178" s="20">
        <f t="shared" si="44"/>
        <v>-0.73076923076923073</v>
      </c>
      <c r="D178" s="22"/>
      <c r="E178" s="39"/>
      <c r="G178" s="10">
        <v>43435</v>
      </c>
      <c r="H178" s="91">
        <v>36068</v>
      </c>
      <c r="I178" s="20">
        <f t="shared" si="46"/>
        <v>6.6721873890926292E-2</v>
      </c>
      <c r="J178" s="22"/>
      <c r="K178" s="39"/>
    </row>
    <row r="179" spans="1:11">
      <c r="D179" s="121">
        <f>SUM(D168:D178)</f>
        <v>1000000</v>
      </c>
      <c r="E179" s="122"/>
      <c r="J179" s="121">
        <f>SUM(J168:J178)</f>
        <v>1000000</v>
      </c>
      <c r="K179" s="122"/>
    </row>
  </sheetData>
  <mergeCells count="12">
    <mergeCell ref="A151:E151"/>
    <mergeCell ref="A166:E166"/>
    <mergeCell ref="A16:E16"/>
    <mergeCell ref="A1:E1"/>
    <mergeCell ref="A46:E46"/>
    <mergeCell ref="A76:E76"/>
    <mergeCell ref="A61:E61"/>
    <mergeCell ref="A106:E106"/>
    <mergeCell ref="A91:E91"/>
    <mergeCell ref="A121:E121"/>
    <mergeCell ref="A136:E136"/>
    <mergeCell ref="A31:E3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889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42</v>
      </c>
      <c r="C3" s="20"/>
      <c r="D3" s="22">
        <v>100000</v>
      </c>
      <c r="E3" s="25">
        <f>(D3)+(D3*C4)</f>
        <v>228571.42857142858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96</v>
      </c>
      <c r="C4" s="20">
        <f t="shared" ref="C4:C13" si="0">(B4-B3)/B3</f>
        <v>1.2857142857142858</v>
      </c>
      <c r="D4" s="22">
        <v>100000</v>
      </c>
      <c r="E4" s="25">
        <f t="shared" ref="E4:E12" si="1">(E3+D4)+(E3+D4)*C5</f>
        <v>308035.71428571432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90</v>
      </c>
      <c r="C5" s="20">
        <f t="shared" si="0"/>
        <v>-6.25E-2</v>
      </c>
      <c r="D5" s="22">
        <v>100000</v>
      </c>
      <c r="E5" s="25">
        <f t="shared" si="1"/>
        <v>226686.50793650796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50</v>
      </c>
      <c r="C6" s="20">
        <f t="shared" si="0"/>
        <v>-0.44444444444444442</v>
      </c>
      <c r="D6" s="22">
        <v>100000</v>
      </c>
      <c r="E6" s="25">
        <f t="shared" si="1"/>
        <v>385490.07936507935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59</v>
      </c>
      <c r="C7" s="20">
        <f t="shared" si="0"/>
        <v>0.18</v>
      </c>
      <c r="D7" s="22">
        <v>100000</v>
      </c>
      <c r="E7" s="25">
        <f t="shared" si="1"/>
        <v>469032.78853914444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57</v>
      </c>
      <c r="C8" s="20">
        <f t="shared" si="0"/>
        <v>-3.3898305084745763E-2</v>
      </c>
      <c r="D8" s="22">
        <v>100000</v>
      </c>
      <c r="E8" s="25">
        <f t="shared" si="1"/>
        <v>1168014.6712119281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117</v>
      </c>
      <c r="C9" s="20">
        <f t="shared" si="0"/>
        <v>1.0526315789473684</v>
      </c>
      <c r="D9" s="22">
        <v>100000</v>
      </c>
      <c r="E9" s="25">
        <f t="shared" si="1"/>
        <v>1181312.8133512835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109</v>
      </c>
      <c r="C10" s="20">
        <f t="shared" si="0"/>
        <v>-6.8376068376068383E-2</v>
      </c>
      <c r="D10" s="22">
        <v>100000</v>
      </c>
      <c r="E10" s="25">
        <f t="shared" si="1"/>
        <v>1081475.0351221843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92</v>
      </c>
      <c r="C11" s="20">
        <f t="shared" si="0"/>
        <v>-0.15596330275229359</v>
      </c>
      <c r="D11" s="22">
        <v>100000</v>
      </c>
      <c r="E11" s="25">
        <f t="shared" si="1"/>
        <v>1502528.0337966909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117</v>
      </c>
      <c r="C12" s="20">
        <f t="shared" si="0"/>
        <v>0.27173913043478259</v>
      </c>
      <c r="D12" s="22">
        <v>100000</v>
      </c>
      <c r="E12" s="119">
        <f t="shared" si="1"/>
        <v>2013432.6578471244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147</v>
      </c>
      <c r="C13" s="20">
        <f t="shared" si="0"/>
        <v>0.25641025641025639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890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109</v>
      </c>
      <c r="C18" s="20"/>
      <c r="D18" s="22">
        <v>100000</v>
      </c>
      <c r="E18" s="25">
        <f>(D18)+(D18*C19)</f>
        <v>111926.60550458716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122</v>
      </c>
      <c r="C19" s="20">
        <f t="shared" ref="C19:C28" si="4">(B19-B18)/B18</f>
        <v>0.11926605504587157</v>
      </c>
      <c r="D19" s="22">
        <v>100000</v>
      </c>
      <c r="E19" s="25">
        <f t="shared" ref="E19:E27" si="5">(E18+D19)+(E18+D19)*C20</f>
        <v>175447.43570461724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101</v>
      </c>
      <c r="C20" s="20">
        <f t="shared" si="4"/>
        <v>-0.1721311475409836</v>
      </c>
      <c r="D20" s="22">
        <v>100000</v>
      </c>
      <c r="E20" s="25">
        <f t="shared" si="5"/>
        <v>229084.99603156286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84</v>
      </c>
      <c r="C21" s="20">
        <f t="shared" si="4"/>
        <v>-0.16831683168316833</v>
      </c>
      <c r="D21" s="22">
        <v>100000</v>
      </c>
      <c r="E21" s="25">
        <f t="shared" si="5"/>
        <v>274237.49669296906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70</v>
      </c>
      <c r="C22" s="20">
        <f t="shared" si="4"/>
        <v>-0.16666666666666666</v>
      </c>
      <c r="D22" s="22">
        <v>100000</v>
      </c>
      <c r="E22" s="25">
        <f t="shared" si="5"/>
        <v>331467.49707091547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62</v>
      </c>
      <c r="C23" s="20">
        <f t="shared" si="4"/>
        <v>-0.11428571428571428</v>
      </c>
      <c r="D23" s="22">
        <v>100000</v>
      </c>
      <c r="E23" s="25">
        <f t="shared" si="5"/>
        <v>876853.30049895728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126</v>
      </c>
      <c r="C24" s="20">
        <f t="shared" si="4"/>
        <v>1.032258064516129</v>
      </c>
      <c r="D24" s="22">
        <v>100000</v>
      </c>
      <c r="E24" s="25">
        <f t="shared" si="5"/>
        <v>1007864.516387813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130</v>
      </c>
      <c r="C25" s="20">
        <f t="shared" si="4"/>
        <v>3.1746031746031744E-2</v>
      </c>
      <c r="D25" s="22">
        <v>100000</v>
      </c>
      <c r="E25" s="25">
        <f t="shared" si="5"/>
        <v>809593.30043724808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95</v>
      </c>
      <c r="C26" s="20">
        <f t="shared" si="4"/>
        <v>-0.26923076923076922</v>
      </c>
      <c r="D26" s="22">
        <v>100000</v>
      </c>
      <c r="E26" s="25">
        <f t="shared" si="5"/>
        <v>1388326.6164568523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145</v>
      </c>
      <c r="C27" s="20">
        <f t="shared" si="4"/>
        <v>0.52631578947368418</v>
      </c>
      <c r="D27" s="22">
        <v>100000</v>
      </c>
      <c r="E27" s="119">
        <f t="shared" si="5"/>
        <v>2022071.3340827581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197</v>
      </c>
      <c r="C28" s="20">
        <f t="shared" si="4"/>
        <v>0.35862068965517241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892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</v>
      </c>
      <c r="C33" s="20"/>
      <c r="D33" s="22">
        <v>100000</v>
      </c>
      <c r="E33" s="25">
        <f>(D33)+(D33*C34)</f>
        <v>600000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6</v>
      </c>
      <c r="C34" s="20">
        <f t="shared" ref="C34:C43" si="8">(B34-B33)/B33</f>
        <v>5</v>
      </c>
      <c r="D34" s="22">
        <v>100000</v>
      </c>
      <c r="E34" s="25">
        <f t="shared" ref="E34:E42" si="9">(E33+D34)+(E33+D34)*C35</f>
        <v>816666.66666666663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7</v>
      </c>
      <c r="C35" s="20">
        <f t="shared" si="8"/>
        <v>0.16666666666666666</v>
      </c>
      <c r="D35" s="22">
        <v>100000</v>
      </c>
      <c r="E35" s="25">
        <f t="shared" si="9"/>
        <v>1047619.0476190476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8</v>
      </c>
      <c r="C36" s="20">
        <f t="shared" si="8"/>
        <v>0.14285714285714285</v>
      </c>
      <c r="D36" s="22">
        <v>100000</v>
      </c>
      <c r="E36" s="25">
        <f t="shared" si="9"/>
        <v>5164285.7142857146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36</v>
      </c>
      <c r="C37" s="20">
        <f t="shared" si="8"/>
        <v>3.5</v>
      </c>
      <c r="D37" s="22">
        <v>100000</v>
      </c>
      <c r="E37" s="25">
        <f t="shared" si="9"/>
        <v>54397619.047619052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372</v>
      </c>
      <c r="C38" s="20">
        <f t="shared" si="8"/>
        <v>9.3333333333333339</v>
      </c>
      <c r="D38" s="22">
        <v>100000</v>
      </c>
      <c r="E38" s="25">
        <f t="shared" si="9"/>
        <v>45268183.563748084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309</v>
      </c>
      <c r="C39" s="20">
        <f t="shared" si="8"/>
        <v>-0.16935483870967741</v>
      </c>
      <c r="D39" s="22">
        <v>100000</v>
      </c>
      <c r="E39" s="25">
        <f t="shared" si="9"/>
        <v>34796956.325593188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237</v>
      </c>
      <c r="C40" s="20">
        <f t="shared" si="8"/>
        <v>-0.23300970873786409</v>
      </c>
      <c r="D40" s="22">
        <v>100000</v>
      </c>
      <c r="E40" s="25">
        <f t="shared" si="9"/>
        <v>24884327.506435648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169</v>
      </c>
      <c r="C41" s="20">
        <f t="shared" si="8"/>
        <v>-0.28691983122362869</v>
      </c>
      <c r="D41" s="22">
        <v>100000</v>
      </c>
      <c r="E41" s="25">
        <f t="shared" si="9"/>
        <v>48638128.695960522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329</v>
      </c>
      <c r="C42" s="20">
        <f t="shared" si="8"/>
        <v>0.94674556213017746</v>
      </c>
      <c r="D42" s="22">
        <v>100000</v>
      </c>
      <c r="E42" s="119">
        <f t="shared" si="9"/>
        <v>57033980.388889968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385</v>
      </c>
      <c r="C43" s="20">
        <f t="shared" si="8"/>
        <v>0.1702127659574468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893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54</v>
      </c>
      <c r="C48" s="20"/>
      <c r="D48" s="22">
        <v>100000</v>
      </c>
      <c r="E48" s="25">
        <f>(D48)+(D48*C49)</f>
        <v>198148.14814814815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107</v>
      </c>
      <c r="C49" s="20">
        <f t="shared" ref="C49:C58" si="12">(B49-B48)/B48</f>
        <v>0.98148148148148151</v>
      </c>
      <c r="D49" s="22">
        <v>100000</v>
      </c>
      <c r="E49" s="25">
        <f t="shared" ref="E49:E57" si="13">(E48+D49)+(E48+D49)*C50</f>
        <v>437469.71270335757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157</v>
      </c>
      <c r="C50" s="20">
        <f t="shared" si="12"/>
        <v>0.46728971962616822</v>
      </c>
      <c r="D50" s="22">
        <v>100000</v>
      </c>
      <c r="E50" s="25">
        <f t="shared" si="13"/>
        <v>414228.24991787429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121</v>
      </c>
      <c r="C51" s="20">
        <f t="shared" si="12"/>
        <v>-0.22929936305732485</v>
      </c>
      <c r="D51" s="22">
        <v>100000</v>
      </c>
      <c r="E51" s="25">
        <f t="shared" si="13"/>
        <v>497228.96892885363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117</v>
      </c>
      <c r="C52" s="20">
        <f t="shared" si="12"/>
        <v>-3.3057851239669422E-2</v>
      </c>
      <c r="D52" s="22">
        <v>100000</v>
      </c>
      <c r="E52" s="25">
        <f t="shared" si="13"/>
        <v>617647.05333667772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121</v>
      </c>
      <c r="C53" s="20">
        <f t="shared" si="12"/>
        <v>3.4188034188034191E-2</v>
      </c>
      <c r="D53" s="22">
        <v>100000</v>
      </c>
      <c r="E53" s="25">
        <f t="shared" si="13"/>
        <v>1429363.1392904078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241</v>
      </c>
      <c r="C54" s="20">
        <f t="shared" si="12"/>
        <v>0.99173553719008267</v>
      </c>
      <c r="D54" s="22">
        <v>100000</v>
      </c>
      <c r="E54" s="25">
        <f t="shared" si="13"/>
        <v>1637243.5267092332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258</v>
      </c>
      <c r="C55" s="20">
        <f t="shared" si="12"/>
        <v>7.0539419087136929E-2</v>
      </c>
      <c r="D55" s="22">
        <v>100000</v>
      </c>
      <c r="E55" s="25">
        <f t="shared" si="13"/>
        <v>2020050.6124525967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300</v>
      </c>
      <c r="C56" s="20">
        <f t="shared" si="12"/>
        <v>0.16279069767441862</v>
      </c>
      <c r="D56" s="22">
        <v>100000</v>
      </c>
      <c r="E56" s="25">
        <f t="shared" si="13"/>
        <v>2699531.1131896395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382</v>
      </c>
      <c r="C57" s="20">
        <f t="shared" si="12"/>
        <v>0.27333333333333332</v>
      </c>
      <c r="D57" s="22">
        <v>100000</v>
      </c>
      <c r="E57" s="119">
        <f t="shared" si="13"/>
        <v>3041375.4240149227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415</v>
      </c>
      <c r="C58" s="20">
        <f t="shared" si="12"/>
        <v>8.6387434554973816E-2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259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47</v>
      </c>
      <c r="C63" s="20"/>
      <c r="D63" s="22">
        <v>100000</v>
      </c>
      <c r="E63" s="25">
        <f>(D63)+(D63*C64)</f>
        <v>312765.95744680852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147</v>
      </c>
      <c r="C64" s="20">
        <f t="shared" ref="C64:C73" si="16">(B64-B63)/B63</f>
        <v>2.1276595744680851</v>
      </c>
      <c r="D64" s="22">
        <v>100000</v>
      </c>
      <c r="E64" s="25">
        <f t="shared" ref="E64:E72" si="17">(E63+D64)+(E63+D64)*C65</f>
        <v>373454.91388044582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133</v>
      </c>
      <c r="C65" s="20">
        <f t="shared" si="16"/>
        <v>-9.5238095238095233E-2</v>
      </c>
      <c r="D65" s="22">
        <v>100000</v>
      </c>
      <c r="E65" s="25">
        <f t="shared" si="17"/>
        <v>231387.73986638332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65</v>
      </c>
      <c r="C66" s="20">
        <f t="shared" si="16"/>
        <v>-0.51127819548872178</v>
      </c>
      <c r="D66" s="22">
        <v>100000</v>
      </c>
      <c r="E66" s="25">
        <f t="shared" si="17"/>
        <v>356879.10447148973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70</v>
      </c>
      <c r="C67" s="20">
        <f t="shared" si="16"/>
        <v>7.6923076923076927E-2</v>
      </c>
      <c r="D67" s="22">
        <v>100000</v>
      </c>
      <c r="E67" s="25">
        <f t="shared" si="17"/>
        <v>424244.88272352616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65</v>
      </c>
      <c r="C68" s="20">
        <f t="shared" si="16"/>
        <v>-7.1428571428571425E-2</v>
      </c>
      <c r="D68" s="22">
        <v>100000</v>
      </c>
      <c r="E68" s="25">
        <f t="shared" si="17"/>
        <v>717812.22403682815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89</v>
      </c>
      <c r="C69" s="20">
        <f t="shared" si="16"/>
        <v>0.36923076923076925</v>
      </c>
      <c r="D69" s="22">
        <v>100000</v>
      </c>
      <c r="E69" s="25">
        <f t="shared" si="17"/>
        <v>928079.04076089489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101</v>
      </c>
      <c r="C70" s="20">
        <f t="shared" si="16"/>
        <v>0.1348314606741573</v>
      </c>
      <c r="D70" s="22">
        <v>100000</v>
      </c>
      <c r="E70" s="25">
        <f t="shared" si="17"/>
        <v>1058616.0419716146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104</v>
      </c>
      <c r="C71" s="20">
        <f t="shared" si="16"/>
        <v>2.9702970297029702E-2</v>
      </c>
      <c r="D71" s="22">
        <v>100000</v>
      </c>
      <c r="E71" s="25">
        <f t="shared" si="17"/>
        <v>1971875.3791247671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177</v>
      </c>
      <c r="C72" s="20">
        <f t="shared" si="16"/>
        <v>0.70192307692307687</v>
      </c>
      <c r="D72" s="22">
        <v>100000</v>
      </c>
      <c r="E72" s="119">
        <f t="shared" si="17"/>
        <v>2048464.3578917189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175</v>
      </c>
      <c r="C73" s="20">
        <f t="shared" si="16"/>
        <v>-1.1299435028248588E-2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260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19</v>
      </c>
      <c r="C78" s="20"/>
      <c r="D78" s="22">
        <v>100000</v>
      </c>
      <c r="E78" s="25">
        <f>(D78)+(D78*C79)</f>
        <v>252631.57894736843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48</v>
      </c>
      <c r="C79" s="20">
        <f t="shared" ref="C79:C88" si="20">(B79-B78)/B78</f>
        <v>1.5263157894736843</v>
      </c>
      <c r="D79" s="22">
        <v>100000</v>
      </c>
      <c r="E79" s="25">
        <f t="shared" ref="E79:E87" si="21">(E78+D79)+(E78+D79)*C80</f>
        <v>345285.08771929826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47</v>
      </c>
      <c r="C80" s="20">
        <f t="shared" si="20"/>
        <v>-2.0833333333333332E-2</v>
      </c>
      <c r="D80" s="22">
        <v>100000</v>
      </c>
      <c r="E80" s="25">
        <f t="shared" si="21"/>
        <v>274750.37327360956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29</v>
      </c>
      <c r="C81" s="20">
        <f t="shared" si="20"/>
        <v>-0.38297872340425532</v>
      </c>
      <c r="D81" s="22">
        <v>100000</v>
      </c>
      <c r="E81" s="25">
        <f t="shared" si="21"/>
        <v>374750.37327360956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29</v>
      </c>
      <c r="C82" s="20">
        <f t="shared" si="20"/>
        <v>0</v>
      </c>
      <c r="D82" s="22">
        <v>100000</v>
      </c>
      <c r="E82" s="25">
        <f t="shared" si="21"/>
        <v>278301.94295349525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17</v>
      </c>
      <c r="C83" s="20">
        <f t="shared" si="20"/>
        <v>-0.41379310344827586</v>
      </c>
      <c r="D83" s="22">
        <v>100000</v>
      </c>
      <c r="E83" s="25">
        <f t="shared" si="21"/>
        <v>445061.10935705324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20</v>
      </c>
      <c r="C84" s="20">
        <f t="shared" si="20"/>
        <v>0.17647058823529413</v>
      </c>
      <c r="D84" s="22">
        <v>100000</v>
      </c>
      <c r="E84" s="25">
        <f t="shared" si="21"/>
        <v>572314.16482490581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21</v>
      </c>
      <c r="C85" s="20">
        <f t="shared" si="20"/>
        <v>0.05</v>
      </c>
      <c r="D85" s="22">
        <v>100000</v>
      </c>
      <c r="E85" s="25">
        <f t="shared" si="21"/>
        <v>512239.36367611872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16</v>
      </c>
      <c r="C86" s="20">
        <f t="shared" si="20"/>
        <v>-0.23809523809523808</v>
      </c>
      <c r="D86" s="22">
        <v>100000</v>
      </c>
      <c r="E86" s="25">
        <f t="shared" si="21"/>
        <v>803564.16482490581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21</v>
      </c>
      <c r="C87" s="20">
        <f t="shared" si="20"/>
        <v>0.3125</v>
      </c>
      <c r="D87" s="22">
        <v>100000</v>
      </c>
      <c r="E87" s="119">
        <f t="shared" si="21"/>
        <v>688429.83986659488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16</v>
      </c>
      <c r="C88" s="20">
        <f t="shared" si="20"/>
        <v>-0.23809523809523808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894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226</v>
      </c>
      <c r="C3" s="20"/>
      <c r="D3" s="22">
        <v>100000</v>
      </c>
      <c r="E3" s="25">
        <f>(D3)+(D3*C4)</f>
        <v>145132.74336283185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328</v>
      </c>
      <c r="C4" s="20">
        <f t="shared" ref="C4:C13" si="0">(B4-B3)/B3</f>
        <v>0.45132743362831856</v>
      </c>
      <c r="D4" s="22">
        <v>100000</v>
      </c>
      <c r="E4" s="25">
        <f t="shared" ref="E4:E12" si="1">(E3+D4)+(E3+D4)*C5</f>
        <v>340046.94582344056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455</v>
      </c>
      <c r="C5" s="20">
        <f t="shared" si="0"/>
        <v>0.38719512195121952</v>
      </c>
      <c r="D5" s="22">
        <v>100000</v>
      </c>
      <c r="E5" s="25">
        <f t="shared" si="1"/>
        <v>546431.92173679988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565</v>
      </c>
      <c r="C6" s="20">
        <f t="shared" si="0"/>
        <v>0.24175824175824176</v>
      </c>
      <c r="D6" s="22">
        <v>100000</v>
      </c>
      <c r="E6" s="25">
        <f t="shared" si="1"/>
        <v>900428.18125108234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787</v>
      </c>
      <c r="C7" s="20">
        <f t="shared" si="0"/>
        <v>0.39292035398230091</v>
      </c>
      <c r="D7" s="22">
        <v>100000</v>
      </c>
      <c r="E7" s="25">
        <f t="shared" si="1"/>
        <v>1202547.7248583531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946</v>
      </c>
      <c r="C8" s="20">
        <f t="shared" si="0"/>
        <v>0.2020330368487929</v>
      </c>
      <c r="D8" s="22">
        <v>100000</v>
      </c>
      <c r="E8" s="25">
        <f t="shared" si="1"/>
        <v>1554520.487700931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1129</v>
      </c>
      <c r="C9" s="20">
        <f t="shared" si="0"/>
        <v>0.193446088794926</v>
      </c>
      <c r="D9" s="22">
        <v>100000</v>
      </c>
      <c r="E9" s="25">
        <f t="shared" si="1"/>
        <v>2148385.3276966917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1466</v>
      </c>
      <c r="C10" s="20">
        <f t="shared" si="0"/>
        <v>0.29849424269264835</v>
      </c>
      <c r="D10" s="22">
        <v>100000</v>
      </c>
      <c r="E10" s="25">
        <f t="shared" si="1"/>
        <v>1808217.1223427011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1179</v>
      </c>
      <c r="C11" s="20">
        <f t="shared" si="0"/>
        <v>-0.19577080491132332</v>
      </c>
      <c r="D11" s="22">
        <v>100000</v>
      </c>
      <c r="E11" s="25">
        <f t="shared" si="1"/>
        <v>1948679.7415611637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1204</v>
      </c>
      <c r="C12" s="20">
        <f t="shared" si="0"/>
        <v>2.1204410517387615E-2</v>
      </c>
      <c r="D12" s="22">
        <v>100000</v>
      </c>
      <c r="E12" s="119">
        <f t="shared" si="1"/>
        <v>2140564.0489069303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1258</v>
      </c>
      <c r="C13" s="20">
        <f t="shared" si="0"/>
        <v>4.4850498338870434E-2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897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65</v>
      </c>
      <c r="C18" s="20"/>
      <c r="D18" s="22">
        <v>100000</v>
      </c>
      <c r="E18" s="25">
        <f>(D18)+(D18*C19)</f>
        <v>209230.76923076922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136</v>
      </c>
      <c r="C19" s="20">
        <f t="shared" ref="C19:C28" si="4">(B19-B18)/B18</f>
        <v>1.0923076923076922</v>
      </c>
      <c r="D19" s="22">
        <v>100000</v>
      </c>
      <c r="E19" s="25">
        <f t="shared" ref="E19:E27" si="5">(E18+D19)+(E18+D19)*C20</f>
        <v>331968.32579185523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146</v>
      </c>
      <c r="C20" s="20">
        <f t="shared" si="4"/>
        <v>7.3529411764705885E-2</v>
      </c>
      <c r="D20" s="22">
        <v>100000</v>
      </c>
      <c r="E20" s="25">
        <f t="shared" si="5"/>
        <v>248529.72168846466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84</v>
      </c>
      <c r="C21" s="20">
        <f t="shared" si="4"/>
        <v>-0.42465753424657532</v>
      </c>
      <c r="D21" s="22">
        <v>100000</v>
      </c>
      <c r="E21" s="25">
        <f t="shared" si="5"/>
        <v>473004.6222914877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114</v>
      </c>
      <c r="C22" s="20">
        <f t="shared" si="4"/>
        <v>0.35714285714285715</v>
      </c>
      <c r="D22" s="22">
        <v>100000</v>
      </c>
      <c r="E22" s="25">
        <f t="shared" si="5"/>
        <v>512688.34626080474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102</v>
      </c>
      <c r="C23" s="20">
        <f t="shared" si="4"/>
        <v>-0.10526315789473684</v>
      </c>
      <c r="D23" s="22">
        <v>100000</v>
      </c>
      <c r="E23" s="25">
        <f t="shared" si="5"/>
        <v>666749.0826955816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111</v>
      </c>
      <c r="C24" s="20">
        <f t="shared" si="4"/>
        <v>8.8235294117647065E-2</v>
      </c>
      <c r="D24" s="22">
        <v>100000</v>
      </c>
      <c r="E24" s="25">
        <f t="shared" si="5"/>
        <v>1243376.8908576998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180</v>
      </c>
      <c r="C25" s="20">
        <f t="shared" si="4"/>
        <v>0.6216216216216216</v>
      </c>
      <c r="D25" s="22">
        <v>100000</v>
      </c>
      <c r="E25" s="25">
        <f t="shared" si="5"/>
        <v>1343376.8908576998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180</v>
      </c>
      <c r="C26" s="20">
        <f t="shared" si="4"/>
        <v>0</v>
      </c>
      <c r="D26" s="22">
        <v>100000</v>
      </c>
      <c r="E26" s="25">
        <f t="shared" si="5"/>
        <v>1283001.6807623999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160</v>
      </c>
      <c r="C27" s="20">
        <f t="shared" si="4"/>
        <v>-0.1111111111111111</v>
      </c>
      <c r="D27" s="22">
        <v>100000</v>
      </c>
      <c r="E27" s="119">
        <f t="shared" si="5"/>
        <v>1210126.4706671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140</v>
      </c>
      <c r="C28" s="20">
        <f t="shared" si="4"/>
        <v>-0.125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895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37</v>
      </c>
      <c r="C3" s="20"/>
      <c r="D3" s="22">
        <v>100000</v>
      </c>
      <c r="E3" s="25">
        <f>(D3)+(D3*C4)</f>
        <v>162162.16216216216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60</v>
      </c>
      <c r="C4" s="20">
        <f t="shared" ref="C4:C13" si="0">(B4-B3)/B3</f>
        <v>0.6216216216216216</v>
      </c>
      <c r="D4" s="22">
        <v>100000</v>
      </c>
      <c r="E4" s="25">
        <f t="shared" ref="E4:E12" si="1">(E3+D4)+(E3+D4)*C5</f>
        <v>384504.50450450444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88</v>
      </c>
      <c r="C5" s="20">
        <f t="shared" si="0"/>
        <v>0.46666666666666667</v>
      </c>
      <c r="D5" s="22">
        <v>100000</v>
      </c>
      <c r="E5" s="25">
        <f t="shared" si="1"/>
        <v>275286.65028665029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50</v>
      </c>
      <c r="C6" s="20">
        <f t="shared" si="0"/>
        <v>-0.43181818181818182</v>
      </c>
      <c r="D6" s="22">
        <v>100000</v>
      </c>
      <c r="E6" s="25">
        <f t="shared" si="1"/>
        <v>375286.65028665029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50</v>
      </c>
      <c r="C7" s="20">
        <f t="shared" si="0"/>
        <v>0</v>
      </c>
      <c r="D7" s="22">
        <v>100000</v>
      </c>
      <c r="E7" s="25">
        <f t="shared" si="1"/>
        <v>427757.98525798524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45</v>
      </c>
      <c r="C8" s="20">
        <f t="shared" si="0"/>
        <v>-0.1</v>
      </c>
      <c r="D8" s="22">
        <v>100000</v>
      </c>
      <c r="E8" s="25">
        <f t="shared" si="1"/>
        <v>1419082.5825825827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121</v>
      </c>
      <c r="C9" s="20">
        <f t="shared" si="0"/>
        <v>1.6888888888888889</v>
      </c>
      <c r="D9" s="22">
        <v>100000</v>
      </c>
      <c r="E9" s="25">
        <f t="shared" si="1"/>
        <v>2033813.0444494083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162</v>
      </c>
      <c r="C10" s="20">
        <f t="shared" si="0"/>
        <v>0.33884297520661155</v>
      </c>
      <c r="D10" s="22">
        <v>100000</v>
      </c>
      <c r="E10" s="25">
        <f t="shared" si="1"/>
        <v>2344560.0118024363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178</v>
      </c>
      <c r="C11" s="20">
        <f t="shared" si="0"/>
        <v>9.8765432098765427E-2</v>
      </c>
      <c r="D11" s="22">
        <v>100000</v>
      </c>
      <c r="E11" s="25">
        <f t="shared" si="1"/>
        <v>5081388.7885780977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370</v>
      </c>
      <c r="C12" s="20">
        <f t="shared" si="0"/>
        <v>1.0786516853932584</v>
      </c>
      <c r="D12" s="22">
        <v>100000</v>
      </c>
      <c r="E12" s="119">
        <f t="shared" si="1"/>
        <v>3556953.3845914509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254</v>
      </c>
      <c r="C13" s="20">
        <f t="shared" si="0"/>
        <v>-0.31351351351351353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896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</v>
      </c>
      <c r="C18" s="20"/>
      <c r="D18" s="22">
        <v>100000</v>
      </c>
      <c r="E18" s="25">
        <f>(D18)+(D18*C19)</f>
        <v>150000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</v>
      </c>
      <c r="C19" s="20">
        <f t="shared" ref="C19:C28" si="4">(B19-B18)/B18</f>
        <v>0.5</v>
      </c>
      <c r="D19" s="22">
        <v>100000</v>
      </c>
      <c r="E19" s="25">
        <f t="shared" ref="E19:E27" si="5">(E18+D19)+(E18+D19)*C20</f>
        <v>583333.33333333326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7</v>
      </c>
      <c r="C20" s="20">
        <f t="shared" si="4"/>
        <v>1.3333333333333333</v>
      </c>
      <c r="D20" s="22">
        <v>100000</v>
      </c>
      <c r="E20" s="25">
        <f t="shared" si="5"/>
        <v>976190.47619047598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10</v>
      </c>
      <c r="C21" s="20">
        <f t="shared" si="4"/>
        <v>0.42857142857142855</v>
      </c>
      <c r="D21" s="22">
        <v>100000</v>
      </c>
      <c r="E21" s="25">
        <f t="shared" si="5"/>
        <v>2798095.2380952379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26</v>
      </c>
      <c r="C22" s="20">
        <f t="shared" si="4"/>
        <v>1.6</v>
      </c>
      <c r="D22" s="22">
        <v>100000</v>
      </c>
      <c r="E22" s="25">
        <f t="shared" si="5"/>
        <v>6687912.0879120873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60</v>
      </c>
      <c r="C23" s="20">
        <f t="shared" si="4"/>
        <v>1.3076923076923077</v>
      </c>
      <c r="D23" s="22">
        <v>100000</v>
      </c>
      <c r="E23" s="25">
        <f t="shared" si="5"/>
        <v>22626373.626373626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200</v>
      </c>
      <c r="C24" s="20">
        <f t="shared" si="4"/>
        <v>2.3333333333333335</v>
      </c>
      <c r="D24" s="22">
        <v>100000</v>
      </c>
      <c r="E24" s="25">
        <f t="shared" si="5"/>
        <v>36248565.934065931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319</v>
      </c>
      <c r="C25" s="20">
        <f t="shared" si="4"/>
        <v>0.59499999999999997</v>
      </c>
      <c r="D25" s="22">
        <v>100000</v>
      </c>
      <c r="E25" s="25">
        <f t="shared" si="5"/>
        <v>25409812.549519442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223</v>
      </c>
      <c r="C26" s="20">
        <f t="shared" si="4"/>
        <v>-0.30094043887147337</v>
      </c>
      <c r="D26" s="22">
        <v>100000</v>
      </c>
      <c r="E26" s="25">
        <f t="shared" si="5"/>
        <v>35004496.144183628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306</v>
      </c>
      <c r="C27" s="20">
        <f t="shared" si="4"/>
        <v>0.37219730941704038</v>
      </c>
      <c r="D27" s="22">
        <v>100000</v>
      </c>
      <c r="E27" s="119">
        <f t="shared" si="5"/>
        <v>25123806.063974559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219</v>
      </c>
      <c r="C28" s="20">
        <f t="shared" si="4"/>
        <v>-0.28431372549019607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563"/>
  <sheetViews>
    <sheetView workbookViewId="0"/>
  </sheetViews>
  <sheetFormatPr defaultColWidth="14.42578125" defaultRowHeight="15" customHeight="1"/>
  <cols>
    <col min="1" max="1" width="7.5703125" customWidth="1"/>
    <col min="2" max="2" width="29.5703125" customWidth="1"/>
    <col min="3" max="3" width="35" customWidth="1"/>
    <col min="4" max="4" width="24.85546875" customWidth="1"/>
    <col min="5" max="5" width="32" customWidth="1"/>
    <col min="6" max="23" width="8.7109375" customWidth="1"/>
  </cols>
  <sheetData>
    <row r="1" spans="1:22" ht="57.75">
      <c r="A1" s="3" t="s">
        <v>0</v>
      </c>
      <c r="B1" s="5" t="s">
        <v>4</v>
      </c>
      <c r="C1" s="5" t="s">
        <v>6</v>
      </c>
      <c r="D1" s="99" t="s">
        <v>17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>
      <c r="A2" s="21"/>
      <c r="B2" s="23" t="s">
        <v>29</v>
      </c>
      <c r="C2" s="23" t="s">
        <v>30</v>
      </c>
      <c r="D2" s="100">
        <v>1857097</v>
      </c>
      <c r="E2" s="19" t="s">
        <v>28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.75" customHeight="1">
      <c r="A3" s="101">
        <v>1</v>
      </c>
      <c r="B3" s="102" t="s">
        <v>32</v>
      </c>
      <c r="C3" s="102" t="s">
        <v>33</v>
      </c>
      <c r="D3" s="103">
        <v>2961148</v>
      </c>
      <c r="E3" s="104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5.75" customHeight="1">
      <c r="A4" s="105">
        <f t="shared" ref="A4:A420" si="0">A3+1</f>
        <v>2</v>
      </c>
      <c r="B4" s="106" t="s">
        <v>32</v>
      </c>
      <c r="C4" s="106" t="s">
        <v>34</v>
      </c>
      <c r="D4" s="107">
        <v>4718211</v>
      </c>
      <c r="E4" s="10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75" customHeight="1">
      <c r="A5" s="105">
        <f t="shared" si="0"/>
        <v>3</v>
      </c>
      <c r="B5" s="106" t="s">
        <v>35</v>
      </c>
      <c r="C5" s="106" t="s">
        <v>36</v>
      </c>
      <c r="D5" s="107">
        <v>1873086</v>
      </c>
      <c r="E5" s="10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ht="15.75" customHeight="1">
      <c r="A6" s="105">
        <f t="shared" si="0"/>
        <v>4</v>
      </c>
      <c r="B6" s="109" t="s">
        <v>35</v>
      </c>
      <c r="C6" s="109" t="s">
        <v>37</v>
      </c>
      <c r="D6" s="107">
        <v>1156912</v>
      </c>
      <c r="E6" s="10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5.75" customHeight="1">
      <c r="A7" s="105">
        <f t="shared" si="0"/>
        <v>5</v>
      </c>
      <c r="B7" s="106" t="s">
        <v>38</v>
      </c>
      <c r="C7" s="106" t="s">
        <v>39</v>
      </c>
      <c r="D7" s="107">
        <v>2623322</v>
      </c>
      <c r="E7" s="10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ht="15.75" customHeight="1">
      <c r="A8" s="105">
        <f t="shared" si="0"/>
        <v>6</v>
      </c>
      <c r="B8" s="106" t="s">
        <v>38</v>
      </c>
      <c r="C8" s="106" t="s">
        <v>40</v>
      </c>
      <c r="D8" s="107">
        <v>1598127</v>
      </c>
      <c r="E8" s="10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15.75" customHeight="1">
      <c r="A9" s="105">
        <f t="shared" si="0"/>
        <v>7</v>
      </c>
      <c r="B9" s="106" t="s">
        <v>38</v>
      </c>
      <c r="C9" s="106" t="s">
        <v>41</v>
      </c>
      <c r="D9" s="107">
        <v>11501811</v>
      </c>
      <c r="E9" s="10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5.75" customHeight="1">
      <c r="A10" s="105">
        <f t="shared" si="0"/>
        <v>8</v>
      </c>
      <c r="B10" s="106" t="s">
        <v>38</v>
      </c>
      <c r="C10" s="106" t="s">
        <v>42</v>
      </c>
      <c r="D10" s="107">
        <v>4782253</v>
      </c>
      <c r="E10" s="10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15.75" customHeight="1">
      <c r="A11" s="105">
        <f t="shared" si="0"/>
        <v>9</v>
      </c>
      <c r="B11" s="106" t="s">
        <v>38</v>
      </c>
      <c r="C11" s="106" t="s">
        <v>43</v>
      </c>
      <c r="D11" s="107">
        <v>2570013</v>
      </c>
      <c r="E11" s="10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15.75" customHeight="1">
      <c r="A12" s="105">
        <f t="shared" si="0"/>
        <v>10</v>
      </c>
      <c r="B12" s="106" t="s">
        <v>38</v>
      </c>
      <c r="C12" s="106" t="s">
        <v>44</v>
      </c>
      <c r="D12" s="107">
        <v>18629276</v>
      </c>
      <c r="E12" s="10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5.75" customHeight="1">
      <c r="A13" s="105">
        <f t="shared" si="0"/>
        <v>11</v>
      </c>
      <c r="B13" s="109" t="s">
        <v>38</v>
      </c>
      <c r="C13" s="109" t="s">
        <v>45</v>
      </c>
      <c r="D13" s="107">
        <v>1086828</v>
      </c>
      <c r="E13" s="10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15.75" customHeight="1">
      <c r="A14" s="105">
        <f t="shared" si="0"/>
        <v>12</v>
      </c>
      <c r="B14" s="106" t="s">
        <v>38</v>
      </c>
      <c r="C14" s="106" t="s">
        <v>46</v>
      </c>
      <c r="D14" s="107">
        <v>4033056</v>
      </c>
      <c r="E14" s="10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15.75" customHeight="1">
      <c r="A15" s="105">
        <f t="shared" si="0"/>
        <v>13</v>
      </c>
      <c r="B15" s="106" t="s">
        <v>38</v>
      </c>
      <c r="C15" s="106" t="s">
        <v>47</v>
      </c>
      <c r="D15" s="107">
        <v>6555111</v>
      </c>
      <c r="E15" s="10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5.75" customHeight="1">
      <c r="A16" s="105">
        <f t="shared" si="0"/>
        <v>14</v>
      </c>
      <c r="B16" s="109" t="s">
        <v>38</v>
      </c>
      <c r="C16" s="109" t="s">
        <v>48</v>
      </c>
      <c r="D16" s="107">
        <v>495989</v>
      </c>
      <c r="E16" s="10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5.75" customHeight="1">
      <c r="A17" s="105">
        <f t="shared" si="0"/>
        <v>15</v>
      </c>
      <c r="B17" s="106" t="s">
        <v>49</v>
      </c>
      <c r="C17" s="106" t="s">
        <v>50</v>
      </c>
      <c r="D17" s="110">
        <v>2369234</v>
      </c>
      <c r="E17" s="10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5.75" customHeight="1">
      <c r="A18" s="105">
        <f t="shared" si="0"/>
        <v>16</v>
      </c>
      <c r="B18" s="106" t="s">
        <v>49</v>
      </c>
      <c r="C18" s="106" t="s">
        <v>51</v>
      </c>
      <c r="D18" s="110">
        <v>4790668</v>
      </c>
      <c r="E18" s="10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5.75" customHeight="1">
      <c r="A19" s="105">
        <f t="shared" si="0"/>
        <v>17</v>
      </c>
      <c r="B19" s="106" t="s">
        <v>49</v>
      </c>
      <c r="C19" s="106" t="s">
        <v>52</v>
      </c>
      <c r="D19" s="110">
        <v>2207831</v>
      </c>
      <c r="E19" s="10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5.75" customHeight="1">
      <c r="A20" s="105">
        <f t="shared" si="0"/>
        <v>18</v>
      </c>
      <c r="B20" s="106" t="s">
        <v>49</v>
      </c>
      <c r="C20" s="106" t="s">
        <v>53</v>
      </c>
      <c r="D20" s="110">
        <v>8000234</v>
      </c>
      <c r="E20" s="10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5.75" customHeight="1">
      <c r="A21" s="105">
        <f t="shared" si="0"/>
        <v>19</v>
      </c>
      <c r="B21" s="106" t="s">
        <v>49</v>
      </c>
      <c r="C21" s="106" t="s">
        <v>54</v>
      </c>
      <c r="D21" s="110">
        <v>6408576</v>
      </c>
      <c r="E21" s="10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5.75" customHeight="1">
      <c r="A22" s="105">
        <f t="shared" si="0"/>
        <v>20</v>
      </c>
      <c r="B22" s="106" t="s">
        <v>49</v>
      </c>
      <c r="C22" s="106" t="s">
        <v>55</v>
      </c>
      <c r="D22" s="110">
        <v>18874581</v>
      </c>
      <c r="E22" s="10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.75" customHeight="1">
      <c r="A23" s="105">
        <f t="shared" si="0"/>
        <v>21</v>
      </c>
      <c r="B23" s="106" t="s">
        <v>49</v>
      </c>
      <c r="C23" s="106" t="s">
        <v>56</v>
      </c>
      <c r="D23" s="110">
        <v>18019310</v>
      </c>
      <c r="E23" s="10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5.75" customHeight="1">
      <c r="A24" s="105">
        <f t="shared" si="0"/>
        <v>22</v>
      </c>
      <c r="B24" s="106" t="s">
        <v>49</v>
      </c>
      <c r="C24" s="106" t="s">
        <v>57</v>
      </c>
      <c r="D24" s="110">
        <v>10842735</v>
      </c>
      <c r="E24" s="10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5.75" customHeight="1">
      <c r="A25" s="105">
        <f t="shared" si="0"/>
        <v>23</v>
      </c>
      <c r="B25" s="106" t="s">
        <v>49</v>
      </c>
      <c r="C25" s="106" t="s">
        <v>58</v>
      </c>
      <c r="D25" s="110">
        <v>3076811</v>
      </c>
      <c r="E25" s="10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5.75" customHeight="1">
      <c r="A26" s="105">
        <f t="shared" si="0"/>
        <v>24</v>
      </c>
      <c r="B26" s="106" t="s">
        <v>49</v>
      </c>
      <c r="C26" s="106" t="s">
        <v>59</v>
      </c>
      <c r="D26" s="110">
        <v>8806971</v>
      </c>
      <c r="E26" s="10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5.75" customHeight="1">
      <c r="A27" s="105">
        <f t="shared" si="0"/>
        <v>25</v>
      </c>
      <c r="B27" s="106" t="s">
        <v>49</v>
      </c>
      <c r="C27" s="106" t="s">
        <v>60</v>
      </c>
      <c r="D27" s="110">
        <v>4041620</v>
      </c>
      <c r="E27" s="10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5.75" customHeight="1">
      <c r="A28" s="105">
        <f t="shared" si="0"/>
        <v>26</v>
      </c>
      <c r="B28" s="109" t="s">
        <v>61</v>
      </c>
      <c r="C28" s="106" t="s">
        <v>62</v>
      </c>
      <c r="D28" s="110">
        <v>3977722</v>
      </c>
      <c r="E28" s="10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5.75" customHeight="1">
      <c r="A29" s="105">
        <f t="shared" si="0"/>
        <v>27</v>
      </c>
      <c r="B29" s="109" t="s">
        <v>61</v>
      </c>
      <c r="C29" s="106" t="s">
        <v>64</v>
      </c>
      <c r="D29" s="110">
        <v>2023791</v>
      </c>
      <c r="E29" s="10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15.75" customHeight="1">
      <c r="A30" s="105">
        <f t="shared" si="0"/>
        <v>28</v>
      </c>
      <c r="B30" s="109" t="s">
        <v>61</v>
      </c>
      <c r="C30" s="106" t="s">
        <v>65</v>
      </c>
      <c r="D30" s="110">
        <v>4580103</v>
      </c>
      <c r="E30" s="10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15.75" customHeight="1">
      <c r="A31" s="105">
        <f t="shared" si="0"/>
        <v>29</v>
      </c>
      <c r="B31" s="109" t="s">
        <v>61</v>
      </c>
      <c r="C31" s="106" t="s">
        <v>66</v>
      </c>
      <c r="D31" s="110">
        <v>2523331</v>
      </c>
      <c r="E31" s="10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5.75" customHeight="1">
      <c r="A32" s="105">
        <f t="shared" si="0"/>
        <v>30</v>
      </c>
      <c r="B32" s="109" t="s">
        <v>61</v>
      </c>
      <c r="C32" s="106" t="s">
        <v>67</v>
      </c>
      <c r="D32" s="110">
        <v>8126353</v>
      </c>
      <c r="E32" s="10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5.75" customHeight="1">
      <c r="A33" s="105">
        <f t="shared" si="0"/>
        <v>31</v>
      </c>
      <c r="B33" s="109" t="s">
        <v>61</v>
      </c>
      <c r="C33" s="106" t="s">
        <v>68</v>
      </c>
      <c r="D33" s="110">
        <v>3044727</v>
      </c>
      <c r="E33" s="10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ht="15.75" customHeight="1">
      <c r="A34" s="105">
        <f t="shared" si="0"/>
        <v>32</v>
      </c>
      <c r="B34" s="109" t="s">
        <v>61</v>
      </c>
      <c r="C34" s="106" t="s">
        <v>69</v>
      </c>
      <c r="D34" s="110">
        <v>2400054</v>
      </c>
      <c r="E34" s="10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ht="15.75" customHeight="1">
      <c r="A35" s="105">
        <f t="shared" si="0"/>
        <v>33</v>
      </c>
      <c r="B35" s="109" t="s">
        <v>70</v>
      </c>
      <c r="C35" s="109" t="s">
        <v>71</v>
      </c>
      <c r="D35" s="110">
        <v>1387556</v>
      </c>
      <c r="E35" s="10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5.75" customHeight="1">
      <c r="A36" s="105">
        <f t="shared" si="0"/>
        <v>34</v>
      </c>
      <c r="B36" s="109" t="s">
        <v>70</v>
      </c>
      <c r="C36" s="109" t="s">
        <v>72</v>
      </c>
      <c r="D36" s="110">
        <v>921869</v>
      </c>
      <c r="E36" s="108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 customHeight="1">
      <c r="A37" s="105">
        <f t="shared" si="0"/>
        <v>35</v>
      </c>
      <c r="B37" s="109" t="s">
        <v>70</v>
      </c>
      <c r="C37" s="109" t="s">
        <v>73</v>
      </c>
      <c r="D37" s="110">
        <v>746058</v>
      </c>
      <c r="E37" s="10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75" customHeight="1">
      <c r="A38" s="105">
        <f t="shared" si="0"/>
        <v>36</v>
      </c>
      <c r="B38" s="109" t="s">
        <v>70</v>
      </c>
      <c r="C38" s="109" t="s">
        <v>74</v>
      </c>
      <c r="D38" s="110">
        <v>523457</v>
      </c>
      <c r="E38" s="10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75" customHeight="1">
      <c r="A39" s="105">
        <f t="shared" si="0"/>
        <v>37</v>
      </c>
      <c r="B39" s="109" t="s">
        <v>70</v>
      </c>
      <c r="C39" s="109" t="s">
        <v>75</v>
      </c>
      <c r="D39" s="110">
        <v>913720</v>
      </c>
      <c r="E39" s="10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75" customHeight="1">
      <c r="A40" s="105">
        <f t="shared" si="0"/>
        <v>38</v>
      </c>
      <c r="B40" s="109" t="s">
        <v>70</v>
      </c>
      <c r="C40" s="109" t="s">
        <v>76</v>
      </c>
      <c r="D40" s="110">
        <v>483401</v>
      </c>
      <c r="E40" s="10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75" customHeight="1">
      <c r="A41" s="105">
        <f t="shared" si="0"/>
        <v>39</v>
      </c>
      <c r="B41" s="109" t="s">
        <v>70</v>
      </c>
      <c r="C41" s="109" t="s">
        <v>77</v>
      </c>
      <c r="D41" s="110">
        <v>1379138</v>
      </c>
      <c r="E41" s="108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75" customHeight="1">
      <c r="A42" s="105">
        <f t="shared" si="0"/>
        <v>40</v>
      </c>
      <c r="B42" s="106" t="s">
        <v>78</v>
      </c>
      <c r="C42" s="106" t="s">
        <v>79</v>
      </c>
      <c r="D42" s="110">
        <v>5703910</v>
      </c>
      <c r="E42" s="10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ht="15.75" customHeight="1">
      <c r="A43" s="105">
        <f t="shared" si="0"/>
        <v>41</v>
      </c>
      <c r="B43" s="106" t="s">
        <v>78</v>
      </c>
      <c r="C43" s="106" t="s">
        <v>80</v>
      </c>
      <c r="D43" s="110">
        <v>3749026</v>
      </c>
      <c r="E43" s="108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5.75" customHeight="1">
      <c r="A44" s="105">
        <f t="shared" si="0"/>
        <v>42</v>
      </c>
      <c r="B44" s="106" t="s">
        <v>78</v>
      </c>
      <c r="C44" s="106" t="s">
        <v>81</v>
      </c>
      <c r="D44" s="110">
        <v>3122878</v>
      </c>
      <c r="E44" s="10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5.75" customHeight="1">
      <c r="A45" s="105">
        <f t="shared" si="0"/>
        <v>43</v>
      </c>
      <c r="B45" s="106" t="s">
        <v>78</v>
      </c>
      <c r="C45" s="106" t="s">
        <v>82</v>
      </c>
      <c r="D45" s="110">
        <v>4331072</v>
      </c>
      <c r="E45" s="10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5.75" customHeight="1">
      <c r="A46" s="105">
        <f t="shared" si="0"/>
        <v>44</v>
      </c>
      <c r="B46" s="109" t="s">
        <v>83</v>
      </c>
      <c r="C46" s="109" t="s">
        <v>84</v>
      </c>
      <c r="D46" s="110">
        <v>2257991</v>
      </c>
      <c r="E46" s="10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5.75" customHeight="1">
      <c r="A47" s="105">
        <f t="shared" si="0"/>
        <v>45</v>
      </c>
      <c r="B47" s="106" t="s">
        <v>83</v>
      </c>
      <c r="C47" s="106" t="s">
        <v>85</v>
      </c>
      <c r="D47" s="110">
        <v>4159152</v>
      </c>
      <c r="E47" s="10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5.75" customHeight="1">
      <c r="A48" s="105">
        <f t="shared" si="0"/>
        <v>46</v>
      </c>
      <c r="B48" s="106" t="s">
        <v>83</v>
      </c>
      <c r="C48" s="106" t="s">
        <v>86</v>
      </c>
      <c r="D48" s="110">
        <v>3364266</v>
      </c>
      <c r="E48" s="108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5.75" customHeight="1">
      <c r="A49" s="105">
        <f t="shared" si="0"/>
        <v>47</v>
      </c>
      <c r="B49" s="106" t="s">
        <v>87</v>
      </c>
      <c r="C49" s="106" t="s">
        <v>88</v>
      </c>
      <c r="D49" s="110">
        <v>14296582</v>
      </c>
      <c r="E49" s="10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5.75" customHeight="1">
      <c r="A50" s="105">
        <f t="shared" si="0"/>
        <v>48</v>
      </c>
      <c r="B50" s="106" t="s">
        <v>87</v>
      </c>
      <c r="C50" s="106" t="s">
        <v>89</v>
      </c>
      <c r="D50" s="110">
        <v>5666037</v>
      </c>
      <c r="E50" s="10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5.75" customHeight="1">
      <c r="A51" s="105">
        <f t="shared" si="0"/>
        <v>49</v>
      </c>
      <c r="B51" s="106" t="s">
        <v>87</v>
      </c>
      <c r="C51" s="106" t="s">
        <v>90</v>
      </c>
      <c r="D51" s="110">
        <v>6978250</v>
      </c>
      <c r="E51" s="10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5.75" customHeight="1">
      <c r="A52" s="105">
        <f t="shared" si="0"/>
        <v>50</v>
      </c>
      <c r="B52" s="106" t="s">
        <v>87</v>
      </c>
      <c r="C52" s="106" t="s">
        <v>91</v>
      </c>
      <c r="D52" s="110">
        <v>9605667</v>
      </c>
      <c r="E52" s="108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ht="15.75" customHeight="1">
      <c r="A53" s="105">
        <f t="shared" si="0"/>
        <v>51</v>
      </c>
      <c r="B53" s="106" t="s">
        <v>92</v>
      </c>
      <c r="C53" s="106" t="s">
        <v>93</v>
      </c>
      <c r="D53" s="110">
        <v>3400605</v>
      </c>
      <c r="E53" s="10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5.75" customHeight="1">
      <c r="A54" s="105">
        <f t="shared" si="0"/>
        <v>52</v>
      </c>
      <c r="B54" s="106" t="s">
        <v>92</v>
      </c>
      <c r="C54" s="106" t="s">
        <v>94</v>
      </c>
      <c r="D54" s="110">
        <v>4171783</v>
      </c>
      <c r="E54" s="10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5.75" customHeight="1">
      <c r="A55" s="105">
        <f t="shared" si="0"/>
        <v>53</v>
      </c>
      <c r="B55" s="106" t="s">
        <v>92</v>
      </c>
      <c r="C55" s="106" t="s">
        <v>95</v>
      </c>
      <c r="D55" s="110">
        <v>3049863</v>
      </c>
      <c r="E55" s="10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ht="15.75" customHeight="1">
      <c r="A56" s="105">
        <f t="shared" si="0"/>
        <v>54</v>
      </c>
      <c r="B56" s="106" t="s">
        <v>92</v>
      </c>
      <c r="C56" s="106" t="s">
        <v>96</v>
      </c>
      <c r="D56" s="110">
        <v>4607408</v>
      </c>
      <c r="E56" s="108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ht="15.75" customHeight="1">
      <c r="A57" s="105">
        <f t="shared" si="0"/>
        <v>55</v>
      </c>
      <c r="B57" s="106" t="s">
        <v>92</v>
      </c>
      <c r="C57" s="106" t="s">
        <v>97</v>
      </c>
      <c r="D57" s="110">
        <v>11872661</v>
      </c>
      <c r="E57" s="10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ht="15.75" customHeight="1">
      <c r="A58" s="105">
        <f t="shared" si="0"/>
        <v>56</v>
      </c>
      <c r="B58" s="106" t="s">
        <v>98</v>
      </c>
      <c r="C58" s="106" t="s">
        <v>99</v>
      </c>
      <c r="D58" s="110">
        <v>3118038</v>
      </c>
      <c r="E58" s="10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ht="15.75" customHeight="1">
      <c r="A59" s="105">
        <f t="shared" si="0"/>
        <v>57</v>
      </c>
      <c r="B59" s="106" t="s">
        <v>98</v>
      </c>
      <c r="C59" s="106" t="s">
        <v>100</v>
      </c>
      <c r="D59" s="110">
        <v>7625806</v>
      </c>
      <c r="E59" s="10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ht="15.75" customHeight="1">
      <c r="A60" s="105">
        <f t="shared" si="0"/>
        <v>58</v>
      </c>
      <c r="B60" s="109" t="s">
        <v>98</v>
      </c>
      <c r="C60" s="109" t="s">
        <v>101</v>
      </c>
      <c r="D60" s="110">
        <v>1477870</v>
      </c>
      <c r="E60" s="10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5.75" customHeight="1">
      <c r="A61" s="105">
        <f t="shared" si="0"/>
        <v>59</v>
      </c>
      <c r="B61" s="109" t="s">
        <v>98</v>
      </c>
      <c r="C61" s="109" t="s">
        <v>102</v>
      </c>
      <c r="D61" s="110">
        <v>1419210</v>
      </c>
      <c r="E61" s="10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ht="15.75" customHeight="1">
      <c r="A62" s="105">
        <f t="shared" si="0"/>
        <v>60</v>
      </c>
      <c r="B62" s="106" t="s">
        <v>98</v>
      </c>
      <c r="C62" s="106" t="s">
        <v>103</v>
      </c>
      <c r="D62" s="110">
        <v>3933821</v>
      </c>
      <c r="E62" s="10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5.75" customHeight="1">
      <c r="A63" s="105">
        <f t="shared" si="0"/>
        <v>61</v>
      </c>
      <c r="B63" s="106" t="s">
        <v>98</v>
      </c>
      <c r="C63" s="106" t="s">
        <v>104</v>
      </c>
      <c r="D63" s="110">
        <v>4307049</v>
      </c>
      <c r="E63" s="10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ht="15.75" customHeight="1">
      <c r="A64" s="105">
        <f t="shared" si="0"/>
        <v>62</v>
      </c>
      <c r="B64" s="106" t="s">
        <v>98</v>
      </c>
      <c r="C64" s="106" t="s">
        <v>105</v>
      </c>
      <c r="D64" s="110">
        <v>1888683</v>
      </c>
      <c r="E64" s="10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ht="15.75" customHeight="1">
      <c r="A65" s="105">
        <f t="shared" si="0"/>
        <v>63</v>
      </c>
      <c r="B65" s="106" t="s">
        <v>98</v>
      </c>
      <c r="C65" s="106" t="s">
        <v>106</v>
      </c>
      <c r="D65" s="110">
        <v>3523671</v>
      </c>
      <c r="E65" s="10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5.75" customHeight="1">
      <c r="A66" s="105">
        <f t="shared" si="0"/>
        <v>64</v>
      </c>
      <c r="B66" s="106" t="s">
        <v>98</v>
      </c>
      <c r="C66" s="106" t="s">
        <v>107</v>
      </c>
      <c r="D66" s="110">
        <v>4332273</v>
      </c>
      <c r="E66" s="10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5.75" customHeight="1">
      <c r="A67" s="105">
        <f t="shared" si="0"/>
        <v>65</v>
      </c>
      <c r="B67" s="109" t="s">
        <v>98</v>
      </c>
      <c r="C67" s="109" t="s">
        <v>109</v>
      </c>
      <c r="D67" s="110">
        <v>1028424</v>
      </c>
      <c r="E67" s="10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ht="15.75" customHeight="1">
      <c r="A68" s="105">
        <f t="shared" si="0"/>
        <v>66</v>
      </c>
      <c r="B68" s="106" t="s">
        <v>110</v>
      </c>
      <c r="C68" s="106" t="s">
        <v>111</v>
      </c>
      <c r="D68" s="110">
        <v>8958357</v>
      </c>
      <c r="E68" s="10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5.75" customHeight="1">
      <c r="A69" s="105">
        <f t="shared" si="0"/>
        <v>67</v>
      </c>
      <c r="B69" s="106" t="s">
        <v>110</v>
      </c>
      <c r="C69" s="106" t="s">
        <v>112</v>
      </c>
      <c r="D69" s="110" t="s">
        <v>527</v>
      </c>
      <c r="E69" s="10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ht="15.75" customHeight="1">
      <c r="A70" s="105">
        <f t="shared" si="0"/>
        <v>68</v>
      </c>
      <c r="B70" s="106" t="s">
        <v>113</v>
      </c>
      <c r="C70" s="106" t="s">
        <v>114</v>
      </c>
      <c r="D70" s="110" t="s">
        <v>528</v>
      </c>
      <c r="E70" s="10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5.75" customHeight="1">
      <c r="A71" s="105">
        <f t="shared" si="0"/>
        <v>69</v>
      </c>
      <c r="B71" s="106" t="s">
        <v>113</v>
      </c>
      <c r="C71" s="106" t="s">
        <v>115</v>
      </c>
      <c r="D71" s="110" t="s">
        <v>529</v>
      </c>
      <c r="E71" s="10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5.75" customHeight="1">
      <c r="A72" s="105">
        <f t="shared" si="0"/>
        <v>70</v>
      </c>
      <c r="B72" s="106" t="s">
        <v>113</v>
      </c>
      <c r="C72" s="106" t="s">
        <v>116</v>
      </c>
      <c r="D72" s="110" t="s">
        <v>530</v>
      </c>
      <c r="E72" s="10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75" customHeight="1">
      <c r="A73" s="105">
        <f t="shared" si="0"/>
        <v>71</v>
      </c>
      <c r="B73" s="106" t="s">
        <v>113</v>
      </c>
      <c r="C73" s="106" t="s">
        <v>117</v>
      </c>
      <c r="D73" s="110" t="s">
        <v>531</v>
      </c>
      <c r="E73" s="10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75" customHeight="1">
      <c r="A74" s="105">
        <f t="shared" si="0"/>
        <v>72</v>
      </c>
      <c r="B74" s="106" t="s">
        <v>113</v>
      </c>
      <c r="C74" s="106" t="s">
        <v>118</v>
      </c>
      <c r="D74" s="110" t="s">
        <v>532</v>
      </c>
      <c r="E74" s="10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75" customHeight="1">
      <c r="A75" s="105">
        <f t="shared" si="0"/>
        <v>73</v>
      </c>
      <c r="B75" s="106" t="s">
        <v>113</v>
      </c>
      <c r="C75" s="106" t="s">
        <v>119</v>
      </c>
      <c r="D75" s="110" t="s">
        <v>533</v>
      </c>
      <c r="E75" s="10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75" customHeight="1">
      <c r="A76" s="105">
        <f t="shared" si="0"/>
        <v>74</v>
      </c>
      <c r="B76" s="106" t="s">
        <v>113</v>
      </c>
      <c r="C76" s="106" t="s">
        <v>120</v>
      </c>
      <c r="D76" s="110" t="s">
        <v>534</v>
      </c>
      <c r="E76" s="10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5.75" customHeight="1">
      <c r="A77" s="105">
        <f t="shared" si="0"/>
        <v>75</v>
      </c>
      <c r="B77" s="106" t="s">
        <v>113</v>
      </c>
      <c r="C77" s="106" t="s">
        <v>121</v>
      </c>
      <c r="D77" s="110" t="s">
        <v>535</v>
      </c>
      <c r="E77" s="10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5.75" customHeight="1">
      <c r="A78" s="105">
        <f t="shared" si="0"/>
        <v>76</v>
      </c>
      <c r="B78" s="106" t="s">
        <v>113</v>
      </c>
      <c r="C78" s="106" t="s">
        <v>122</v>
      </c>
      <c r="D78" s="110" t="s">
        <v>536</v>
      </c>
      <c r="E78" s="10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5.75" customHeight="1">
      <c r="A79" s="105">
        <f t="shared" si="0"/>
        <v>77</v>
      </c>
      <c r="B79" s="109" t="s">
        <v>113</v>
      </c>
      <c r="C79" s="109" t="s">
        <v>123</v>
      </c>
      <c r="D79" s="110" t="s">
        <v>537</v>
      </c>
      <c r="E79" s="10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5.75" customHeight="1">
      <c r="A80" s="105">
        <f t="shared" si="0"/>
        <v>78</v>
      </c>
      <c r="B80" s="106" t="s">
        <v>113</v>
      </c>
      <c r="C80" s="106" t="s">
        <v>124</v>
      </c>
      <c r="D80" s="110" t="s">
        <v>538</v>
      </c>
      <c r="E80" s="10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5.75" customHeight="1">
      <c r="A81" s="105">
        <f t="shared" si="0"/>
        <v>79</v>
      </c>
      <c r="B81" s="106" t="s">
        <v>113</v>
      </c>
      <c r="C81" s="106" t="s">
        <v>125</v>
      </c>
      <c r="D81" s="110" t="s">
        <v>539</v>
      </c>
      <c r="E81" s="10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5.75" customHeight="1">
      <c r="A82" s="105">
        <f t="shared" si="0"/>
        <v>80</v>
      </c>
      <c r="B82" s="106" t="s">
        <v>113</v>
      </c>
      <c r="C82" s="106" t="s">
        <v>126</v>
      </c>
      <c r="D82" s="110" t="s">
        <v>540</v>
      </c>
      <c r="E82" s="10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5.75" customHeight="1">
      <c r="A83" s="105">
        <f t="shared" si="0"/>
        <v>81</v>
      </c>
      <c r="B83" s="106" t="s">
        <v>127</v>
      </c>
      <c r="C83" s="106" t="s">
        <v>128</v>
      </c>
      <c r="D83" s="110" t="s">
        <v>541</v>
      </c>
      <c r="E83" s="10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5.75" customHeight="1">
      <c r="A84" s="105">
        <f t="shared" si="0"/>
        <v>82</v>
      </c>
      <c r="B84" s="106" t="s">
        <v>127</v>
      </c>
      <c r="C84" s="106" t="s">
        <v>129</v>
      </c>
      <c r="D84" s="110" t="s">
        <v>542</v>
      </c>
      <c r="E84" s="10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5.75" customHeight="1">
      <c r="A85" s="105">
        <f t="shared" si="0"/>
        <v>83</v>
      </c>
      <c r="B85" s="106" t="s">
        <v>127</v>
      </c>
      <c r="C85" s="106" t="s">
        <v>130</v>
      </c>
      <c r="D85" s="110" t="s">
        <v>543</v>
      </c>
      <c r="E85" s="10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5.75" customHeight="1">
      <c r="A86" s="105">
        <f t="shared" si="0"/>
        <v>84</v>
      </c>
      <c r="B86" s="106" t="s">
        <v>131</v>
      </c>
      <c r="C86" s="106" t="s">
        <v>132</v>
      </c>
      <c r="D86" s="110" t="s">
        <v>544</v>
      </c>
      <c r="E86" s="10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5.75" customHeight="1">
      <c r="A87" s="105">
        <f t="shared" si="0"/>
        <v>85</v>
      </c>
      <c r="B87" s="109" t="s">
        <v>131</v>
      </c>
      <c r="C87" s="109" t="s">
        <v>133</v>
      </c>
      <c r="D87" s="110" t="s">
        <v>545</v>
      </c>
      <c r="E87" s="10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5.75" customHeight="1">
      <c r="A88" s="105">
        <f t="shared" si="0"/>
        <v>86</v>
      </c>
      <c r="B88" s="106" t="s">
        <v>131</v>
      </c>
      <c r="C88" s="106" t="s">
        <v>134</v>
      </c>
      <c r="D88" s="110" t="s">
        <v>546</v>
      </c>
      <c r="E88" s="10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5.75" customHeight="1">
      <c r="A89" s="105">
        <f t="shared" si="0"/>
        <v>87</v>
      </c>
      <c r="B89" s="109" t="s">
        <v>135</v>
      </c>
      <c r="C89" s="109" t="s">
        <v>136</v>
      </c>
      <c r="D89" s="110" t="s">
        <v>547</v>
      </c>
      <c r="E89" s="10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5.75" customHeight="1">
      <c r="A90" s="105">
        <f t="shared" si="0"/>
        <v>88</v>
      </c>
      <c r="B90" s="106" t="s">
        <v>135</v>
      </c>
      <c r="C90" s="106" t="s">
        <v>137</v>
      </c>
      <c r="D90" s="110" t="s">
        <v>548</v>
      </c>
      <c r="E90" s="10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5.75" customHeight="1">
      <c r="A91" s="105">
        <f t="shared" si="0"/>
        <v>89</v>
      </c>
      <c r="B91" s="106" t="s">
        <v>135</v>
      </c>
      <c r="C91" s="106" t="s">
        <v>138</v>
      </c>
      <c r="D91" s="110" t="s">
        <v>549</v>
      </c>
      <c r="E91" s="10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5.75" customHeight="1">
      <c r="A92" s="105">
        <f t="shared" si="0"/>
        <v>90</v>
      </c>
      <c r="B92" s="106" t="s">
        <v>135</v>
      </c>
      <c r="C92" s="106" t="s">
        <v>139</v>
      </c>
      <c r="D92" s="110" t="s">
        <v>550</v>
      </c>
      <c r="E92" s="10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5.75" customHeight="1">
      <c r="A93" s="105">
        <f t="shared" si="0"/>
        <v>91</v>
      </c>
      <c r="B93" s="106" t="s">
        <v>135</v>
      </c>
      <c r="C93" s="106" t="s">
        <v>140</v>
      </c>
      <c r="D93" s="110" t="s">
        <v>551</v>
      </c>
      <c r="E93" s="10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5.75" customHeight="1">
      <c r="A94" s="105">
        <f t="shared" si="0"/>
        <v>92</v>
      </c>
      <c r="B94" s="106" t="s">
        <v>135</v>
      </c>
      <c r="C94" s="106" t="s">
        <v>141</v>
      </c>
      <c r="D94" s="110" t="s">
        <v>552</v>
      </c>
      <c r="E94" s="10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5.75" customHeight="1">
      <c r="A95" s="105">
        <f t="shared" si="0"/>
        <v>93</v>
      </c>
      <c r="B95" s="106" t="s">
        <v>135</v>
      </c>
      <c r="C95" s="106" t="s">
        <v>142</v>
      </c>
      <c r="D95" s="110" t="s">
        <v>553</v>
      </c>
      <c r="E95" s="10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5.75" customHeight="1">
      <c r="A96" s="105">
        <f t="shared" si="0"/>
        <v>94</v>
      </c>
      <c r="B96" s="106" t="s">
        <v>135</v>
      </c>
      <c r="C96" s="106" t="s">
        <v>143</v>
      </c>
      <c r="D96" s="110" t="s">
        <v>554</v>
      </c>
      <c r="E96" s="10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5.75" customHeight="1">
      <c r="A97" s="105">
        <f t="shared" si="0"/>
        <v>95</v>
      </c>
      <c r="B97" s="106" t="s">
        <v>135</v>
      </c>
      <c r="C97" s="106" t="s">
        <v>144</v>
      </c>
      <c r="D97" s="110" t="s">
        <v>555</v>
      </c>
      <c r="E97" s="10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5.75" customHeight="1">
      <c r="A98" s="105">
        <f t="shared" si="0"/>
        <v>96</v>
      </c>
      <c r="B98" s="106" t="s">
        <v>135</v>
      </c>
      <c r="C98" s="106" t="s">
        <v>145</v>
      </c>
      <c r="D98" s="110" t="s">
        <v>556</v>
      </c>
      <c r="E98" s="10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5.75" customHeight="1">
      <c r="A99" s="105">
        <f t="shared" si="0"/>
        <v>97</v>
      </c>
      <c r="B99" s="106" t="s">
        <v>135</v>
      </c>
      <c r="C99" s="106" t="s">
        <v>146</v>
      </c>
      <c r="D99" s="110" t="s">
        <v>557</v>
      </c>
      <c r="E99" s="10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5.75" customHeight="1">
      <c r="A100" s="105">
        <f t="shared" si="0"/>
        <v>98</v>
      </c>
      <c r="B100" s="106" t="s">
        <v>135</v>
      </c>
      <c r="C100" s="106" t="s">
        <v>147</v>
      </c>
      <c r="D100" s="110" t="s">
        <v>558</v>
      </c>
      <c r="E100" s="10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5.75" customHeight="1">
      <c r="A101" s="105">
        <f t="shared" si="0"/>
        <v>99</v>
      </c>
      <c r="B101" s="106" t="s">
        <v>135</v>
      </c>
      <c r="C101" s="106" t="s">
        <v>148</v>
      </c>
      <c r="D101" s="110" t="s">
        <v>559</v>
      </c>
      <c r="E101" s="10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5.75" customHeight="1">
      <c r="A102" s="105">
        <f t="shared" si="0"/>
        <v>100</v>
      </c>
      <c r="B102" s="106" t="s">
        <v>135</v>
      </c>
      <c r="C102" s="106" t="s">
        <v>149</v>
      </c>
      <c r="D102" s="110" t="s">
        <v>560</v>
      </c>
      <c r="E102" s="10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5.75" customHeight="1">
      <c r="A103" s="105">
        <f t="shared" si="0"/>
        <v>101</v>
      </c>
      <c r="B103" s="106" t="s">
        <v>135</v>
      </c>
      <c r="C103" s="106" t="s">
        <v>150</v>
      </c>
      <c r="D103" s="110" t="s">
        <v>561</v>
      </c>
      <c r="E103" s="10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5.75" customHeight="1">
      <c r="A104" s="105">
        <f t="shared" si="0"/>
        <v>102</v>
      </c>
      <c r="B104" s="106" t="s">
        <v>135</v>
      </c>
      <c r="C104" s="106" t="s">
        <v>151</v>
      </c>
      <c r="D104" s="110" t="s">
        <v>562</v>
      </c>
      <c r="E104" s="10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5.75" customHeight="1">
      <c r="A105" s="105">
        <f t="shared" si="0"/>
        <v>103</v>
      </c>
      <c r="B105" s="106" t="s">
        <v>135</v>
      </c>
      <c r="C105" s="106" t="s">
        <v>152</v>
      </c>
      <c r="D105" s="110" t="s">
        <v>563</v>
      </c>
      <c r="E105" s="10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5.75" customHeight="1">
      <c r="A106" s="105">
        <f t="shared" si="0"/>
        <v>104</v>
      </c>
      <c r="B106" s="106" t="s">
        <v>135</v>
      </c>
      <c r="C106" s="106" t="s">
        <v>155</v>
      </c>
      <c r="D106" s="110" t="s">
        <v>564</v>
      </c>
      <c r="E106" s="10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5.75" customHeight="1">
      <c r="A107" s="105">
        <f t="shared" si="0"/>
        <v>105</v>
      </c>
      <c r="B107" s="109" t="s">
        <v>156</v>
      </c>
      <c r="C107" s="109" t="s">
        <v>157</v>
      </c>
      <c r="D107" s="110" t="s">
        <v>565</v>
      </c>
      <c r="E107" s="10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5.75" customHeight="1">
      <c r="A108" s="105">
        <f t="shared" si="0"/>
        <v>106</v>
      </c>
      <c r="B108" s="109" t="s">
        <v>156</v>
      </c>
      <c r="C108" s="109" t="s">
        <v>158</v>
      </c>
      <c r="D108" s="110" t="s">
        <v>566</v>
      </c>
      <c r="E108" s="10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5.75" customHeight="1">
      <c r="A109" s="105">
        <f t="shared" si="0"/>
        <v>107</v>
      </c>
      <c r="B109" s="109" t="s">
        <v>156</v>
      </c>
      <c r="C109" s="109" t="s">
        <v>160</v>
      </c>
      <c r="D109" s="110" t="s">
        <v>567</v>
      </c>
      <c r="E109" s="10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5.75" customHeight="1">
      <c r="A110" s="105">
        <f t="shared" si="0"/>
        <v>108</v>
      </c>
      <c r="B110" s="106" t="s">
        <v>156</v>
      </c>
      <c r="C110" s="106" t="s">
        <v>161</v>
      </c>
      <c r="D110" s="110" t="s">
        <v>568</v>
      </c>
      <c r="E110" s="10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5.75" customHeight="1">
      <c r="A111" s="105">
        <f t="shared" si="0"/>
        <v>109</v>
      </c>
      <c r="B111" s="106" t="s">
        <v>156</v>
      </c>
      <c r="C111" s="106" t="s">
        <v>164</v>
      </c>
      <c r="D111" s="110" t="s">
        <v>569</v>
      </c>
      <c r="E111" s="10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5.75" customHeight="1">
      <c r="A112" s="105">
        <f t="shared" si="0"/>
        <v>110</v>
      </c>
      <c r="B112" s="106" t="s">
        <v>156</v>
      </c>
      <c r="C112" s="106" t="s">
        <v>165</v>
      </c>
      <c r="D112" s="110" t="s">
        <v>570</v>
      </c>
      <c r="E112" s="10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5.75" customHeight="1">
      <c r="A113" s="105">
        <f t="shared" si="0"/>
        <v>111</v>
      </c>
      <c r="B113" s="109" t="s">
        <v>156</v>
      </c>
      <c r="C113" s="109" t="s">
        <v>166</v>
      </c>
      <c r="D113" s="110" t="s">
        <v>571</v>
      </c>
      <c r="E113" s="10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5.75" customHeight="1">
      <c r="A114" s="105">
        <f t="shared" si="0"/>
        <v>112</v>
      </c>
      <c r="B114" s="106" t="s">
        <v>156</v>
      </c>
      <c r="C114" s="106" t="s">
        <v>167</v>
      </c>
      <c r="D114" s="110" t="s">
        <v>572</v>
      </c>
      <c r="E114" s="10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5.75" customHeight="1">
      <c r="A115" s="105">
        <f t="shared" si="0"/>
        <v>113</v>
      </c>
      <c r="B115" s="106" t="s">
        <v>168</v>
      </c>
      <c r="C115" s="106" t="s">
        <v>169</v>
      </c>
      <c r="D115" s="110" t="s">
        <v>573</v>
      </c>
      <c r="E115" s="10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5.75" customHeight="1">
      <c r="A116" s="105">
        <f t="shared" si="0"/>
        <v>114</v>
      </c>
      <c r="B116" s="106" t="s">
        <v>168</v>
      </c>
      <c r="C116" s="106" t="s">
        <v>170</v>
      </c>
      <c r="D116" s="110" t="s">
        <v>574</v>
      </c>
      <c r="E116" s="10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5.75" customHeight="1">
      <c r="A117" s="105">
        <f t="shared" si="0"/>
        <v>115</v>
      </c>
      <c r="B117" s="106" t="s">
        <v>168</v>
      </c>
      <c r="C117" s="106" t="s">
        <v>171</v>
      </c>
      <c r="D117" s="110" t="s">
        <v>575</v>
      </c>
      <c r="E117" s="10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5.75" customHeight="1">
      <c r="A118" s="105">
        <f t="shared" si="0"/>
        <v>116</v>
      </c>
      <c r="B118" s="106" t="s">
        <v>168</v>
      </c>
      <c r="C118" s="106" t="s">
        <v>172</v>
      </c>
      <c r="D118" s="110" t="s">
        <v>576</v>
      </c>
      <c r="E118" s="10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5.75" customHeight="1">
      <c r="A119" s="105">
        <f t="shared" si="0"/>
        <v>117</v>
      </c>
      <c r="B119" s="106" t="s">
        <v>168</v>
      </c>
      <c r="C119" s="106" t="s">
        <v>173</v>
      </c>
      <c r="D119" s="110" t="s">
        <v>577</v>
      </c>
      <c r="E119" s="108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5.75" customHeight="1">
      <c r="A120" s="105">
        <f t="shared" si="0"/>
        <v>118</v>
      </c>
      <c r="B120" s="106" t="s">
        <v>168</v>
      </c>
      <c r="C120" s="106" t="s">
        <v>174</v>
      </c>
      <c r="D120" s="110" t="s">
        <v>578</v>
      </c>
      <c r="E120" s="108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5.75" customHeight="1">
      <c r="A121" s="105">
        <f t="shared" si="0"/>
        <v>119</v>
      </c>
      <c r="B121" s="106" t="s">
        <v>175</v>
      </c>
      <c r="C121" s="106" t="s">
        <v>176</v>
      </c>
      <c r="D121" s="110" t="s">
        <v>579</v>
      </c>
      <c r="E121" s="10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5.75" customHeight="1">
      <c r="A122" s="105">
        <f t="shared" si="0"/>
        <v>120</v>
      </c>
      <c r="B122" s="106" t="s">
        <v>178</v>
      </c>
      <c r="C122" s="106" t="s">
        <v>179</v>
      </c>
      <c r="D122" s="110" t="s">
        <v>580</v>
      </c>
      <c r="E122" s="10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5.75" customHeight="1">
      <c r="A123" s="105">
        <f t="shared" si="0"/>
        <v>121</v>
      </c>
      <c r="B123" s="106" t="s">
        <v>178</v>
      </c>
      <c r="C123" s="106" t="s">
        <v>180</v>
      </c>
      <c r="D123" s="110" t="s">
        <v>581</v>
      </c>
      <c r="E123" s="108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5.75" customHeight="1">
      <c r="A124" s="105">
        <f t="shared" si="0"/>
        <v>122</v>
      </c>
      <c r="B124" s="106" t="s">
        <v>181</v>
      </c>
      <c r="C124" s="106" t="s">
        <v>182</v>
      </c>
      <c r="D124" s="110" t="s">
        <v>582</v>
      </c>
      <c r="E124" s="108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5.75" customHeight="1">
      <c r="A125" s="105">
        <f t="shared" si="0"/>
        <v>123</v>
      </c>
      <c r="B125" s="106" t="s">
        <v>181</v>
      </c>
      <c r="C125" s="106" t="s">
        <v>183</v>
      </c>
      <c r="D125" s="110" t="s">
        <v>583</v>
      </c>
      <c r="E125" s="108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5.75" customHeight="1">
      <c r="A126" s="105">
        <f t="shared" si="0"/>
        <v>124</v>
      </c>
      <c r="B126" s="106" t="s">
        <v>181</v>
      </c>
      <c r="C126" s="106" t="s">
        <v>184</v>
      </c>
      <c r="D126" s="110" t="s">
        <v>584</v>
      </c>
      <c r="E126" s="10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5.75" customHeight="1">
      <c r="A127" s="105">
        <f t="shared" si="0"/>
        <v>125</v>
      </c>
      <c r="B127" s="106" t="s">
        <v>181</v>
      </c>
      <c r="C127" s="106" t="s">
        <v>185</v>
      </c>
      <c r="D127" s="110" t="s">
        <v>585</v>
      </c>
      <c r="E127" s="108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5.75" customHeight="1">
      <c r="A128" s="105">
        <f t="shared" si="0"/>
        <v>126</v>
      </c>
      <c r="B128" s="106" t="s">
        <v>181</v>
      </c>
      <c r="C128" s="106" t="s">
        <v>186</v>
      </c>
      <c r="D128" s="110" t="s">
        <v>586</v>
      </c>
      <c r="E128" s="108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5.75" customHeight="1">
      <c r="A129" s="105">
        <f t="shared" si="0"/>
        <v>127</v>
      </c>
      <c r="B129" s="106" t="s">
        <v>187</v>
      </c>
      <c r="C129" s="109" t="s">
        <v>587</v>
      </c>
      <c r="D129" s="110" t="s">
        <v>588</v>
      </c>
      <c r="E129" s="108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5.75" customHeight="1">
      <c r="A130" s="105">
        <f t="shared" si="0"/>
        <v>128</v>
      </c>
      <c r="B130" s="106" t="s">
        <v>187</v>
      </c>
      <c r="C130" s="106" t="s">
        <v>189</v>
      </c>
      <c r="D130" s="110" t="s">
        <v>589</v>
      </c>
      <c r="E130" s="108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5.75" customHeight="1">
      <c r="A131" s="105">
        <f t="shared" si="0"/>
        <v>129</v>
      </c>
      <c r="B131" s="106" t="s">
        <v>187</v>
      </c>
      <c r="C131" s="106" t="s">
        <v>190</v>
      </c>
      <c r="D131" s="110" t="s">
        <v>590</v>
      </c>
      <c r="E131" s="108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5.75" customHeight="1">
      <c r="A132" s="105">
        <f t="shared" si="0"/>
        <v>130</v>
      </c>
      <c r="B132" s="106" t="s">
        <v>191</v>
      </c>
      <c r="C132" s="106" t="s">
        <v>192</v>
      </c>
      <c r="D132" s="110" t="s">
        <v>591</v>
      </c>
      <c r="E132" s="10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5.75" customHeight="1">
      <c r="A133" s="105">
        <f t="shared" si="0"/>
        <v>131</v>
      </c>
      <c r="B133" s="106" t="s">
        <v>191</v>
      </c>
      <c r="C133" s="106" t="s">
        <v>193</v>
      </c>
      <c r="D133" s="110" t="s">
        <v>592</v>
      </c>
      <c r="E133" s="108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5.75" customHeight="1">
      <c r="A134" s="105">
        <f t="shared" si="0"/>
        <v>132</v>
      </c>
      <c r="B134" s="106" t="s">
        <v>191</v>
      </c>
      <c r="C134" s="106" t="s">
        <v>194</v>
      </c>
      <c r="D134" s="110" t="s">
        <v>593</v>
      </c>
      <c r="E134" s="10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5.75" customHeight="1">
      <c r="A135" s="105">
        <f t="shared" si="0"/>
        <v>133</v>
      </c>
      <c r="B135" s="109" t="s">
        <v>191</v>
      </c>
      <c r="C135" s="109" t="s">
        <v>195</v>
      </c>
      <c r="D135" s="110" t="s">
        <v>594</v>
      </c>
      <c r="E135" s="108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5.75" customHeight="1">
      <c r="A136" s="105">
        <f t="shared" si="0"/>
        <v>134</v>
      </c>
      <c r="B136" s="106" t="s">
        <v>191</v>
      </c>
      <c r="C136" s="106" t="s">
        <v>196</v>
      </c>
      <c r="D136" s="110" t="s">
        <v>595</v>
      </c>
      <c r="E136" s="108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5.75" customHeight="1">
      <c r="A137" s="105">
        <f t="shared" si="0"/>
        <v>135</v>
      </c>
      <c r="B137" s="106" t="s">
        <v>191</v>
      </c>
      <c r="C137" s="106" t="s">
        <v>197</v>
      </c>
      <c r="D137" s="110" t="s">
        <v>596</v>
      </c>
      <c r="E137" s="108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5.75" customHeight="1">
      <c r="A138" s="105">
        <f t="shared" si="0"/>
        <v>136</v>
      </c>
      <c r="B138" s="109" t="s">
        <v>198</v>
      </c>
      <c r="C138" s="109" t="s">
        <v>199</v>
      </c>
      <c r="D138" s="110" t="s">
        <v>597</v>
      </c>
      <c r="E138" s="108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5.75" customHeight="1">
      <c r="A139" s="105">
        <f t="shared" si="0"/>
        <v>137</v>
      </c>
      <c r="B139" s="106" t="s">
        <v>200</v>
      </c>
      <c r="C139" s="106" t="s">
        <v>201</v>
      </c>
      <c r="D139" s="110" t="s">
        <v>598</v>
      </c>
      <c r="E139" s="108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5.75" customHeight="1">
      <c r="A140" s="105">
        <f t="shared" si="0"/>
        <v>138</v>
      </c>
      <c r="B140" s="106" t="s">
        <v>200</v>
      </c>
      <c r="C140" s="106" t="s">
        <v>203</v>
      </c>
      <c r="D140" s="110" t="s">
        <v>599</v>
      </c>
      <c r="E140" s="108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5.75" customHeight="1">
      <c r="A141" s="105">
        <f t="shared" si="0"/>
        <v>139</v>
      </c>
      <c r="B141" s="106" t="s">
        <v>204</v>
      </c>
      <c r="C141" s="106" t="s">
        <v>205</v>
      </c>
      <c r="D141" s="110" t="s">
        <v>600</v>
      </c>
      <c r="E141" s="108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5.75" customHeight="1">
      <c r="A142" s="105">
        <f t="shared" si="0"/>
        <v>140</v>
      </c>
      <c r="B142" s="106" t="s">
        <v>204</v>
      </c>
      <c r="C142" s="106" t="s">
        <v>206</v>
      </c>
      <c r="D142" s="110" t="s">
        <v>601</v>
      </c>
      <c r="E142" s="108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5.75" customHeight="1">
      <c r="A143" s="105">
        <f t="shared" si="0"/>
        <v>141</v>
      </c>
      <c r="B143" s="106" t="s">
        <v>208</v>
      </c>
      <c r="C143" s="106" t="s">
        <v>209</v>
      </c>
      <c r="D143" s="110" t="s">
        <v>602</v>
      </c>
      <c r="E143" s="108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5.75" customHeight="1">
      <c r="A144" s="105">
        <f t="shared" si="0"/>
        <v>142</v>
      </c>
      <c r="B144" s="109" t="s">
        <v>208</v>
      </c>
      <c r="C144" s="109" t="s">
        <v>210</v>
      </c>
      <c r="D144" s="110" t="s">
        <v>603</v>
      </c>
      <c r="E144" s="108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5.75" customHeight="1">
      <c r="A145" s="105">
        <f t="shared" si="0"/>
        <v>143</v>
      </c>
      <c r="B145" s="106" t="s">
        <v>208</v>
      </c>
      <c r="C145" s="106" t="s">
        <v>211</v>
      </c>
      <c r="D145" s="110" t="s">
        <v>604</v>
      </c>
      <c r="E145" s="10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5.75" customHeight="1">
      <c r="A146" s="105">
        <f t="shared" si="0"/>
        <v>144</v>
      </c>
      <c r="B146" s="106" t="s">
        <v>208</v>
      </c>
      <c r="C146" s="106" t="s">
        <v>212</v>
      </c>
      <c r="D146" s="110" t="s">
        <v>605</v>
      </c>
      <c r="E146" s="108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5.75" customHeight="1">
      <c r="A147" s="105">
        <f t="shared" si="0"/>
        <v>145</v>
      </c>
      <c r="B147" s="109" t="s">
        <v>208</v>
      </c>
      <c r="C147" s="109" t="s">
        <v>213</v>
      </c>
      <c r="D147" s="110" t="s">
        <v>606</v>
      </c>
      <c r="E147" s="108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5.75" customHeight="1">
      <c r="A148" s="105">
        <f t="shared" si="0"/>
        <v>146</v>
      </c>
      <c r="B148" s="106" t="s">
        <v>214</v>
      </c>
      <c r="C148" s="106" t="s">
        <v>215</v>
      </c>
      <c r="D148" s="110" t="s">
        <v>607</v>
      </c>
      <c r="E148" s="108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5.75" customHeight="1">
      <c r="A149" s="105">
        <f t="shared" si="0"/>
        <v>147</v>
      </c>
      <c r="B149" s="106" t="s">
        <v>214</v>
      </c>
      <c r="C149" s="106" t="s">
        <v>216</v>
      </c>
      <c r="D149" s="110" t="s">
        <v>608</v>
      </c>
      <c r="E149" s="108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5.75" customHeight="1">
      <c r="A150" s="105">
        <f t="shared" si="0"/>
        <v>148</v>
      </c>
      <c r="B150" s="106" t="s">
        <v>214</v>
      </c>
      <c r="C150" s="106" t="s">
        <v>217</v>
      </c>
      <c r="D150" s="110" t="s">
        <v>609</v>
      </c>
      <c r="E150" s="108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5.75" customHeight="1">
      <c r="A151" s="105">
        <f t="shared" si="0"/>
        <v>149</v>
      </c>
      <c r="B151" s="109" t="s">
        <v>214</v>
      </c>
      <c r="C151" s="109" t="s">
        <v>218</v>
      </c>
      <c r="D151" s="110" t="s">
        <v>610</v>
      </c>
      <c r="E151" s="108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5.75" customHeight="1">
      <c r="A152" s="105">
        <f t="shared" si="0"/>
        <v>150</v>
      </c>
      <c r="B152" s="106" t="s">
        <v>214</v>
      </c>
      <c r="C152" s="106" t="s">
        <v>219</v>
      </c>
      <c r="D152" s="110" t="s">
        <v>611</v>
      </c>
      <c r="E152" s="108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5.75" customHeight="1">
      <c r="A153" s="105">
        <f t="shared" si="0"/>
        <v>151</v>
      </c>
      <c r="B153" s="109" t="s">
        <v>214</v>
      </c>
      <c r="C153" s="109" t="s">
        <v>220</v>
      </c>
      <c r="D153" s="110" t="s">
        <v>612</v>
      </c>
      <c r="E153" s="108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5.75" customHeight="1">
      <c r="A154" s="105">
        <f t="shared" si="0"/>
        <v>152</v>
      </c>
      <c r="B154" s="106" t="s">
        <v>214</v>
      </c>
      <c r="C154" s="106" t="s">
        <v>221</v>
      </c>
      <c r="D154" s="110" t="s">
        <v>613</v>
      </c>
      <c r="E154" s="108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5.75" customHeight="1">
      <c r="A155" s="105">
        <f t="shared" si="0"/>
        <v>153</v>
      </c>
      <c r="B155" s="106" t="s">
        <v>214</v>
      </c>
      <c r="C155" s="106" t="s">
        <v>222</v>
      </c>
      <c r="D155" s="110" t="s">
        <v>614</v>
      </c>
      <c r="E155" s="108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5.75" customHeight="1">
      <c r="A156" s="105">
        <f t="shared" si="0"/>
        <v>154</v>
      </c>
      <c r="B156" s="106" t="s">
        <v>214</v>
      </c>
      <c r="C156" s="106" t="s">
        <v>223</v>
      </c>
      <c r="D156" s="110" t="s">
        <v>615</v>
      </c>
      <c r="E156" s="108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5.75" customHeight="1">
      <c r="A157" s="105">
        <f t="shared" si="0"/>
        <v>155</v>
      </c>
      <c r="B157" s="106" t="s">
        <v>214</v>
      </c>
      <c r="C157" s="106" t="s">
        <v>224</v>
      </c>
      <c r="D157" s="110" t="s">
        <v>616</v>
      </c>
      <c r="E157" s="108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5.75" customHeight="1">
      <c r="A158" s="105">
        <f t="shared" si="0"/>
        <v>156</v>
      </c>
      <c r="B158" s="106" t="s">
        <v>214</v>
      </c>
      <c r="C158" s="106" t="s">
        <v>225</v>
      </c>
      <c r="D158" s="110" t="s">
        <v>617</v>
      </c>
      <c r="E158" s="108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5.75" customHeight="1">
      <c r="A159" s="105">
        <f t="shared" si="0"/>
        <v>157</v>
      </c>
      <c r="B159" s="106" t="s">
        <v>214</v>
      </c>
      <c r="C159" s="106" t="s">
        <v>226</v>
      </c>
      <c r="D159" s="110" t="s">
        <v>618</v>
      </c>
      <c r="E159" s="108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5.75" customHeight="1">
      <c r="A160" s="105">
        <f t="shared" si="0"/>
        <v>158</v>
      </c>
      <c r="B160" s="106" t="s">
        <v>214</v>
      </c>
      <c r="C160" s="106" t="s">
        <v>227</v>
      </c>
      <c r="D160" s="110" t="s">
        <v>619</v>
      </c>
      <c r="E160" s="108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5.75" customHeight="1">
      <c r="A161" s="105">
        <f t="shared" si="0"/>
        <v>159</v>
      </c>
      <c r="B161" s="106" t="s">
        <v>214</v>
      </c>
      <c r="C161" s="106" t="s">
        <v>228</v>
      </c>
      <c r="D161" s="110" t="s">
        <v>620</v>
      </c>
      <c r="E161" s="108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5.75" customHeight="1">
      <c r="A162" s="105">
        <f t="shared" si="0"/>
        <v>160</v>
      </c>
      <c r="B162" s="106" t="s">
        <v>214</v>
      </c>
      <c r="C162" s="106" t="s">
        <v>229</v>
      </c>
      <c r="D162" s="110" t="s">
        <v>621</v>
      </c>
      <c r="E162" s="108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5.75" customHeight="1">
      <c r="A163" s="105">
        <f t="shared" si="0"/>
        <v>161</v>
      </c>
      <c r="B163" s="109" t="s">
        <v>214</v>
      </c>
      <c r="C163" s="109" t="s">
        <v>230</v>
      </c>
      <c r="D163" s="110" t="s">
        <v>622</v>
      </c>
      <c r="E163" s="108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5.75" customHeight="1">
      <c r="A164" s="105">
        <f t="shared" si="0"/>
        <v>162</v>
      </c>
      <c r="B164" s="109" t="s">
        <v>214</v>
      </c>
      <c r="C164" s="109" t="s">
        <v>231</v>
      </c>
      <c r="D164" s="110" t="s">
        <v>623</v>
      </c>
      <c r="E164" s="108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5.75" customHeight="1">
      <c r="A165" s="105">
        <f t="shared" si="0"/>
        <v>163</v>
      </c>
      <c r="B165" s="109" t="s">
        <v>214</v>
      </c>
      <c r="C165" s="109" t="s">
        <v>232</v>
      </c>
      <c r="D165" s="110" t="s">
        <v>624</v>
      </c>
      <c r="E165" s="108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5.75" customHeight="1">
      <c r="A166" s="105">
        <f t="shared" si="0"/>
        <v>164</v>
      </c>
      <c r="B166" s="106" t="s">
        <v>214</v>
      </c>
      <c r="C166" s="106" t="s">
        <v>233</v>
      </c>
      <c r="D166" s="110" t="s">
        <v>625</v>
      </c>
      <c r="E166" s="108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5.75" customHeight="1">
      <c r="A167" s="105">
        <f t="shared" si="0"/>
        <v>165</v>
      </c>
      <c r="B167" s="106" t="s">
        <v>214</v>
      </c>
      <c r="C167" s="106" t="s">
        <v>234</v>
      </c>
      <c r="D167" s="110" t="s">
        <v>626</v>
      </c>
      <c r="E167" s="108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5.75" customHeight="1">
      <c r="A168" s="105">
        <f t="shared" si="0"/>
        <v>166</v>
      </c>
      <c r="B168" s="106" t="s">
        <v>214</v>
      </c>
      <c r="C168" s="106" t="s">
        <v>235</v>
      </c>
      <c r="D168" s="110" t="s">
        <v>627</v>
      </c>
      <c r="E168" s="108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5.75" customHeight="1">
      <c r="A169" s="105">
        <f t="shared" si="0"/>
        <v>167</v>
      </c>
      <c r="B169" s="106" t="s">
        <v>214</v>
      </c>
      <c r="C169" s="106" t="s">
        <v>236</v>
      </c>
      <c r="D169" s="110" t="s">
        <v>628</v>
      </c>
      <c r="E169" s="10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5.75" customHeight="1">
      <c r="A170" s="105">
        <f t="shared" si="0"/>
        <v>168</v>
      </c>
      <c r="B170" s="106" t="s">
        <v>214</v>
      </c>
      <c r="C170" s="106" t="s">
        <v>237</v>
      </c>
      <c r="D170" s="110" t="s">
        <v>629</v>
      </c>
      <c r="E170" s="108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5.75" customHeight="1">
      <c r="A171" s="105">
        <f t="shared" si="0"/>
        <v>169</v>
      </c>
      <c r="B171" s="109" t="s">
        <v>214</v>
      </c>
      <c r="C171" s="109" t="s">
        <v>238</v>
      </c>
      <c r="D171" s="110" t="s">
        <v>630</v>
      </c>
      <c r="E171" s="108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5.75" customHeight="1">
      <c r="A172" s="105">
        <f t="shared" si="0"/>
        <v>170</v>
      </c>
      <c r="B172" s="109" t="s">
        <v>214</v>
      </c>
      <c r="C172" s="109" t="s">
        <v>239</v>
      </c>
      <c r="D172" s="110" t="s">
        <v>631</v>
      </c>
      <c r="E172" s="108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5.75" customHeight="1">
      <c r="A173" s="105">
        <f t="shared" si="0"/>
        <v>171</v>
      </c>
      <c r="B173" s="109" t="s">
        <v>214</v>
      </c>
      <c r="C173" s="109" t="s">
        <v>240</v>
      </c>
      <c r="D173" s="110" t="s">
        <v>632</v>
      </c>
      <c r="E173" s="10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5.75" customHeight="1">
      <c r="A174" s="105">
        <f t="shared" si="0"/>
        <v>172</v>
      </c>
      <c r="B174" s="106" t="s">
        <v>241</v>
      </c>
      <c r="C174" s="106" t="s">
        <v>242</v>
      </c>
      <c r="D174" s="110" t="s">
        <v>633</v>
      </c>
      <c r="E174" s="108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5.75" customHeight="1">
      <c r="A175" s="105">
        <f t="shared" si="0"/>
        <v>173</v>
      </c>
      <c r="B175" s="106" t="s">
        <v>241</v>
      </c>
      <c r="C175" s="106" t="s">
        <v>243</v>
      </c>
      <c r="D175" s="110" t="s">
        <v>634</v>
      </c>
      <c r="E175" s="108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5.75" customHeight="1">
      <c r="A176" s="105">
        <f t="shared" si="0"/>
        <v>174</v>
      </c>
      <c r="B176" s="106" t="s">
        <v>241</v>
      </c>
      <c r="C176" s="106" t="s">
        <v>244</v>
      </c>
      <c r="D176" s="110" t="s">
        <v>635</v>
      </c>
      <c r="E176" s="108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5.75" customHeight="1">
      <c r="A177" s="105">
        <f t="shared" si="0"/>
        <v>175</v>
      </c>
      <c r="B177" s="106" t="s">
        <v>241</v>
      </c>
      <c r="C177" s="106" t="s">
        <v>245</v>
      </c>
      <c r="D177" s="110" t="s">
        <v>636</v>
      </c>
      <c r="E177" s="108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5.75" customHeight="1">
      <c r="A178" s="105">
        <f t="shared" si="0"/>
        <v>176</v>
      </c>
      <c r="B178" s="106" t="s">
        <v>241</v>
      </c>
      <c r="C178" s="109" t="s">
        <v>247</v>
      </c>
      <c r="D178" s="110" t="s">
        <v>637</v>
      </c>
      <c r="E178" s="108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5.75" customHeight="1">
      <c r="A179" s="105">
        <f t="shared" si="0"/>
        <v>177</v>
      </c>
      <c r="B179" s="106" t="s">
        <v>248</v>
      </c>
      <c r="C179" s="106" t="s">
        <v>249</v>
      </c>
      <c r="D179" s="110" t="s">
        <v>638</v>
      </c>
      <c r="E179" s="108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5.75" customHeight="1">
      <c r="A180" s="105">
        <f t="shared" si="0"/>
        <v>178</v>
      </c>
      <c r="B180" s="106" t="s">
        <v>248</v>
      </c>
      <c r="C180" s="106" t="s">
        <v>250</v>
      </c>
      <c r="D180" s="110" t="s">
        <v>639</v>
      </c>
      <c r="E180" s="108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5.75" customHeight="1">
      <c r="A181" s="105">
        <f t="shared" si="0"/>
        <v>179</v>
      </c>
      <c r="B181" s="106" t="s">
        <v>251</v>
      </c>
      <c r="C181" s="106" t="s">
        <v>252</v>
      </c>
      <c r="D181" s="110" t="s">
        <v>640</v>
      </c>
      <c r="E181" s="10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5.75" customHeight="1">
      <c r="A182" s="105">
        <f t="shared" si="0"/>
        <v>180</v>
      </c>
      <c r="B182" s="109" t="s">
        <v>251</v>
      </c>
      <c r="C182" s="109" t="s">
        <v>253</v>
      </c>
      <c r="D182" s="110" t="s">
        <v>641</v>
      </c>
      <c r="E182" s="108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5.75" customHeight="1">
      <c r="A183" s="105">
        <f t="shared" si="0"/>
        <v>181</v>
      </c>
      <c r="B183" s="109" t="s">
        <v>254</v>
      </c>
      <c r="C183" s="109" t="s">
        <v>255</v>
      </c>
      <c r="D183" s="110" t="s">
        <v>642</v>
      </c>
      <c r="E183" s="108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5.75" customHeight="1">
      <c r="A184" s="105">
        <f t="shared" si="0"/>
        <v>182</v>
      </c>
      <c r="B184" s="109" t="s">
        <v>254</v>
      </c>
      <c r="C184" s="109" t="s">
        <v>256</v>
      </c>
      <c r="D184" s="110" t="s">
        <v>643</v>
      </c>
      <c r="E184" s="108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5.75" customHeight="1">
      <c r="A185" s="105">
        <f t="shared" si="0"/>
        <v>183</v>
      </c>
      <c r="B185" s="106" t="s">
        <v>254</v>
      </c>
      <c r="C185" s="106" t="s">
        <v>257</v>
      </c>
      <c r="D185" s="110" t="s">
        <v>644</v>
      </c>
      <c r="E185" s="108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5.75" customHeight="1">
      <c r="A186" s="105">
        <f t="shared" si="0"/>
        <v>184</v>
      </c>
      <c r="B186" s="106" t="s">
        <v>254</v>
      </c>
      <c r="C186" s="106" t="s">
        <v>258</v>
      </c>
      <c r="D186" s="110" t="s">
        <v>645</v>
      </c>
      <c r="E186" s="108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5.75" customHeight="1">
      <c r="A187" s="105">
        <f t="shared" si="0"/>
        <v>185</v>
      </c>
      <c r="B187" s="109" t="s">
        <v>254</v>
      </c>
      <c r="C187" s="109" t="s">
        <v>259</v>
      </c>
      <c r="D187" s="110" t="s">
        <v>646</v>
      </c>
      <c r="E187" s="108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5.75" customHeight="1">
      <c r="A188" s="105">
        <f t="shared" si="0"/>
        <v>186</v>
      </c>
      <c r="B188" s="109" t="s">
        <v>254</v>
      </c>
      <c r="C188" s="109" t="s">
        <v>260</v>
      </c>
      <c r="D188" s="110" t="s">
        <v>647</v>
      </c>
      <c r="E188" s="108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5.75" customHeight="1">
      <c r="A189" s="105">
        <f t="shared" si="0"/>
        <v>187</v>
      </c>
      <c r="B189" s="106" t="s">
        <v>261</v>
      </c>
      <c r="C189" s="106" t="s">
        <v>262</v>
      </c>
      <c r="D189" s="110" t="s">
        <v>648</v>
      </c>
      <c r="E189" s="108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5.75" customHeight="1">
      <c r="A190" s="105">
        <f t="shared" si="0"/>
        <v>188</v>
      </c>
      <c r="B190" s="106" t="s">
        <v>261</v>
      </c>
      <c r="C190" s="106" t="s">
        <v>263</v>
      </c>
      <c r="D190" s="110" t="s">
        <v>649</v>
      </c>
      <c r="E190" s="108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5.75" customHeight="1">
      <c r="A191" s="105">
        <f t="shared" si="0"/>
        <v>189</v>
      </c>
      <c r="B191" s="109" t="s">
        <v>261</v>
      </c>
      <c r="C191" s="109" t="s">
        <v>264</v>
      </c>
      <c r="D191" s="110" t="s">
        <v>650</v>
      </c>
      <c r="E191" s="108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5.75" customHeight="1">
      <c r="A192" s="105">
        <f t="shared" si="0"/>
        <v>190</v>
      </c>
      <c r="B192" s="109" t="s">
        <v>261</v>
      </c>
      <c r="C192" s="109" t="s">
        <v>265</v>
      </c>
      <c r="D192" s="110" t="s">
        <v>651</v>
      </c>
      <c r="E192" s="108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5.75" customHeight="1">
      <c r="A193" s="105">
        <f t="shared" si="0"/>
        <v>191</v>
      </c>
      <c r="B193" s="109" t="s">
        <v>261</v>
      </c>
      <c r="C193" s="109" t="s">
        <v>266</v>
      </c>
      <c r="D193" s="110" t="s">
        <v>652</v>
      </c>
      <c r="E193" s="10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5.75" customHeight="1">
      <c r="A194" s="105">
        <f t="shared" si="0"/>
        <v>192</v>
      </c>
      <c r="B194" s="106" t="s">
        <v>261</v>
      </c>
      <c r="C194" s="106" t="s">
        <v>267</v>
      </c>
      <c r="D194" s="110" t="s">
        <v>653</v>
      </c>
      <c r="E194" s="108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5.75" customHeight="1">
      <c r="A195" s="105">
        <f t="shared" si="0"/>
        <v>193</v>
      </c>
      <c r="B195" s="109" t="s">
        <v>261</v>
      </c>
      <c r="C195" s="109" t="s">
        <v>268</v>
      </c>
      <c r="D195" s="110" t="s">
        <v>654</v>
      </c>
      <c r="E195" s="108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5.75" customHeight="1">
      <c r="A196" s="105">
        <f t="shared" si="0"/>
        <v>194</v>
      </c>
      <c r="B196" s="109" t="s">
        <v>261</v>
      </c>
      <c r="C196" s="109" t="s">
        <v>269</v>
      </c>
      <c r="D196" s="110" t="s">
        <v>655</v>
      </c>
      <c r="E196" s="108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5.75" customHeight="1">
      <c r="A197" s="105">
        <f t="shared" si="0"/>
        <v>195</v>
      </c>
      <c r="B197" s="109" t="s">
        <v>261</v>
      </c>
      <c r="C197" s="109" t="s">
        <v>270</v>
      </c>
      <c r="D197" s="110" t="s">
        <v>566</v>
      </c>
      <c r="E197" s="108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5.75" customHeight="1">
      <c r="A198" s="105">
        <f t="shared" si="0"/>
        <v>196</v>
      </c>
      <c r="B198" s="109" t="s">
        <v>261</v>
      </c>
      <c r="C198" s="109" t="s">
        <v>271</v>
      </c>
      <c r="D198" s="110" t="s">
        <v>656</v>
      </c>
      <c r="E198" s="108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5.75" customHeight="1">
      <c r="A199" s="105">
        <f t="shared" si="0"/>
        <v>197</v>
      </c>
      <c r="B199" s="106" t="s">
        <v>261</v>
      </c>
      <c r="C199" s="106" t="s">
        <v>272</v>
      </c>
      <c r="D199" s="110" t="s">
        <v>657</v>
      </c>
      <c r="E199" s="108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5.75" customHeight="1">
      <c r="A200" s="105">
        <f t="shared" si="0"/>
        <v>198</v>
      </c>
      <c r="B200" s="109" t="s">
        <v>261</v>
      </c>
      <c r="C200" s="109" t="s">
        <v>273</v>
      </c>
      <c r="D200" s="110" t="s">
        <v>658</v>
      </c>
      <c r="E200" s="108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5.75" customHeight="1">
      <c r="A201" s="105">
        <f t="shared" si="0"/>
        <v>199</v>
      </c>
      <c r="B201" s="106" t="s">
        <v>274</v>
      </c>
      <c r="C201" s="106" t="s">
        <v>275</v>
      </c>
      <c r="D201" s="110" t="s">
        <v>659</v>
      </c>
      <c r="E201" s="108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5.75" customHeight="1">
      <c r="A202" s="105">
        <f t="shared" si="0"/>
        <v>200</v>
      </c>
      <c r="B202" s="106" t="s">
        <v>274</v>
      </c>
      <c r="C202" s="106" t="s">
        <v>276</v>
      </c>
      <c r="D202" s="110" t="s">
        <v>660</v>
      </c>
      <c r="E202" s="108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5.75" customHeight="1">
      <c r="A203" s="105">
        <f t="shared" si="0"/>
        <v>201</v>
      </c>
      <c r="B203" s="109" t="s">
        <v>277</v>
      </c>
      <c r="C203" s="109" t="s">
        <v>278</v>
      </c>
      <c r="D203" s="110" t="s">
        <v>661</v>
      </c>
      <c r="E203" s="108"/>
    </row>
    <row r="204" spans="1:22" ht="15.75" customHeight="1">
      <c r="A204" s="105">
        <f t="shared" si="0"/>
        <v>202</v>
      </c>
      <c r="B204" s="106" t="s">
        <v>277</v>
      </c>
      <c r="C204" s="106" t="s">
        <v>279</v>
      </c>
      <c r="D204" s="110" t="s">
        <v>662</v>
      </c>
      <c r="E204" s="108"/>
    </row>
    <row r="205" spans="1:22" ht="15.75" customHeight="1">
      <c r="A205" s="105">
        <f t="shared" si="0"/>
        <v>203</v>
      </c>
      <c r="B205" s="109" t="s">
        <v>280</v>
      </c>
      <c r="C205" s="109" t="s">
        <v>281</v>
      </c>
      <c r="D205" s="110" t="s">
        <v>663</v>
      </c>
      <c r="E205" s="108"/>
    </row>
    <row r="206" spans="1:22" ht="15.75" customHeight="1">
      <c r="A206" s="105">
        <f t="shared" si="0"/>
        <v>204</v>
      </c>
      <c r="B206" s="106" t="s">
        <v>282</v>
      </c>
      <c r="C206" s="106" t="s">
        <v>283</v>
      </c>
      <c r="D206" s="110" t="s">
        <v>664</v>
      </c>
      <c r="E206" s="108"/>
    </row>
    <row r="207" spans="1:22" ht="15.75" customHeight="1">
      <c r="A207" s="105">
        <f t="shared" si="0"/>
        <v>205</v>
      </c>
      <c r="B207" s="109" t="s">
        <v>282</v>
      </c>
      <c r="C207" s="109" t="s">
        <v>284</v>
      </c>
      <c r="D207" s="110" t="s">
        <v>665</v>
      </c>
      <c r="E207" s="108"/>
    </row>
    <row r="208" spans="1:22" ht="15.75" customHeight="1">
      <c r="A208" s="105">
        <f t="shared" si="0"/>
        <v>206</v>
      </c>
      <c r="B208" s="106" t="s">
        <v>282</v>
      </c>
      <c r="C208" s="106" t="s">
        <v>285</v>
      </c>
      <c r="D208" s="110" t="s">
        <v>666</v>
      </c>
      <c r="E208" s="108"/>
    </row>
    <row r="209" spans="1:5" ht="15.75" customHeight="1">
      <c r="A209" s="105">
        <f t="shared" si="0"/>
        <v>207</v>
      </c>
      <c r="B209" s="109" t="s">
        <v>282</v>
      </c>
      <c r="C209" s="109" t="s">
        <v>286</v>
      </c>
      <c r="D209" s="110" t="s">
        <v>667</v>
      </c>
      <c r="E209" s="108"/>
    </row>
    <row r="210" spans="1:5" ht="15.75" customHeight="1">
      <c r="A210" s="105">
        <f t="shared" si="0"/>
        <v>208</v>
      </c>
      <c r="B210" s="109" t="s">
        <v>282</v>
      </c>
      <c r="C210" s="109" t="s">
        <v>287</v>
      </c>
      <c r="D210" s="110" t="s">
        <v>668</v>
      </c>
      <c r="E210" s="108"/>
    </row>
    <row r="211" spans="1:5" ht="15.75" customHeight="1">
      <c r="A211" s="105">
        <f t="shared" si="0"/>
        <v>209</v>
      </c>
      <c r="B211" s="109" t="s">
        <v>282</v>
      </c>
      <c r="C211" s="109" t="s">
        <v>288</v>
      </c>
      <c r="D211" s="110" t="s">
        <v>669</v>
      </c>
      <c r="E211" s="108"/>
    </row>
    <row r="212" spans="1:5" ht="15.75" customHeight="1">
      <c r="A212" s="105">
        <f t="shared" si="0"/>
        <v>210</v>
      </c>
      <c r="B212" s="106" t="s">
        <v>282</v>
      </c>
      <c r="C212" s="106" t="s">
        <v>289</v>
      </c>
      <c r="D212" s="110" t="s">
        <v>670</v>
      </c>
      <c r="E212" s="108"/>
    </row>
    <row r="213" spans="1:5" ht="15.75" customHeight="1">
      <c r="A213" s="105">
        <f t="shared" si="0"/>
        <v>211</v>
      </c>
      <c r="B213" s="106" t="s">
        <v>282</v>
      </c>
      <c r="C213" s="106" t="s">
        <v>290</v>
      </c>
      <c r="D213" s="110" t="s">
        <v>671</v>
      </c>
      <c r="E213" s="108"/>
    </row>
    <row r="214" spans="1:5" ht="15.75" customHeight="1">
      <c r="A214" s="105">
        <f t="shared" si="0"/>
        <v>212</v>
      </c>
      <c r="B214" s="106" t="s">
        <v>282</v>
      </c>
      <c r="C214" s="106" t="s">
        <v>291</v>
      </c>
      <c r="D214" s="110" t="s">
        <v>672</v>
      </c>
      <c r="E214" s="108"/>
    </row>
    <row r="215" spans="1:5" ht="15.75" customHeight="1">
      <c r="A215" s="105">
        <f t="shared" si="0"/>
        <v>213</v>
      </c>
      <c r="B215" s="106" t="s">
        <v>282</v>
      </c>
      <c r="C215" s="106" t="s">
        <v>292</v>
      </c>
      <c r="D215" s="110" t="s">
        <v>673</v>
      </c>
      <c r="E215" s="108"/>
    </row>
    <row r="216" spans="1:5" ht="15.75" customHeight="1">
      <c r="A216" s="105">
        <f t="shared" si="0"/>
        <v>214</v>
      </c>
      <c r="B216" s="109" t="s">
        <v>282</v>
      </c>
      <c r="C216" s="109" t="s">
        <v>293</v>
      </c>
      <c r="D216" s="110" t="s">
        <v>674</v>
      </c>
      <c r="E216" s="108"/>
    </row>
    <row r="217" spans="1:5" ht="15.75" customHeight="1">
      <c r="A217" s="105">
        <f t="shared" si="0"/>
        <v>215</v>
      </c>
      <c r="B217" s="109" t="s">
        <v>282</v>
      </c>
      <c r="C217" s="109" t="s">
        <v>294</v>
      </c>
      <c r="D217" s="110" t="s">
        <v>675</v>
      </c>
      <c r="E217" s="108"/>
    </row>
    <row r="218" spans="1:5" ht="15.75" customHeight="1">
      <c r="A218" s="105">
        <f t="shared" si="0"/>
        <v>216</v>
      </c>
      <c r="B218" s="106" t="s">
        <v>295</v>
      </c>
      <c r="C218" s="106" t="s">
        <v>296</v>
      </c>
      <c r="D218" s="110" t="s">
        <v>676</v>
      </c>
      <c r="E218" s="108"/>
    </row>
    <row r="219" spans="1:5" ht="15.75" customHeight="1">
      <c r="A219" s="105">
        <f t="shared" si="0"/>
        <v>217</v>
      </c>
      <c r="B219" s="109" t="s">
        <v>295</v>
      </c>
      <c r="C219" s="109" t="s">
        <v>297</v>
      </c>
      <c r="D219" s="110" t="s">
        <v>677</v>
      </c>
      <c r="E219" s="108"/>
    </row>
    <row r="220" spans="1:5" ht="15.75" customHeight="1">
      <c r="A220" s="105">
        <f t="shared" si="0"/>
        <v>218</v>
      </c>
      <c r="B220" s="106" t="s">
        <v>295</v>
      </c>
      <c r="C220" s="106" t="s">
        <v>299</v>
      </c>
      <c r="D220" s="110" t="s">
        <v>678</v>
      </c>
      <c r="E220" s="108"/>
    </row>
    <row r="221" spans="1:5" ht="15.75" customHeight="1">
      <c r="A221" s="105">
        <f t="shared" si="0"/>
        <v>219</v>
      </c>
      <c r="B221" s="109" t="s">
        <v>300</v>
      </c>
      <c r="C221" s="109" t="s">
        <v>301</v>
      </c>
      <c r="D221" s="110" t="s">
        <v>679</v>
      </c>
      <c r="E221" s="108"/>
    </row>
    <row r="222" spans="1:5" ht="15.75" customHeight="1">
      <c r="A222" s="105">
        <f t="shared" si="0"/>
        <v>220</v>
      </c>
      <c r="B222" s="109" t="s">
        <v>300</v>
      </c>
      <c r="C222" s="109" t="s">
        <v>302</v>
      </c>
      <c r="D222" s="110" t="s">
        <v>680</v>
      </c>
      <c r="E222" s="108"/>
    </row>
    <row r="223" spans="1:5" ht="15.75" customHeight="1">
      <c r="A223" s="105">
        <f t="shared" si="0"/>
        <v>221</v>
      </c>
      <c r="B223" s="109" t="s">
        <v>300</v>
      </c>
      <c r="C223" s="109" t="s">
        <v>303</v>
      </c>
      <c r="D223" s="110" t="s">
        <v>681</v>
      </c>
      <c r="E223" s="108"/>
    </row>
    <row r="224" spans="1:5" ht="15.75" customHeight="1">
      <c r="A224" s="105">
        <f t="shared" si="0"/>
        <v>222</v>
      </c>
      <c r="B224" s="106" t="s">
        <v>304</v>
      </c>
      <c r="C224" s="106" t="s">
        <v>305</v>
      </c>
      <c r="D224" s="110" t="s">
        <v>682</v>
      </c>
      <c r="E224" s="108"/>
    </row>
    <row r="225" spans="1:5" ht="15.75" customHeight="1">
      <c r="A225" s="105">
        <f t="shared" si="0"/>
        <v>223</v>
      </c>
      <c r="B225" s="106" t="s">
        <v>304</v>
      </c>
      <c r="C225" s="106" t="s">
        <v>306</v>
      </c>
      <c r="D225" s="110" t="s">
        <v>683</v>
      </c>
      <c r="E225" s="108"/>
    </row>
    <row r="226" spans="1:5" ht="15.75" customHeight="1">
      <c r="A226" s="105">
        <f t="shared" si="0"/>
        <v>224</v>
      </c>
      <c r="B226" s="106" t="s">
        <v>304</v>
      </c>
      <c r="C226" s="106" t="s">
        <v>307</v>
      </c>
      <c r="D226" s="110" t="s">
        <v>684</v>
      </c>
      <c r="E226" s="108"/>
    </row>
    <row r="227" spans="1:5" ht="15.75" customHeight="1">
      <c r="A227" s="105">
        <f t="shared" si="0"/>
        <v>225</v>
      </c>
      <c r="B227" s="106" t="s">
        <v>304</v>
      </c>
      <c r="C227" s="106" t="s">
        <v>308</v>
      </c>
      <c r="D227" s="110" t="s">
        <v>685</v>
      </c>
      <c r="E227" s="108"/>
    </row>
    <row r="228" spans="1:5" ht="15.75" customHeight="1">
      <c r="A228" s="105">
        <f t="shared" si="0"/>
        <v>226</v>
      </c>
      <c r="B228" s="106" t="s">
        <v>304</v>
      </c>
      <c r="C228" s="106" t="s">
        <v>309</v>
      </c>
      <c r="D228" s="110" t="s">
        <v>686</v>
      </c>
      <c r="E228" s="108"/>
    </row>
    <row r="229" spans="1:5" ht="15.75" customHeight="1">
      <c r="A229" s="105">
        <f t="shared" si="0"/>
        <v>227</v>
      </c>
      <c r="B229" s="106" t="s">
        <v>304</v>
      </c>
      <c r="C229" s="106" t="s">
        <v>310</v>
      </c>
      <c r="D229" s="110" t="s">
        <v>687</v>
      </c>
      <c r="E229" s="108"/>
    </row>
    <row r="230" spans="1:5" ht="15.75" customHeight="1">
      <c r="A230" s="105">
        <f t="shared" si="0"/>
        <v>228</v>
      </c>
      <c r="B230" s="106" t="s">
        <v>304</v>
      </c>
      <c r="C230" s="106" t="s">
        <v>311</v>
      </c>
      <c r="D230" s="110" t="s">
        <v>688</v>
      </c>
      <c r="E230" s="108"/>
    </row>
    <row r="231" spans="1:5" ht="15.75" customHeight="1">
      <c r="A231" s="105">
        <f t="shared" si="0"/>
        <v>229</v>
      </c>
      <c r="B231" s="109" t="s">
        <v>312</v>
      </c>
      <c r="C231" s="109" t="s">
        <v>313</v>
      </c>
      <c r="D231" s="110" t="s">
        <v>689</v>
      </c>
      <c r="E231" s="108"/>
    </row>
    <row r="232" spans="1:5" ht="15.75" customHeight="1">
      <c r="A232" s="105">
        <f t="shared" si="0"/>
        <v>230</v>
      </c>
      <c r="B232" s="109" t="s">
        <v>312</v>
      </c>
      <c r="C232" s="109" t="s">
        <v>314</v>
      </c>
      <c r="D232" s="110" t="s">
        <v>690</v>
      </c>
      <c r="E232" s="108"/>
    </row>
    <row r="233" spans="1:5" ht="15.75" customHeight="1">
      <c r="A233" s="105">
        <f t="shared" si="0"/>
        <v>231</v>
      </c>
      <c r="B233" s="106" t="s">
        <v>312</v>
      </c>
      <c r="C233" s="106" t="s">
        <v>315</v>
      </c>
      <c r="D233" s="110" t="s">
        <v>691</v>
      </c>
      <c r="E233" s="108"/>
    </row>
    <row r="234" spans="1:5" ht="15.75" customHeight="1">
      <c r="A234" s="105">
        <f t="shared" si="0"/>
        <v>232</v>
      </c>
      <c r="B234" s="106" t="s">
        <v>312</v>
      </c>
      <c r="C234" s="106" t="s">
        <v>316</v>
      </c>
      <c r="D234" s="110" t="s">
        <v>692</v>
      </c>
      <c r="E234" s="108"/>
    </row>
    <row r="235" spans="1:5" ht="15.75" customHeight="1">
      <c r="A235" s="105">
        <f t="shared" si="0"/>
        <v>233</v>
      </c>
      <c r="B235" s="106" t="s">
        <v>312</v>
      </c>
      <c r="C235" s="106" t="s">
        <v>317</v>
      </c>
      <c r="D235" s="110" t="s">
        <v>693</v>
      </c>
      <c r="E235" s="108"/>
    </row>
    <row r="236" spans="1:5" ht="15.75" customHeight="1">
      <c r="A236" s="105">
        <f t="shared" si="0"/>
        <v>234</v>
      </c>
      <c r="B236" s="106" t="s">
        <v>318</v>
      </c>
      <c r="C236" s="106" t="s">
        <v>319</v>
      </c>
      <c r="D236" s="110" t="s">
        <v>694</v>
      </c>
      <c r="E236" s="108"/>
    </row>
    <row r="237" spans="1:5" ht="15.75" customHeight="1">
      <c r="A237" s="105">
        <f t="shared" si="0"/>
        <v>235</v>
      </c>
      <c r="B237" s="106" t="s">
        <v>318</v>
      </c>
      <c r="C237" s="106" t="s">
        <v>320</v>
      </c>
      <c r="D237" s="110" t="s">
        <v>695</v>
      </c>
      <c r="E237" s="108"/>
    </row>
    <row r="238" spans="1:5" ht="15.75" customHeight="1">
      <c r="A238" s="105">
        <f t="shared" si="0"/>
        <v>236</v>
      </c>
      <c r="B238" s="106" t="s">
        <v>318</v>
      </c>
      <c r="C238" s="106" t="s">
        <v>321</v>
      </c>
      <c r="D238" s="110" t="s">
        <v>696</v>
      </c>
      <c r="E238" s="108"/>
    </row>
    <row r="239" spans="1:5" ht="15.75" customHeight="1">
      <c r="A239" s="105">
        <f t="shared" si="0"/>
        <v>237</v>
      </c>
      <c r="B239" s="106" t="s">
        <v>318</v>
      </c>
      <c r="C239" s="106" t="s">
        <v>322</v>
      </c>
      <c r="D239" s="110" t="s">
        <v>697</v>
      </c>
      <c r="E239" s="108"/>
    </row>
    <row r="240" spans="1:5" ht="15.75" customHeight="1">
      <c r="A240" s="105">
        <f t="shared" si="0"/>
        <v>238</v>
      </c>
      <c r="B240" s="106" t="s">
        <v>318</v>
      </c>
      <c r="C240" s="106" t="s">
        <v>323</v>
      </c>
      <c r="D240" s="110" t="s">
        <v>698</v>
      </c>
      <c r="E240" s="108"/>
    </row>
    <row r="241" spans="1:5" ht="15.75" customHeight="1">
      <c r="A241" s="105">
        <f t="shared" si="0"/>
        <v>239</v>
      </c>
      <c r="B241" s="109" t="s">
        <v>318</v>
      </c>
      <c r="C241" s="109" t="s">
        <v>324</v>
      </c>
      <c r="D241" s="110" t="s">
        <v>699</v>
      </c>
      <c r="E241" s="108"/>
    </row>
    <row r="242" spans="1:5" ht="15.75" customHeight="1">
      <c r="A242" s="105">
        <f t="shared" si="0"/>
        <v>240</v>
      </c>
      <c r="B242" s="106" t="s">
        <v>325</v>
      </c>
      <c r="C242" s="106" t="s">
        <v>326</v>
      </c>
      <c r="D242" s="110" t="s">
        <v>700</v>
      </c>
      <c r="E242" s="108"/>
    </row>
    <row r="243" spans="1:5" ht="15.75" customHeight="1">
      <c r="A243" s="105">
        <f t="shared" si="0"/>
        <v>241</v>
      </c>
      <c r="B243" s="106" t="s">
        <v>325</v>
      </c>
      <c r="C243" s="106" t="s">
        <v>327</v>
      </c>
      <c r="D243" s="110" t="s">
        <v>701</v>
      </c>
      <c r="E243" s="108"/>
    </row>
    <row r="244" spans="1:5" ht="15.75" customHeight="1">
      <c r="A244" s="105">
        <f t="shared" si="0"/>
        <v>242</v>
      </c>
      <c r="B244" s="106" t="s">
        <v>325</v>
      </c>
      <c r="C244" s="106" t="s">
        <v>328</v>
      </c>
      <c r="D244" s="110" t="s">
        <v>702</v>
      </c>
      <c r="E244" s="108"/>
    </row>
    <row r="245" spans="1:5" ht="15.75" customHeight="1">
      <c r="A245" s="105">
        <f t="shared" si="0"/>
        <v>243</v>
      </c>
      <c r="B245" s="109" t="s">
        <v>325</v>
      </c>
      <c r="C245" s="109" t="s">
        <v>329</v>
      </c>
      <c r="D245" s="110" t="s">
        <v>703</v>
      </c>
      <c r="E245" s="108"/>
    </row>
    <row r="246" spans="1:5" ht="15.75" customHeight="1">
      <c r="A246" s="105">
        <f t="shared" si="0"/>
        <v>244</v>
      </c>
      <c r="B246" s="106" t="s">
        <v>330</v>
      </c>
      <c r="C246" s="106" t="s">
        <v>331</v>
      </c>
      <c r="D246" s="110" t="s">
        <v>704</v>
      </c>
      <c r="E246" s="108"/>
    </row>
    <row r="247" spans="1:5" ht="15.75" customHeight="1">
      <c r="A247" s="105">
        <f t="shared" si="0"/>
        <v>245</v>
      </c>
      <c r="B247" s="106" t="s">
        <v>330</v>
      </c>
      <c r="C247" s="106" t="s">
        <v>332</v>
      </c>
      <c r="D247" s="110" t="s">
        <v>705</v>
      </c>
      <c r="E247" s="108"/>
    </row>
    <row r="248" spans="1:5" ht="15.75" customHeight="1">
      <c r="A248" s="105">
        <f t="shared" si="0"/>
        <v>246</v>
      </c>
      <c r="B248" s="106" t="s">
        <v>330</v>
      </c>
      <c r="C248" s="106" t="s">
        <v>333</v>
      </c>
      <c r="D248" s="110" t="s">
        <v>706</v>
      </c>
      <c r="E248" s="108"/>
    </row>
    <row r="249" spans="1:5" ht="15.75" customHeight="1">
      <c r="A249" s="105">
        <f t="shared" si="0"/>
        <v>247</v>
      </c>
      <c r="B249" s="109" t="s">
        <v>330</v>
      </c>
      <c r="C249" s="109" t="s">
        <v>334</v>
      </c>
      <c r="D249" s="110" t="s">
        <v>707</v>
      </c>
      <c r="E249" s="108"/>
    </row>
    <row r="250" spans="1:5" ht="15.75" customHeight="1">
      <c r="A250" s="105">
        <f t="shared" si="0"/>
        <v>248</v>
      </c>
      <c r="B250" s="106" t="s">
        <v>330</v>
      </c>
      <c r="C250" s="106" t="s">
        <v>335</v>
      </c>
      <c r="D250" s="110" t="s">
        <v>708</v>
      </c>
      <c r="E250" s="108"/>
    </row>
    <row r="251" spans="1:5" ht="15.75" customHeight="1">
      <c r="A251" s="105">
        <f t="shared" si="0"/>
        <v>249</v>
      </c>
      <c r="B251" s="109" t="s">
        <v>330</v>
      </c>
      <c r="C251" s="109" t="s">
        <v>336</v>
      </c>
      <c r="D251" s="110" t="s">
        <v>709</v>
      </c>
      <c r="E251" s="108"/>
    </row>
    <row r="252" spans="1:5" ht="15.75" customHeight="1">
      <c r="A252" s="105">
        <f t="shared" si="0"/>
        <v>250</v>
      </c>
      <c r="B252" s="106" t="s">
        <v>337</v>
      </c>
      <c r="C252" s="106" t="s">
        <v>338</v>
      </c>
      <c r="D252" s="110" t="s">
        <v>710</v>
      </c>
      <c r="E252" s="108"/>
    </row>
    <row r="253" spans="1:5" ht="15.75" customHeight="1">
      <c r="A253" s="105">
        <f t="shared" si="0"/>
        <v>251</v>
      </c>
      <c r="B253" s="106" t="s">
        <v>337</v>
      </c>
      <c r="C253" s="106" t="s">
        <v>339</v>
      </c>
      <c r="D253" s="110" t="s">
        <v>711</v>
      </c>
      <c r="E253" s="108"/>
    </row>
    <row r="254" spans="1:5" ht="15.75" customHeight="1">
      <c r="A254" s="105">
        <f t="shared" si="0"/>
        <v>252</v>
      </c>
      <c r="B254" s="106" t="s">
        <v>337</v>
      </c>
      <c r="C254" s="106" t="s">
        <v>340</v>
      </c>
      <c r="D254" s="110" t="s">
        <v>712</v>
      </c>
      <c r="E254" s="108"/>
    </row>
    <row r="255" spans="1:5" ht="15.75" customHeight="1">
      <c r="A255" s="105">
        <f t="shared" si="0"/>
        <v>253</v>
      </c>
      <c r="B255" s="106" t="s">
        <v>337</v>
      </c>
      <c r="C255" s="106" t="s">
        <v>341</v>
      </c>
      <c r="D255" s="110" t="s">
        <v>713</v>
      </c>
      <c r="E255" s="108"/>
    </row>
    <row r="256" spans="1:5" ht="15.75" customHeight="1">
      <c r="A256" s="105">
        <f t="shared" si="0"/>
        <v>254</v>
      </c>
      <c r="B256" s="106" t="s">
        <v>337</v>
      </c>
      <c r="C256" s="106" t="s">
        <v>342</v>
      </c>
      <c r="D256" s="110" t="s">
        <v>714</v>
      </c>
      <c r="E256" s="108"/>
    </row>
    <row r="257" spans="1:5" ht="15.75" customHeight="1">
      <c r="A257" s="105">
        <f t="shared" si="0"/>
        <v>255</v>
      </c>
      <c r="B257" s="106" t="s">
        <v>337</v>
      </c>
      <c r="C257" s="106" t="s">
        <v>343</v>
      </c>
      <c r="D257" s="110" t="s">
        <v>715</v>
      </c>
      <c r="E257" s="108"/>
    </row>
    <row r="258" spans="1:5" ht="15.75" customHeight="1">
      <c r="A258" s="105">
        <f t="shared" si="0"/>
        <v>256</v>
      </c>
      <c r="B258" s="106" t="s">
        <v>337</v>
      </c>
      <c r="C258" s="106" t="s">
        <v>344</v>
      </c>
      <c r="D258" s="110" t="s">
        <v>716</v>
      </c>
      <c r="E258" s="108"/>
    </row>
    <row r="259" spans="1:5" ht="15.75" customHeight="1">
      <c r="A259" s="105">
        <f t="shared" si="0"/>
        <v>257</v>
      </c>
      <c r="B259" s="106" t="s">
        <v>337</v>
      </c>
      <c r="C259" s="106" t="s">
        <v>345</v>
      </c>
      <c r="D259" s="110" t="s">
        <v>717</v>
      </c>
      <c r="E259" s="108"/>
    </row>
    <row r="260" spans="1:5" ht="15.75" customHeight="1">
      <c r="A260" s="105">
        <f t="shared" si="0"/>
        <v>258</v>
      </c>
      <c r="B260" s="106" t="s">
        <v>337</v>
      </c>
      <c r="C260" s="106" t="s">
        <v>346</v>
      </c>
      <c r="D260" s="110" t="s">
        <v>718</v>
      </c>
      <c r="E260" s="108"/>
    </row>
    <row r="261" spans="1:5" ht="15.75" customHeight="1">
      <c r="A261" s="105">
        <f t="shared" si="0"/>
        <v>259</v>
      </c>
      <c r="B261" s="106" t="s">
        <v>337</v>
      </c>
      <c r="C261" s="106" t="s">
        <v>347</v>
      </c>
      <c r="D261" s="110" t="s">
        <v>719</v>
      </c>
      <c r="E261" s="108"/>
    </row>
    <row r="262" spans="1:5" ht="15.75" customHeight="1">
      <c r="A262" s="105">
        <f t="shared" si="0"/>
        <v>260</v>
      </c>
      <c r="B262" s="109" t="s">
        <v>337</v>
      </c>
      <c r="C262" s="109" t="s">
        <v>348</v>
      </c>
      <c r="D262" s="110" t="s">
        <v>720</v>
      </c>
      <c r="E262" s="108"/>
    </row>
    <row r="263" spans="1:5" ht="15.75" customHeight="1">
      <c r="A263" s="105">
        <f t="shared" si="0"/>
        <v>261</v>
      </c>
      <c r="B263" s="106" t="s">
        <v>349</v>
      </c>
      <c r="C263" s="106" t="s">
        <v>350</v>
      </c>
      <c r="D263" s="110" t="s">
        <v>721</v>
      </c>
      <c r="E263" s="108"/>
    </row>
    <row r="264" spans="1:5" ht="15.75" customHeight="1">
      <c r="A264" s="105">
        <f t="shared" si="0"/>
        <v>262</v>
      </c>
      <c r="B264" s="106" t="s">
        <v>349</v>
      </c>
      <c r="C264" s="106" t="s">
        <v>351</v>
      </c>
      <c r="D264" s="110" t="s">
        <v>722</v>
      </c>
      <c r="E264" s="108"/>
    </row>
    <row r="265" spans="1:5" ht="15.75" customHeight="1">
      <c r="A265" s="105">
        <f t="shared" si="0"/>
        <v>263</v>
      </c>
      <c r="B265" s="106" t="s">
        <v>349</v>
      </c>
      <c r="C265" s="106" t="s">
        <v>352</v>
      </c>
      <c r="D265" s="110" t="s">
        <v>723</v>
      </c>
      <c r="E265" s="108"/>
    </row>
    <row r="266" spans="1:5" ht="15.75" customHeight="1">
      <c r="A266" s="105">
        <f t="shared" si="0"/>
        <v>264</v>
      </c>
      <c r="B266" s="106" t="s">
        <v>349</v>
      </c>
      <c r="C266" s="106" t="s">
        <v>353</v>
      </c>
      <c r="D266" s="110" t="s">
        <v>724</v>
      </c>
      <c r="E266" s="108"/>
    </row>
    <row r="267" spans="1:5" ht="15.75" customHeight="1">
      <c r="A267" s="105">
        <f t="shared" si="0"/>
        <v>265</v>
      </c>
      <c r="B267" s="106" t="s">
        <v>354</v>
      </c>
      <c r="C267" s="106" t="s">
        <v>355</v>
      </c>
      <c r="D267" s="110" t="s">
        <v>725</v>
      </c>
      <c r="E267" s="108"/>
    </row>
    <row r="268" spans="1:5" ht="15.75" customHeight="1">
      <c r="A268" s="105">
        <f t="shared" si="0"/>
        <v>266</v>
      </c>
      <c r="B268" s="106" t="s">
        <v>354</v>
      </c>
      <c r="C268" s="106" t="s">
        <v>356</v>
      </c>
      <c r="D268" s="110" t="s">
        <v>726</v>
      </c>
      <c r="E268" s="108"/>
    </row>
    <row r="269" spans="1:5" ht="15.75" customHeight="1">
      <c r="A269" s="105">
        <f t="shared" si="0"/>
        <v>267</v>
      </c>
      <c r="B269" s="106" t="s">
        <v>354</v>
      </c>
      <c r="C269" s="106" t="s">
        <v>357</v>
      </c>
      <c r="D269" s="110" t="s">
        <v>727</v>
      </c>
      <c r="E269" s="108"/>
    </row>
    <row r="270" spans="1:5" ht="15.75" customHeight="1">
      <c r="A270" s="105">
        <f t="shared" si="0"/>
        <v>268</v>
      </c>
      <c r="B270" s="106" t="s">
        <v>354</v>
      </c>
      <c r="C270" s="106" t="s">
        <v>358</v>
      </c>
      <c r="D270" s="110" t="s">
        <v>728</v>
      </c>
      <c r="E270" s="108"/>
    </row>
    <row r="271" spans="1:5" ht="15.75" customHeight="1">
      <c r="A271" s="105">
        <f t="shared" si="0"/>
        <v>269</v>
      </c>
      <c r="B271" s="106" t="s">
        <v>354</v>
      </c>
      <c r="C271" s="106" t="s">
        <v>359</v>
      </c>
      <c r="D271" s="110" t="s">
        <v>729</v>
      </c>
      <c r="E271" s="108"/>
    </row>
    <row r="272" spans="1:5" ht="15.75" customHeight="1">
      <c r="A272" s="105">
        <f t="shared" si="0"/>
        <v>270</v>
      </c>
      <c r="B272" s="106" t="s">
        <v>354</v>
      </c>
      <c r="C272" s="106" t="s">
        <v>360</v>
      </c>
      <c r="D272" s="110" t="s">
        <v>730</v>
      </c>
      <c r="E272" s="108"/>
    </row>
    <row r="273" spans="1:5" ht="15.75" customHeight="1">
      <c r="A273" s="105">
        <f t="shared" si="0"/>
        <v>271</v>
      </c>
      <c r="B273" s="106" t="s">
        <v>354</v>
      </c>
      <c r="C273" s="106" t="s">
        <v>361</v>
      </c>
      <c r="D273" s="110" t="s">
        <v>731</v>
      </c>
      <c r="E273" s="108"/>
    </row>
    <row r="274" spans="1:5" ht="15.75" customHeight="1">
      <c r="A274" s="105">
        <f t="shared" si="0"/>
        <v>272</v>
      </c>
      <c r="B274" s="109" t="s">
        <v>362</v>
      </c>
      <c r="C274" s="109" t="s">
        <v>363</v>
      </c>
      <c r="D274" s="110" t="s">
        <v>732</v>
      </c>
      <c r="E274" s="108"/>
    </row>
    <row r="275" spans="1:5" ht="15.75" customHeight="1">
      <c r="A275" s="105">
        <f t="shared" si="0"/>
        <v>273</v>
      </c>
      <c r="B275" s="106" t="s">
        <v>362</v>
      </c>
      <c r="C275" s="106" t="s">
        <v>364</v>
      </c>
      <c r="D275" s="110" t="s">
        <v>733</v>
      </c>
      <c r="E275" s="108"/>
    </row>
    <row r="276" spans="1:5" ht="15.75" customHeight="1">
      <c r="A276" s="105">
        <f t="shared" si="0"/>
        <v>274</v>
      </c>
      <c r="B276" s="106" t="s">
        <v>362</v>
      </c>
      <c r="C276" s="106" t="s">
        <v>365</v>
      </c>
      <c r="D276" s="110" t="s">
        <v>734</v>
      </c>
      <c r="E276" s="108"/>
    </row>
    <row r="277" spans="1:5" ht="15.75" customHeight="1">
      <c r="A277" s="105">
        <f t="shared" si="0"/>
        <v>275</v>
      </c>
      <c r="B277" s="106" t="s">
        <v>362</v>
      </c>
      <c r="C277" s="106" t="s">
        <v>366</v>
      </c>
      <c r="D277" s="110" t="s">
        <v>735</v>
      </c>
      <c r="E277" s="108"/>
    </row>
    <row r="278" spans="1:5" ht="15.75" customHeight="1">
      <c r="A278" s="105">
        <f t="shared" si="0"/>
        <v>276</v>
      </c>
      <c r="B278" s="109" t="s">
        <v>362</v>
      </c>
      <c r="C278" s="109" t="s">
        <v>367</v>
      </c>
      <c r="D278" s="110" t="s">
        <v>736</v>
      </c>
      <c r="E278" s="108"/>
    </row>
    <row r="279" spans="1:5" ht="15.75" customHeight="1">
      <c r="A279" s="105">
        <f t="shared" si="0"/>
        <v>277</v>
      </c>
      <c r="B279" s="106" t="s">
        <v>362</v>
      </c>
      <c r="C279" s="106" t="s">
        <v>368</v>
      </c>
      <c r="D279" s="110" t="s">
        <v>737</v>
      </c>
      <c r="E279" s="108"/>
    </row>
    <row r="280" spans="1:5" ht="15.75" customHeight="1">
      <c r="A280" s="105">
        <f t="shared" si="0"/>
        <v>278</v>
      </c>
      <c r="B280" s="106" t="s">
        <v>362</v>
      </c>
      <c r="C280" s="106" t="s">
        <v>369</v>
      </c>
      <c r="D280" s="110" t="s">
        <v>738</v>
      </c>
      <c r="E280" s="108"/>
    </row>
    <row r="281" spans="1:5" ht="15.75" customHeight="1">
      <c r="A281" s="105">
        <f t="shared" si="0"/>
        <v>279</v>
      </c>
      <c r="B281" s="106" t="s">
        <v>362</v>
      </c>
      <c r="C281" s="106" t="s">
        <v>370</v>
      </c>
      <c r="D281" s="110" t="s">
        <v>739</v>
      </c>
      <c r="E281" s="108"/>
    </row>
    <row r="282" spans="1:5" ht="15.75" customHeight="1">
      <c r="A282" s="105">
        <f t="shared" si="0"/>
        <v>280</v>
      </c>
      <c r="B282" s="106" t="s">
        <v>362</v>
      </c>
      <c r="C282" s="106" t="s">
        <v>371</v>
      </c>
      <c r="D282" s="110" t="s">
        <v>740</v>
      </c>
      <c r="E282" s="108"/>
    </row>
    <row r="283" spans="1:5" ht="15.75" customHeight="1">
      <c r="A283" s="105">
        <f t="shared" si="0"/>
        <v>281</v>
      </c>
      <c r="B283" s="106" t="s">
        <v>362</v>
      </c>
      <c r="C283" s="106" t="s">
        <v>372</v>
      </c>
      <c r="D283" s="110" t="s">
        <v>741</v>
      </c>
      <c r="E283" s="108"/>
    </row>
    <row r="284" spans="1:5" ht="15.75" customHeight="1">
      <c r="A284" s="105">
        <f t="shared" si="0"/>
        <v>282</v>
      </c>
      <c r="B284" s="106" t="s">
        <v>362</v>
      </c>
      <c r="C284" s="106" t="s">
        <v>373</v>
      </c>
      <c r="D284" s="110" t="s">
        <v>742</v>
      </c>
      <c r="E284" s="108"/>
    </row>
    <row r="285" spans="1:5" ht="15.75" customHeight="1">
      <c r="A285" s="105">
        <f t="shared" si="0"/>
        <v>283</v>
      </c>
      <c r="B285" s="109" t="s">
        <v>362</v>
      </c>
      <c r="C285" s="109" t="s">
        <v>374</v>
      </c>
      <c r="D285" s="110" t="s">
        <v>743</v>
      </c>
      <c r="E285" s="108"/>
    </row>
    <row r="286" spans="1:5" ht="15.75" customHeight="1">
      <c r="A286" s="105">
        <f t="shared" si="0"/>
        <v>284</v>
      </c>
      <c r="B286" s="106" t="s">
        <v>362</v>
      </c>
      <c r="C286" s="106" t="s">
        <v>375</v>
      </c>
      <c r="D286" s="110" t="s">
        <v>744</v>
      </c>
      <c r="E286" s="108"/>
    </row>
    <row r="287" spans="1:5" ht="15.75" customHeight="1">
      <c r="A287" s="105">
        <f t="shared" si="0"/>
        <v>285</v>
      </c>
      <c r="B287" s="106" t="s">
        <v>362</v>
      </c>
      <c r="C287" s="106" t="s">
        <v>376</v>
      </c>
      <c r="D287" s="110" t="s">
        <v>745</v>
      </c>
      <c r="E287" s="108"/>
    </row>
    <row r="288" spans="1:5" ht="15.75" customHeight="1">
      <c r="A288" s="105">
        <f t="shared" si="0"/>
        <v>286</v>
      </c>
      <c r="B288" s="106" t="s">
        <v>362</v>
      </c>
      <c r="C288" s="106" t="s">
        <v>377</v>
      </c>
      <c r="D288" s="110" t="s">
        <v>746</v>
      </c>
      <c r="E288" s="108"/>
    </row>
    <row r="289" spans="1:5" ht="15.75" customHeight="1">
      <c r="A289" s="105">
        <f t="shared" si="0"/>
        <v>287</v>
      </c>
      <c r="B289" s="106" t="s">
        <v>362</v>
      </c>
      <c r="C289" s="106" t="s">
        <v>378</v>
      </c>
      <c r="D289" s="110" t="s">
        <v>747</v>
      </c>
      <c r="E289" s="108"/>
    </row>
    <row r="290" spans="1:5" ht="15.75" customHeight="1">
      <c r="A290" s="105">
        <f t="shared" si="0"/>
        <v>288</v>
      </c>
      <c r="B290" s="106" t="s">
        <v>362</v>
      </c>
      <c r="C290" s="106" t="s">
        <v>379</v>
      </c>
      <c r="D290" s="110" t="s">
        <v>748</v>
      </c>
      <c r="E290" s="108"/>
    </row>
    <row r="291" spans="1:5" ht="15.75" customHeight="1">
      <c r="A291" s="105">
        <f t="shared" si="0"/>
        <v>289</v>
      </c>
      <c r="B291" s="106" t="s">
        <v>362</v>
      </c>
      <c r="C291" s="106" t="s">
        <v>380</v>
      </c>
      <c r="D291" s="110" t="s">
        <v>749</v>
      </c>
      <c r="E291" s="108"/>
    </row>
    <row r="292" spans="1:5" ht="15.75" customHeight="1">
      <c r="A292" s="105">
        <f t="shared" si="0"/>
        <v>290</v>
      </c>
      <c r="B292" s="106" t="s">
        <v>362</v>
      </c>
      <c r="C292" s="106" t="s">
        <v>381</v>
      </c>
      <c r="D292" s="110" t="s">
        <v>750</v>
      </c>
      <c r="E292" s="108"/>
    </row>
    <row r="293" spans="1:5" ht="15.75" customHeight="1">
      <c r="A293" s="105">
        <f t="shared" si="0"/>
        <v>291</v>
      </c>
      <c r="B293" s="106" t="s">
        <v>362</v>
      </c>
      <c r="C293" s="106" t="s">
        <v>382</v>
      </c>
      <c r="D293" s="110" t="s">
        <v>751</v>
      </c>
      <c r="E293" s="108"/>
    </row>
    <row r="294" spans="1:5" ht="15.75" customHeight="1">
      <c r="A294" s="105">
        <f t="shared" si="0"/>
        <v>292</v>
      </c>
      <c r="B294" s="109" t="s">
        <v>383</v>
      </c>
      <c r="C294" s="109" t="s">
        <v>384</v>
      </c>
      <c r="D294" s="110" t="s">
        <v>752</v>
      </c>
      <c r="E294" s="108"/>
    </row>
    <row r="295" spans="1:5" ht="15.75" customHeight="1">
      <c r="A295" s="105">
        <f t="shared" si="0"/>
        <v>293</v>
      </c>
      <c r="B295" s="106" t="s">
        <v>383</v>
      </c>
      <c r="C295" s="106" t="s">
        <v>385</v>
      </c>
      <c r="D295" s="110" t="s">
        <v>753</v>
      </c>
      <c r="E295" s="108"/>
    </row>
    <row r="296" spans="1:5" ht="15.75" customHeight="1">
      <c r="A296" s="105">
        <f t="shared" si="0"/>
        <v>294</v>
      </c>
      <c r="B296" s="106" t="s">
        <v>383</v>
      </c>
      <c r="C296" s="106" t="s">
        <v>386</v>
      </c>
      <c r="D296" s="110" t="s">
        <v>754</v>
      </c>
      <c r="E296" s="108"/>
    </row>
    <row r="297" spans="1:5" ht="15.75" customHeight="1">
      <c r="A297" s="105">
        <f t="shared" si="0"/>
        <v>295</v>
      </c>
      <c r="B297" s="106" t="s">
        <v>387</v>
      </c>
      <c r="C297" s="106" t="s">
        <v>388</v>
      </c>
      <c r="D297" s="110" t="s">
        <v>755</v>
      </c>
      <c r="E297" s="108"/>
    </row>
    <row r="298" spans="1:5" ht="15.75" customHeight="1">
      <c r="A298" s="105">
        <f t="shared" si="0"/>
        <v>296</v>
      </c>
      <c r="B298" s="106" t="s">
        <v>387</v>
      </c>
      <c r="C298" s="106" t="s">
        <v>389</v>
      </c>
      <c r="D298" s="110" t="s">
        <v>756</v>
      </c>
      <c r="E298" s="108"/>
    </row>
    <row r="299" spans="1:5" ht="15.75" customHeight="1">
      <c r="A299" s="105">
        <f t="shared" si="0"/>
        <v>297</v>
      </c>
      <c r="B299" s="106" t="s">
        <v>387</v>
      </c>
      <c r="C299" s="106" t="s">
        <v>390</v>
      </c>
      <c r="D299" s="110" t="s">
        <v>757</v>
      </c>
      <c r="E299" s="108"/>
    </row>
    <row r="300" spans="1:5" ht="15.75" customHeight="1">
      <c r="A300" s="105">
        <f t="shared" si="0"/>
        <v>298</v>
      </c>
      <c r="B300" s="109" t="s">
        <v>387</v>
      </c>
      <c r="C300" s="109" t="s">
        <v>391</v>
      </c>
      <c r="D300" s="110" t="s">
        <v>758</v>
      </c>
      <c r="E300" s="108"/>
    </row>
    <row r="301" spans="1:5" ht="15.75" customHeight="1">
      <c r="A301" s="105">
        <f t="shared" si="0"/>
        <v>299</v>
      </c>
      <c r="B301" s="106" t="s">
        <v>387</v>
      </c>
      <c r="C301" s="106" t="s">
        <v>392</v>
      </c>
      <c r="D301" s="110" t="s">
        <v>759</v>
      </c>
      <c r="E301" s="108"/>
    </row>
    <row r="302" spans="1:5" ht="15.75" customHeight="1">
      <c r="A302" s="105">
        <f t="shared" si="0"/>
        <v>300</v>
      </c>
      <c r="B302" s="106" t="s">
        <v>387</v>
      </c>
      <c r="C302" s="106" t="s">
        <v>393</v>
      </c>
      <c r="D302" s="110" t="s">
        <v>760</v>
      </c>
      <c r="E302" s="108"/>
    </row>
    <row r="303" spans="1:5" ht="15.75" customHeight="1">
      <c r="A303" s="105">
        <f t="shared" si="0"/>
        <v>301</v>
      </c>
      <c r="B303" s="109" t="s">
        <v>394</v>
      </c>
      <c r="C303" s="109" t="s">
        <v>395</v>
      </c>
      <c r="D303" s="110" t="s">
        <v>761</v>
      </c>
      <c r="E303" s="108"/>
    </row>
    <row r="304" spans="1:5" ht="15.75" customHeight="1">
      <c r="A304" s="105">
        <f t="shared" si="0"/>
        <v>302</v>
      </c>
      <c r="B304" s="109" t="s">
        <v>394</v>
      </c>
      <c r="C304" s="109" t="s">
        <v>396</v>
      </c>
      <c r="D304" s="110" t="s">
        <v>762</v>
      </c>
      <c r="E304" s="108"/>
    </row>
    <row r="305" spans="1:5" ht="15.75" customHeight="1">
      <c r="A305" s="105">
        <f t="shared" si="0"/>
        <v>303</v>
      </c>
      <c r="B305" s="109" t="s">
        <v>394</v>
      </c>
      <c r="C305" s="109" t="s">
        <v>397</v>
      </c>
      <c r="D305" s="110" t="s">
        <v>763</v>
      </c>
      <c r="E305" s="108"/>
    </row>
    <row r="306" spans="1:5" ht="15.75" customHeight="1">
      <c r="A306" s="111">
        <f t="shared" si="0"/>
        <v>304</v>
      </c>
      <c r="B306" s="112" t="s">
        <v>394</v>
      </c>
      <c r="C306" s="112" t="s">
        <v>398</v>
      </c>
      <c r="D306" s="113" t="s">
        <v>764</v>
      </c>
      <c r="E306" s="114" t="s">
        <v>765</v>
      </c>
    </row>
    <row r="307" spans="1:5" ht="15.75" customHeight="1">
      <c r="A307" s="105">
        <f t="shared" si="0"/>
        <v>305</v>
      </c>
      <c r="B307" s="109" t="s">
        <v>394</v>
      </c>
      <c r="C307" s="109" t="s">
        <v>399</v>
      </c>
      <c r="D307" s="110" t="s">
        <v>766</v>
      </c>
      <c r="E307" s="108"/>
    </row>
    <row r="308" spans="1:5" ht="15.75" customHeight="1">
      <c r="A308" s="105">
        <f t="shared" si="0"/>
        <v>306</v>
      </c>
      <c r="B308" s="109" t="s">
        <v>394</v>
      </c>
      <c r="C308" s="109" t="s">
        <v>400</v>
      </c>
      <c r="D308" s="110" t="s">
        <v>767</v>
      </c>
      <c r="E308" s="108"/>
    </row>
    <row r="309" spans="1:5" ht="15.75" customHeight="1">
      <c r="A309" s="105">
        <f t="shared" si="0"/>
        <v>307</v>
      </c>
      <c r="B309" s="109" t="s">
        <v>394</v>
      </c>
      <c r="C309" s="109" t="s">
        <v>401</v>
      </c>
      <c r="D309" s="110" t="s">
        <v>768</v>
      </c>
      <c r="E309" s="108"/>
    </row>
    <row r="310" spans="1:5" ht="15.75" customHeight="1">
      <c r="A310" s="105">
        <f t="shared" si="0"/>
        <v>308</v>
      </c>
      <c r="B310" s="109" t="s">
        <v>394</v>
      </c>
      <c r="C310" s="109" t="s">
        <v>402</v>
      </c>
      <c r="D310" s="110" t="s">
        <v>769</v>
      </c>
      <c r="E310" s="108"/>
    </row>
    <row r="311" spans="1:5" ht="15.75" customHeight="1">
      <c r="A311" s="105">
        <f t="shared" si="0"/>
        <v>309</v>
      </c>
      <c r="B311" s="109" t="s">
        <v>394</v>
      </c>
      <c r="C311" s="109" t="s">
        <v>403</v>
      </c>
      <c r="D311" s="110" t="s">
        <v>770</v>
      </c>
      <c r="E311" s="108"/>
    </row>
    <row r="312" spans="1:5" ht="15.75" customHeight="1">
      <c r="A312" s="105">
        <f t="shared" si="0"/>
        <v>310</v>
      </c>
      <c r="B312" s="109" t="s">
        <v>394</v>
      </c>
      <c r="C312" s="109" t="s">
        <v>404</v>
      </c>
      <c r="D312" s="110" t="s">
        <v>771</v>
      </c>
      <c r="E312" s="108"/>
    </row>
    <row r="313" spans="1:5" ht="15.75" customHeight="1">
      <c r="A313" s="105">
        <f t="shared" si="0"/>
        <v>311</v>
      </c>
      <c r="B313" s="109" t="s">
        <v>394</v>
      </c>
      <c r="C313" s="109" t="s">
        <v>405</v>
      </c>
      <c r="D313" s="110" t="s">
        <v>772</v>
      </c>
      <c r="E313" s="108"/>
    </row>
    <row r="314" spans="1:5" ht="15.75" customHeight="1">
      <c r="A314" s="105">
        <f t="shared" si="0"/>
        <v>312</v>
      </c>
      <c r="B314" s="109" t="s">
        <v>394</v>
      </c>
      <c r="C314" s="109" t="s">
        <v>406</v>
      </c>
      <c r="D314" s="110" t="s">
        <v>773</v>
      </c>
      <c r="E314" s="108"/>
    </row>
    <row r="315" spans="1:5" ht="15.75" customHeight="1">
      <c r="A315" s="105">
        <f t="shared" si="0"/>
        <v>313</v>
      </c>
      <c r="B315" s="109" t="s">
        <v>394</v>
      </c>
      <c r="C315" s="109" t="s">
        <v>407</v>
      </c>
      <c r="D315" s="110" t="s">
        <v>774</v>
      </c>
      <c r="E315" s="108"/>
    </row>
    <row r="316" spans="1:5" ht="15.75" customHeight="1">
      <c r="A316" s="105">
        <f t="shared" si="0"/>
        <v>314</v>
      </c>
      <c r="B316" s="106" t="s">
        <v>394</v>
      </c>
      <c r="C316" s="106" t="s">
        <v>408</v>
      </c>
      <c r="D316" s="110" t="s">
        <v>775</v>
      </c>
      <c r="E316" s="108"/>
    </row>
    <row r="317" spans="1:5" ht="15.75" customHeight="1">
      <c r="A317" s="105">
        <f t="shared" si="0"/>
        <v>315</v>
      </c>
      <c r="B317" s="109" t="s">
        <v>394</v>
      </c>
      <c r="C317" s="109" t="s">
        <v>409</v>
      </c>
      <c r="D317" s="110" t="s">
        <v>776</v>
      </c>
      <c r="E317" s="108"/>
    </row>
    <row r="318" spans="1:5" ht="15.75" customHeight="1">
      <c r="A318" s="105">
        <f t="shared" si="0"/>
        <v>316</v>
      </c>
      <c r="B318" s="106" t="s">
        <v>394</v>
      </c>
      <c r="C318" s="106" t="s">
        <v>410</v>
      </c>
      <c r="D318" s="110" t="s">
        <v>777</v>
      </c>
      <c r="E318" s="108"/>
    </row>
    <row r="319" spans="1:5" ht="15.75" customHeight="1">
      <c r="A319" s="105">
        <f t="shared" si="0"/>
        <v>317</v>
      </c>
      <c r="B319" s="109" t="s">
        <v>394</v>
      </c>
      <c r="C319" s="109" t="s">
        <v>411</v>
      </c>
      <c r="D319" s="110" t="s">
        <v>778</v>
      </c>
      <c r="E319" s="108"/>
    </row>
    <row r="320" spans="1:5" ht="15.75" customHeight="1">
      <c r="A320" s="105">
        <f t="shared" si="0"/>
        <v>318</v>
      </c>
      <c r="B320" s="109" t="s">
        <v>394</v>
      </c>
      <c r="C320" s="109" t="s">
        <v>412</v>
      </c>
      <c r="D320" s="110" t="s">
        <v>779</v>
      </c>
      <c r="E320" s="108"/>
    </row>
    <row r="321" spans="1:5" ht="15.75" customHeight="1">
      <c r="A321" s="105">
        <f t="shared" si="0"/>
        <v>319</v>
      </c>
      <c r="B321" s="106" t="s">
        <v>413</v>
      </c>
      <c r="C321" s="106" t="s">
        <v>414</v>
      </c>
      <c r="D321" s="110" t="s">
        <v>780</v>
      </c>
      <c r="E321" s="108"/>
    </row>
    <row r="322" spans="1:5" ht="15.75" customHeight="1">
      <c r="A322" s="105">
        <f t="shared" si="0"/>
        <v>320</v>
      </c>
      <c r="B322" s="106" t="s">
        <v>413</v>
      </c>
      <c r="C322" s="106" t="s">
        <v>415</v>
      </c>
      <c r="D322" s="110" t="s">
        <v>781</v>
      </c>
      <c r="E322" s="108"/>
    </row>
    <row r="323" spans="1:5" ht="15.75" customHeight="1">
      <c r="A323" s="105">
        <f t="shared" si="0"/>
        <v>321</v>
      </c>
      <c r="B323" s="106" t="s">
        <v>413</v>
      </c>
      <c r="C323" s="106" t="s">
        <v>416</v>
      </c>
      <c r="D323" s="110" t="s">
        <v>782</v>
      </c>
      <c r="E323" s="108"/>
    </row>
    <row r="324" spans="1:5" ht="15.75" customHeight="1">
      <c r="A324" s="105">
        <f t="shared" si="0"/>
        <v>322</v>
      </c>
      <c r="B324" s="106" t="s">
        <v>413</v>
      </c>
      <c r="C324" s="106" t="s">
        <v>417</v>
      </c>
      <c r="D324" s="110" t="s">
        <v>783</v>
      </c>
      <c r="E324" s="108"/>
    </row>
    <row r="325" spans="1:5" ht="15.75" customHeight="1">
      <c r="A325" s="105">
        <f t="shared" si="0"/>
        <v>323</v>
      </c>
      <c r="B325" s="109" t="s">
        <v>413</v>
      </c>
      <c r="C325" s="109" t="s">
        <v>418</v>
      </c>
      <c r="D325" s="110" t="s">
        <v>784</v>
      </c>
      <c r="E325" s="108"/>
    </row>
    <row r="326" spans="1:5" ht="15.75" customHeight="1">
      <c r="A326" s="105">
        <f t="shared" si="0"/>
        <v>324</v>
      </c>
      <c r="B326" s="109" t="s">
        <v>419</v>
      </c>
      <c r="C326" s="109" t="s">
        <v>420</v>
      </c>
      <c r="D326" s="110" t="s">
        <v>785</v>
      </c>
      <c r="E326" s="108"/>
    </row>
    <row r="327" spans="1:5" ht="15.75" customHeight="1">
      <c r="A327" s="105">
        <f t="shared" si="0"/>
        <v>325</v>
      </c>
      <c r="B327" s="106" t="s">
        <v>419</v>
      </c>
      <c r="C327" s="106" t="s">
        <v>421</v>
      </c>
      <c r="D327" s="110" t="s">
        <v>786</v>
      </c>
      <c r="E327" s="108"/>
    </row>
    <row r="328" spans="1:5" ht="15.75" customHeight="1">
      <c r="A328" s="105">
        <f t="shared" si="0"/>
        <v>326</v>
      </c>
      <c r="B328" s="106" t="s">
        <v>419</v>
      </c>
      <c r="C328" s="106" t="s">
        <v>422</v>
      </c>
      <c r="D328" s="110" t="s">
        <v>787</v>
      </c>
      <c r="E328" s="108"/>
    </row>
    <row r="329" spans="1:5" ht="15.75" customHeight="1">
      <c r="A329" s="105">
        <f t="shared" si="0"/>
        <v>327</v>
      </c>
      <c r="B329" s="106" t="s">
        <v>419</v>
      </c>
      <c r="C329" s="106" t="s">
        <v>423</v>
      </c>
      <c r="D329" s="110" t="s">
        <v>788</v>
      </c>
      <c r="E329" s="108"/>
    </row>
    <row r="330" spans="1:5" ht="15.75" customHeight="1">
      <c r="A330" s="105">
        <f t="shared" si="0"/>
        <v>328</v>
      </c>
      <c r="B330" s="109" t="s">
        <v>424</v>
      </c>
      <c r="C330" s="109" t="s">
        <v>425</v>
      </c>
      <c r="D330" s="110" t="s">
        <v>789</v>
      </c>
      <c r="E330" s="108"/>
    </row>
    <row r="331" spans="1:5" ht="15.75" customHeight="1">
      <c r="A331" s="105">
        <f t="shared" si="0"/>
        <v>329</v>
      </c>
      <c r="B331" s="109" t="s">
        <v>424</v>
      </c>
      <c r="C331" s="109" t="s">
        <v>426</v>
      </c>
      <c r="D331" s="110" t="s">
        <v>790</v>
      </c>
      <c r="E331" s="108"/>
    </row>
    <row r="332" spans="1:5" ht="15.75" customHeight="1">
      <c r="A332" s="105">
        <f t="shared" si="0"/>
        <v>330</v>
      </c>
      <c r="B332" s="106" t="s">
        <v>424</v>
      </c>
      <c r="C332" s="106" t="s">
        <v>427</v>
      </c>
      <c r="D332" s="110" t="s">
        <v>791</v>
      </c>
      <c r="E332" s="108"/>
    </row>
    <row r="333" spans="1:5" ht="15.75" customHeight="1">
      <c r="A333" s="105">
        <f t="shared" si="0"/>
        <v>331</v>
      </c>
      <c r="B333" s="106" t="s">
        <v>424</v>
      </c>
      <c r="C333" s="106" t="s">
        <v>428</v>
      </c>
      <c r="D333" s="110" t="s">
        <v>792</v>
      </c>
      <c r="E333" s="108"/>
    </row>
    <row r="334" spans="1:5" ht="15.75" customHeight="1">
      <c r="A334" s="105">
        <f t="shared" si="0"/>
        <v>332</v>
      </c>
      <c r="B334" s="109" t="s">
        <v>424</v>
      </c>
      <c r="C334" s="109" t="s">
        <v>429</v>
      </c>
      <c r="D334" s="110" t="s">
        <v>793</v>
      </c>
      <c r="E334" s="108"/>
    </row>
    <row r="335" spans="1:5" ht="15.75" customHeight="1">
      <c r="A335" s="105">
        <f t="shared" si="0"/>
        <v>333</v>
      </c>
      <c r="B335" s="109" t="s">
        <v>424</v>
      </c>
      <c r="C335" s="109" t="s">
        <v>430</v>
      </c>
      <c r="D335" s="110" t="s">
        <v>794</v>
      </c>
      <c r="E335" s="108"/>
    </row>
    <row r="336" spans="1:5" ht="15.75" customHeight="1">
      <c r="A336" s="105">
        <f t="shared" si="0"/>
        <v>334</v>
      </c>
      <c r="B336" s="106" t="s">
        <v>431</v>
      </c>
      <c r="C336" s="106" t="s">
        <v>432</v>
      </c>
      <c r="D336" s="110" t="s">
        <v>795</v>
      </c>
      <c r="E336" s="108"/>
    </row>
    <row r="337" spans="1:5" ht="15.75" customHeight="1">
      <c r="A337" s="105">
        <f t="shared" si="0"/>
        <v>335</v>
      </c>
      <c r="B337" s="106" t="s">
        <v>431</v>
      </c>
      <c r="C337" s="106" t="s">
        <v>433</v>
      </c>
      <c r="D337" s="110" t="s">
        <v>796</v>
      </c>
      <c r="E337" s="108"/>
    </row>
    <row r="338" spans="1:5" ht="15.75" customHeight="1">
      <c r="A338" s="105">
        <f t="shared" si="0"/>
        <v>336</v>
      </c>
      <c r="B338" s="109" t="s">
        <v>434</v>
      </c>
      <c r="C338" s="109" t="s">
        <v>435</v>
      </c>
      <c r="D338" s="110" t="s">
        <v>797</v>
      </c>
      <c r="E338" s="108"/>
    </row>
    <row r="339" spans="1:5" ht="15.75" customHeight="1">
      <c r="A339" s="105">
        <f t="shared" si="0"/>
        <v>337</v>
      </c>
      <c r="B339" s="109" t="s">
        <v>434</v>
      </c>
      <c r="C339" s="109" t="s">
        <v>436</v>
      </c>
      <c r="D339" s="110" t="s">
        <v>798</v>
      </c>
      <c r="E339" s="108"/>
    </row>
    <row r="340" spans="1:5" ht="15.75" customHeight="1">
      <c r="A340" s="105">
        <f t="shared" si="0"/>
        <v>338</v>
      </c>
      <c r="B340" s="106" t="s">
        <v>434</v>
      </c>
      <c r="C340" s="106" t="s">
        <v>437</v>
      </c>
      <c r="D340" s="110" t="s">
        <v>799</v>
      </c>
      <c r="E340" s="108"/>
    </row>
    <row r="341" spans="1:5" ht="15.75" customHeight="1">
      <c r="A341" s="105">
        <f t="shared" si="0"/>
        <v>339</v>
      </c>
      <c r="B341" s="106" t="s">
        <v>438</v>
      </c>
      <c r="C341" s="106" t="s">
        <v>439</v>
      </c>
      <c r="D341" s="110" t="s">
        <v>800</v>
      </c>
      <c r="E341" s="108"/>
    </row>
    <row r="342" spans="1:5" ht="15.75" customHeight="1">
      <c r="A342" s="105">
        <f t="shared" si="0"/>
        <v>340</v>
      </c>
      <c r="B342" s="109" t="s">
        <v>438</v>
      </c>
      <c r="C342" s="109" t="s">
        <v>440</v>
      </c>
      <c r="D342" s="110" t="s">
        <v>801</v>
      </c>
      <c r="E342" s="108"/>
    </row>
    <row r="343" spans="1:5" ht="15.75" customHeight="1">
      <c r="A343" s="105">
        <f t="shared" si="0"/>
        <v>341</v>
      </c>
      <c r="B343" s="109" t="s">
        <v>438</v>
      </c>
      <c r="C343" s="109" t="s">
        <v>441</v>
      </c>
      <c r="D343" s="110" t="s">
        <v>802</v>
      </c>
      <c r="E343" s="108"/>
    </row>
    <row r="344" spans="1:5" ht="15.75" customHeight="1">
      <c r="A344" s="105">
        <f t="shared" si="0"/>
        <v>342</v>
      </c>
      <c r="B344" s="109" t="s">
        <v>438</v>
      </c>
      <c r="C344" s="109" t="s">
        <v>442</v>
      </c>
      <c r="D344" s="110" t="s">
        <v>803</v>
      </c>
      <c r="E344" s="108"/>
    </row>
    <row r="345" spans="1:5" ht="15.75" customHeight="1">
      <c r="A345" s="105">
        <f t="shared" si="0"/>
        <v>343</v>
      </c>
      <c r="B345" s="109" t="s">
        <v>438</v>
      </c>
      <c r="C345" s="109" t="s">
        <v>443</v>
      </c>
      <c r="D345" s="110" t="s">
        <v>804</v>
      </c>
      <c r="E345" s="108"/>
    </row>
    <row r="346" spans="1:5" ht="15.75" customHeight="1">
      <c r="A346" s="105">
        <f t="shared" si="0"/>
        <v>344</v>
      </c>
      <c r="B346" s="109" t="s">
        <v>438</v>
      </c>
      <c r="C346" s="109" t="s">
        <v>444</v>
      </c>
      <c r="D346" s="110" t="s">
        <v>805</v>
      </c>
      <c r="E346" s="108"/>
    </row>
    <row r="347" spans="1:5" ht="15.75" customHeight="1">
      <c r="A347" s="105">
        <f t="shared" si="0"/>
        <v>345</v>
      </c>
      <c r="B347" s="109" t="s">
        <v>438</v>
      </c>
      <c r="C347" s="109" t="s">
        <v>445</v>
      </c>
      <c r="D347" s="110" t="s">
        <v>806</v>
      </c>
      <c r="E347" s="108"/>
    </row>
    <row r="348" spans="1:5" ht="15.75" customHeight="1">
      <c r="A348" s="105">
        <f t="shared" si="0"/>
        <v>346</v>
      </c>
      <c r="B348" s="106" t="s">
        <v>438</v>
      </c>
      <c r="C348" s="106" t="s">
        <v>446</v>
      </c>
      <c r="D348" s="110" t="s">
        <v>807</v>
      </c>
      <c r="E348" s="108"/>
    </row>
    <row r="349" spans="1:5" ht="15.75" customHeight="1">
      <c r="A349" s="105">
        <f t="shared" si="0"/>
        <v>347</v>
      </c>
      <c r="B349" s="109" t="s">
        <v>438</v>
      </c>
      <c r="C349" s="109" t="s">
        <v>447</v>
      </c>
      <c r="D349" s="110" t="s">
        <v>808</v>
      </c>
      <c r="E349" s="108"/>
    </row>
    <row r="350" spans="1:5" ht="15.75" customHeight="1">
      <c r="A350" s="105">
        <f t="shared" si="0"/>
        <v>348</v>
      </c>
      <c r="B350" s="106" t="s">
        <v>438</v>
      </c>
      <c r="C350" s="106" t="s">
        <v>449</v>
      </c>
      <c r="D350" s="110" t="s">
        <v>809</v>
      </c>
      <c r="E350" s="108"/>
    </row>
    <row r="351" spans="1:5" ht="15.75" customHeight="1">
      <c r="A351" s="105">
        <f t="shared" si="0"/>
        <v>349</v>
      </c>
      <c r="B351" s="106" t="s">
        <v>438</v>
      </c>
      <c r="C351" s="106" t="s">
        <v>450</v>
      </c>
      <c r="D351" s="110" t="s">
        <v>810</v>
      </c>
      <c r="E351" s="108"/>
    </row>
    <row r="352" spans="1:5" ht="15.75" customHeight="1">
      <c r="A352" s="105">
        <f t="shared" si="0"/>
        <v>350</v>
      </c>
      <c r="B352" s="106" t="s">
        <v>438</v>
      </c>
      <c r="C352" s="106" t="s">
        <v>451</v>
      </c>
      <c r="D352" s="110" t="s">
        <v>811</v>
      </c>
      <c r="E352" s="108"/>
    </row>
    <row r="353" spans="1:5" ht="15.75" customHeight="1">
      <c r="A353" s="105">
        <f t="shared" si="0"/>
        <v>351</v>
      </c>
      <c r="B353" s="106" t="s">
        <v>438</v>
      </c>
      <c r="C353" s="106" t="s">
        <v>452</v>
      </c>
      <c r="D353" s="110" t="s">
        <v>812</v>
      </c>
      <c r="E353" s="108"/>
    </row>
    <row r="354" spans="1:5" ht="15.75" customHeight="1">
      <c r="A354" s="105">
        <f t="shared" si="0"/>
        <v>352</v>
      </c>
      <c r="B354" s="109" t="s">
        <v>438</v>
      </c>
      <c r="C354" s="109" t="s">
        <v>453</v>
      </c>
      <c r="D354" s="110" t="s">
        <v>813</v>
      </c>
      <c r="E354" s="108"/>
    </row>
    <row r="355" spans="1:5" ht="15.75" customHeight="1">
      <c r="A355" s="105">
        <f t="shared" si="0"/>
        <v>353</v>
      </c>
      <c r="B355" s="106" t="s">
        <v>438</v>
      </c>
      <c r="C355" s="106" t="s">
        <v>454</v>
      </c>
      <c r="D355" s="110" t="s">
        <v>814</v>
      </c>
      <c r="E355" s="108"/>
    </row>
    <row r="356" spans="1:5" ht="15.75" customHeight="1">
      <c r="A356" s="105">
        <f t="shared" si="0"/>
        <v>354</v>
      </c>
      <c r="B356" s="106" t="s">
        <v>438</v>
      </c>
      <c r="C356" s="106" t="s">
        <v>455</v>
      </c>
      <c r="D356" s="110" t="s">
        <v>815</v>
      </c>
      <c r="E356" s="108"/>
    </row>
    <row r="357" spans="1:5" ht="15.75" customHeight="1">
      <c r="A357" s="105">
        <f t="shared" si="0"/>
        <v>355</v>
      </c>
      <c r="B357" s="106" t="s">
        <v>438</v>
      </c>
      <c r="C357" s="106" t="s">
        <v>456</v>
      </c>
      <c r="D357" s="110" t="s">
        <v>816</v>
      </c>
      <c r="E357" s="108"/>
    </row>
    <row r="358" spans="1:5" ht="15.75" customHeight="1">
      <c r="A358" s="105">
        <f t="shared" si="0"/>
        <v>356</v>
      </c>
      <c r="B358" s="109" t="s">
        <v>438</v>
      </c>
      <c r="C358" s="109" t="s">
        <v>457</v>
      </c>
      <c r="D358" s="110" t="s">
        <v>817</v>
      </c>
      <c r="E358" s="108"/>
    </row>
    <row r="359" spans="1:5" ht="15.75" customHeight="1">
      <c r="A359" s="105">
        <f t="shared" si="0"/>
        <v>357</v>
      </c>
      <c r="B359" s="109" t="s">
        <v>438</v>
      </c>
      <c r="C359" s="109" t="s">
        <v>458</v>
      </c>
      <c r="D359" s="110" t="s">
        <v>818</v>
      </c>
      <c r="E359" s="108"/>
    </row>
    <row r="360" spans="1:5" ht="15.75" customHeight="1">
      <c r="A360" s="105">
        <f t="shared" si="0"/>
        <v>358</v>
      </c>
      <c r="B360" s="106" t="s">
        <v>438</v>
      </c>
      <c r="C360" s="106" t="s">
        <v>459</v>
      </c>
      <c r="D360" s="110" t="s">
        <v>819</v>
      </c>
      <c r="E360" s="108"/>
    </row>
    <row r="361" spans="1:5" ht="15.75" customHeight="1">
      <c r="A361" s="105">
        <f t="shared" si="0"/>
        <v>359</v>
      </c>
      <c r="B361" s="106" t="s">
        <v>438</v>
      </c>
      <c r="C361" s="106" t="s">
        <v>460</v>
      </c>
      <c r="D361" s="110" t="s">
        <v>820</v>
      </c>
      <c r="E361" s="108"/>
    </row>
    <row r="362" spans="1:5" ht="15.75" customHeight="1">
      <c r="A362" s="105">
        <f t="shared" si="0"/>
        <v>360</v>
      </c>
      <c r="B362" s="109" t="s">
        <v>461</v>
      </c>
      <c r="C362" s="109" t="s">
        <v>462</v>
      </c>
      <c r="D362" s="110" t="s">
        <v>821</v>
      </c>
      <c r="E362" s="108"/>
    </row>
    <row r="363" spans="1:5" ht="15.75" customHeight="1">
      <c r="A363" s="105">
        <f t="shared" si="0"/>
        <v>361</v>
      </c>
      <c r="B363" s="109" t="s">
        <v>461</v>
      </c>
      <c r="C363" s="109" t="s">
        <v>463</v>
      </c>
      <c r="D363" s="110" t="s">
        <v>822</v>
      </c>
      <c r="E363" s="108"/>
    </row>
    <row r="364" spans="1:5" ht="15.75" customHeight="1">
      <c r="A364" s="105">
        <f t="shared" si="0"/>
        <v>362</v>
      </c>
      <c r="B364" s="109" t="s">
        <v>461</v>
      </c>
      <c r="C364" s="109" t="s">
        <v>464</v>
      </c>
      <c r="D364" s="110" t="s">
        <v>823</v>
      </c>
      <c r="E364" s="108"/>
    </row>
    <row r="365" spans="1:5" ht="15.75" customHeight="1">
      <c r="A365" s="105">
        <f t="shared" si="0"/>
        <v>363</v>
      </c>
      <c r="B365" s="109" t="s">
        <v>461</v>
      </c>
      <c r="C365" s="109" t="s">
        <v>465</v>
      </c>
      <c r="D365" s="110" t="s">
        <v>824</v>
      </c>
      <c r="E365" s="108"/>
    </row>
    <row r="366" spans="1:5" ht="15.75" customHeight="1">
      <c r="A366" s="105">
        <f t="shared" si="0"/>
        <v>364</v>
      </c>
      <c r="B366" s="109" t="s">
        <v>461</v>
      </c>
      <c r="C366" s="109" t="s">
        <v>466</v>
      </c>
      <c r="D366" s="110" t="s">
        <v>825</v>
      </c>
      <c r="E366" s="108"/>
    </row>
    <row r="367" spans="1:5" ht="15.75" customHeight="1">
      <c r="A367" s="105">
        <f t="shared" si="0"/>
        <v>365</v>
      </c>
      <c r="B367" s="106" t="s">
        <v>461</v>
      </c>
      <c r="C367" s="106" t="s">
        <v>467</v>
      </c>
      <c r="D367" s="110" t="s">
        <v>826</v>
      </c>
      <c r="E367" s="108"/>
    </row>
    <row r="368" spans="1:5" ht="15.75" customHeight="1">
      <c r="A368" s="105">
        <f t="shared" si="0"/>
        <v>366</v>
      </c>
      <c r="B368" s="109" t="s">
        <v>461</v>
      </c>
      <c r="C368" s="109" t="s">
        <v>468</v>
      </c>
      <c r="D368" s="110" t="s">
        <v>827</v>
      </c>
      <c r="E368" s="108"/>
    </row>
    <row r="369" spans="1:5" ht="15.75" customHeight="1">
      <c r="A369" s="105">
        <f t="shared" si="0"/>
        <v>367</v>
      </c>
      <c r="B369" s="106" t="s">
        <v>469</v>
      </c>
      <c r="C369" s="106" t="s">
        <v>470</v>
      </c>
      <c r="D369" s="110" t="s">
        <v>828</v>
      </c>
      <c r="E369" s="108"/>
    </row>
    <row r="370" spans="1:5" ht="15.75" customHeight="1">
      <c r="A370" s="105">
        <f t="shared" si="0"/>
        <v>368</v>
      </c>
      <c r="B370" s="106" t="s">
        <v>469</v>
      </c>
      <c r="C370" s="106" t="s">
        <v>471</v>
      </c>
      <c r="D370" s="110" t="s">
        <v>829</v>
      </c>
      <c r="E370" s="108"/>
    </row>
    <row r="371" spans="1:5" ht="15.75" customHeight="1">
      <c r="A371" s="105">
        <f t="shared" si="0"/>
        <v>369</v>
      </c>
      <c r="B371" s="109" t="s">
        <v>469</v>
      </c>
      <c r="C371" s="109" t="s">
        <v>472</v>
      </c>
      <c r="D371" s="110" t="s">
        <v>830</v>
      </c>
      <c r="E371" s="108"/>
    </row>
    <row r="372" spans="1:5" ht="15.75" customHeight="1">
      <c r="A372" s="105">
        <f t="shared" si="0"/>
        <v>370</v>
      </c>
      <c r="B372" s="109" t="s">
        <v>469</v>
      </c>
      <c r="C372" s="109" t="s">
        <v>473</v>
      </c>
      <c r="D372" s="110" t="s">
        <v>831</v>
      </c>
      <c r="E372" s="108"/>
    </row>
    <row r="373" spans="1:5" ht="15.75" customHeight="1">
      <c r="A373" s="105">
        <f t="shared" si="0"/>
        <v>371</v>
      </c>
      <c r="B373" s="109" t="s">
        <v>469</v>
      </c>
      <c r="C373" s="109" t="s">
        <v>474</v>
      </c>
      <c r="D373" s="110" t="s">
        <v>832</v>
      </c>
      <c r="E373" s="108"/>
    </row>
    <row r="374" spans="1:5" ht="15.75" customHeight="1">
      <c r="A374" s="105">
        <f t="shared" si="0"/>
        <v>372</v>
      </c>
      <c r="B374" s="109" t="s">
        <v>469</v>
      </c>
      <c r="C374" s="109" t="s">
        <v>475</v>
      </c>
      <c r="D374" s="110" t="s">
        <v>833</v>
      </c>
      <c r="E374" s="108"/>
    </row>
    <row r="375" spans="1:5" ht="15.75" customHeight="1">
      <c r="A375" s="105">
        <f t="shared" si="0"/>
        <v>373</v>
      </c>
      <c r="B375" s="109" t="s">
        <v>469</v>
      </c>
      <c r="C375" s="109" t="s">
        <v>476</v>
      </c>
      <c r="D375" s="110" t="s">
        <v>834</v>
      </c>
      <c r="E375" s="108"/>
    </row>
    <row r="376" spans="1:5" ht="15.75" customHeight="1">
      <c r="A376" s="105">
        <f t="shared" si="0"/>
        <v>374</v>
      </c>
      <c r="B376" s="109" t="s">
        <v>477</v>
      </c>
      <c r="C376" s="109" t="s">
        <v>478</v>
      </c>
      <c r="D376" s="110" t="s">
        <v>835</v>
      </c>
      <c r="E376" s="108"/>
    </row>
    <row r="377" spans="1:5" ht="15.75" customHeight="1">
      <c r="A377" s="105">
        <f t="shared" si="0"/>
        <v>375</v>
      </c>
      <c r="B377" s="106" t="s">
        <v>477</v>
      </c>
      <c r="C377" s="106" t="s">
        <v>479</v>
      </c>
      <c r="D377" s="110" t="s">
        <v>836</v>
      </c>
      <c r="E377" s="108"/>
    </row>
    <row r="378" spans="1:5" ht="15.75" customHeight="1">
      <c r="A378" s="105">
        <f t="shared" si="0"/>
        <v>376</v>
      </c>
      <c r="B378" s="106" t="s">
        <v>477</v>
      </c>
      <c r="C378" s="106" t="s">
        <v>480</v>
      </c>
      <c r="D378" s="110" t="s">
        <v>837</v>
      </c>
      <c r="E378" s="108"/>
    </row>
    <row r="379" spans="1:5" ht="15.75" customHeight="1">
      <c r="A379" s="105">
        <f t="shared" si="0"/>
        <v>377</v>
      </c>
      <c r="B379" s="106" t="s">
        <v>477</v>
      </c>
      <c r="C379" s="106" t="s">
        <v>481</v>
      </c>
      <c r="D379" s="110" t="s">
        <v>838</v>
      </c>
      <c r="E379" s="108"/>
    </row>
    <row r="380" spans="1:5" ht="15.75" customHeight="1">
      <c r="A380" s="105">
        <f t="shared" si="0"/>
        <v>378</v>
      </c>
      <c r="B380" s="106" t="s">
        <v>477</v>
      </c>
      <c r="C380" s="106" t="s">
        <v>482</v>
      </c>
      <c r="D380" s="110" t="s">
        <v>839</v>
      </c>
      <c r="E380" s="108"/>
    </row>
    <row r="381" spans="1:5" ht="15.75" customHeight="1">
      <c r="A381" s="105">
        <f t="shared" si="0"/>
        <v>379</v>
      </c>
      <c r="B381" s="109" t="s">
        <v>477</v>
      </c>
      <c r="C381" s="109" t="s">
        <v>483</v>
      </c>
      <c r="D381" s="110" t="s">
        <v>840</v>
      </c>
      <c r="E381" s="108"/>
    </row>
    <row r="382" spans="1:5" ht="15.75" customHeight="1">
      <c r="A382" s="105">
        <f t="shared" si="0"/>
        <v>380</v>
      </c>
      <c r="B382" s="106" t="s">
        <v>477</v>
      </c>
      <c r="C382" s="106" t="s">
        <v>484</v>
      </c>
      <c r="D382" s="110" t="s">
        <v>841</v>
      </c>
      <c r="E382" s="108"/>
    </row>
    <row r="383" spans="1:5" ht="15.75" customHeight="1">
      <c r="A383" s="105">
        <f t="shared" si="0"/>
        <v>381</v>
      </c>
      <c r="B383" s="106" t="s">
        <v>477</v>
      </c>
      <c r="C383" s="106" t="s">
        <v>485</v>
      </c>
      <c r="D383" s="110" t="s">
        <v>842</v>
      </c>
      <c r="E383" s="108"/>
    </row>
    <row r="384" spans="1:5" ht="15.75" customHeight="1">
      <c r="A384" s="105">
        <f t="shared" si="0"/>
        <v>382</v>
      </c>
      <c r="B384" s="106" t="s">
        <v>477</v>
      </c>
      <c r="C384" s="106" t="s">
        <v>486</v>
      </c>
      <c r="D384" s="110" t="s">
        <v>843</v>
      </c>
      <c r="E384" s="108"/>
    </row>
    <row r="385" spans="1:5" ht="15.75" customHeight="1">
      <c r="A385" s="105">
        <f t="shared" si="0"/>
        <v>383</v>
      </c>
      <c r="B385" s="109" t="s">
        <v>477</v>
      </c>
      <c r="C385" s="109" t="s">
        <v>487</v>
      </c>
      <c r="D385" s="110" t="s">
        <v>844</v>
      </c>
      <c r="E385" s="108"/>
    </row>
    <row r="386" spans="1:5" ht="15.75" customHeight="1">
      <c r="A386" s="105">
        <f t="shared" si="0"/>
        <v>384</v>
      </c>
      <c r="B386" s="106" t="s">
        <v>477</v>
      </c>
      <c r="C386" s="106" t="s">
        <v>488</v>
      </c>
      <c r="D386" s="110" t="s">
        <v>845</v>
      </c>
      <c r="E386" s="108"/>
    </row>
    <row r="387" spans="1:5" ht="15.75" customHeight="1">
      <c r="A387" s="105">
        <f t="shared" si="0"/>
        <v>385</v>
      </c>
      <c r="B387" s="106" t="s">
        <v>477</v>
      </c>
      <c r="C387" s="106" t="s">
        <v>489</v>
      </c>
      <c r="D387" s="110" t="s">
        <v>846</v>
      </c>
      <c r="E387" s="108"/>
    </row>
    <row r="388" spans="1:5" ht="15.75" customHeight="1">
      <c r="A388" s="105">
        <f t="shared" si="0"/>
        <v>386</v>
      </c>
      <c r="B388" s="106" t="s">
        <v>477</v>
      </c>
      <c r="C388" s="106" t="s">
        <v>490</v>
      </c>
      <c r="D388" s="110" t="s">
        <v>847</v>
      </c>
      <c r="E388" s="108"/>
    </row>
    <row r="389" spans="1:5" ht="15.75" customHeight="1">
      <c r="A389" s="105">
        <f t="shared" si="0"/>
        <v>387</v>
      </c>
      <c r="B389" s="106" t="s">
        <v>477</v>
      </c>
      <c r="C389" s="106" t="s">
        <v>491</v>
      </c>
      <c r="D389" s="110" t="s">
        <v>848</v>
      </c>
      <c r="E389" s="108"/>
    </row>
    <row r="390" spans="1:5" ht="15.75" customHeight="1">
      <c r="A390" s="105">
        <f t="shared" si="0"/>
        <v>388</v>
      </c>
      <c r="B390" s="106" t="s">
        <v>477</v>
      </c>
      <c r="C390" s="106" t="s">
        <v>492</v>
      </c>
      <c r="D390" s="110" t="s">
        <v>849</v>
      </c>
      <c r="E390" s="108"/>
    </row>
    <row r="391" spans="1:5" ht="15.75" customHeight="1">
      <c r="A391" s="105">
        <f t="shared" si="0"/>
        <v>389</v>
      </c>
      <c r="B391" s="106" t="s">
        <v>477</v>
      </c>
      <c r="C391" s="106" t="s">
        <v>493</v>
      </c>
      <c r="D391" s="110" t="s">
        <v>850</v>
      </c>
      <c r="E391" s="108"/>
    </row>
    <row r="392" spans="1:5" ht="15.75" customHeight="1">
      <c r="A392" s="105">
        <f t="shared" si="0"/>
        <v>390</v>
      </c>
      <c r="B392" s="109" t="s">
        <v>477</v>
      </c>
      <c r="C392" s="109" t="s">
        <v>494</v>
      </c>
      <c r="D392" s="110" t="s">
        <v>851</v>
      </c>
      <c r="E392" s="108"/>
    </row>
    <row r="393" spans="1:5" ht="15.75" customHeight="1">
      <c r="A393" s="105">
        <f t="shared" si="0"/>
        <v>391</v>
      </c>
      <c r="B393" s="106" t="s">
        <v>477</v>
      </c>
      <c r="C393" s="106" t="s">
        <v>495</v>
      </c>
      <c r="D393" s="110" t="s">
        <v>852</v>
      </c>
      <c r="E393" s="108"/>
    </row>
    <row r="394" spans="1:5" ht="15.75" customHeight="1">
      <c r="A394" s="105">
        <f t="shared" si="0"/>
        <v>392</v>
      </c>
      <c r="B394" s="106" t="s">
        <v>477</v>
      </c>
      <c r="C394" s="106" t="s">
        <v>496</v>
      </c>
      <c r="D394" s="110" t="s">
        <v>817</v>
      </c>
      <c r="E394" s="108"/>
    </row>
    <row r="395" spans="1:5" ht="15.75" customHeight="1">
      <c r="A395" s="105">
        <f t="shared" si="0"/>
        <v>393</v>
      </c>
      <c r="B395" s="106" t="s">
        <v>477</v>
      </c>
      <c r="C395" s="106" t="s">
        <v>497</v>
      </c>
      <c r="D395" s="110" t="s">
        <v>853</v>
      </c>
      <c r="E395" s="108"/>
    </row>
    <row r="396" spans="1:5" ht="15.75" customHeight="1">
      <c r="A396" s="105">
        <f t="shared" si="0"/>
        <v>394</v>
      </c>
      <c r="B396" s="106" t="s">
        <v>477</v>
      </c>
      <c r="C396" s="106" t="s">
        <v>498</v>
      </c>
      <c r="D396" s="110" t="s">
        <v>854</v>
      </c>
      <c r="E396" s="108"/>
    </row>
    <row r="397" spans="1:5" ht="15.75" customHeight="1">
      <c r="A397" s="105">
        <f t="shared" si="0"/>
        <v>395</v>
      </c>
      <c r="B397" s="106" t="s">
        <v>499</v>
      </c>
      <c r="C397" s="106" t="s">
        <v>500</v>
      </c>
      <c r="D397" s="110" t="s">
        <v>855</v>
      </c>
      <c r="E397" s="108"/>
    </row>
    <row r="398" spans="1:5" ht="15.75" customHeight="1">
      <c r="A398" s="105">
        <f t="shared" si="0"/>
        <v>396</v>
      </c>
      <c r="B398" s="109" t="s">
        <v>499</v>
      </c>
      <c r="C398" s="109" t="s">
        <v>501</v>
      </c>
      <c r="D398" s="110" t="s">
        <v>856</v>
      </c>
      <c r="E398" s="108"/>
    </row>
    <row r="399" spans="1:5" ht="15.75" customHeight="1">
      <c r="A399" s="105">
        <f t="shared" si="0"/>
        <v>397</v>
      </c>
      <c r="B399" s="109" t="s">
        <v>499</v>
      </c>
      <c r="C399" s="109" t="s">
        <v>502</v>
      </c>
      <c r="D399" s="110" t="s">
        <v>857</v>
      </c>
      <c r="E399" s="108"/>
    </row>
    <row r="400" spans="1:5" ht="15.75" customHeight="1">
      <c r="A400" s="105">
        <f t="shared" si="0"/>
        <v>398</v>
      </c>
      <c r="B400" s="109" t="s">
        <v>499</v>
      </c>
      <c r="C400" s="109" t="s">
        <v>503</v>
      </c>
      <c r="D400" s="110" t="s">
        <v>858</v>
      </c>
      <c r="E400" s="108"/>
    </row>
    <row r="401" spans="1:5" ht="15.75" customHeight="1">
      <c r="A401" s="105">
        <f t="shared" si="0"/>
        <v>399</v>
      </c>
      <c r="B401" s="106" t="s">
        <v>499</v>
      </c>
      <c r="C401" s="106" t="s">
        <v>504</v>
      </c>
      <c r="D401" s="110" t="s">
        <v>859</v>
      </c>
      <c r="E401" s="108"/>
    </row>
    <row r="402" spans="1:5" ht="15.75" customHeight="1">
      <c r="A402" s="105">
        <f t="shared" si="0"/>
        <v>400</v>
      </c>
      <c r="B402" s="106" t="s">
        <v>499</v>
      </c>
      <c r="C402" s="106" t="s">
        <v>505</v>
      </c>
      <c r="D402" s="110" t="s">
        <v>860</v>
      </c>
      <c r="E402" s="108"/>
    </row>
    <row r="403" spans="1:5" ht="15.75" customHeight="1">
      <c r="A403" s="105">
        <f t="shared" si="0"/>
        <v>401</v>
      </c>
      <c r="B403" s="106" t="s">
        <v>499</v>
      </c>
      <c r="C403" s="106" t="s">
        <v>506</v>
      </c>
      <c r="D403" s="110" t="s">
        <v>861</v>
      </c>
      <c r="E403" s="108"/>
    </row>
    <row r="404" spans="1:5" ht="15.75" customHeight="1">
      <c r="A404" s="105">
        <f t="shared" si="0"/>
        <v>402</v>
      </c>
      <c r="B404" s="109" t="s">
        <v>507</v>
      </c>
      <c r="C404" s="109" t="s">
        <v>508</v>
      </c>
      <c r="D404" s="110" t="s">
        <v>862</v>
      </c>
      <c r="E404" s="108"/>
    </row>
    <row r="405" spans="1:5" ht="15.75" customHeight="1">
      <c r="A405" s="105">
        <f t="shared" si="0"/>
        <v>403</v>
      </c>
      <c r="B405" s="106" t="s">
        <v>507</v>
      </c>
      <c r="C405" s="106" t="s">
        <v>509</v>
      </c>
      <c r="D405" s="110" t="s">
        <v>863</v>
      </c>
      <c r="E405" s="108"/>
    </row>
    <row r="406" spans="1:5" ht="15.75" customHeight="1">
      <c r="A406" s="105">
        <f t="shared" si="0"/>
        <v>404</v>
      </c>
      <c r="B406" s="106" t="s">
        <v>507</v>
      </c>
      <c r="C406" s="106" t="s">
        <v>510</v>
      </c>
      <c r="D406" s="110" t="s">
        <v>864</v>
      </c>
      <c r="E406" s="108"/>
    </row>
    <row r="407" spans="1:5" ht="15.75" customHeight="1">
      <c r="A407" s="105">
        <f t="shared" si="0"/>
        <v>405</v>
      </c>
      <c r="B407" s="109" t="s">
        <v>507</v>
      </c>
      <c r="C407" s="109" t="s">
        <v>511</v>
      </c>
      <c r="D407" s="110" t="s">
        <v>865</v>
      </c>
      <c r="E407" s="108"/>
    </row>
    <row r="408" spans="1:5" ht="15.75" customHeight="1">
      <c r="A408" s="105">
        <f t="shared" si="0"/>
        <v>406</v>
      </c>
      <c r="B408" s="109" t="s">
        <v>507</v>
      </c>
      <c r="C408" s="109" t="s">
        <v>512</v>
      </c>
      <c r="D408" s="110" t="s">
        <v>866</v>
      </c>
      <c r="E408" s="108"/>
    </row>
    <row r="409" spans="1:5" ht="15.75" customHeight="1">
      <c r="A409" s="105">
        <f t="shared" si="0"/>
        <v>407</v>
      </c>
      <c r="B409" s="106" t="s">
        <v>507</v>
      </c>
      <c r="C409" s="106" t="s">
        <v>513</v>
      </c>
      <c r="D409" s="110" t="s">
        <v>867</v>
      </c>
      <c r="E409" s="108"/>
    </row>
    <row r="410" spans="1:5" ht="15.75" customHeight="1">
      <c r="A410" s="105">
        <f t="shared" si="0"/>
        <v>408</v>
      </c>
      <c r="B410" s="106" t="s">
        <v>507</v>
      </c>
      <c r="C410" s="106" t="s">
        <v>514</v>
      </c>
      <c r="D410" s="110" t="s">
        <v>868</v>
      </c>
      <c r="E410" s="108"/>
    </row>
    <row r="411" spans="1:5" ht="15.75" customHeight="1">
      <c r="A411" s="105">
        <f t="shared" si="0"/>
        <v>409</v>
      </c>
      <c r="B411" s="109" t="s">
        <v>507</v>
      </c>
      <c r="C411" s="109" t="s">
        <v>515</v>
      </c>
      <c r="D411" s="110" t="s">
        <v>869</v>
      </c>
      <c r="E411" s="108"/>
    </row>
    <row r="412" spans="1:5" ht="15.75" customHeight="1">
      <c r="A412" s="105">
        <f t="shared" si="0"/>
        <v>410</v>
      </c>
      <c r="B412" s="106" t="s">
        <v>516</v>
      </c>
      <c r="C412" s="106" t="s">
        <v>517</v>
      </c>
      <c r="D412" s="110" t="s">
        <v>870</v>
      </c>
      <c r="E412" s="108"/>
    </row>
    <row r="413" spans="1:5" ht="15.75" customHeight="1">
      <c r="A413" s="105">
        <f t="shared" si="0"/>
        <v>411</v>
      </c>
      <c r="B413" s="106" t="s">
        <v>516</v>
      </c>
      <c r="C413" s="106" t="s">
        <v>518</v>
      </c>
      <c r="D413" s="110" t="s">
        <v>871</v>
      </c>
      <c r="E413" s="108"/>
    </row>
    <row r="414" spans="1:5" ht="15.75" customHeight="1">
      <c r="A414" s="105">
        <f t="shared" si="0"/>
        <v>412</v>
      </c>
      <c r="B414" s="106" t="s">
        <v>516</v>
      </c>
      <c r="C414" s="106" t="s">
        <v>519</v>
      </c>
      <c r="D414" s="110" t="s">
        <v>872</v>
      </c>
      <c r="E414" s="108"/>
    </row>
    <row r="415" spans="1:5" ht="15.75" customHeight="1">
      <c r="A415" s="105">
        <f t="shared" si="0"/>
        <v>413</v>
      </c>
      <c r="B415" s="106" t="s">
        <v>516</v>
      </c>
      <c r="C415" s="106" t="s">
        <v>520</v>
      </c>
      <c r="D415" s="110" t="s">
        <v>873</v>
      </c>
      <c r="E415" s="108"/>
    </row>
    <row r="416" spans="1:5" ht="15.75" customHeight="1">
      <c r="A416" s="105">
        <f t="shared" si="0"/>
        <v>414</v>
      </c>
      <c r="B416" s="106" t="s">
        <v>516</v>
      </c>
      <c r="C416" s="106" t="s">
        <v>521</v>
      </c>
      <c r="D416" s="110" t="s">
        <v>874</v>
      </c>
      <c r="E416" s="108"/>
    </row>
    <row r="417" spans="1:5" ht="15.75" customHeight="1">
      <c r="A417" s="105">
        <f t="shared" si="0"/>
        <v>415</v>
      </c>
      <c r="B417" s="106" t="s">
        <v>516</v>
      </c>
      <c r="C417" s="106" t="s">
        <v>522</v>
      </c>
      <c r="D417" s="110" t="s">
        <v>875</v>
      </c>
      <c r="E417" s="108"/>
    </row>
    <row r="418" spans="1:5" ht="15.75" customHeight="1">
      <c r="A418" s="105">
        <f t="shared" si="0"/>
        <v>416</v>
      </c>
      <c r="B418" s="106" t="s">
        <v>516</v>
      </c>
      <c r="C418" s="106" t="s">
        <v>523</v>
      </c>
      <c r="D418" s="110" t="s">
        <v>876</v>
      </c>
      <c r="E418" s="108"/>
    </row>
    <row r="419" spans="1:5" ht="15.75" customHeight="1">
      <c r="A419" s="105">
        <f t="shared" si="0"/>
        <v>417</v>
      </c>
      <c r="B419" s="106" t="s">
        <v>524</v>
      </c>
      <c r="C419" s="106" t="s">
        <v>525</v>
      </c>
      <c r="D419" s="110" t="s">
        <v>877</v>
      </c>
      <c r="E419" s="108"/>
    </row>
    <row r="420" spans="1:5" ht="15.75" customHeight="1">
      <c r="A420" s="105">
        <f t="shared" si="0"/>
        <v>418</v>
      </c>
      <c r="B420" s="106" t="s">
        <v>524</v>
      </c>
      <c r="C420" s="106" t="s">
        <v>526</v>
      </c>
      <c r="D420" s="110" t="s">
        <v>878</v>
      </c>
      <c r="E420" s="108"/>
    </row>
    <row r="421" spans="1:5" ht="15.75" customHeight="1">
      <c r="D421" s="115"/>
    </row>
    <row r="422" spans="1:5" ht="15.75" customHeight="1">
      <c r="D422" s="115"/>
    </row>
    <row r="423" spans="1:5" ht="15.75" customHeight="1">
      <c r="D423" s="115"/>
    </row>
    <row r="424" spans="1:5" ht="15.75" customHeight="1">
      <c r="D424" s="115"/>
    </row>
    <row r="425" spans="1:5" ht="15.75" customHeight="1">
      <c r="D425" s="115"/>
    </row>
    <row r="426" spans="1:5" ht="15.75" customHeight="1">
      <c r="D426" s="115"/>
    </row>
    <row r="427" spans="1:5" ht="15.75" customHeight="1">
      <c r="D427" s="115"/>
    </row>
    <row r="428" spans="1:5" ht="15.75" customHeight="1">
      <c r="D428" s="115"/>
    </row>
    <row r="429" spans="1:5" ht="15.75" customHeight="1">
      <c r="D429" s="115"/>
    </row>
    <row r="430" spans="1:5" ht="15.75" customHeight="1">
      <c r="D430" s="115"/>
    </row>
    <row r="431" spans="1:5" ht="15.75" customHeight="1">
      <c r="D431" s="115"/>
    </row>
    <row r="432" spans="1:5" ht="15.75" customHeight="1">
      <c r="D432" s="115"/>
    </row>
    <row r="433" spans="4:4" ht="15.75" customHeight="1">
      <c r="D433" s="115"/>
    </row>
    <row r="434" spans="4:4" ht="15.75" customHeight="1">
      <c r="D434" s="115"/>
    </row>
    <row r="435" spans="4:4" ht="15.75" customHeight="1">
      <c r="D435" s="115"/>
    </row>
    <row r="436" spans="4:4" ht="15.75" customHeight="1">
      <c r="D436" s="115"/>
    </row>
    <row r="437" spans="4:4" ht="15.75" customHeight="1">
      <c r="D437" s="115"/>
    </row>
    <row r="438" spans="4:4" ht="15.75" customHeight="1">
      <c r="D438" s="115"/>
    </row>
    <row r="439" spans="4:4" ht="15.75" customHeight="1">
      <c r="D439" s="115"/>
    </row>
    <row r="440" spans="4:4" ht="15.75" customHeight="1">
      <c r="D440" s="115"/>
    </row>
    <row r="441" spans="4:4" ht="15.75" customHeight="1">
      <c r="D441" s="115"/>
    </row>
    <row r="442" spans="4:4" ht="15.75" customHeight="1">
      <c r="D442" s="115"/>
    </row>
    <row r="443" spans="4:4" ht="15.75" customHeight="1">
      <c r="D443" s="115"/>
    </row>
    <row r="444" spans="4:4" ht="15.75" customHeight="1">
      <c r="D444" s="115"/>
    </row>
    <row r="445" spans="4:4" ht="15.75" customHeight="1">
      <c r="D445" s="115"/>
    </row>
    <row r="446" spans="4:4" ht="15.75" customHeight="1">
      <c r="D446" s="115"/>
    </row>
    <row r="447" spans="4:4" ht="15.75" customHeight="1">
      <c r="D447" s="115"/>
    </row>
    <row r="448" spans="4:4" ht="15.75" customHeight="1">
      <c r="D448" s="115"/>
    </row>
    <row r="449" spans="4:4" ht="15.75" customHeight="1">
      <c r="D449" s="115"/>
    </row>
    <row r="450" spans="4:4" ht="15.75" customHeight="1">
      <c r="D450" s="115"/>
    </row>
    <row r="451" spans="4:4" ht="15.75" customHeight="1">
      <c r="D451" s="115"/>
    </row>
    <row r="452" spans="4:4" ht="15.75" customHeight="1">
      <c r="D452" s="115"/>
    </row>
    <row r="453" spans="4:4" ht="15.75" customHeight="1">
      <c r="D453" s="115"/>
    </row>
    <row r="454" spans="4:4" ht="15.75" customHeight="1">
      <c r="D454" s="115"/>
    </row>
    <row r="455" spans="4:4" ht="15.75" customHeight="1">
      <c r="D455" s="115"/>
    </row>
    <row r="456" spans="4:4" ht="15.75" customHeight="1">
      <c r="D456" s="115"/>
    </row>
    <row r="457" spans="4:4" ht="15.75" customHeight="1">
      <c r="D457" s="115"/>
    </row>
    <row r="458" spans="4:4" ht="15.75" customHeight="1">
      <c r="D458" s="115"/>
    </row>
    <row r="459" spans="4:4" ht="15.75" customHeight="1">
      <c r="D459" s="115"/>
    </row>
    <row r="460" spans="4:4" ht="15.75" customHeight="1">
      <c r="D460" s="115"/>
    </row>
    <row r="461" spans="4:4" ht="15.75" customHeight="1">
      <c r="D461" s="115"/>
    </row>
    <row r="462" spans="4:4" ht="15.75" customHeight="1">
      <c r="D462" s="115"/>
    </row>
    <row r="463" spans="4:4" ht="15.75" customHeight="1">
      <c r="D463" s="115"/>
    </row>
    <row r="464" spans="4:4" ht="15.75" customHeight="1">
      <c r="D464" s="115"/>
    </row>
    <row r="465" spans="4:4" ht="15.75" customHeight="1">
      <c r="D465" s="115"/>
    </row>
    <row r="466" spans="4:4" ht="15.75" customHeight="1">
      <c r="D466" s="115"/>
    </row>
    <row r="467" spans="4:4" ht="15.75" customHeight="1">
      <c r="D467" s="115"/>
    </row>
    <row r="468" spans="4:4" ht="15.75" customHeight="1">
      <c r="D468" s="115"/>
    </row>
    <row r="469" spans="4:4" ht="15.75" customHeight="1">
      <c r="D469" s="115"/>
    </row>
    <row r="470" spans="4:4" ht="15.75" customHeight="1">
      <c r="D470" s="115"/>
    </row>
    <row r="471" spans="4:4" ht="15.75" customHeight="1">
      <c r="D471" s="115"/>
    </row>
    <row r="472" spans="4:4" ht="15.75" customHeight="1">
      <c r="D472" s="115"/>
    </row>
    <row r="473" spans="4:4" ht="15.75" customHeight="1">
      <c r="D473" s="115"/>
    </row>
    <row r="474" spans="4:4" ht="15.75" customHeight="1">
      <c r="D474" s="115"/>
    </row>
    <row r="475" spans="4:4" ht="15.75" customHeight="1">
      <c r="D475" s="115"/>
    </row>
    <row r="476" spans="4:4" ht="15.75" customHeight="1">
      <c r="D476" s="115"/>
    </row>
    <row r="477" spans="4:4" ht="15.75" customHeight="1">
      <c r="D477" s="115"/>
    </row>
    <row r="478" spans="4:4" ht="15.75" customHeight="1">
      <c r="D478" s="115"/>
    </row>
    <row r="479" spans="4:4" ht="15.75" customHeight="1">
      <c r="D479" s="115"/>
    </row>
    <row r="480" spans="4:4" ht="15.75" customHeight="1">
      <c r="D480" s="115"/>
    </row>
    <row r="481" spans="4:4" ht="15.75" customHeight="1">
      <c r="D481" s="115"/>
    </row>
    <row r="482" spans="4:4" ht="15.75" customHeight="1">
      <c r="D482" s="115"/>
    </row>
    <row r="483" spans="4:4" ht="15.75" customHeight="1">
      <c r="D483" s="115"/>
    </row>
    <row r="484" spans="4:4" ht="15.75" customHeight="1">
      <c r="D484" s="115"/>
    </row>
    <row r="485" spans="4:4" ht="15.75" customHeight="1">
      <c r="D485" s="115"/>
    </row>
    <row r="486" spans="4:4" ht="15.75" customHeight="1">
      <c r="D486" s="115"/>
    </row>
    <row r="487" spans="4:4" ht="15.75" customHeight="1">
      <c r="D487" s="115"/>
    </row>
    <row r="488" spans="4:4" ht="15.75" customHeight="1">
      <c r="D488" s="115"/>
    </row>
    <row r="489" spans="4:4" ht="15.75" customHeight="1">
      <c r="D489" s="115"/>
    </row>
    <row r="490" spans="4:4" ht="15.75" customHeight="1">
      <c r="D490" s="115"/>
    </row>
    <row r="491" spans="4:4" ht="15.75" customHeight="1">
      <c r="D491" s="115"/>
    </row>
    <row r="492" spans="4:4" ht="15.75" customHeight="1">
      <c r="D492" s="115"/>
    </row>
    <row r="493" spans="4:4" ht="15.75" customHeight="1">
      <c r="D493" s="115"/>
    </row>
    <row r="494" spans="4:4" ht="15.75" customHeight="1">
      <c r="D494" s="115"/>
    </row>
    <row r="495" spans="4:4" ht="15.75" customHeight="1">
      <c r="D495" s="115"/>
    </row>
    <row r="496" spans="4:4" ht="15.75" customHeight="1">
      <c r="D496" s="115"/>
    </row>
    <row r="497" spans="4:4" ht="15.75" customHeight="1">
      <c r="D497" s="115"/>
    </row>
    <row r="498" spans="4:4" ht="15.75" customHeight="1">
      <c r="D498" s="115"/>
    </row>
    <row r="499" spans="4:4" ht="15.75" customHeight="1">
      <c r="D499" s="115"/>
    </row>
    <row r="500" spans="4:4" ht="15.75" customHeight="1">
      <c r="D500" s="115"/>
    </row>
    <row r="501" spans="4:4" ht="15.75" customHeight="1">
      <c r="D501" s="115"/>
    </row>
    <row r="502" spans="4:4" ht="15.75" customHeight="1">
      <c r="D502" s="115"/>
    </row>
    <row r="503" spans="4:4" ht="15.75" customHeight="1">
      <c r="D503" s="115"/>
    </row>
    <row r="504" spans="4:4" ht="15.75" customHeight="1">
      <c r="D504" s="115"/>
    </row>
    <row r="505" spans="4:4" ht="15.75" customHeight="1">
      <c r="D505" s="115"/>
    </row>
    <row r="506" spans="4:4" ht="15.75" customHeight="1">
      <c r="D506" s="115"/>
    </row>
    <row r="507" spans="4:4" ht="15.75" customHeight="1">
      <c r="D507" s="115"/>
    </row>
    <row r="508" spans="4:4" ht="15.75" customHeight="1">
      <c r="D508" s="115"/>
    </row>
    <row r="509" spans="4:4" ht="15.75" customHeight="1">
      <c r="D509" s="115"/>
    </row>
    <row r="510" spans="4:4" ht="15.75" customHeight="1">
      <c r="D510" s="115"/>
    </row>
    <row r="511" spans="4:4" ht="15.75" customHeight="1">
      <c r="D511" s="115"/>
    </row>
    <row r="512" spans="4:4" ht="15.75" customHeight="1">
      <c r="D512" s="115"/>
    </row>
    <row r="513" spans="4:4" ht="15.75" customHeight="1">
      <c r="D513" s="115"/>
    </row>
    <row r="514" spans="4:4" ht="15.75" customHeight="1">
      <c r="D514" s="115"/>
    </row>
    <row r="515" spans="4:4" ht="15.75" customHeight="1">
      <c r="D515" s="115"/>
    </row>
    <row r="516" spans="4:4" ht="15.75" customHeight="1">
      <c r="D516" s="115"/>
    </row>
    <row r="517" spans="4:4" ht="15.75" customHeight="1">
      <c r="D517" s="115"/>
    </row>
    <row r="518" spans="4:4" ht="15.75" customHeight="1">
      <c r="D518" s="115"/>
    </row>
    <row r="519" spans="4:4" ht="15.75" customHeight="1">
      <c r="D519" s="115"/>
    </row>
    <row r="520" spans="4:4" ht="15.75" customHeight="1">
      <c r="D520" s="115"/>
    </row>
    <row r="521" spans="4:4" ht="15.75" customHeight="1">
      <c r="D521" s="115"/>
    </row>
    <row r="522" spans="4:4" ht="15.75" customHeight="1">
      <c r="D522" s="115"/>
    </row>
    <row r="523" spans="4:4" ht="15.75" customHeight="1">
      <c r="D523" s="115"/>
    </row>
    <row r="524" spans="4:4" ht="15.75" customHeight="1">
      <c r="D524" s="115"/>
    </row>
    <row r="525" spans="4:4" ht="15.75" customHeight="1">
      <c r="D525" s="115"/>
    </row>
    <row r="526" spans="4:4" ht="15.75" customHeight="1">
      <c r="D526" s="115"/>
    </row>
    <row r="527" spans="4:4" ht="15.75" customHeight="1">
      <c r="D527" s="115"/>
    </row>
    <row r="528" spans="4:4" ht="15.75" customHeight="1">
      <c r="D528" s="115"/>
    </row>
    <row r="529" spans="4:4" ht="15.75" customHeight="1">
      <c r="D529" s="115"/>
    </row>
    <row r="530" spans="4:4" ht="15.75" customHeight="1">
      <c r="D530" s="115"/>
    </row>
    <row r="531" spans="4:4" ht="15.75" customHeight="1">
      <c r="D531" s="115"/>
    </row>
    <row r="532" spans="4:4" ht="15.75" customHeight="1">
      <c r="D532" s="115"/>
    </row>
    <row r="533" spans="4:4" ht="15.75" customHeight="1">
      <c r="D533" s="115"/>
    </row>
    <row r="534" spans="4:4" ht="15.75" customHeight="1">
      <c r="D534" s="115"/>
    </row>
    <row r="535" spans="4:4" ht="15.75" customHeight="1">
      <c r="D535" s="115"/>
    </row>
    <row r="536" spans="4:4" ht="15.75" customHeight="1">
      <c r="D536" s="115"/>
    </row>
    <row r="537" spans="4:4" ht="15.75" customHeight="1">
      <c r="D537" s="115"/>
    </row>
    <row r="538" spans="4:4" ht="15.75" customHeight="1">
      <c r="D538" s="115"/>
    </row>
    <row r="539" spans="4:4" ht="15.75" customHeight="1">
      <c r="D539" s="115"/>
    </row>
    <row r="540" spans="4:4" ht="15.75" customHeight="1">
      <c r="D540" s="115"/>
    </row>
    <row r="541" spans="4:4" ht="15.75" customHeight="1">
      <c r="D541" s="115"/>
    </row>
    <row r="542" spans="4:4" ht="15.75" customHeight="1">
      <c r="D542" s="115"/>
    </row>
    <row r="543" spans="4:4" ht="15.75" customHeight="1">
      <c r="D543" s="115"/>
    </row>
    <row r="544" spans="4:4" ht="15.75" customHeight="1">
      <c r="D544" s="115"/>
    </row>
    <row r="545" spans="4:4" ht="15.75" customHeight="1">
      <c r="D545" s="115"/>
    </row>
    <row r="546" spans="4:4" ht="15.75" customHeight="1">
      <c r="D546" s="115"/>
    </row>
    <row r="547" spans="4:4" ht="15.75" customHeight="1">
      <c r="D547" s="115"/>
    </row>
    <row r="548" spans="4:4" ht="15.75" customHeight="1">
      <c r="D548" s="115"/>
    </row>
    <row r="549" spans="4:4" ht="15.75" customHeight="1">
      <c r="D549" s="115"/>
    </row>
    <row r="550" spans="4:4" ht="15.75" customHeight="1">
      <c r="D550" s="115"/>
    </row>
    <row r="551" spans="4:4" ht="15.75" customHeight="1">
      <c r="D551" s="115"/>
    </row>
    <row r="552" spans="4:4" ht="15.75" customHeight="1">
      <c r="D552" s="115"/>
    </row>
    <row r="553" spans="4:4" ht="15.75" customHeight="1">
      <c r="D553" s="115"/>
    </row>
    <row r="554" spans="4:4" ht="15.75" customHeight="1">
      <c r="D554" s="115"/>
    </row>
    <row r="555" spans="4:4" ht="15.75" customHeight="1">
      <c r="D555" s="115"/>
    </row>
    <row r="556" spans="4:4" ht="15.75" customHeight="1">
      <c r="D556" s="115"/>
    </row>
    <row r="557" spans="4:4" ht="15.75" customHeight="1">
      <c r="D557" s="115"/>
    </row>
    <row r="558" spans="4:4" ht="15.75" customHeight="1">
      <c r="D558" s="115"/>
    </row>
    <row r="559" spans="4:4" ht="15.75" customHeight="1">
      <c r="D559" s="115"/>
    </row>
    <row r="560" spans="4:4" ht="15.75" customHeight="1">
      <c r="D560" s="115"/>
    </row>
    <row r="561" spans="4:4" ht="15.75" customHeight="1">
      <c r="D561" s="115"/>
    </row>
    <row r="562" spans="4:4" ht="15.75" customHeight="1">
      <c r="D562" s="115"/>
    </row>
    <row r="563" spans="4:4" ht="15.75" customHeight="1">
      <c r="D563" s="115"/>
    </row>
  </sheetData>
  <hyperlinks>
    <hyperlink ref="A1" r:id="rId1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898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550</v>
      </c>
      <c r="C3" s="20"/>
      <c r="D3" s="22">
        <v>100000</v>
      </c>
      <c r="E3" s="25">
        <f>(D3)+(D3*C4)</f>
        <v>100000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550</v>
      </c>
      <c r="C4" s="20">
        <f t="shared" ref="C4:C13" si="0">(B4-B3)/B3</f>
        <v>0</v>
      </c>
      <c r="D4" s="22">
        <v>100000</v>
      </c>
      <c r="E4" s="25">
        <f t="shared" ref="E4:E12" si="1">(E3+D4)+(E3+D4)*C5</f>
        <v>1386545.4545454546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3813</v>
      </c>
      <c r="C5" s="20">
        <f t="shared" si="0"/>
        <v>5.9327272727272726</v>
      </c>
      <c r="D5" s="22">
        <v>100000</v>
      </c>
      <c r="E5" s="25">
        <f t="shared" si="1"/>
        <v>1596096.7980354291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4094</v>
      </c>
      <c r="C6" s="20">
        <f t="shared" si="0"/>
        <v>7.3695253081563078E-2</v>
      </c>
      <c r="D6" s="22">
        <v>100000</v>
      </c>
      <c r="E6" s="25">
        <f t="shared" si="1"/>
        <v>2068127.8006333322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4992</v>
      </c>
      <c r="C7" s="20">
        <f t="shared" si="0"/>
        <v>0.21934538348803126</v>
      </c>
      <c r="D7" s="22">
        <v>100000</v>
      </c>
      <c r="E7" s="25">
        <f t="shared" si="1"/>
        <v>2297120.9810796664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5289</v>
      </c>
      <c r="C8" s="20">
        <f t="shared" si="0"/>
        <v>5.9495192307692304E-2</v>
      </c>
      <c r="D8" s="22">
        <v>100000</v>
      </c>
      <c r="E8" s="25">
        <f t="shared" si="1"/>
        <v>2893405.2454552073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6384</v>
      </c>
      <c r="C9" s="20">
        <f t="shared" si="0"/>
        <v>0.20703346568349404</v>
      </c>
      <c r="D9" s="22">
        <v>100000</v>
      </c>
      <c r="E9" s="25">
        <f t="shared" si="1"/>
        <v>2732701.4051555372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5828</v>
      </c>
      <c r="C10" s="20">
        <f t="shared" si="0"/>
        <v>-8.709273182957393E-2</v>
      </c>
      <c r="D10" s="22">
        <v>100000</v>
      </c>
      <c r="E10" s="25">
        <f t="shared" si="1"/>
        <v>2929911.47396664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6028</v>
      </c>
      <c r="C11" s="20">
        <f t="shared" si="0"/>
        <v>3.4317089910775568E-2</v>
      </c>
      <c r="D11" s="22">
        <v>100000</v>
      </c>
      <c r="E11" s="25">
        <f t="shared" si="1"/>
        <v>3955773.6065224712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7870</v>
      </c>
      <c r="C12" s="20">
        <f t="shared" si="0"/>
        <v>0.30557398805573988</v>
      </c>
      <c r="D12" s="22">
        <v>100000</v>
      </c>
      <c r="E12" s="119">
        <f t="shared" si="1"/>
        <v>5712095.8900501998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11084</v>
      </c>
      <c r="C13" s="20">
        <f t="shared" si="0"/>
        <v>0.40838627700127067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900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132</v>
      </c>
      <c r="C18" s="20"/>
      <c r="D18" s="22">
        <v>100000</v>
      </c>
      <c r="E18" s="25">
        <f>(D18)+(D18*C19)</f>
        <v>127272.72727272726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168</v>
      </c>
      <c r="C19" s="20">
        <f t="shared" ref="C19:C28" si="4">(B19-B18)/B18</f>
        <v>0.27272727272727271</v>
      </c>
      <c r="D19" s="22">
        <v>100000</v>
      </c>
      <c r="E19" s="25">
        <f t="shared" ref="E19:E27" si="5">(E18+D19)+(E18+D19)*C20</f>
        <v>278679.65367965365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206</v>
      </c>
      <c r="C20" s="20">
        <f t="shared" si="4"/>
        <v>0.22619047619047619</v>
      </c>
      <c r="D20" s="22">
        <v>100000</v>
      </c>
      <c r="E20" s="25">
        <f t="shared" si="5"/>
        <v>411768.1671079729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224</v>
      </c>
      <c r="C21" s="20">
        <f t="shared" si="4"/>
        <v>8.7378640776699032E-2</v>
      </c>
      <c r="D21" s="22">
        <v>100000</v>
      </c>
      <c r="E21" s="25">
        <f t="shared" si="5"/>
        <v>568885.15004413063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249</v>
      </c>
      <c r="C22" s="20">
        <f t="shared" si="4"/>
        <v>0.11160714285714286</v>
      </c>
      <c r="D22" s="22">
        <v>100000</v>
      </c>
      <c r="E22" s="25">
        <f t="shared" si="5"/>
        <v>1235691.4418485947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460</v>
      </c>
      <c r="C23" s="20">
        <f t="shared" si="4"/>
        <v>0.84738955823293172</v>
      </c>
      <c r="D23" s="22">
        <v>100000</v>
      </c>
      <c r="E23" s="25">
        <f t="shared" si="5"/>
        <v>2671382.8836971894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920</v>
      </c>
      <c r="C24" s="20">
        <f t="shared" si="4"/>
        <v>1</v>
      </c>
      <c r="D24" s="22">
        <v>100000</v>
      </c>
      <c r="E24" s="25">
        <f t="shared" si="5"/>
        <v>4048628.9083576333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1344</v>
      </c>
      <c r="C25" s="20">
        <f t="shared" si="4"/>
        <v>0.46086956521739131</v>
      </c>
      <c r="D25" s="22">
        <v>100000</v>
      </c>
      <c r="E25" s="25">
        <f t="shared" si="5"/>
        <v>4454219.8770536194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1443</v>
      </c>
      <c r="C26" s="20">
        <f t="shared" si="4"/>
        <v>7.3660714285714288E-2</v>
      </c>
      <c r="D26" s="22">
        <v>100000</v>
      </c>
      <c r="E26" s="25">
        <f t="shared" si="5"/>
        <v>7429406.5076813716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2354</v>
      </c>
      <c r="C27" s="20">
        <f t="shared" si="4"/>
        <v>0.63132363132363134</v>
      </c>
      <c r="D27" s="22">
        <v>100000</v>
      </c>
      <c r="E27" s="119">
        <f t="shared" si="5"/>
        <v>9963509.4610991813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3115</v>
      </c>
      <c r="C28" s="20">
        <f t="shared" si="4"/>
        <v>0.32327952421410366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902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575</v>
      </c>
      <c r="C33" s="20"/>
      <c r="D33" s="22">
        <v>100000</v>
      </c>
      <c r="E33" s="25">
        <f>(D33)+(D33*C34)</f>
        <v>140000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805</v>
      </c>
      <c r="C34" s="20">
        <f t="shared" ref="C34:C43" si="8">(B34-B33)/B33</f>
        <v>0.4</v>
      </c>
      <c r="D34" s="22">
        <v>100000</v>
      </c>
      <c r="E34" s="25">
        <f t="shared" ref="E34:E42" si="9">(E33+D34)+(E33+D34)*C35</f>
        <v>348223.60248447204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1168</v>
      </c>
      <c r="C35" s="20">
        <f t="shared" si="8"/>
        <v>0.45093167701863351</v>
      </c>
      <c r="D35" s="22">
        <v>100000</v>
      </c>
      <c r="E35" s="25">
        <f t="shared" si="9"/>
        <v>373007.99795796815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972</v>
      </c>
      <c r="C36" s="20">
        <f t="shared" si="8"/>
        <v>-0.1678082191780822</v>
      </c>
      <c r="D36" s="22">
        <v>100000</v>
      </c>
      <c r="E36" s="25">
        <f t="shared" si="9"/>
        <v>527510.97714654065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1084</v>
      </c>
      <c r="C37" s="20">
        <f t="shared" si="8"/>
        <v>0.11522633744855967</v>
      </c>
      <c r="D37" s="22">
        <v>100000</v>
      </c>
      <c r="E37" s="25">
        <f t="shared" si="9"/>
        <v>867748.11323124031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1499</v>
      </c>
      <c r="C38" s="20">
        <f t="shared" si="8"/>
        <v>0.38284132841328411</v>
      </c>
      <c r="D38" s="22">
        <v>100000</v>
      </c>
      <c r="E38" s="25">
        <f t="shared" si="9"/>
        <v>1032307.6938337246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1599</v>
      </c>
      <c r="C39" s="20">
        <f t="shared" si="8"/>
        <v>6.6711140760507007E-2</v>
      </c>
      <c r="D39" s="22">
        <v>100000</v>
      </c>
      <c r="E39" s="25">
        <f t="shared" si="9"/>
        <v>1173379.5176250667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1657</v>
      </c>
      <c r="C40" s="20">
        <f t="shared" si="8"/>
        <v>3.6272670419011881E-2</v>
      </c>
      <c r="D40" s="22">
        <v>100000</v>
      </c>
      <c r="E40" s="25">
        <f t="shared" si="9"/>
        <v>1048213.4351482142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1364</v>
      </c>
      <c r="C41" s="20">
        <f t="shared" si="8"/>
        <v>-0.17682558841279419</v>
      </c>
      <c r="D41" s="22">
        <v>100000</v>
      </c>
      <c r="E41" s="25">
        <f t="shared" si="9"/>
        <v>1047197.5904137673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1244</v>
      </c>
      <c r="C42" s="20">
        <f t="shared" si="8"/>
        <v>-8.797653958944282E-2</v>
      </c>
      <c r="D42" s="22">
        <v>100000</v>
      </c>
      <c r="E42" s="119">
        <f t="shared" si="9"/>
        <v>1397109.6056887922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1515</v>
      </c>
      <c r="C43" s="20">
        <f t="shared" si="8"/>
        <v>0.21784565916398713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905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6</v>
      </c>
      <c r="C48" s="20"/>
      <c r="D48" s="22">
        <v>100000</v>
      </c>
      <c r="E48" s="25">
        <f>(D48)+(D48*C49)</f>
        <v>400000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24</v>
      </c>
      <c r="C49" s="20">
        <f t="shared" ref="C49:C58" si="12">(B49-B48)/B48</f>
        <v>3</v>
      </c>
      <c r="D49" s="22">
        <v>100000</v>
      </c>
      <c r="E49" s="25">
        <f t="shared" ref="E49:E57" si="13">(E48+D49)+(E48+D49)*C50</f>
        <v>791666.66666666674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38</v>
      </c>
      <c r="C50" s="20">
        <f t="shared" si="12"/>
        <v>0.58333333333333337</v>
      </c>
      <c r="D50" s="22">
        <v>100000</v>
      </c>
      <c r="E50" s="25">
        <f t="shared" si="13"/>
        <v>328508.77192982461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14</v>
      </c>
      <c r="C51" s="20">
        <f t="shared" si="12"/>
        <v>-0.63157894736842102</v>
      </c>
      <c r="D51" s="22">
        <v>100000</v>
      </c>
      <c r="E51" s="25">
        <f t="shared" si="13"/>
        <v>795802.00501253142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26</v>
      </c>
      <c r="C52" s="20">
        <f t="shared" si="12"/>
        <v>0.8571428571428571</v>
      </c>
      <c r="D52" s="22">
        <v>100000</v>
      </c>
      <c r="E52" s="25">
        <f t="shared" si="13"/>
        <v>1171433.3911702335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34</v>
      </c>
      <c r="C53" s="20">
        <f t="shared" si="12"/>
        <v>0.30769230769230771</v>
      </c>
      <c r="D53" s="22">
        <v>100000</v>
      </c>
      <c r="E53" s="25">
        <f t="shared" si="13"/>
        <v>3889090.3729913021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104</v>
      </c>
      <c r="C54" s="20">
        <f t="shared" si="12"/>
        <v>2.0588235294117645</v>
      </c>
      <c r="D54" s="22">
        <v>100000</v>
      </c>
      <c r="E54" s="25">
        <f t="shared" si="13"/>
        <v>8706956.8718175534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227</v>
      </c>
      <c r="C55" s="20">
        <f t="shared" si="12"/>
        <v>1.1826923076923077</v>
      </c>
      <c r="D55" s="22">
        <v>100000</v>
      </c>
      <c r="E55" s="25">
        <f t="shared" si="13"/>
        <v>11561555.717187801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298</v>
      </c>
      <c r="C56" s="20">
        <f t="shared" si="12"/>
        <v>0.31277533039647576</v>
      </c>
      <c r="D56" s="22">
        <v>100000</v>
      </c>
      <c r="E56" s="25">
        <f t="shared" si="13"/>
        <v>23479642.383599602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600</v>
      </c>
      <c r="C57" s="20">
        <f t="shared" si="12"/>
        <v>1.0134228187919463</v>
      </c>
      <c r="D57" s="22">
        <v>100000</v>
      </c>
      <c r="E57" s="119">
        <f t="shared" si="13"/>
        <v>11043132.516319148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281</v>
      </c>
      <c r="C58" s="20">
        <f t="shared" si="12"/>
        <v>-0.53166666666666662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908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47</v>
      </c>
      <c r="C63" s="20"/>
      <c r="D63" s="22">
        <v>100000</v>
      </c>
      <c r="E63" s="25">
        <f>(D63)+(D63*C64)</f>
        <v>353191.48936170212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166</v>
      </c>
      <c r="C64" s="20">
        <f t="shared" ref="C64:C73" si="16">(B64-B63)/B63</f>
        <v>2.5319148936170213</v>
      </c>
      <c r="D64" s="22">
        <v>100000</v>
      </c>
      <c r="E64" s="25">
        <f t="shared" ref="E64:E72" si="17">(E63+D64)+(E63+D64)*C65</f>
        <v>1294052.8069725712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474</v>
      </c>
      <c r="C65" s="20">
        <f t="shared" si="16"/>
        <v>1.8554216867469879</v>
      </c>
      <c r="D65" s="22">
        <v>100000</v>
      </c>
      <c r="E65" s="25">
        <f t="shared" si="17"/>
        <v>732318.87961217354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249</v>
      </c>
      <c r="C66" s="20">
        <f t="shared" si="16"/>
        <v>-0.47468354430379744</v>
      </c>
      <c r="D66" s="22">
        <v>100000</v>
      </c>
      <c r="E66" s="25">
        <f t="shared" si="17"/>
        <v>1032877.6457837817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309</v>
      </c>
      <c r="C67" s="20">
        <f t="shared" si="16"/>
        <v>0.24096385542168675</v>
      </c>
      <c r="D67" s="22">
        <v>100000</v>
      </c>
      <c r="E67" s="25">
        <f t="shared" si="17"/>
        <v>1140210.1871804404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311</v>
      </c>
      <c r="C68" s="20">
        <f t="shared" si="16"/>
        <v>6.4724919093851136E-3</v>
      </c>
      <c r="D68" s="22">
        <v>100000</v>
      </c>
      <c r="E68" s="25">
        <f t="shared" si="17"/>
        <v>1036831.6677392749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260</v>
      </c>
      <c r="C69" s="20">
        <f t="shared" si="16"/>
        <v>-0.16398713826366559</v>
      </c>
      <c r="D69" s="22">
        <v>100000</v>
      </c>
      <c r="E69" s="25">
        <f t="shared" si="17"/>
        <v>1469136.3090784475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336</v>
      </c>
      <c r="C70" s="20">
        <f t="shared" si="16"/>
        <v>0.29230769230769232</v>
      </c>
      <c r="D70" s="22">
        <v>100000</v>
      </c>
      <c r="E70" s="25">
        <f t="shared" si="17"/>
        <v>1989440.6775816032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426</v>
      </c>
      <c r="C71" s="20">
        <f t="shared" si="16"/>
        <v>0.26785714285714285</v>
      </c>
      <c r="D71" s="22">
        <v>100000</v>
      </c>
      <c r="E71" s="25">
        <f t="shared" si="17"/>
        <v>13664745.839770766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2786</v>
      </c>
      <c r="C72" s="20">
        <f t="shared" si="16"/>
        <v>5.539906103286385</v>
      </c>
      <c r="D72" s="22">
        <v>100000</v>
      </c>
      <c r="E72" s="119">
        <f t="shared" si="17"/>
        <v>11363573.378130928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2300</v>
      </c>
      <c r="C73" s="20">
        <f t="shared" si="16"/>
        <v>-0.17444364680545585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391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899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28</v>
      </c>
      <c r="C3" s="20"/>
      <c r="D3" s="22">
        <v>100000</v>
      </c>
      <c r="E3" s="25">
        <f>(D3)+(D3*C4)</f>
        <v>178571.42857142858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50</v>
      </c>
      <c r="C4" s="20">
        <f t="shared" ref="C4:C13" si="0">(B4-B3)/B3</f>
        <v>0.7857142857142857</v>
      </c>
      <c r="D4" s="22">
        <v>100000</v>
      </c>
      <c r="E4" s="25">
        <f t="shared" ref="E4:E12" si="1">(E3+D4)+(E3+D4)*C5</f>
        <v>261857.14285714287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47</v>
      </c>
      <c r="C5" s="20">
        <f t="shared" si="0"/>
        <v>-0.06</v>
      </c>
      <c r="D5" s="22">
        <v>100000</v>
      </c>
      <c r="E5" s="25">
        <f t="shared" si="1"/>
        <v>200176.29179331308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26</v>
      </c>
      <c r="C6" s="20">
        <f t="shared" si="0"/>
        <v>-0.44680851063829785</v>
      </c>
      <c r="D6" s="22">
        <v>100000</v>
      </c>
      <c r="E6" s="25">
        <f t="shared" si="1"/>
        <v>404083.46972176764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35</v>
      </c>
      <c r="C7" s="20">
        <f t="shared" si="0"/>
        <v>0.34615384615384615</v>
      </c>
      <c r="D7" s="22">
        <v>100000</v>
      </c>
      <c r="E7" s="25">
        <f t="shared" si="1"/>
        <v>403266.77577741409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28</v>
      </c>
      <c r="C8" s="20">
        <f t="shared" si="0"/>
        <v>-0.2</v>
      </c>
      <c r="D8" s="22">
        <v>100000</v>
      </c>
      <c r="E8" s="25">
        <f t="shared" si="1"/>
        <v>952612.11129296245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53</v>
      </c>
      <c r="C9" s="20">
        <f t="shared" si="0"/>
        <v>0.8928571428571429</v>
      </c>
      <c r="D9" s="22">
        <v>100000</v>
      </c>
      <c r="E9" s="25">
        <f t="shared" si="1"/>
        <v>1151915.1406602231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58</v>
      </c>
      <c r="C10" s="20">
        <f t="shared" si="0"/>
        <v>9.4339622641509441E-2</v>
      </c>
      <c r="D10" s="22">
        <v>100000</v>
      </c>
      <c r="E10" s="25">
        <f t="shared" si="1"/>
        <v>2093720.1490352007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97</v>
      </c>
      <c r="C11" s="20">
        <f t="shared" si="0"/>
        <v>0.67241379310344829</v>
      </c>
      <c r="D11" s="22">
        <v>100000</v>
      </c>
      <c r="E11" s="25">
        <f t="shared" si="1"/>
        <v>6716854.4769428298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297</v>
      </c>
      <c r="C12" s="20">
        <f t="shared" si="0"/>
        <v>2.0618556701030926</v>
      </c>
      <c r="D12" s="22">
        <v>100000</v>
      </c>
      <c r="E12" s="119">
        <f t="shared" si="1"/>
        <v>4177331.699675404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182</v>
      </c>
      <c r="C13" s="20">
        <f t="shared" si="0"/>
        <v>-0.38720538720538722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901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50</v>
      </c>
      <c r="C18" s="20"/>
      <c r="D18" s="22">
        <v>100000</v>
      </c>
      <c r="E18" s="25">
        <f>(D18)+(D18*C19)</f>
        <v>250000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125</v>
      </c>
      <c r="C19" s="20">
        <f t="shared" ref="C19:C28" si="4">(B19-B18)/B18</f>
        <v>1.5</v>
      </c>
      <c r="D19" s="22">
        <v>100000</v>
      </c>
      <c r="E19" s="25">
        <f t="shared" ref="E19:E27" si="5">(E18+D19)+(E18+D19)*C20</f>
        <v>224000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80</v>
      </c>
      <c r="C20" s="20">
        <f t="shared" si="4"/>
        <v>-0.36</v>
      </c>
      <c r="D20" s="22">
        <v>100000</v>
      </c>
      <c r="E20" s="25">
        <f t="shared" si="5"/>
        <v>170100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42</v>
      </c>
      <c r="C21" s="20">
        <f t="shared" si="4"/>
        <v>-0.47499999999999998</v>
      </c>
      <c r="D21" s="22">
        <v>100000</v>
      </c>
      <c r="E21" s="25">
        <f t="shared" si="5"/>
        <v>533769.04761904757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83</v>
      </c>
      <c r="C22" s="20">
        <f t="shared" si="4"/>
        <v>0.97619047619047616</v>
      </c>
      <c r="D22" s="22">
        <v>100000</v>
      </c>
      <c r="E22" s="25">
        <f t="shared" si="5"/>
        <v>458146.29948364885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60</v>
      </c>
      <c r="C23" s="20">
        <f t="shared" si="4"/>
        <v>-0.27710843373493976</v>
      </c>
      <c r="D23" s="22">
        <v>100000</v>
      </c>
      <c r="E23" s="25">
        <f t="shared" si="5"/>
        <v>1534902.3235800343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165</v>
      </c>
      <c r="C24" s="20">
        <f t="shared" si="4"/>
        <v>1.75</v>
      </c>
      <c r="D24" s="22">
        <v>100000</v>
      </c>
      <c r="E24" s="25">
        <f t="shared" si="5"/>
        <v>2100601.7733270745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212</v>
      </c>
      <c r="C25" s="20">
        <f t="shared" si="4"/>
        <v>0.28484848484848485</v>
      </c>
      <c r="D25" s="22">
        <v>100000</v>
      </c>
      <c r="E25" s="25">
        <f t="shared" si="5"/>
        <v>2646950.2462188867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255</v>
      </c>
      <c r="C26" s="20">
        <f t="shared" si="4"/>
        <v>0.20283018867924529</v>
      </c>
      <c r="D26" s="22">
        <v>100000</v>
      </c>
      <c r="E26" s="25">
        <f t="shared" si="5"/>
        <v>7185160.0557960682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667</v>
      </c>
      <c r="C27" s="20">
        <f t="shared" si="4"/>
        <v>1.615686274509804</v>
      </c>
      <c r="D27" s="22">
        <v>100000</v>
      </c>
      <c r="E27" s="119">
        <f t="shared" si="5"/>
        <v>5504828.5878878832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504</v>
      </c>
      <c r="C28" s="20">
        <f t="shared" si="4"/>
        <v>-0.24437781109445278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903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75</v>
      </c>
      <c r="C33" s="20"/>
      <c r="D33" s="22">
        <v>100000</v>
      </c>
      <c r="E33" s="25">
        <f>(D33)+(D33*C34)</f>
        <v>234666.66666666666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176</v>
      </c>
      <c r="C34" s="20">
        <f t="shared" ref="C34:C43" si="8">(B34-B33)/B33</f>
        <v>1.3466666666666667</v>
      </c>
      <c r="D34" s="22">
        <v>100000</v>
      </c>
      <c r="E34" s="25">
        <f t="shared" ref="E34:E42" si="9">(E33+D34)+(E33+D34)*C35</f>
        <v>308045.45454545453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162</v>
      </c>
      <c r="C35" s="20">
        <f t="shared" si="8"/>
        <v>-7.9545454545454544E-2</v>
      </c>
      <c r="D35" s="22">
        <v>100000</v>
      </c>
      <c r="E35" s="25">
        <f t="shared" si="9"/>
        <v>193947.53086419753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77</v>
      </c>
      <c r="C36" s="20">
        <f t="shared" si="8"/>
        <v>-0.52469135802469136</v>
      </c>
      <c r="D36" s="22">
        <v>100000</v>
      </c>
      <c r="E36" s="25">
        <f t="shared" si="9"/>
        <v>450465.04729838064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118</v>
      </c>
      <c r="C37" s="20">
        <f t="shared" si="8"/>
        <v>0.53246753246753242</v>
      </c>
      <c r="D37" s="22">
        <v>100000</v>
      </c>
      <c r="E37" s="25">
        <f t="shared" si="9"/>
        <v>429176.13857161882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92</v>
      </c>
      <c r="C38" s="20">
        <f t="shared" si="8"/>
        <v>-0.22033898305084745</v>
      </c>
      <c r="D38" s="22">
        <v>100000</v>
      </c>
      <c r="E38" s="25">
        <f t="shared" si="9"/>
        <v>1426474.8083234942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248</v>
      </c>
      <c r="C39" s="20">
        <f t="shared" si="8"/>
        <v>1.6956521739130435</v>
      </c>
      <c r="D39" s="22">
        <v>100000</v>
      </c>
      <c r="E39" s="25">
        <f t="shared" si="9"/>
        <v>2055816.8789518026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334</v>
      </c>
      <c r="C40" s="20">
        <f t="shared" si="8"/>
        <v>0.34677419354838712</v>
      </c>
      <c r="D40" s="22">
        <v>100000</v>
      </c>
      <c r="E40" s="25">
        <f t="shared" si="9"/>
        <v>3356361.6079489142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520</v>
      </c>
      <c r="C41" s="20">
        <f t="shared" si="8"/>
        <v>0.55688622754491013</v>
      </c>
      <c r="D41" s="22">
        <v>100000</v>
      </c>
      <c r="E41" s="25">
        <f t="shared" si="9"/>
        <v>9923745.9243610166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1493</v>
      </c>
      <c r="C42" s="20">
        <f t="shared" si="8"/>
        <v>1.8711538461538462</v>
      </c>
      <c r="D42" s="22">
        <v>100000</v>
      </c>
      <c r="E42" s="119">
        <f t="shared" si="9"/>
        <v>4498265.0832698466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670</v>
      </c>
      <c r="C43" s="20">
        <f t="shared" si="8"/>
        <v>-0.55123911587407903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907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180</v>
      </c>
      <c r="C48" s="20"/>
      <c r="D48" s="22">
        <v>100000</v>
      </c>
      <c r="E48" s="25">
        <f>(D48)+(D48*C49)</f>
        <v>121111.11111111111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218</v>
      </c>
      <c r="C49" s="20">
        <f t="shared" ref="C49:C58" si="12">(B49-B48)/B48</f>
        <v>0.21111111111111111</v>
      </c>
      <c r="D49" s="22">
        <v>100000</v>
      </c>
      <c r="E49" s="25">
        <f t="shared" ref="E49:E57" si="13">(E48+D49)+(E48+D49)*C50</f>
        <v>194740.06116207951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192</v>
      </c>
      <c r="C50" s="20">
        <f t="shared" si="12"/>
        <v>-0.11926605504587157</v>
      </c>
      <c r="D50" s="22">
        <v>100000</v>
      </c>
      <c r="E50" s="25">
        <f t="shared" si="13"/>
        <v>188817.8516819572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123</v>
      </c>
      <c r="C51" s="20">
        <f t="shared" si="12"/>
        <v>-0.359375</v>
      </c>
      <c r="D51" s="22">
        <v>100000</v>
      </c>
      <c r="E51" s="25">
        <f t="shared" si="13"/>
        <v>443793.28429178789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189</v>
      </c>
      <c r="C52" s="20">
        <f t="shared" si="12"/>
        <v>0.53658536585365857</v>
      </c>
      <c r="D52" s="22">
        <v>100000</v>
      </c>
      <c r="E52" s="25">
        <f t="shared" si="13"/>
        <v>428704.75851574814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149</v>
      </c>
      <c r="C53" s="20">
        <f t="shared" si="12"/>
        <v>-0.21164021164021163</v>
      </c>
      <c r="D53" s="22">
        <v>100000</v>
      </c>
      <c r="E53" s="25">
        <f t="shared" si="13"/>
        <v>1302245.9488273798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367</v>
      </c>
      <c r="C54" s="20">
        <f t="shared" si="12"/>
        <v>1.4630872483221478</v>
      </c>
      <c r="D54" s="22">
        <v>100000</v>
      </c>
      <c r="E54" s="25">
        <f t="shared" si="13"/>
        <v>1581825.1302848372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414</v>
      </c>
      <c r="C55" s="20">
        <f t="shared" si="12"/>
        <v>0.12806539509536785</v>
      </c>
      <c r="D55" s="22">
        <v>100000</v>
      </c>
      <c r="E55" s="25">
        <f t="shared" si="13"/>
        <v>2327743.4774232167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573</v>
      </c>
      <c r="C56" s="20">
        <f t="shared" si="12"/>
        <v>0.38405797101449274</v>
      </c>
      <c r="D56" s="22">
        <v>100000</v>
      </c>
      <c r="E56" s="25">
        <f t="shared" si="13"/>
        <v>2931934.5311987191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692</v>
      </c>
      <c r="C57" s="20">
        <f t="shared" si="12"/>
        <v>0.20767888307155322</v>
      </c>
      <c r="D57" s="22">
        <v>100000</v>
      </c>
      <c r="E57" s="119">
        <f t="shared" si="13"/>
        <v>2571886.6615804164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587</v>
      </c>
      <c r="C58" s="20">
        <f t="shared" si="12"/>
        <v>-0.15173410404624277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910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297</v>
      </c>
      <c r="C63" s="20"/>
      <c r="D63" s="22">
        <v>100000</v>
      </c>
      <c r="E63" s="25">
        <f>(D63)+(D63*C64)</f>
        <v>180134.68013468012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535</v>
      </c>
      <c r="C64" s="20">
        <f t="shared" ref="C64:C73" si="16">(B64-B63)/B63</f>
        <v>0.80134680134680136</v>
      </c>
      <c r="D64" s="22">
        <v>100000</v>
      </c>
      <c r="E64" s="25">
        <f t="shared" ref="E64:E72" si="17">(E63+D64)+(E63+D64)*C65</f>
        <v>381192.6114729853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728</v>
      </c>
      <c r="C65" s="20">
        <f t="shared" si="16"/>
        <v>0.36074766355140186</v>
      </c>
      <c r="D65" s="22">
        <v>100000</v>
      </c>
      <c r="E65" s="25">
        <f t="shared" si="17"/>
        <v>430958.21796756377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652</v>
      </c>
      <c r="C66" s="20">
        <f t="shared" si="16"/>
        <v>-0.1043956043956044</v>
      </c>
      <c r="D66" s="22">
        <v>100000</v>
      </c>
      <c r="E66" s="25">
        <f t="shared" si="17"/>
        <v>674284.36269500433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828</v>
      </c>
      <c r="C67" s="20">
        <f t="shared" si="16"/>
        <v>0.26993865030674846</v>
      </c>
      <c r="D67" s="22">
        <v>100000</v>
      </c>
      <c r="E67" s="25">
        <f t="shared" si="17"/>
        <v>742490.07727033028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794</v>
      </c>
      <c r="C68" s="20">
        <f t="shared" si="16"/>
        <v>-4.1062801932367152E-2</v>
      </c>
      <c r="D68" s="22">
        <v>100000</v>
      </c>
      <c r="E68" s="25">
        <f t="shared" si="17"/>
        <v>1204315.1608335325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1135</v>
      </c>
      <c r="C69" s="20">
        <f t="shared" si="16"/>
        <v>0.42947103274559195</v>
      </c>
      <c r="D69" s="22">
        <v>100000</v>
      </c>
      <c r="E69" s="25">
        <f t="shared" si="17"/>
        <v>1451409.7340376666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1263</v>
      </c>
      <c r="C70" s="20">
        <f t="shared" si="16"/>
        <v>0.11277533039647578</v>
      </c>
      <c r="D70" s="22">
        <v>100000</v>
      </c>
      <c r="E70" s="25">
        <f t="shared" si="17"/>
        <v>1550181.3811207721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1262</v>
      </c>
      <c r="C71" s="20">
        <f t="shared" si="16"/>
        <v>-7.9176563737133805E-4</v>
      </c>
      <c r="D71" s="22">
        <v>100000</v>
      </c>
      <c r="E71" s="25">
        <f t="shared" si="17"/>
        <v>2235982.6954964502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1710</v>
      </c>
      <c r="C72" s="20">
        <f t="shared" si="16"/>
        <v>0.3549920760697306</v>
      </c>
      <c r="D72" s="22">
        <v>100000</v>
      </c>
      <c r="E72" s="119">
        <f t="shared" si="17"/>
        <v>2688429.2074485463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1968</v>
      </c>
      <c r="C73" s="20">
        <f t="shared" si="16"/>
        <v>0.15087719298245614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912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114</v>
      </c>
      <c r="C78" s="20"/>
      <c r="D78" s="22">
        <v>100000</v>
      </c>
      <c r="E78" s="25">
        <f>(D78)+(D78*C79)</f>
        <v>172807.01754385966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197</v>
      </c>
      <c r="C79" s="20">
        <f t="shared" ref="C79:C88" si="20">(B79-B78)/B78</f>
        <v>0.72807017543859653</v>
      </c>
      <c r="D79" s="22">
        <v>100000</v>
      </c>
      <c r="E79" s="25">
        <f t="shared" ref="E79:E87" si="21">(E78+D79)+(E78+D79)*C80</f>
        <v>175870.51384807198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127</v>
      </c>
      <c r="C80" s="20">
        <f t="shared" si="20"/>
        <v>-0.35532994923857869</v>
      </c>
      <c r="D80" s="22">
        <v>100000</v>
      </c>
      <c r="E80" s="25">
        <f t="shared" si="21"/>
        <v>102093.8122114912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47</v>
      </c>
      <c r="C81" s="20">
        <f t="shared" si="20"/>
        <v>-0.62992125984251968</v>
      </c>
      <c r="D81" s="22">
        <v>100000</v>
      </c>
      <c r="E81" s="25">
        <f t="shared" si="21"/>
        <v>331089.86255925155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77</v>
      </c>
      <c r="C82" s="20">
        <f t="shared" si="20"/>
        <v>0.63829787234042556</v>
      </c>
      <c r="D82" s="22">
        <v>100000</v>
      </c>
      <c r="E82" s="25">
        <f t="shared" si="21"/>
        <v>386301.30541023839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69</v>
      </c>
      <c r="C83" s="20">
        <f t="shared" si="20"/>
        <v>-0.1038961038961039</v>
      </c>
      <c r="D83" s="22">
        <v>100000</v>
      </c>
      <c r="E83" s="25">
        <f t="shared" si="21"/>
        <v>486301.30541023839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69</v>
      </c>
      <c r="C84" s="20">
        <f t="shared" si="20"/>
        <v>0</v>
      </c>
      <c r="D84" s="22">
        <v>100000</v>
      </c>
      <c r="E84" s="25">
        <f t="shared" si="21"/>
        <v>543815.70356891677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64</v>
      </c>
      <c r="C85" s="20">
        <f t="shared" si="20"/>
        <v>-7.2463768115942032E-2</v>
      </c>
      <c r="D85" s="22">
        <v>100000</v>
      </c>
      <c r="E85" s="25">
        <f t="shared" si="21"/>
        <v>714233.04614676698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71</v>
      </c>
      <c r="C86" s="20">
        <f t="shared" si="20"/>
        <v>0.109375</v>
      </c>
      <c r="D86" s="22">
        <v>100000</v>
      </c>
      <c r="E86" s="25">
        <f t="shared" si="21"/>
        <v>2557379.8491651975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223</v>
      </c>
      <c r="C87" s="20">
        <f t="shared" si="20"/>
        <v>2.140845070422535</v>
      </c>
      <c r="D87" s="22">
        <v>100000</v>
      </c>
      <c r="E87" s="119">
        <f t="shared" si="21"/>
        <v>1036735.6362214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87</v>
      </c>
      <c r="C88" s="20">
        <f t="shared" si="20"/>
        <v>-0.60986547085201792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916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46</v>
      </c>
      <c r="C93" s="20"/>
      <c r="D93" s="22">
        <v>100000</v>
      </c>
      <c r="E93" s="25">
        <f>(D93)+(D93*C94)</f>
        <v>347826.08695652173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160</v>
      </c>
      <c r="C94" s="20">
        <f t="shared" ref="C94:C103" si="24">(B94-B93)/B93</f>
        <v>2.4782608695652173</v>
      </c>
      <c r="D94" s="22">
        <v>100000</v>
      </c>
      <c r="E94" s="25">
        <f t="shared" ref="E94:E102" si="25">(E93+D94)+(E93+D94)*C95</f>
        <v>545788.04347826086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195</v>
      </c>
      <c r="C95" s="20">
        <f t="shared" si="24"/>
        <v>0.21875</v>
      </c>
      <c r="D95" s="22">
        <v>100000</v>
      </c>
      <c r="E95" s="25">
        <f t="shared" si="25"/>
        <v>731893.11594202893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221</v>
      </c>
      <c r="C96" s="20">
        <f t="shared" si="24"/>
        <v>0.13333333333333333</v>
      </c>
      <c r="D96" s="22">
        <v>100000</v>
      </c>
      <c r="E96" s="25">
        <f t="shared" si="25"/>
        <v>1095388.6730277394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291</v>
      </c>
      <c r="C97" s="20">
        <f t="shared" si="24"/>
        <v>0.31674208144796379</v>
      </c>
      <c r="D97" s="22">
        <v>100000</v>
      </c>
      <c r="E97" s="25">
        <f t="shared" si="25"/>
        <v>899622.40341262869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219</v>
      </c>
      <c r="C98" s="20">
        <f t="shared" si="24"/>
        <v>-0.24742268041237114</v>
      </c>
      <c r="D98" s="22">
        <v>100000</v>
      </c>
      <c r="E98" s="25">
        <f t="shared" si="25"/>
        <v>1990115.835104594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436</v>
      </c>
      <c r="C99" s="20">
        <f t="shared" si="24"/>
        <v>0.9908675799086758</v>
      </c>
      <c r="D99" s="22">
        <v>100000</v>
      </c>
      <c r="E99" s="25">
        <f t="shared" si="25"/>
        <v>2444860.2658333555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510</v>
      </c>
      <c r="C100" s="20">
        <f t="shared" si="24"/>
        <v>0.16972477064220184</v>
      </c>
      <c r="D100" s="22">
        <v>100000</v>
      </c>
      <c r="E100" s="25">
        <f t="shared" si="25"/>
        <v>2789366.4482369525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559</v>
      </c>
      <c r="C101" s="20">
        <f t="shared" si="24"/>
        <v>9.6078431372549025E-2</v>
      </c>
      <c r="D101" s="22">
        <v>100000</v>
      </c>
      <c r="E101" s="25">
        <f t="shared" si="25"/>
        <v>2910041.7001026911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563</v>
      </c>
      <c r="C102" s="20">
        <f t="shared" si="24"/>
        <v>7.1556350626118068E-3</v>
      </c>
      <c r="D102" s="22">
        <v>100000</v>
      </c>
      <c r="E102" s="119">
        <f t="shared" si="25"/>
        <v>2609059.2356129899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488</v>
      </c>
      <c r="C103" s="20">
        <f t="shared" si="24"/>
        <v>-0.13321492007104796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917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5</v>
      </c>
      <c r="C108" s="20"/>
      <c r="D108" s="22">
        <v>100000</v>
      </c>
      <c r="E108" s="25">
        <f>(D108)+(D108*C109)</f>
        <v>200000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10</v>
      </c>
      <c r="C109" s="20">
        <f t="shared" ref="C109:C118" si="28">(B109-B108)/B108</f>
        <v>1</v>
      </c>
      <c r="D109" s="22">
        <v>100000</v>
      </c>
      <c r="E109" s="25">
        <f t="shared" ref="E109:E117" si="29">(E108+D109)+(E108+D109)*C110</f>
        <v>600000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20</v>
      </c>
      <c r="C110" s="20">
        <f t="shared" si="28"/>
        <v>1</v>
      </c>
      <c r="D110" s="22">
        <v>100000</v>
      </c>
      <c r="E110" s="25">
        <f t="shared" si="29"/>
        <v>980000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28</v>
      </c>
      <c r="C111" s="20">
        <f t="shared" si="28"/>
        <v>0.4</v>
      </c>
      <c r="D111" s="22">
        <v>100000</v>
      </c>
      <c r="E111" s="25">
        <f t="shared" si="29"/>
        <v>2275714.2857142854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59</v>
      </c>
      <c r="C112" s="20">
        <f t="shared" si="28"/>
        <v>1.1071428571428572</v>
      </c>
      <c r="D112" s="22">
        <v>100000</v>
      </c>
      <c r="E112" s="25">
        <f t="shared" si="29"/>
        <v>2536779.661016949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63</v>
      </c>
      <c r="C113" s="20">
        <f t="shared" si="28"/>
        <v>6.7796610169491525E-2</v>
      </c>
      <c r="D113" s="22">
        <v>100000</v>
      </c>
      <c r="E113" s="25">
        <f t="shared" si="29"/>
        <v>5692095.7761635724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136</v>
      </c>
      <c r="C114" s="20">
        <f t="shared" si="28"/>
        <v>1.1587301587301588</v>
      </c>
      <c r="D114" s="22">
        <v>100000</v>
      </c>
      <c r="E114" s="25">
        <f t="shared" si="29"/>
        <v>5792095.7761635724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136</v>
      </c>
      <c r="C115" s="20">
        <f t="shared" si="28"/>
        <v>0</v>
      </c>
      <c r="D115" s="22">
        <v>100000</v>
      </c>
      <c r="E115" s="25">
        <f t="shared" si="29"/>
        <v>6975201.6173701119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161</v>
      </c>
      <c r="C116" s="20">
        <f t="shared" si="28"/>
        <v>0.18382352941176472</v>
      </c>
      <c r="D116" s="22">
        <v>100000</v>
      </c>
      <c r="E116" s="25">
        <f t="shared" si="29"/>
        <v>11030283.266831664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251</v>
      </c>
      <c r="C117" s="20">
        <f t="shared" si="28"/>
        <v>0.55900621118012417</v>
      </c>
      <c r="D117" s="22">
        <v>100000</v>
      </c>
      <c r="E117" s="119">
        <f t="shared" si="29"/>
        <v>14012627.539118748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316</v>
      </c>
      <c r="C118" s="20">
        <f t="shared" si="28"/>
        <v>0.25896414342629481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1" spans="1:11">
      <c r="A121" s="153" t="s">
        <v>920</v>
      </c>
      <c r="B121" s="150"/>
      <c r="C121" s="150"/>
      <c r="D121" s="150"/>
      <c r="E121" s="151"/>
    </row>
    <row r="122" spans="1:11">
      <c r="A122" s="116" t="s">
        <v>3</v>
      </c>
      <c r="B122" s="117" t="s">
        <v>6</v>
      </c>
      <c r="C122" s="118" t="s">
        <v>8</v>
      </c>
      <c r="D122" s="12" t="s">
        <v>16</v>
      </c>
      <c r="E122" s="16" t="s">
        <v>18</v>
      </c>
      <c r="G122" s="116" t="s">
        <v>3</v>
      </c>
      <c r="H122" s="117" t="s">
        <v>5</v>
      </c>
      <c r="I122" s="118" t="s">
        <v>8</v>
      </c>
      <c r="J122" s="16" t="s">
        <v>16</v>
      </c>
      <c r="K122" s="16" t="s">
        <v>18</v>
      </c>
    </row>
    <row r="123" spans="1:11">
      <c r="A123" s="10">
        <v>39783</v>
      </c>
      <c r="B123" s="90">
        <v>43</v>
      </c>
      <c r="C123" s="20"/>
      <c r="D123" s="22">
        <v>100000</v>
      </c>
      <c r="E123" s="25">
        <f>(D123)+(D123*C124)</f>
        <v>218604.65116279072</v>
      </c>
      <c r="G123" s="10">
        <v>39783</v>
      </c>
      <c r="H123" s="91">
        <v>9647</v>
      </c>
      <c r="I123" s="20"/>
      <c r="J123" s="22">
        <v>100000</v>
      </c>
      <c r="K123" s="25">
        <f>(J123)+(J123*I124)</f>
        <v>181030.37213641545</v>
      </c>
    </row>
    <row r="124" spans="1:11">
      <c r="A124" s="10">
        <v>40148</v>
      </c>
      <c r="B124" s="90">
        <v>94</v>
      </c>
      <c r="C124" s="20">
        <f t="shared" ref="C124:C133" si="32">(B124-B123)/B123</f>
        <v>1.1860465116279071</v>
      </c>
      <c r="D124" s="22">
        <v>100000</v>
      </c>
      <c r="E124" s="25">
        <f t="shared" ref="E124:E132" si="33">(E123+D124)+(E123+D124)*C125</f>
        <v>515190.49975259777</v>
      </c>
      <c r="G124" s="10">
        <v>40148</v>
      </c>
      <c r="H124" s="91">
        <v>17464</v>
      </c>
      <c r="I124" s="20">
        <f t="shared" ref="I124:I133" si="34">(H124-H123)/H123</f>
        <v>0.81030372136415463</v>
      </c>
      <c r="J124" s="22">
        <v>100000</v>
      </c>
      <c r="K124" s="25">
        <f t="shared" ref="K124:K132" si="35">(K123+J124)+(K123+J124)*I125</f>
        <v>330030.45706285757</v>
      </c>
    </row>
    <row r="125" spans="1:11">
      <c r="A125" s="10">
        <v>40513</v>
      </c>
      <c r="B125" s="90">
        <v>152</v>
      </c>
      <c r="C125" s="20">
        <f t="shared" si="32"/>
        <v>0.61702127659574468</v>
      </c>
      <c r="D125" s="22">
        <v>100000</v>
      </c>
      <c r="E125" s="25">
        <f t="shared" si="33"/>
        <v>364257.53274824866</v>
      </c>
      <c r="G125" s="10">
        <v>40513</v>
      </c>
      <c r="H125" s="91">
        <v>20509</v>
      </c>
      <c r="I125" s="20">
        <f t="shared" si="34"/>
        <v>0.17435868071461291</v>
      </c>
      <c r="J125" s="22">
        <v>100000</v>
      </c>
      <c r="K125" s="25">
        <f t="shared" si="35"/>
        <v>324037.77285335225</v>
      </c>
    </row>
    <row r="126" spans="1:11">
      <c r="A126" s="10">
        <v>40878</v>
      </c>
      <c r="B126" s="90">
        <v>90</v>
      </c>
      <c r="C126" s="20">
        <f t="shared" si="32"/>
        <v>-0.40789473684210525</v>
      </c>
      <c r="D126" s="22">
        <v>100000</v>
      </c>
      <c r="E126" s="25">
        <f t="shared" si="33"/>
        <v>464257.53274824866</v>
      </c>
      <c r="G126" s="10">
        <v>40878</v>
      </c>
      <c r="H126" s="91">
        <v>15454</v>
      </c>
      <c r="I126" s="20">
        <f t="shared" si="34"/>
        <v>-0.24647715637037398</v>
      </c>
      <c r="J126" s="22">
        <v>100000</v>
      </c>
      <c r="K126" s="25">
        <f t="shared" si="35"/>
        <v>533024.31574021094</v>
      </c>
    </row>
    <row r="127" spans="1:11">
      <c r="A127" s="10">
        <v>41244</v>
      </c>
      <c r="B127" s="90">
        <v>90</v>
      </c>
      <c r="C127" s="20">
        <f t="shared" si="32"/>
        <v>0</v>
      </c>
      <c r="D127" s="22">
        <v>100000</v>
      </c>
      <c r="E127" s="25">
        <f t="shared" si="33"/>
        <v>664569.98301460396</v>
      </c>
      <c r="G127" s="10">
        <v>41244</v>
      </c>
      <c r="H127" s="91">
        <v>19426</v>
      </c>
      <c r="I127" s="20">
        <f t="shared" si="34"/>
        <v>0.25702083602950693</v>
      </c>
      <c r="J127" s="22">
        <v>100000</v>
      </c>
      <c r="K127" s="25">
        <f t="shared" si="35"/>
        <v>689855.0789776725</v>
      </c>
    </row>
    <row r="128" spans="1:11">
      <c r="A128" s="10">
        <v>41609</v>
      </c>
      <c r="B128" s="90">
        <v>106</v>
      </c>
      <c r="C128" s="20">
        <f t="shared" si="32"/>
        <v>0.17777777777777778</v>
      </c>
      <c r="D128" s="22">
        <v>100000</v>
      </c>
      <c r="E128" s="25">
        <f t="shared" si="33"/>
        <v>1457010.7223485848</v>
      </c>
      <c r="G128" s="10">
        <v>41609</v>
      </c>
      <c r="H128" s="91">
        <v>21170</v>
      </c>
      <c r="I128" s="20">
        <f t="shared" si="34"/>
        <v>8.9776588077833827E-2</v>
      </c>
      <c r="J128" s="22">
        <v>100000</v>
      </c>
      <c r="K128" s="25">
        <f t="shared" si="35"/>
        <v>1025990.7801987254</v>
      </c>
    </row>
    <row r="129" spans="1:11">
      <c r="A129" s="10">
        <v>41974</v>
      </c>
      <c r="B129" s="90">
        <v>202</v>
      </c>
      <c r="C129" s="20">
        <f t="shared" si="32"/>
        <v>0.90566037735849059</v>
      </c>
      <c r="D129" s="22">
        <v>100000</v>
      </c>
      <c r="E129" s="25">
        <f t="shared" si="33"/>
        <v>1811373.8601580071</v>
      </c>
      <c r="G129" s="10">
        <v>41974</v>
      </c>
      <c r="H129" s="91">
        <v>27499</v>
      </c>
      <c r="I129" s="20">
        <f t="shared" si="34"/>
        <v>0.29896079357581484</v>
      </c>
      <c r="J129" s="22">
        <v>100000</v>
      </c>
      <c r="K129" s="25">
        <f t="shared" si="35"/>
        <v>1069402.5676006442</v>
      </c>
    </row>
    <row r="130" spans="1:11">
      <c r="A130" s="10">
        <v>42339</v>
      </c>
      <c r="B130" s="90">
        <v>235</v>
      </c>
      <c r="C130" s="20">
        <f t="shared" si="32"/>
        <v>0.16336633663366337</v>
      </c>
      <c r="D130" s="22">
        <v>100000</v>
      </c>
      <c r="E130" s="25">
        <f t="shared" si="33"/>
        <v>2309915.6437654216</v>
      </c>
      <c r="G130" s="10">
        <v>42339</v>
      </c>
      <c r="H130" s="91">
        <v>26117</v>
      </c>
      <c r="I130" s="20">
        <f t="shared" si="34"/>
        <v>-5.0256372959016693E-2</v>
      </c>
      <c r="J130" s="22">
        <v>100000</v>
      </c>
      <c r="K130" s="25">
        <f t="shared" si="35"/>
        <v>1192193.3133566165</v>
      </c>
    </row>
    <row r="131" spans="1:11">
      <c r="A131" s="10">
        <v>42705</v>
      </c>
      <c r="B131" s="90">
        <v>284</v>
      </c>
      <c r="C131" s="20">
        <f t="shared" si="32"/>
        <v>0.20851063829787234</v>
      </c>
      <c r="D131" s="22">
        <v>100000</v>
      </c>
      <c r="E131" s="25">
        <f t="shared" si="33"/>
        <v>4938629.9460263215</v>
      </c>
      <c r="G131" s="10">
        <v>42705</v>
      </c>
      <c r="H131" s="91">
        <v>26626</v>
      </c>
      <c r="I131" s="20">
        <f t="shared" si="34"/>
        <v>1.9489221579813913E-2</v>
      </c>
      <c r="J131" s="22">
        <v>100000</v>
      </c>
      <c r="K131" s="25">
        <f t="shared" si="35"/>
        <v>1640938.9435594501</v>
      </c>
    </row>
    <row r="132" spans="1:11">
      <c r="A132" s="10">
        <v>43070</v>
      </c>
      <c r="B132" s="90">
        <v>582</v>
      </c>
      <c r="C132" s="20">
        <f t="shared" si="32"/>
        <v>1.0492957746478873</v>
      </c>
      <c r="D132" s="22">
        <v>100000</v>
      </c>
      <c r="E132" s="119">
        <f t="shared" si="33"/>
        <v>2155702.5026813643</v>
      </c>
      <c r="G132" s="10">
        <v>43070</v>
      </c>
      <c r="H132" s="91">
        <v>33812</v>
      </c>
      <c r="I132" s="20">
        <f t="shared" si="34"/>
        <v>0.26988657702997071</v>
      </c>
      <c r="J132" s="22">
        <v>100000</v>
      </c>
      <c r="K132" s="120">
        <f t="shared" si="35"/>
        <v>1857097.6522034262</v>
      </c>
    </row>
    <row r="133" spans="1:11">
      <c r="A133" s="10">
        <v>43435</v>
      </c>
      <c r="B133" s="90">
        <v>249</v>
      </c>
      <c r="C133" s="20">
        <f t="shared" si="32"/>
        <v>-0.57216494845360821</v>
      </c>
      <c r="D133" s="22"/>
      <c r="E133" s="39"/>
      <c r="G133" s="10">
        <v>43435</v>
      </c>
      <c r="H133" s="91">
        <v>36068</v>
      </c>
      <c r="I133" s="20">
        <f t="shared" si="34"/>
        <v>6.6721873890926292E-2</v>
      </c>
      <c r="J133" s="22"/>
      <c r="K133" s="39"/>
    </row>
    <row r="134" spans="1:11">
      <c r="D134" s="121">
        <f>SUM(D123:D133)</f>
        <v>1000000</v>
      </c>
      <c r="E134" s="122"/>
      <c r="J134" s="121">
        <f>SUM(J123:J133)</f>
        <v>1000000</v>
      </c>
      <c r="K134" s="122"/>
    </row>
    <row r="136" spans="1:11">
      <c r="A136" s="153" t="s">
        <v>922</v>
      </c>
      <c r="B136" s="150"/>
      <c r="C136" s="150"/>
      <c r="D136" s="150"/>
      <c r="E136" s="151"/>
    </row>
    <row r="137" spans="1:11">
      <c r="A137" s="116" t="s">
        <v>3</v>
      </c>
      <c r="B137" s="117" t="s">
        <v>6</v>
      </c>
      <c r="C137" s="118" t="s">
        <v>8</v>
      </c>
      <c r="D137" s="12" t="s">
        <v>16</v>
      </c>
      <c r="E137" s="16" t="s">
        <v>18</v>
      </c>
      <c r="G137" s="116" t="s">
        <v>3</v>
      </c>
      <c r="H137" s="117" t="s">
        <v>5</v>
      </c>
      <c r="I137" s="118" t="s">
        <v>8</v>
      </c>
      <c r="J137" s="16" t="s">
        <v>16</v>
      </c>
      <c r="K137" s="16" t="s">
        <v>18</v>
      </c>
    </row>
    <row r="138" spans="1:11">
      <c r="A138" s="10">
        <v>39783</v>
      </c>
      <c r="B138" s="90">
        <v>9</v>
      </c>
      <c r="C138" s="20"/>
      <c r="D138" s="22">
        <v>100000</v>
      </c>
      <c r="E138" s="25">
        <f>(D138)+(D138*C139)</f>
        <v>177777.77777777778</v>
      </c>
      <c r="G138" s="10">
        <v>39783</v>
      </c>
      <c r="H138" s="91">
        <v>9647</v>
      </c>
      <c r="I138" s="20"/>
      <c r="J138" s="22">
        <v>100000</v>
      </c>
      <c r="K138" s="25">
        <f>(J138)+(J138*I139)</f>
        <v>181030.37213641545</v>
      </c>
    </row>
    <row r="139" spans="1:11">
      <c r="A139" s="10">
        <v>40148</v>
      </c>
      <c r="B139" s="90">
        <v>16</v>
      </c>
      <c r="C139" s="20">
        <f t="shared" ref="C139:C148" si="36">(B139-B138)/B138</f>
        <v>0.77777777777777779</v>
      </c>
      <c r="D139" s="22">
        <v>100000</v>
      </c>
      <c r="E139" s="25">
        <f t="shared" ref="E139:E147" si="37">(E138+D139)+(E138+D139)*C140</f>
        <v>364583.33333333331</v>
      </c>
      <c r="G139" s="10">
        <v>40148</v>
      </c>
      <c r="H139" s="91">
        <v>17464</v>
      </c>
      <c r="I139" s="20">
        <f t="shared" ref="I139:I148" si="38">(H139-H138)/H138</f>
        <v>0.81030372136415463</v>
      </c>
      <c r="J139" s="22">
        <v>100000</v>
      </c>
      <c r="K139" s="25">
        <f t="shared" ref="K139:K147" si="39">(K138+J139)+(K138+J139)*I140</f>
        <v>330030.45706285757</v>
      </c>
    </row>
    <row r="140" spans="1:11">
      <c r="A140" s="10">
        <v>40513</v>
      </c>
      <c r="B140" s="90">
        <v>21</v>
      </c>
      <c r="C140" s="20">
        <f t="shared" si="36"/>
        <v>0.3125</v>
      </c>
      <c r="D140" s="22">
        <v>100000</v>
      </c>
      <c r="E140" s="25">
        <f t="shared" si="37"/>
        <v>1946825.3968253967</v>
      </c>
      <c r="G140" s="10">
        <v>40513</v>
      </c>
      <c r="H140" s="91">
        <v>20509</v>
      </c>
      <c r="I140" s="20">
        <f t="shared" si="38"/>
        <v>0.17435868071461291</v>
      </c>
      <c r="J140" s="22">
        <v>100000</v>
      </c>
      <c r="K140" s="25">
        <f t="shared" si="39"/>
        <v>324037.77285335225</v>
      </c>
    </row>
    <row r="141" spans="1:11">
      <c r="A141" s="10">
        <v>40878</v>
      </c>
      <c r="B141" s="90">
        <v>88</v>
      </c>
      <c r="C141" s="20">
        <f t="shared" si="36"/>
        <v>3.1904761904761907</v>
      </c>
      <c r="D141" s="22">
        <v>100000</v>
      </c>
      <c r="E141" s="25">
        <f t="shared" si="37"/>
        <v>651262.62626262638</v>
      </c>
      <c r="G141" s="10">
        <v>40878</v>
      </c>
      <c r="H141" s="91">
        <v>15454</v>
      </c>
      <c r="I141" s="20">
        <f t="shared" si="38"/>
        <v>-0.24647715637037398</v>
      </c>
      <c r="J141" s="22">
        <v>100000</v>
      </c>
      <c r="K141" s="25">
        <f t="shared" si="39"/>
        <v>533024.31574021094</v>
      </c>
    </row>
    <row r="142" spans="1:11">
      <c r="A142" s="10">
        <v>41244</v>
      </c>
      <c r="B142" s="90">
        <v>28</v>
      </c>
      <c r="C142" s="20">
        <f t="shared" si="36"/>
        <v>-0.68181818181818177</v>
      </c>
      <c r="D142" s="22">
        <v>100000</v>
      </c>
      <c r="E142" s="25">
        <f t="shared" si="37"/>
        <v>858585.85858585872</v>
      </c>
      <c r="G142" s="10">
        <v>41244</v>
      </c>
      <c r="H142" s="91">
        <v>19426</v>
      </c>
      <c r="I142" s="20">
        <f t="shared" si="38"/>
        <v>0.25702083602950693</v>
      </c>
      <c r="J142" s="22">
        <v>100000</v>
      </c>
      <c r="K142" s="25">
        <f t="shared" si="39"/>
        <v>689855.0789776725</v>
      </c>
    </row>
    <row r="143" spans="1:11">
      <c r="A143" s="10">
        <v>41609</v>
      </c>
      <c r="B143" s="90">
        <v>32</v>
      </c>
      <c r="C143" s="20">
        <f t="shared" si="36"/>
        <v>0.14285714285714285</v>
      </c>
      <c r="D143" s="22">
        <v>100000</v>
      </c>
      <c r="E143" s="25">
        <f t="shared" si="37"/>
        <v>2725978.5353535358</v>
      </c>
      <c r="G143" s="10">
        <v>41609</v>
      </c>
      <c r="H143" s="91">
        <v>21170</v>
      </c>
      <c r="I143" s="20">
        <f t="shared" si="38"/>
        <v>8.9776588077833827E-2</v>
      </c>
      <c r="J143" s="22">
        <v>100000</v>
      </c>
      <c r="K143" s="25">
        <f t="shared" si="39"/>
        <v>1025990.7801987254</v>
      </c>
    </row>
    <row r="144" spans="1:11">
      <c r="A144" s="10">
        <v>41974</v>
      </c>
      <c r="B144" s="90">
        <v>91</v>
      </c>
      <c r="C144" s="20">
        <f t="shared" si="36"/>
        <v>1.84375</v>
      </c>
      <c r="D144" s="22">
        <v>100000</v>
      </c>
      <c r="E144" s="25">
        <f t="shared" si="37"/>
        <v>6676762.4736374747</v>
      </c>
      <c r="G144" s="10">
        <v>41974</v>
      </c>
      <c r="H144" s="91">
        <v>27499</v>
      </c>
      <c r="I144" s="20">
        <f t="shared" si="38"/>
        <v>0.29896079357581484</v>
      </c>
      <c r="J144" s="22">
        <v>100000</v>
      </c>
      <c r="K144" s="25">
        <f t="shared" si="39"/>
        <v>1069402.5676006442</v>
      </c>
    </row>
    <row r="145" spans="1:11">
      <c r="A145" s="10">
        <v>42339</v>
      </c>
      <c r="B145" s="90">
        <v>215</v>
      </c>
      <c r="C145" s="20">
        <f t="shared" si="36"/>
        <v>1.3626373626373627</v>
      </c>
      <c r="D145" s="22">
        <v>100000</v>
      </c>
      <c r="E145" s="25">
        <f t="shared" si="37"/>
        <v>9960264.844974149</v>
      </c>
      <c r="G145" s="10">
        <v>42339</v>
      </c>
      <c r="H145" s="91">
        <v>26117</v>
      </c>
      <c r="I145" s="20">
        <f t="shared" si="38"/>
        <v>-5.0256372959016693E-2</v>
      </c>
      <c r="J145" s="22">
        <v>100000</v>
      </c>
      <c r="K145" s="25">
        <f t="shared" si="39"/>
        <v>1192193.3133566165</v>
      </c>
    </row>
    <row r="146" spans="1:11">
      <c r="A146" s="10">
        <v>42705</v>
      </c>
      <c r="B146" s="90">
        <v>316</v>
      </c>
      <c r="C146" s="20">
        <f t="shared" si="36"/>
        <v>0.4697674418604651</v>
      </c>
      <c r="D146" s="22">
        <v>100000</v>
      </c>
      <c r="E146" s="25">
        <f t="shared" si="37"/>
        <v>15026724.70515126</v>
      </c>
      <c r="G146" s="10">
        <v>42705</v>
      </c>
      <c r="H146" s="91">
        <v>26626</v>
      </c>
      <c r="I146" s="20">
        <f t="shared" si="38"/>
        <v>1.9489221579813913E-2</v>
      </c>
      <c r="J146" s="22">
        <v>100000</v>
      </c>
      <c r="K146" s="25">
        <f t="shared" si="39"/>
        <v>1640938.9435594501</v>
      </c>
    </row>
    <row r="147" spans="1:11">
      <c r="A147" s="10">
        <v>43070</v>
      </c>
      <c r="B147" s="90">
        <v>472</v>
      </c>
      <c r="C147" s="20">
        <f t="shared" si="36"/>
        <v>0.49367088607594939</v>
      </c>
      <c r="D147" s="22">
        <v>100000</v>
      </c>
      <c r="E147" s="119">
        <f t="shared" si="37"/>
        <v>9229865.9217872098</v>
      </c>
      <c r="G147" s="10">
        <v>43070</v>
      </c>
      <c r="H147" s="91">
        <v>33812</v>
      </c>
      <c r="I147" s="20">
        <f t="shared" si="38"/>
        <v>0.26988657702997071</v>
      </c>
      <c r="J147" s="22">
        <v>100000</v>
      </c>
      <c r="K147" s="120">
        <f t="shared" si="39"/>
        <v>1857097.6522034262</v>
      </c>
    </row>
    <row r="148" spans="1:11">
      <c r="A148" s="10">
        <v>43435</v>
      </c>
      <c r="B148" s="90">
        <v>288</v>
      </c>
      <c r="C148" s="20">
        <f t="shared" si="36"/>
        <v>-0.38983050847457629</v>
      </c>
      <c r="D148" s="22"/>
      <c r="E148" s="39"/>
      <c r="G148" s="10">
        <v>43435</v>
      </c>
      <c r="H148" s="91">
        <v>36068</v>
      </c>
      <c r="I148" s="20">
        <f t="shared" si="38"/>
        <v>6.6721873890926292E-2</v>
      </c>
      <c r="J148" s="22"/>
      <c r="K148" s="39"/>
    </row>
    <row r="149" spans="1:11">
      <c r="D149" s="121">
        <f>SUM(D138:D148)</f>
        <v>1000000</v>
      </c>
      <c r="E149" s="122"/>
      <c r="J149" s="121">
        <f>SUM(J138:J148)</f>
        <v>1000000</v>
      </c>
      <c r="K149" s="122"/>
    </row>
    <row r="151" spans="1:11">
      <c r="A151" s="153" t="s">
        <v>925</v>
      </c>
      <c r="B151" s="150"/>
      <c r="C151" s="150"/>
      <c r="D151" s="150"/>
      <c r="E151" s="151"/>
    </row>
    <row r="152" spans="1:11">
      <c r="A152" s="116" t="s">
        <v>3</v>
      </c>
      <c r="B152" s="117" t="s">
        <v>6</v>
      </c>
      <c r="C152" s="118" t="s">
        <v>8</v>
      </c>
      <c r="D152" s="12" t="s">
        <v>16</v>
      </c>
      <c r="E152" s="16" t="s">
        <v>18</v>
      </c>
      <c r="G152" s="116" t="s">
        <v>3</v>
      </c>
      <c r="H152" s="117" t="s">
        <v>5</v>
      </c>
      <c r="I152" s="118" t="s">
        <v>8</v>
      </c>
      <c r="J152" s="16" t="s">
        <v>16</v>
      </c>
      <c r="K152" s="16" t="s">
        <v>18</v>
      </c>
    </row>
    <row r="153" spans="1:11">
      <c r="A153" s="10">
        <v>39783</v>
      </c>
      <c r="B153" s="90">
        <v>37</v>
      </c>
      <c r="C153" s="20"/>
      <c r="D153" s="22">
        <v>100000</v>
      </c>
      <c r="E153" s="25">
        <f>(D153)+(D153*C154)</f>
        <v>245945.94594594595</v>
      </c>
      <c r="G153" s="10">
        <v>39783</v>
      </c>
      <c r="H153" s="91">
        <v>9647</v>
      </c>
      <c r="I153" s="20"/>
      <c r="J153" s="22">
        <v>100000</v>
      </c>
      <c r="K153" s="25">
        <f>(J153)+(J153*I154)</f>
        <v>181030.37213641545</v>
      </c>
    </row>
    <row r="154" spans="1:11">
      <c r="A154" s="10">
        <v>40148</v>
      </c>
      <c r="B154" s="90">
        <v>91</v>
      </c>
      <c r="C154" s="20">
        <f t="shared" ref="C154:C163" si="40">(B154-B153)/B153</f>
        <v>1.4594594594594594</v>
      </c>
      <c r="D154" s="22">
        <v>100000</v>
      </c>
      <c r="E154" s="25">
        <f t="shared" ref="E154:E162" si="41">(E153+D154)+(E153+D154)*C155</f>
        <v>448589.24858924857</v>
      </c>
      <c r="G154" s="10">
        <v>40148</v>
      </c>
      <c r="H154" s="91">
        <v>17464</v>
      </c>
      <c r="I154" s="20">
        <f t="shared" ref="I154:I163" si="42">(H154-H153)/H153</f>
        <v>0.81030372136415463</v>
      </c>
      <c r="J154" s="22">
        <v>100000</v>
      </c>
      <c r="K154" s="25">
        <f t="shared" ref="K154:K162" si="43">(K153+J154)+(K153+J154)*I155</f>
        <v>330030.45706285757</v>
      </c>
    </row>
    <row r="155" spans="1:11">
      <c r="A155" s="10">
        <v>40513</v>
      </c>
      <c r="B155" s="90">
        <v>118</v>
      </c>
      <c r="C155" s="20">
        <f t="shared" si="40"/>
        <v>0.2967032967032967</v>
      </c>
      <c r="D155" s="22">
        <v>100000</v>
      </c>
      <c r="E155" s="25">
        <f t="shared" si="41"/>
        <v>325434.3000105712</v>
      </c>
      <c r="G155" s="10">
        <v>40513</v>
      </c>
      <c r="H155" s="91">
        <v>20509</v>
      </c>
      <c r="I155" s="20">
        <f t="shared" si="42"/>
        <v>0.17435868071461291</v>
      </c>
      <c r="J155" s="22">
        <v>100000</v>
      </c>
      <c r="K155" s="25">
        <f t="shared" si="43"/>
        <v>324037.77285335225</v>
      </c>
    </row>
    <row r="156" spans="1:11">
      <c r="A156" s="10">
        <v>40878</v>
      </c>
      <c r="B156" s="90">
        <v>70</v>
      </c>
      <c r="C156" s="20">
        <f t="shared" si="40"/>
        <v>-0.40677966101694918</v>
      </c>
      <c r="D156" s="22">
        <v>100000</v>
      </c>
      <c r="E156" s="25">
        <f t="shared" si="41"/>
        <v>777937.00573361595</v>
      </c>
      <c r="G156" s="10">
        <v>40878</v>
      </c>
      <c r="H156" s="91">
        <v>15454</v>
      </c>
      <c r="I156" s="20">
        <f t="shared" si="42"/>
        <v>-0.24647715637037398</v>
      </c>
      <c r="J156" s="22">
        <v>100000</v>
      </c>
      <c r="K156" s="25">
        <f t="shared" si="43"/>
        <v>533024.31574021094</v>
      </c>
    </row>
    <row r="157" spans="1:11">
      <c r="A157" s="10">
        <v>41244</v>
      </c>
      <c r="B157" s="90">
        <v>128</v>
      </c>
      <c r="C157" s="20">
        <f t="shared" si="40"/>
        <v>0.82857142857142863</v>
      </c>
      <c r="D157" s="22">
        <v>100000</v>
      </c>
      <c r="E157" s="25">
        <f t="shared" si="41"/>
        <v>713323.81715856295</v>
      </c>
      <c r="G157" s="10">
        <v>41244</v>
      </c>
      <c r="H157" s="91">
        <v>19426</v>
      </c>
      <c r="I157" s="20">
        <f t="shared" si="42"/>
        <v>0.25702083602950693</v>
      </c>
      <c r="J157" s="22">
        <v>100000</v>
      </c>
      <c r="K157" s="25">
        <f t="shared" si="43"/>
        <v>689855.0789776725</v>
      </c>
    </row>
    <row r="158" spans="1:11">
      <c r="A158" s="10">
        <v>41609</v>
      </c>
      <c r="B158" s="90">
        <v>104</v>
      </c>
      <c r="C158" s="20">
        <f t="shared" si="40"/>
        <v>-0.1875</v>
      </c>
      <c r="D158" s="22">
        <v>100000</v>
      </c>
      <c r="E158" s="25">
        <f t="shared" si="41"/>
        <v>1673570.16223012</v>
      </c>
      <c r="G158" s="10">
        <v>41609</v>
      </c>
      <c r="H158" s="91">
        <v>21170</v>
      </c>
      <c r="I158" s="20">
        <f t="shared" si="42"/>
        <v>8.9776588077833827E-2</v>
      </c>
      <c r="J158" s="22">
        <v>100000</v>
      </c>
      <c r="K158" s="25">
        <f t="shared" si="43"/>
        <v>1025990.7801987254</v>
      </c>
    </row>
    <row r="159" spans="1:11">
      <c r="A159" s="10">
        <v>41974</v>
      </c>
      <c r="B159" s="90">
        <v>214</v>
      </c>
      <c r="C159" s="20">
        <f t="shared" si="40"/>
        <v>1.0576923076923077</v>
      </c>
      <c r="D159" s="22">
        <v>100000</v>
      </c>
      <c r="E159" s="25">
        <f t="shared" si="41"/>
        <v>1955899.805076207</v>
      </c>
      <c r="G159" s="10">
        <v>41974</v>
      </c>
      <c r="H159" s="91">
        <v>27499</v>
      </c>
      <c r="I159" s="20">
        <f t="shared" si="42"/>
        <v>0.29896079357581484</v>
      </c>
      <c r="J159" s="22">
        <v>100000</v>
      </c>
      <c r="K159" s="25">
        <f t="shared" si="43"/>
        <v>1069402.5676006442</v>
      </c>
    </row>
    <row r="160" spans="1:11">
      <c r="A160" s="10">
        <v>42339</v>
      </c>
      <c r="B160" s="90">
        <v>236</v>
      </c>
      <c r="C160" s="20">
        <f t="shared" si="40"/>
        <v>0.10280373831775701</v>
      </c>
      <c r="D160" s="22">
        <v>100000</v>
      </c>
      <c r="E160" s="25">
        <f t="shared" si="41"/>
        <v>2334665.8803407773</v>
      </c>
      <c r="G160" s="10">
        <v>42339</v>
      </c>
      <c r="H160" s="91">
        <v>26117</v>
      </c>
      <c r="I160" s="20">
        <f t="shared" si="42"/>
        <v>-5.0256372959016693E-2</v>
      </c>
      <c r="J160" s="22">
        <v>100000</v>
      </c>
      <c r="K160" s="25">
        <f t="shared" si="43"/>
        <v>1192193.3133566165</v>
      </c>
    </row>
    <row r="161" spans="1:11">
      <c r="A161" s="10">
        <v>42705</v>
      </c>
      <c r="B161" s="90">
        <v>268</v>
      </c>
      <c r="C161" s="20">
        <f t="shared" si="40"/>
        <v>0.13559322033898305</v>
      </c>
      <c r="D161" s="22">
        <v>100000</v>
      </c>
      <c r="E161" s="25">
        <f t="shared" si="41"/>
        <v>4206157.8455141038</v>
      </c>
      <c r="G161" s="10">
        <v>42705</v>
      </c>
      <c r="H161" s="91">
        <v>26626</v>
      </c>
      <c r="I161" s="20">
        <f t="shared" si="42"/>
        <v>1.9489221579813913E-2</v>
      </c>
      <c r="J161" s="22">
        <v>100000</v>
      </c>
      <c r="K161" s="25">
        <f t="shared" si="43"/>
        <v>1640938.9435594501</v>
      </c>
    </row>
    <row r="162" spans="1:11">
      <c r="A162" s="10">
        <v>43070</v>
      </c>
      <c r="B162" s="90">
        <v>463</v>
      </c>
      <c r="C162" s="20">
        <f t="shared" si="40"/>
        <v>0.72761194029850751</v>
      </c>
      <c r="D162" s="22">
        <v>100000</v>
      </c>
      <c r="E162" s="119">
        <f t="shared" si="41"/>
        <v>2446046.4651624393</v>
      </c>
      <c r="G162" s="10">
        <v>43070</v>
      </c>
      <c r="H162" s="91">
        <v>33812</v>
      </c>
      <c r="I162" s="20">
        <f t="shared" si="42"/>
        <v>0.26988657702997071</v>
      </c>
      <c r="J162" s="22">
        <v>100000</v>
      </c>
      <c r="K162" s="120">
        <f t="shared" si="43"/>
        <v>1857097.6522034262</v>
      </c>
    </row>
    <row r="163" spans="1:11">
      <c r="A163" s="10">
        <v>43435</v>
      </c>
      <c r="B163" s="90">
        <v>263</v>
      </c>
      <c r="C163" s="20">
        <f t="shared" si="40"/>
        <v>-0.43196544276457882</v>
      </c>
      <c r="D163" s="22"/>
      <c r="E163" s="39"/>
      <c r="G163" s="10">
        <v>43435</v>
      </c>
      <c r="H163" s="91">
        <v>36068</v>
      </c>
      <c r="I163" s="20">
        <f t="shared" si="42"/>
        <v>6.6721873890926292E-2</v>
      </c>
      <c r="J163" s="22"/>
      <c r="K163" s="39"/>
    </row>
    <row r="164" spans="1:11">
      <c r="D164" s="121">
        <f>SUM(D153:D163)</f>
        <v>1000000</v>
      </c>
      <c r="E164" s="122"/>
      <c r="J164" s="121">
        <f>SUM(J153:J163)</f>
        <v>1000000</v>
      </c>
      <c r="K164" s="122"/>
    </row>
    <row r="166" spans="1:11">
      <c r="A166" s="153" t="s">
        <v>926</v>
      </c>
      <c r="B166" s="150"/>
      <c r="C166" s="150"/>
      <c r="D166" s="150"/>
      <c r="E166" s="151"/>
    </row>
    <row r="167" spans="1:11">
      <c r="A167" s="116" t="s">
        <v>3</v>
      </c>
      <c r="B167" s="117" t="s">
        <v>6</v>
      </c>
      <c r="C167" s="118" t="s">
        <v>8</v>
      </c>
      <c r="D167" s="12" t="s">
        <v>16</v>
      </c>
      <c r="E167" s="16" t="s">
        <v>18</v>
      </c>
      <c r="G167" s="116" t="s">
        <v>3</v>
      </c>
      <c r="H167" s="117" t="s">
        <v>5</v>
      </c>
      <c r="I167" s="118" t="s">
        <v>8</v>
      </c>
      <c r="J167" s="16" t="s">
        <v>16</v>
      </c>
      <c r="K167" s="16" t="s">
        <v>18</v>
      </c>
    </row>
    <row r="168" spans="1:11">
      <c r="A168" s="10">
        <v>39783</v>
      </c>
      <c r="B168" s="90">
        <v>147</v>
      </c>
      <c r="C168" s="20"/>
      <c r="D168" s="22">
        <v>100000</v>
      </c>
      <c r="E168" s="25">
        <f>(D168)+(D168*C169)</f>
        <v>230612.24489795917</v>
      </c>
      <c r="G168" s="10">
        <v>39783</v>
      </c>
      <c r="H168" s="91">
        <v>9647</v>
      </c>
      <c r="I168" s="20"/>
      <c r="J168" s="22">
        <v>100000</v>
      </c>
      <c r="K168" s="25">
        <f>(J168)+(J168*I169)</f>
        <v>181030.37213641545</v>
      </c>
    </row>
    <row r="169" spans="1:11">
      <c r="A169" s="10">
        <v>40148</v>
      </c>
      <c r="B169" s="90">
        <v>339</v>
      </c>
      <c r="C169" s="20">
        <f t="shared" ref="C169:C178" si="44">(B169-B168)/B168</f>
        <v>1.3061224489795917</v>
      </c>
      <c r="D169" s="22">
        <v>100000</v>
      </c>
      <c r="E169" s="25">
        <f t="shared" ref="E169:E177" si="45">(E168+D169)+(E168+D169)*C170</f>
        <v>439841.06917103124</v>
      </c>
      <c r="G169" s="10">
        <v>40148</v>
      </c>
      <c r="H169" s="91">
        <v>17464</v>
      </c>
      <c r="I169" s="20">
        <f t="shared" ref="I169:I178" si="46">(H169-H168)/H168</f>
        <v>0.81030372136415463</v>
      </c>
      <c r="J169" s="22">
        <v>100000</v>
      </c>
      <c r="K169" s="25">
        <f t="shared" ref="K169:K177" si="47">(K168+J169)+(K168+J169)*I170</f>
        <v>330030.45706285757</v>
      </c>
    </row>
    <row r="170" spans="1:11">
      <c r="A170" s="10">
        <v>40513</v>
      </c>
      <c r="B170" s="90">
        <v>451</v>
      </c>
      <c r="C170" s="20">
        <f t="shared" si="44"/>
        <v>0.3303834808259587</v>
      </c>
      <c r="D170" s="22">
        <v>100000</v>
      </c>
      <c r="E170" s="25">
        <f t="shared" si="45"/>
        <v>503931.46368293604</v>
      </c>
      <c r="G170" s="10">
        <v>40513</v>
      </c>
      <c r="H170" s="91">
        <v>20509</v>
      </c>
      <c r="I170" s="20">
        <f t="shared" si="46"/>
        <v>0.17435868071461291</v>
      </c>
      <c r="J170" s="22">
        <v>100000</v>
      </c>
      <c r="K170" s="25">
        <f t="shared" si="47"/>
        <v>324037.77285335225</v>
      </c>
    </row>
    <row r="171" spans="1:11">
      <c r="A171" s="10">
        <v>40878</v>
      </c>
      <c r="B171" s="90">
        <v>421</v>
      </c>
      <c r="C171" s="20">
        <f t="shared" si="44"/>
        <v>-6.6518847006651879E-2</v>
      </c>
      <c r="D171" s="22">
        <v>100000</v>
      </c>
      <c r="E171" s="25">
        <f t="shared" si="45"/>
        <v>1295368.436355561</v>
      </c>
      <c r="G171" s="10">
        <v>40878</v>
      </c>
      <c r="H171" s="91">
        <v>15454</v>
      </c>
      <c r="I171" s="20">
        <f t="shared" si="46"/>
        <v>-0.24647715637037398</v>
      </c>
      <c r="J171" s="22">
        <v>100000</v>
      </c>
      <c r="K171" s="25">
        <f t="shared" si="47"/>
        <v>533024.31574021094</v>
      </c>
    </row>
    <row r="172" spans="1:11">
      <c r="A172" s="10">
        <v>41244</v>
      </c>
      <c r="B172" s="90">
        <v>903</v>
      </c>
      <c r="C172" s="20">
        <f t="shared" si="44"/>
        <v>1.1448931116389549</v>
      </c>
      <c r="D172" s="22">
        <v>100000</v>
      </c>
      <c r="E172" s="25">
        <f t="shared" si="45"/>
        <v>1146581.8159200733</v>
      </c>
      <c r="G172" s="10">
        <v>41244</v>
      </c>
      <c r="H172" s="91">
        <v>19426</v>
      </c>
      <c r="I172" s="20">
        <f t="shared" si="46"/>
        <v>0.25702083602950693</v>
      </c>
      <c r="J172" s="22">
        <v>100000</v>
      </c>
      <c r="K172" s="25">
        <f t="shared" si="47"/>
        <v>689855.0789776725</v>
      </c>
    </row>
    <row r="173" spans="1:11">
      <c r="A173" s="10">
        <v>41609</v>
      </c>
      <c r="B173" s="90">
        <v>742</v>
      </c>
      <c r="C173" s="20">
        <f t="shared" si="44"/>
        <v>-0.17829457364341086</v>
      </c>
      <c r="D173" s="22">
        <v>100000</v>
      </c>
      <c r="E173" s="25">
        <f t="shared" si="45"/>
        <v>2210918.6923865452</v>
      </c>
      <c r="G173" s="10">
        <v>41609</v>
      </c>
      <c r="H173" s="91">
        <v>21170</v>
      </c>
      <c r="I173" s="20">
        <f t="shared" si="46"/>
        <v>8.9776588077833827E-2</v>
      </c>
      <c r="J173" s="22">
        <v>100000</v>
      </c>
      <c r="K173" s="25">
        <f t="shared" si="47"/>
        <v>1025990.7801987254</v>
      </c>
    </row>
    <row r="174" spans="1:11">
      <c r="A174" s="10">
        <v>41974</v>
      </c>
      <c r="B174" s="90">
        <v>1316</v>
      </c>
      <c r="C174" s="20">
        <f t="shared" si="44"/>
        <v>0.77358490566037741</v>
      </c>
      <c r="D174" s="22">
        <v>100000</v>
      </c>
      <c r="E174" s="25">
        <f t="shared" si="45"/>
        <v>3489206.2627447303</v>
      </c>
      <c r="G174" s="10">
        <v>41974</v>
      </c>
      <c r="H174" s="91">
        <v>27499</v>
      </c>
      <c r="I174" s="20">
        <f t="shared" si="46"/>
        <v>0.29896079357581484</v>
      </c>
      <c r="J174" s="22">
        <v>100000</v>
      </c>
      <c r="K174" s="25">
        <f t="shared" si="47"/>
        <v>1069402.5676006442</v>
      </c>
    </row>
    <row r="175" spans="1:11">
      <c r="A175" s="10">
        <v>42339</v>
      </c>
      <c r="B175" s="90">
        <v>1987</v>
      </c>
      <c r="C175" s="20">
        <f t="shared" si="44"/>
        <v>0.50987841945288759</v>
      </c>
      <c r="D175" s="22">
        <v>100000</v>
      </c>
      <c r="E175" s="25">
        <f t="shared" si="45"/>
        <v>5227560.6061314791</v>
      </c>
      <c r="G175" s="10">
        <v>42339</v>
      </c>
      <c r="H175" s="91">
        <v>26117</v>
      </c>
      <c r="I175" s="20">
        <f t="shared" si="46"/>
        <v>-5.0256372959016693E-2</v>
      </c>
      <c r="J175" s="22">
        <v>100000</v>
      </c>
      <c r="K175" s="25">
        <f t="shared" si="47"/>
        <v>1192193.3133566165</v>
      </c>
    </row>
    <row r="176" spans="1:11">
      <c r="A176" s="10">
        <v>42705</v>
      </c>
      <c r="B176" s="90">
        <v>2894</v>
      </c>
      <c r="C176" s="20">
        <f t="shared" si="44"/>
        <v>0.45646703573225966</v>
      </c>
      <c r="D176" s="22">
        <v>100000</v>
      </c>
      <c r="E176" s="25">
        <f t="shared" si="45"/>
        <v>9627899.7823315952</v>
      </c>
      <c r="G176" s="10">
        <v>42705</v>
      </c>
      <c r="H176" s="91">
        <v>26626</v>
      </c>
      <c r="I176" s="20">
        <f t="shared" si="46"/>
        <v>1.9489221579813913E-2</v>
      </c>
      <c r="J176" s="22">
        <v>100000</v>
      </c>
      <c r="K176" s="25">
        <f t="shared" si="47"/>
        <v>1640938.9435594501</v>
      </c>
    </row>
    <row r="177" spans="1:11">
      <c r="A177" s="10">
        <v>43070</v>
      </c>
      <c r="B177" s="90">
        <v>5230</v>
      </c>
      <c r="C177" s="20">
        <f t="shared" si="44"/>
        <v>0.80718728403593643</v>
      </c>
      <c r="D177" s="22">
        <v>100000</v>
      </c>
      <c r="E177" s="119">
        <f t="shared" si="45"/>
        <v>12045483.554565853</v>
      </c>
      <c r="G177" s="10">
        <v>43070</v>
      </c>
      <c r="H177" s="91">
        <v>33812</v>
      </c>
      <c r="I177" s="20">
        <f t="shared" si="46"/>
        <v>0.26988657702997071</v>
      </c>
      <c r="J177" s="22">
        <v>100000</v>
      </c>
      <c r="K177" s="120">
        <f t="shared" si="47"/>
        <v>1857097.6522034262</v>
      </c>
    </row>
    <row r="178" spans="1:11">
      <c r="A178" s="10">
        <v>43435</v>
      </c>
      <c r="B178" s="90">
        <v>6476</v>
      </c>
      <c r="C178" s="20">
        <f t="shared" si="44"/>
        <v>0.23824091778202677</v>
      </c>
      <c r="D178" s="22"/>
      <c r="E178" s="39"/>
      <c r="G178" s="10">
        <v>43435</v>
      </c>
      <c r="H178" s="91">
        <v>36068</v>
      </c>
      <c r="I178" s="20">
        <f t="shared" si="46"/>
        <v>6.6721873890926292E-2</v>
      </c>
      <c r="J178" s="22"/>
      <c r="K178" s="39"/>
    </row>
    <row r="179" spans="1:11">
      <c r="D179" s="121">
        <f>SUM(D168:D178)</f>
        <v>1000000</v>
      </c>
      <c r="E179" s="122"/>
      <c r="J179" s="121">
        <f>SUM(J168:J178)</f>
        <v>1000000</v>
      </c>
      <c r="K179" s="122"/>
    </row>
    <row r="181" spans="1:11">
      <c r="A181" s="153" t="s">
        <v>929</v>
      </c>
      <c r="B181" s="150"/>
      <c r="C181" s="150"/>
      <c r="D181" s="150"/>
      <c r="E181" s="151"/>
    </row>
    <row r="182" spans="1:11">
      <c r="A182" s="116" t="s">
        <v>3</v>
      </c>
      <c r="B182" s="117" t="s">
        <v>6</v>
      </c>
      <c r="C182" s="118" t="s">
        <v>8</v>
      </c>
      <c r="D182" s="12" t="s">
        <v>16</v>
      </c>
      <c r="E182" s="16" t="s">
        <v>18</v>
      </c>
      <c r="G182" s="116" t="s">
        <v>3</v>
      </c>
      <c r="H182" s="117" t="s">
        <v>5</v>
      </c>
      <c r="I182" s="118" t="s">
        <v>8</v>
      </c>
      <c r="J182" s="16" t="s">
        <v>16</v>
      </c>
      <c r="K182" s="16" t="s">
        <v>18</v>
      </c>
    </row>
    <row r="183" spans="1:11">
      <c r="A183" s="10">
        <v>39783</v>
      </c>
      <c r="B183" s="90">
        <v>242</v>
      </c>
      <c r="C183" s="20"/>
      <c r="D183" s="22">
        <v>100000</v>
      </c>
      <c r="E183" s="25">
        <f>(D183)+(D183*C184)</f>
        <v>254132.2314049587</v>
      </c>
      <c r="G183" s="10">
        <v>39783</v>
      </c>
      <c r="H183" s="91">
        <v>9647</v>
      </c>
      <c r="I183" s="20"/>
      <c r="J183" s="22">
        <v>100000</v>
      </c>
      <c r="K183" s="25">
        <f>(J183)+(J183*I184)</f>
        <v>181030.37213641545</v>
      </c>
    </row>
    <row r="184" spans="1:11">
      <c r="A184" s="10">
        <v>40148</v>
      </c>
      <c r="B184" s="90">
        <v>615</v>
      </c>
      <c r="C184" s="20">
        <f t="shared" ref="C184:C193" si="48">(B184-B183)/B183</f>
        <v>1.5413223140495869</v>
      </c>
      <c r="D184" s="22">
        <v>100000</v>
      </c>
      <c r="E184" s="25">
        <f t="shared" ref="E184:E192" si="49">(E183+D184)+(E183+D184)*C185</f>
        <v>503270.84593159985</v>
      </c>
      <c r="G184" s="10">
        <v>40148</v>
      </c>
      <c r="H184" s="91">
        <v>17464</v>
      </c>
      <c r="I184" s="20">
        <f t="shared" ref="I184:I193" si="50">(H184-H183)/H183</f>
        <v>0.81030372136415463</v>
      </c>
      <c r="J184" s="22">
        <v>100000</v>
      </c>
      <c r="K184" s="25">
        <f t="shared" ref="K184:K192" si="51">(K183+J184)+(K183+J184)*I185</f>
        <v>330030.45706285757</v>
      </c>
    </row>
    <row r="185" spans="1:11">
      <c r="A185" s="10">
        <v>40513</v>
      </c>
      <c r="B185" s="90">
        <v>874</v>
      </c>
      <c r="C185" s="20">
        <f t="shared" si="48"/>
        <v>0.42113821138211383</v>
      </c>
      <c r="D185" s="22">
        <v>100000</v>
      </c>
      <c r="E185" s="25">
        <f t="shared" si="49"/>
        <v>470054.28613205894</v>
      </c>
      <c r="G185" s="10">
        <v>40513</v>
      </c>
      <c r="H185" s="91">
        <v>20509</v>
      </c>
      <c r="I185" s="20">
        <f t="shared" si="50"/>
        <v>0.17435868071461291</v>
      </c>
      <c r="J185" s="22">
        <v>100000</v>
      </c>
      <c r="K185" s="25">
        <f t="shared" si="51"/>
        <v>324037.77285335225</v>
      </c>
    </row>
    <row r="186" spans="1:11">
      <c r="A186" s="10">
        <v>40878</v>
      </c>
      <c r="B186" s="90">
        <v>681</v>
      </c>
      <c r="C186" s="20">
        <f t="shared" si="48"/>
        <v>-0.2208237986270023</v>
      </c>
      <c r="D186" s="22">
        <v>100000</v>
      </c>
      <c r="E186" s="25">
        <f t="shared" si="49"/>
        <v>725751.93256460363</v>
      </c>
      <c r="G186" s="10">
        <v>40878</v>
      </c>
      <c r="H186" s="91">
        <v>15454</v>
      </c>
      <c r="I186" s="20">
        <f t="shared" si="50"/>
        <v>-0.24647715637037398</v>
      </c>
      <c r="J186" s="22">
        <v>100000</v>
      </c>
      <c r="K186" s="25">
        <f t="shared" si="51"/>
        <v>533024.31574021094</v>
      </c>
    </row>
    <row r="187" spans="1:11">
      <c r="A187" s="10">
        <v>41244</v>
      </c>
      <c r="B187" s="90">
        <v>867</v>
      </c>
      <c r="C187" s="20">
        <f t="shared" si="48"/>
        <v>0.27312775330396477</v>
      </c>
      <c r="D187" s="22">
        <v>100000</v>
      </c>
      <c r="E187" s="25">
        <f t="shared" si="49"/>
        <v>845752.84442603006</v>
      </c>
      <c r="G187" s="10">
        <v>41244</v>
      </c>
      <c r="H187" s="91">
        <v>19426</v>
      </c>
      <c r="I187" s="20">
        <f t="shared" si="50"/>
        <v>0.25702083602950693</v>
      </c>
      <c r="J187" s="22">
        <v>100000</v>
      </c>
      <c r="K187" s="25">
        <f t="shared" si="51"/>
        <v>689855.0789776725</v>
      </c>
    </row>
    <row r="188" spans="1:11">
      <c r="A188" s="10">
        <v>41609</v>
      </c>
      <c r="B188" s="90">
        <v>888</v>
      </c>
      <c r="C188" s="20">
        <f t="shared" si="48"/>
        <v>2.4221453287197232E-2</v>
      </c>
      <c r="D188" s="22">
        <v>100000</v>
      </c>
      <c r="E188" s="25">
        <f t="shared" si="49"/>
        <v>1474011.18996129</v>
      </c>
      <c r="G188" s="10">
        <v>41609</v>
      </c>
      <c r="H188" s="91">
        <v>21170</v>
      </c>
      <c r="I188" s="20">
        <f t="shared" si="50"/>
        <v>8.9776588077833827E-2</v>
      </c>
      <c r="J188" s="22">
        <v>100000</v>
      </c>
      <c r="K188" s="25">
        <f t="shared" si="51"/>
        <v>1025990.7801987254</v>
      </c>
    </row>
    <row r="189" spans="1:11">
      <c r="A189" s="10">
        <v>41974</v>
      </c>
      <c r="B189" s="90">
        <v>1384</v>
      </c>
      <c r="C189" s="20">
        <f t="shared" si="48"/>
        <v>0.55855855855855852</v>
      </c>
      <c r="D189" s="22">
        <v>100000</v>
      </c>
      <c r="E189" s="25">
        <f t="shared" si="49"/>
        <v>1886766.3035735404</v>
      </c>
      <c r="G189" s="10">
        <v>41974</v>
      </c>
      <c r="H189" s="91">
        <v>27499</v>
      </c>
      <c r="I189" s="20">
        <f t="shared" si="50"/>
        <v>0.29896079357581484</v>
      </c>
      <c r="J189" s="22">
        <v>100000</v>
      </c>
      <c r="K189" s="25">
        <f t="shared" si="51"/>
        <v>1069402.5676006442</v>
      </c>
    </row>
    <row r="190" spans="1:11">
      <c r="A190" s="10">
        <v>42339</v>
      </c>
      <c r="B190" s="90">
        <v>1659</v>
      </c>
      <c r="C190" s="20">
        <f t="shared" si="48"/>
        <v>0.19869942196531792</v>
      </c>
      <c r="D190" s="22">
        <v>100000</v>
      </c>
      <c r="E190" s="25">
        <f t="shared" si="49"/>
        <v>2178377.2792045027</v>
      </c>
      <c r="G190" s="10">
        <v>42339</v>
      </c>
      <c r="H190" s="91">
        <v>26117</v>
      </c>
      <c r="I190" s="20">
        <f t="shared" si="50"/>
        <v>-5.0256372959016693E-2</v>
      </c>
      <c r="J190" s="22">
        <v>100000</v>
      </c>
      <c r="K190" s="25">
        <f t="shared" si="51"/>
        <v>1192193.3133566165</v>
      </c>
    </row>
    <row r="191" spans="1:11">
      <c r="A191" s="10">
        <v>42705</v>
      </c>
      <c r="B191" s="90">
        <v>1819</v>
      </c>
      <c r="C191" s="20">
        <f t="shared" si="48"/>
        <v>9.644364074743822E-2</v>
      </c>
      <c r="D191" s="22">
        <v>100000</v>
      </c>
      <c r="E191" s="25">
        <f t="shared" si="49"/>
        <v>3591043.2432541559</v>
      </c>
      <c r="G191" s="10">
        <v>42705</v>
      </c>
      <c r="H191" s="91">
        <v>26626</v>
      </c>
      <c r="I191" s="20">
        <f t="shared" si="50"/>
        <v>1.9489221579813913E-2</v>
      </c>
      <c r="J191" s="22">
        <v>100000</v>
      </c>
      <c r="K191" s="25">
        <f t="shared" si="51"/>
        <v>1640938.9435594501</v>
      </c>
    </row>
    <row r="192" spans="1:11">
      <c r="A192" s="10">
        <v>43070</v>
      </c>
      <c r="B192" s="90">
        <v>2867</v>
      </c>
      <c r="C192" s="20">
        <f t="shared" si="48"/>
        <v>0.57614073666849919</v>
      </c>
      <c r="D192" s="22">
        <v>100000</v>
      </c>
      <c r="E192" s="119">
        <f t="shared" si="49"/>
        <v>3797899.3957445971</v>
      </c>
      <c r="G192" s="10">
        <v>43070</v>
      </c>
      <c r="H192" s="91">
        <v>33812</v>
      </c>
      <c r="I192" s="20">
        <f t="shared" si="50"/>
        <v>0.26988657702997071</v>
      </c>
      <c r="J192" s="22">
        <v>100000</v>
      </c>
      <c r="K192" s="120">
        <f t="shared" si="51"/>
        <v>1857097.6522034262</v>
      </c>
    </row>
    <row r="193" spans="1:11">
      <c r="A193" s="10">
        <v>43435</v>
      </c>
      <c r="B193" s="90">
        <v>2950</v>
      </c>
      <c r="C193" s="20">
        <f t="shared" si="48"/>
        <v>2.8950122078828043E-2</v>
      </c>
      <c r="D193" s="22"/>
      <c r="E193" s="39"/>
      <c r="G193" s="10">
        <v>43435</v>
      </c>
      <c r="H193" s="91">
        <v>36068</v>
      </c>
      <c r="I193" s="20">
        <f t="shared" si="50"/>
        <v>6.6721873890926292E-2</v>
      </c>
      <c r="J193" s="22"/>
      <c r="K193" s="39"/>
    </row>
    <row r="194" spans="1:11">
      <c r="D194" s="121">
        <f>SUM(D183:D193)</f>
        <v>1000000</v>
      </c>
      <c r="E194" s="122"/>
      <c r="J194" s="121">
        <f>SUM(J183:J193)</f>
        <v>1000000</v>
      </c>
      <c r="K194" s="122"/>
    </row>
    <row r="196" spans="1:11">
      <c r="A196" s="153" t="s">
        <v>932</v>
      </c>
      <c r="B196" s="150"/>
      <c r="C196" s="150"/>
      <c r="D196" s="150"/>
      <c r="E196" s="151"/>
    </row>
    <row r="197" spans="1:11">
      <c r="A197" s="116" t="s">
        <v>3</v>
      </c>
      <c r="B197" s="117" t="s">
        <v>6</v>
      </c>
      <c r="C197" s="118" t="s">
        <v>8</v>
      </c>
      <c r="D197" s="12" t="s">
        <v>16</v>
      </c>
      <c r="E197" s="16" t="s">
        <v>18</v>
      </c>
      <c r="G197" s="116" t="s">
        <v>3</v>
      </c>
      <c r="H197" s="117" t="s">
        <v>5</v>
      </c>
      <c r="I197" s="118" t="s">
        <v>8</v>
      </c>
      <c r="J197" s="16" t="s">
        <v>16</v>
      </c>
      <c r="K197" s="16" t="s">
        <v>18</v>
      </c>
    </row>
    <row r="198" spans="1:11">
      <c r="A198" s="10">
        <v>39783</v>
      </c>
      <c r="B198" s="90">
        <v>6</v>
      </c>
      <c r="C198" s="20"/>
      <c r="D198" s="22">
        <v>100000</v>
      </c>
      <c r="E198" s="25">
        <f>(D198)+(D198*C199)</f>
        <v>533333.33333333326</v>
      </c>
      <c r="G198" s="10">
        <v>39783</v>
      </c>
      <c r="H198" s="91">
        <v>9647</v>
      </c>
      <c r="I198" s="20"/>
      <c r="J198" s="22">
        <v>100000</v>
      </c>
      <c r="K198" s="25">
        <f>(J198)+(J198*I199)</f>
        <v>181030.37213641545</v>
      </c>
    </row>
    <row r="199" spans="1:11">
      <c r="A199" s="10">
        <v>40148</v>
      </c>
      <c r="B199" s="90">
        <v>32</v>
      </c>
      <c r="C199" s="20">
        <f t="shared" ref="C199:C208" si="52">(B199-B198)/B198</f>
        <v>4.333333333333333</v>
      </c>
      <c r="D199" s="22">
        <v>100000</v>
      </c>
      <c r="E199" s="25">
        <f t="shared" ref="E199:E207" si="53">(E198+D199)+(E198+D199)*C200</f>
        <v>1345833.333333333</v>
      </c>
      <c r="G199" s="10">
        <v>40148</v>
      </c>
      <c r="H199" s="91">
        <v>17464</v>
      </c>
      <c r="I199" s="20">
        <f t="shared" ref="I199:I208" si="54">(H199-H198)/H198</f>
        <v>0.81030372136415463</v>
      </c>
      <c r="J199" s="22">
        <v>100000</v>
      </c>
      <c r="K199" s="25">
        <f t="shared" ref="K199:K207" si="55">(K198+J199)+(K198+J199)*I200</f>
        <v>330030.45706285757</v>
      </c>
    </row>
    <row r="200" spans="1:11">
      <c r="A200" s="10">
        <v>40513</v>
      </c>
      <c r="B200" s="90">
        <v>68</v>
      </c>
      <c r="C200" s="20">
        <f t="shared" si="52"/>
        <v>1.125</v>
      </c>
      <c r="D200" s="22">
        <v>100000</v>
      </c>
      <c r="E200" s="25">
        <f t="shared" si="53"/>
        <v>1233210.7843137253</v>
      </c>
      <c r="G200" s="10">
        <v>40513</v>
      </c>
      <c r="H200" s="91">
        <v>20509</v>
      </c>
      <c r="I200" s="20">
        <f t="shared" si="54"/>
        <v>0.17435868071461291</v>
      </c>
      <c r="J200" s="22">
        <v>100000</v>
      </c>
      <c r="K200" s="25">
        <f t="shared" si="55"/>
        <v>324037.77285335225</v>
      </c>
    </row>
    <row r="201" spans="1:11">
      <c r="A201" s="10">
        <v>40878</v>
      </c>
      <c r="B201" s="90">
        <v>58</v>
      </c>
      <c r="C201" s="20">
        <f t="shared" si="52"/>
        <v>-0.14705882352941177</v>
      </c>
      <c r="D201" s="22">
        <v>100000</v>
      </c>
      <c r="E201" s="25">
        <f t="shared" si="53"/>
        <v>3011217.4611223796</v>
      </c>
      <c r="G201" s="10">
        <v>40878</v>
      </c>
      <c r="H201" s="91">
        <v>15454</v>
      </c>
      <c r="I201" s="20">
        <f t="shared" si="54"/>
        <v>-0.24647715637037398</v>
      </c>
      <c r="J201" s="22">
        <v>100000</v>
      </c>
      <c r="K201" s="25">
        <f t="shared" si="55"/>
        <v>533024.31574021094</v>
      </c>
    </row>
    <row r="202" spans="1:11">
      <c r="A202" s="10">
        <v>41244</v>
      </c>
      <c r="B202" s="90">
        <v>131</v>
      </c>
      <c r="C202" s="20">
        <f t="shared" si="52"/>
        <v>1.2586206896551724</v>
      </c>
      <c r="D202" s="22">
        <v>100000</v>
      </c>
      <c r="E202" s="25">
        <f t="shared" si="53"/>
        <v>3752460.7546361526</v>
      </c>
      <c r="G202" s="10">
        <v>41244</v>
      </c>
      <c r="H202" s="91">
        <v>19426</v>
      </c>
      <c r="I202" s="20">
        <f t="shared" si="54"/>
        <v>0.25702083602950693</v>
      </c>
      <c r="J202" s="22">
        <v>100000</v>
      </c>
      <c r="K202" s="25">
        <f t="shared" si="55"/>
        <v>689855.0789776725</v>
      </c>
    </row>
    <row r="203" spans="1:11">
      <c r="A203" s="10">
        <v>41609</v>
      </c>
      <c r="B203" s="90">
        <v>158</v>
      </c>
      <c r="C203" s="20">
        <f t="shared" si="52"/>
        <v>0.20610687022900764</v>
      </c>
      <c r="D203" s="22">
        <v>100000</v>
      </c>
      <c r="E203" s="25">
        <f t="shared" si="53"/>
        <v>8485166.7254011463</v>
      </c>
      <c r="G203" s="10">
        <v>41609</v>
      </c>
      <c r="H203" s="91">
        <v>21170</v>
      </c>
      <c r="I203" s="20">
        <f t="shared" si="54"/>
        <v>8.9776588077833827E-2</v>
      </c>
      <c r="J203" s="22">
        <v>100000</v>
      </c>
      <c r="K203" s="25">
        <f t="shared" si="55"/>
        <v>1025990.7801987254</v>
      </c>
    </row>
    <row r="204" spans="1:11">
      <c r="A204" s="10">
        <v>41974</v>
      </c>
      <c r="B204" s="90">
        <v>348</v>
      </c>
      <c r="C204" s="20">
        <f t="shared" si="52"/>
        <v>1.2025316455696202</v>
      </c>
      <c r="D204" s="22">
        <v>100000</v>
      </c>
      <c r="E204" s="25">
        <f t="shared" si="53"/>
        <v>14802011.595519219</v>
      </c>
      <c r="G204" s="10">
        <v>41974</v>
      </c>
      <c r="H204" s="91">
        <v>27499</v>
      </c>
      <c r="I204" s="20">
        <f t="shared" si="54"/>
        <v>0.29896079357581484</v>
      </c>
      <c r="J204" s="22">
        <v>100000</v>
      </c>
      <c r="K204" s="25">
        <f t="shared" si="55"/>
        <v>1069402.5676006442</v>
      </c>
    </row>
    <row r="205" spans="1:11">
      <c r="A205" s="10">
        <v>42339</v>
      </c>
      <c r="B205" s="90">
        <v>600</v>
      </c>
      <c r="C205" s="20">
        <f t="shared" si="52"/>
        <v>0.72413793103448276</v>
      </c>
      <c r="D205" s="22">
        <v>100000</v>
      </c>
      <c r="E205" s="25">
        <f t="shared" si="53"/>
        <v>20937326.291704502</v>
      </c>
      <c r="G205" s="10">
        <v>42339</v>
      </c>
      <c r="H205" s="91">
        <v>26117</v>
      </c>
      <c r="I205" s="20">
        <f t="shared" si="54"/>
        <v>-5.0256372959016693E-2</v>
      </c>
      <c r="J205" s="22">
        <v>100000</v>
      </c>
      <c r="K205" s="25">
        <f t="shared" si="55"/>
        <v>1192193.3133566165</v>
      </c>
    </row>
    <row r="206" spans="1:11">
      <c r="A206" s="10">
        <v>42705</v>
      </c>
      <c r="B206" s="90">
        <v>843</v>
      </c>
      <c r="C206" s="20">
        <f t="shared" si="52"/>
        <v>0.40500000000000003</v>
      </c>
      <c r="D206" s="22">
        <v>100000</v>
      </c>
      <c r="E206" s="25">
        <f t="shared" si="53"/>
        <v>43821524.280229069</v>
      </c>
      <c r="G206" s="10">
        <v>42705</v>
      </c>
      <c r="H206" s="91">
        <v>26626</v>
      </c>
      <c r="I206" s="20">
        <f t="shared" si="54"/>
        <v>1.9489221579813913E-2</v>
      </c>
      <c r="J206" s="22">
        <v>100000</v>
      </c>
      <c r="K206" s="25">
        <f t="shared" si="55"/>
        <v>1640938.9435594501</v>
      </c>
    </row>
    <row r="207" spans="1:11">
      <c r="A207" s="10">
        <v>43070</v>
      </c>
      <c r="B207" s="90">
        <v>1756</v>
      </c>
      <c r="C207" s="20">
        <f t="shared" si="52"/>
        <v>1.0830367734282325</v>
      </c>
      <c r="D207" s="22">
        <v>100000</v>
      </c>
      <c r="E207" s="119">
        <f t="shared" si="53"/>
        <v>66157421.253534108</v>
      </c>
      <c r="G207" s="10">
        <v>43070</v>
      </c>
      <c r="H207" s="91">
        <v>33812</v>
      </c>
      <c r="I207" s="20">
        <f t="shared" si="54"/>
        <v>0.26988657702997071</v>
      </c>
      <c r="J207" s="22">
        <v>100000</v>
      </c>
      <c r="K207" s="120">
        <f t="shared" si="55"/>
        <v>1857097.6522034262</v>
      </c>
    </row>
    <row r="208" spans="1:11">
      <c r="A208" s="10">
        <v>43435</v>
      </c>
      <c r="B208" s="90">
        <v>2645</v>
      </c>
      <c r="C208" s="20">
        <f t="shared" si="52"/>
        <v>0.50626423690205014</v>
      </c>
      <c r="D208" s="22"/>
      <c r="E208" s="39"/>
      <c r="G208" s="10">
        <v>43435</v>
      </c>
      <c r="H208" s="91">
        <v>36068</v>
      </c>
      <c r="I208" s="20">
        <f t="shared" si="54"/>
        <v>6.6721873890926292E-2</v>
      </c>
      <c r="J208" s="22"/>
      <c r="K208" s="39"/>
    </row>
    <row r="209" spans="1:11">
      <c r="D209" s="121">
        <f>SUM(D198:D208)</f>
        <v>1000000</v>
      </c>
      <c r="E209" s="122"/>
      <c r="J209" s="121">
        <f>SUM(J198:J208)</f>
        <v>1000000</v>
      </c>
      <c r="K209" s="122"/>
    </row>
    <row r="211" spans="1:11">
      <c r="A211" s="153" t="s">
        <v>934</v>
      </c>
      <c r="B211" s="150"/>
      <c r="C211" s="150"/>
      <c r="D211" s="150"/>
      <c r="E211" s="151"/>
    </row>
    <row r="212" spans="1:11">
      <c r="A212" s="116" t="s">
        <v>3</v>
      </c>
      <c r="B212" s="117" t="s">
        <v>6</v>
      </c>
      <c r="C212" s="118" t="s">
        <v>8</v>
      </c>
      <c r="D212" s="12" t="s">
        <v>16</v>
      </c>
      <c r="E212" s="16" t="s">
        <v>18</v>
      </c>
      <c r="G212" s="116" t="s">
        <v>3</v>
      </c>
      <c r="H212" s="117" t="s">
        <v>5</v>
      </c>
      <c r="I212" s="118" t="s">
        <v>8</v>
      </c>
      <c r="J212" s="16" t="s">
        <v>16</v>
      </c>
      <c r="K212" s="16" t="s">
        <v>18</v>
      </c>
    </row>
    <row r="213" spans="1:11">
      <c r="A213" s="10">
        <v>39783</v>
      </c>
      <c r="B213" s="90">
        <v>21</v>
      </c>
      <c r="C213" s="20"/>
      <c r="D213" s="22">
        <v>100000</v>
      </c>
      <c r="E213" s="25">
        <f>(D213)+(D213*C214)</f>
        <v>161904.76190476189</v>
      </c>
      <c r="G213" s="10">
        <v>39783</v>
      </c>
      <c r="H213" s="91">
        <v>9647</v>
      </c>
      <c r="I213" s="20"/>
      <c r="J213" s="22">
        <v>100000</v>
      </c>
      <c r="K213" s="25">
        <f>(J213)+(J213*I214)</f>
        <v>181030.37213641545</v>
      </c>
    </row>
    <row r="214" spans="1:11">
      <c r="A214" s="10">
        <v>40148</v>
      </c>
      <c r="B214" s="90">
        <v>34</v>
      </c>
      <c r="C214" s="20">
        <f t="shared" ref="C214:C223" si="56">(B214-B213)/B213</f>
        <v>0.61904761904761907</v>
      </c>
      <c r="D214" s="22">
        <v>100000</v>
      </c>
      <c r="E214" s="25">
        <f t="shared" ref="E214:E222" si="57">(E213+D214)+(E213+D214)*C215</f>
        <v>169467.78711484594</v>
      </c>
      <c r="G214" s="10">
        <v>40148</v>
      </c>
      <c r="H214" s="91">
        <v>17464</v>
      </c>
      <c r="I214" s="20">
        <f t="shared" ref="I214:I223" si="58">(H214-H213)/H213</f>
        <v>0.81030372136415463</v>
      </c>
      <c r="J214" s="22">
        <v>100000</v>
      </c>
      <c r="K214" s="25">
        <f t="shared" ref="K214:K222" si="59">(K213+J214)+(K213+J214)*I215</f>
        <v>330030.45706285757</v>
      </c>
    </row>
    <row r="215" spans="1:11">
      <c r="A215" s="10">
        <v>40513</v>
      </c>
      <c r="B215" s="90">
        <v>22</v>
      </c>
      <c r="C215" s="20">
        <f t="shared" si="56"/>
        <v>-0.35294117647058826</v>
      </c>
      <c r="D215" s="22">
        <v>100000</v>
      </c>
      <c r="E215" s="25">
        <f t="shared" si="57"/>
        <v>73491.214667685243</v>
      </c>
      <c r="G215" s="10">
        <v>40513</v>
      </c>
      <c r="H215" s="91">
        <v>20509</v>
      </c>
      <c r="I215" s="20">
        <f t="shared" si="58"/>
        <v>0.17435868071461291</v>
      </c>
      <c r="J215" s="22">
        <v>100000</v>
      </c>
      <c r="K215" s="25">
        <f t="shared" si="59"/>
        <v>324037.77285335225</v>
      </c>
    </row>
    <row r="216" spans="1:11">
      <c r="A216" s="10">
        <v>40878</v>
      </c>
      <c r="B216" s="90">
        <v>6</v>
      </c>
      <c r="C216" s="20">
        <f t="shared" si="56"/>
        <v>-0.72727272727272729</v>
      </c>
      <c r="D216" s="22">
        <v>100000</v>
      </c>
      <c r="E216" s="25">
        <f t="shared" si="57"/>
        <v>318067.22689075628</v>
      </c>
      <c r="G216" s="10">
        <v>40878</v>
      </c>
      <c r="H216" s="91">
        <v>15454</v>
      </c>
      <c r="I216" s="20">
        <f t="shared" si="58"/>
        <v>-0.24647715637037398</v>
      </c>
      <c r="J216" s="22">
        <v>100000</v>
      </c>
      <c r="K216" s="25">
        <f t="shared" si="59"/>
        <v>533024.31574021094</v>
      </c>
    </row>
    <row r="217" spans="1:11">
      <c r="A217" s="10">
        <v>41244</v>
      </c>
      <c r="B217" s="90">
        <v>11</v>
      </c>
      <c r="C217" s="20">
        <f t="shared" si="56"/>
        <v>0.83333333333333337</v>
      </c>
      <c r="D217" s="22">
        <v>100000</v>
      </c>
      <c r="E217" s="25">
        <f t="shared" si="57"/>
        <v>760122.23071046593</v>
      </c>
      <c r="G217" s="10">
        <v>41244</v>
      </c>
      <c r="H217" s="91">
        <v>19426</v>
      </c>
      <c r="I217" s="20">
        <f t="shared" si="58"/>
        <v>0.25702083602950693</v>
      </c>
      <c r="J217" s="22">
        <v>100000</v>
      </c>
      <c r="K217" s="25">
        <f t="shared" si="59"/>
        <v>689855.0789776725</v>
      </c>
    </row>
    <row r="218" spans="1:11">
      <c r="A218" s="10">
        <v>41609</v>
      </c>
      <c r="B218" s="90">
        <v>20</v>
      </c>
      <c r="C218" s="20">
        <f t="shared" si="56"/>
        <v>0.81818181818181823</v>
      </c>
      <c r="D218" s="22">
        <v>100000</v>
      </c>
      <c r="E218" s="25">
        <f t="shared" si="57"/>
        <v>989140.56531703577</v>
      </c>
      <c r="G218" s="10">
        <v>41609</v>
      </c>
      <c r="H218" s="91">
        <v>21170</v>
      </c>
      <c r="I218" s="20">
        <f t="shared" si="58"/>
        <v>8.9776588077833827E-2</v>
      </c>
      <c r="J218" s="22">
        <v>100000</v>
      </c>
      <c r="K218" s="25">
        <f t="shared" si="59"/>
        <v>1025990.7801987254</v>
      </c>
    </row>
    <row r="219" spans="1:11">
      <c r="A219" s="10">
        <v>41974</v>
      </c>
      <c r="B219" s="90">
        <v>23</v>
      </c>
      <c r="C219" s="20">
        <f t="shared" si="56"/>
        <v>0.15</v>
      </c>
      <c r="D219" s="22">
        <v>100000</v>
      </c>
      <c r="E219" s="25">
        <f t="shared" si="57"/>
        <v>1183848.4405619954</v>
      </c>
      <c r="G219" s="10">
        <v>41974</v>
      </c>
      <c r="H219" s="91">
        <v>27499</v>
      </c>
      <c r="I219" s="20">
        <f t="shared" si="58"/>
        <v>0.29896079357581484</v>
      </c>
      <c r="J219" s="22">
        <v>100000</v>
      </c>
      <c r="K219" s="25">
        <f t="shared" si="59"/>
        <v>1069402.5676006442</v>
      </c>
    </row>
    <row r="220" spans="1:11">
      <c r="A220" s="10">
        <v>42339</v>
      </c>
      <c r="B220" s="90">
        <v>25</v>
      </c>
      <c r="C220" s="20">
        <f t="shared" si="56"/>
        <v>8.6956521739130432E-2</v>
      </c>
      <c r="D220" s="22">
        <v>100000</v>
      </c>
      <c r="E220" s="25">
        <f t="shared" si="57"/>
        <v>1027078.7524495963</v>
      </c>
      <c r="G220" s="10">
        <v>42339</v>
      </c>
      <c r="H220" s="91">
        <v>26117</v>
      </c>
      <c r="I220" s="20">
        <f t="shared" si="58"/>
        <v>-5.0256372959016693E-2</v>
      </c>
      <c r="J220" s="22">
        <v>100000</v>
      </c>
      <c r="K220" s="25">
        <f t="shared" si="59"/>
        <v>1192193.3133566165</v>
      </c>
    </row>
    <row r="221" spans="1:11">
      <c r="A221" s="10">
        <v>42705</v>
      </c>
      <c r="B221" s="90">
        <v>20</v>
      </c>
      <c r="C221" s="20">
        <f t="shared" si="56"/>
        <v>-0.2</v>
      </c>
      <c r="D221" s="22">
        <v>100000</v>
      </c>
      <c r="E221" s="25">
        <f t="shared" si="57"/>
        <v>14933793.469957151</v>
      </c>
      <c r="G221" s="10">
        <v>42705</v>
      </c>
      <c r="H221" s="91">
        <v>26626</v>
      </c>
      <c r="I221" s="20">
        <f t="shared" si="58"/>
        <v>1.9489221579813913E-2</v>
      </c>
      <c r="J221" s="22">
        <v>100000</v>
      </c>
      <c r="K221" s="25">
        <f t="shared" si="59"/>
        <v>1640938.9435594501</v>
      </c>
    </row>
    <row r="222" spans="1:11">
      <c r="A222" s="10">
        <v>43070</v>
      </c>
      <c r="B222" s="90">
        <v>265</v>
      </c>
      <c r="C222" s="20">
        <f t="shared" si="56"/>
        <v>12.25</v>
      </c>
      <c r="D222" s="22">
        <v>100000</v>
      </c>
      <c r="E222" s="119">
        <f t="shared" si="57"/>
        <v>21955011.595748745</v>
      </c>
      <c r="G222" s="10">
        <v>43070</v>
      </c>
      <c r="H222" s="91">
        <v>33812</v>
      </c>
      <c r="I222" s="20">
        <f t="shared" si="58"/>
        <v>0.26988657702997071</v>
      </c>
      <c r="J222" s="22">
        <v>100000</v>
      </c>
      <c r="K222" s="120">
        <f t="shared" si="59"/>
        <v>1857097.6522034262</v>
      </c>
    </row>
    <row r="223" spans="1:11">
      <c r="A223" s="10">
        <v>43435</v>
      </c>
      <c r="B223" s="90">
        <v>387</v>
      </c>
      <c r="C223" s="20">
        <f t="shared" si="56"/>
        <v>0.46037735849056605</v>
      </c>
      <c r="D223" s="22"/>
      <c r="E223" s="39"/>
      <c r="G223" s="10">
        <v>43435</v>
      </c>
      <c r="H223" s="91">
        <v>36068</v>
      </c>
      <c r="I223" s="20">
        <f t="shared" si="58"/>
        <v>6.6721873890926292E-2</v>
      </c>
      <c r="J223" s="22"/>
      <c r="K223" s="39"/>
    </row>
    <row r="224" spans="1:11">
      <c r="D224" s="121">
        <f>SUM(D213:D223)</f>
        <v>1000000</v>
      </c>
      <c r="E224" s="122"/>
      <c r="J224" s="121">
        <f>SUM(J213:J223)</f>
        <v>1000000</v>
      </c>
      <c r="K224" s="122"/>
    </row>
    <row r="227" spans="1:11">
      <c r="A227" s="153" t="s">
        <v>935</v>
      </c>
      <c r="B227" s="150"/>
      <c r="C227" s="150"/>
      <c r="D227" s="150"/>
      <c r="E227" s="151"/>
    </row>
    <row r="228" spans="1:11">
      <c r="A228" s="116" t="s">
        <v>3</v>
      </c>
      <c r="B228" s="117" t="s">
        <v>6</v>
      </c>
      <c r="C228" s="118" t="s">
        <v>8</v>
      </c>
      <c r="D228" s="12" t="s">
        <v>16</v>
      </c>
      <c r="E228" s="16" t="s">
        <v>18</v>
      </c>
      <c r="G228" s="116" t="s">
        <v>3</v>
      </c>
      <c r="H228" s="117" t="s">
        <v>5</v>
      </c>
      <c r="I228" s="118" t="s">
        <v>8</v>
      </c>
      <c r="J228" s="16" t="s">
        <v>16</v>
      </c>
      <c r="K228" s="16" t="s">
        <v>18</v>
      </c>
    </row>
    <row r="229" spans="1:11">
      <c r="A229" s="10">
        <v>39783</v>
      </c>
      <c r="B229" s="90">
        <v>115</v>
      </c>
      <c r="C229" s="20"/>
      <c r="D229" s="22">
        <v>100000</v>
      </c>
      <c r="E229" s="25">
        <f>(D229)+(D229*C230)</f>
        <v>193043.47826086957</v>
      </c>
      <c r="G229" s="10">
        <v>39783</v>
      </c>
      <c r="H229" s="91">
        <v>9647</v>
      </c>
      <c r="I229" s="20"/>
      <c r="J229" s="22">
        <v>100000</v>
      </c>
      <c r="K229" s="25">
        <f>(J229)+(J229*I230)</f>
        <v>181030.37213641545</v>
      </c>
    </row>
    <row r="230" spans="1:11">
      <c r="A230" s="10">
        <v>40148</v>
      </c>
      <c r="B230" s="90">
        <v>222</v>
      </c>
      <c r="C230" s="20">
        <f t="shared" ref="C230:C239" si="60">(B230-B229)/B229</f>
        <v>0.93043478260869561</v>
      </c>
      <c r="D230" s="22">
        <v>100000</v>
      </c>
      <c r="E230" s="25">
        <f t="shared" ref="E230:E238" si="61">(E229+D230)+(E229+D230)*C231</f>
        <v>194042.30317273794</v>
      </c>
      <c r="G230" s="10">
        <v>40148</v>
      </c>
      <c r="H230" s="91">
        <v>17464</v>
      </c>
      <c r="I230" s="20">
        <f t="shared" ref="I230:I239" si="62">(H230-H229)/H229</f>
        <v>0.81030372136415463</v>
      </c>
      <c r="J230" s="22">
        <v>100000</v>
      </c>
      <c r="K230" s="25">
        <f t="shared" ref="K230:K238" si="63">(K229+J230)+(K229+J230)*I231</f>
        <v>330030.45706285757</v>
      </c>
    </row>
    <row r="231" spans="1:11">
      <c r="A231" s="10">
        <v>40513</v>
      </c>
      <c r="B231" s="90">
        <v>147</v>
      </c>
      <c r="C231" s="20">
        <f t="shared" si="60"/>
        <v>-0.33783783783783783</v>
      </c>
      <c r="D231" s="22">
        <v>100000</v>
      </c>
      <c r="E231" s="25">
        <f t="shared" si="61"/>
        <v>292042.01539605262</v>
      </c>
      <c r="G231" s="10">
        <v>40513</v>
      </c>
      <c r="H231" s="91">
        <v>20509</v>
      </c>
      <c r="I231" s="20">
        <f t="shared" si="62"/>
        <v>0.17435868071461291</v>
      </c>
      <c r="J231" s="22">
        <v>100000</v>
      </c>
      <c r="K231" s="25">
        <f t="shared" si="63"/>
        <v>324037.77285335225</v>
      </c>
    </row>
    <row r="232" spans="1:11">
      <c r="A232" s="10">
        <v>40878</v>
      </c>
      <c r="B232" s="90">
        <v>146</v>
      </c>
      <c r="C232" s="20">
        <f t="shared" si="60"/>
        <v>-6.8027210884353739E-3</v>
      </c>
      <c r="D232" s="22">
        <v>100000</v>
      </c>
      <c r="E232" s="25">
        <f t="shared" si="61"/>
        <v>647137.84733184031</v>
      </c>
      <c r="G232" s="10">
        <v>40878</v>
      </c>
      <c r="H232" s="91">
        <v>15454</v>
      </c>
      <c r="I232" s="20">
        <f t="shared" si="62"/>
        <v>-0.24647715637037398</v>
      </c>
      <c r="J232" s="22">
        <v>100000</v>
      </c>
      <c r="K232" s="25">
        <f t="shared" si="63"/>
        <v>533024.31574021094</v>
      </c>
    </row>
    <row r="233" spans="1:11">
      <c r="A233" s="10">
        <v>41244</v>
      </c>
      <c r="B233" s="90">
        <v>241</v>
      </c>
      <c r="C233" s="20">
        <f t="shared" si="60"/>
        <v>0.65068493150684936</v>
      </c>
      <c r="D233" s="22">
        <v>100000</v>
      </c>
      <c r="E233" s="25">
        <f t="shared" si="61"/>
        <v>669633.92126007262</v>
      </c>
      <c r="G233" s="10">
        <v>41244</v>
      </c>
      <c r="H233" s="91">
        <v>19426</v>
      </c>
      <c r="I233" s="20">
        <f t="shared" si="62"/>
        <v>0.25702083602950693</v>
      </c>
      <c r="J233" s="22">
        <v>100000</v>
      </c>
      <c r="K233" s="25">
        <f t="shared" si="63"/>
        <v>689855.0789776725</v>
      </c>
    </row>
    <row r="234" spans="1:11">
      <c r="A234" s="10">
        <v>41609</v>
      </c>
      <c r="B234" s="90">
        <v>216</v>
      </c>
      <c r="C234" s="20">
        <f t="shared" si="60"/>
        <v>-0.1037344398340249</v>
      </c>
      <c r="D234" s="22">
        <v>100000</v>
      </c>
      <c r="E234" s="25">
        <f t="shared" si="61"/>
        <v>1410995.5223101331</v>
      </c>
      <c r="G234" s="10">
        <v>41609</v>
      </c>
      <c r="H234" s="91">
        <v>21170</v>
      </c>
      <c r="I234" s="20">
        <f t="shared" si="62"/>
        <v>8.9776588077833827E-2</v>
      </c>
      <c r="J234" s="22">
        <v>100000</v>
      </c>
      <c r="K234" s="25">
        <f t="shared" si="63"/>
        <v>1025990.7801987254</v>
      </c>
    </row>
    <row r="235" spans="1:11">
      <c r="A235" s="10">
        <v>41974</v>
      </c>
      <c r="B235" s="90">
        <v>396</v>
      </c>
      <c r="C235" s="20">
        <f t="shared" si="60"/>
        <v>0.83333333333333337</v>
      </c>
      <c r="D235" s="22">
        <v>100000</v>
      </c>
      <c r="E235" s="25">
        <f t="shared" si="61"/>
        <v>1934532.1459879733</v>
      </c>
      <c r="G235" s="10">
        <v>41974</v>
      </c>
      <c r="H235" s="91">
        <v>27499</v>
      </c>
      <c r="I235" s="20">
        <f t="shared" si="62"/>
        <v>0.29896079357581484</v>
      </c>
      <c r="J235" s="22">
        <v>100000</v>
      </c>
      <c r="K235" s="25">
        <f t="shared" si="63"/>
        <v>1069402.5676006442</v>
      </c>
    </row>
    <row r="236" spans="1:11">
      <c r="A236" s="10">
        <v>42339</v>
      </c>
      <c r="B236" s="90">
        <v>507</v>
      </c>
      <c r="C236" s="20">
        <f t="shared" si="60"/>
        <v>0.28030303030303028</v>
      </c>
      <c r="D236" s="22">
        <v>100000</v>
      </c>
      <c r="E236" s="25">
        <f t="shared" si="61"/>
        <v>2199060.3865905511</v>
      </c>
      <c r="G236" s="10">
        <v>42339</v>
      </c>
      <c r="H236" s="91">
        <v>26117</v>
      </c>
      <c r="I236" s="20">
        <f t="shared" si="62"/>
        <v>-5.0256372959016693E-2</v>
      </c>
      <c r="J236" s="22">
        <v>100000</v>
      </c>
      <c r="K236" s="25">
        <f t="shared" si="63"/>
        <v>1192193.3133566165</v>
      </c>
    </row>
    <row r="237" spans="1:11">
      <c r="A237" s="10">
        <v>42705</v>
      </c>
      <c r="B237" s="90">
        <v>548</v>
      </c>
      <c r="C237" s="20">
        <f t="shared" si="60"/>
        <v>8.0867850098619326E-2</v>
      </c>
      <c r="D237" s="22">
        <v>100000</v>
      </c>
      <c r="E237" s="25">
        <f t="shared" si="61"/>
        <v>2483656.4760248289</v>
      </c>
      <c r="G237" s="10">
        <v>42705</v>
      </c>
      <c r="H237" s="91">
        <v>26626</v>
      </c>
      <c r="I237" s="20">
        <f t="shared" si="62"/>
        <v>1.9489221579813913E-2</v>
      </c>
      <c r="J237" s="22">
        <v>100000</v>
      </c>
      <c r="K237" s="25">
        <f t="shared" si="63"/>
        <v>1640938.9435594501</v>
      </c>
    </row>
    <row r="238" spans="1:11">
      <c r="A238" s="10">
        <v>43070</v>
      </c>
      <c r="B238" s="90">
        <v>592</v>
      </c>
      <c r="C238" s="20">
        <f t="shared" si="60"/>
        <v>8.0291970802919707E-2</v>
      </c>
      <c r="D238" s="22">
        <v>100000</v>
      </c>
      <c r="E238" s="119">
        <f t="shared" si="61"/>
        <v>1946470.9261943812</v>
      </c>
      <c r="G238" s="10">
        <v>43070</v>
      </c>
      <c r="H238" s="91">
        <v>33812</v>
      </c>
      <c r="I238" s="20">
        <f t="shared" si="62"/>
        <v>0.26988657702997071</v>
      </c>
      <c r="J238" s="22">
        <v>100000</v>
      </c>
      <c r="K238" s="120">
        <f t="shared" si="63"/>
        <v>1857097.6522034262</v>
      </c>
    </row>
    <row r="239" spans="1:11">
      <c r="A239" s="10">
        <v>43435</v>
      </c>
      <c r="B239" s="90">
        <v>446</v>
      </c>
      <c r="C239" s="20">
        <f t="shared" si="60"/>
        <v>-0.24662162162162163</v>
      </c>
      <c r="D239" s="22"/>
      <c r="E239" s="39"/>
      <c r="G239" s="10">
        <v>43435</v>
      </c>
      <c r="H239" s="91">
        <v>36068</v>
      </c>
      <c r="I239" s="20">
        <f t="shared" si="62"/>
        <v>6.6721873890926292E-2</v>
      </c>
      <c r="J239" s="22"/>
      <c r="K239" s="39"/>
    </row>
    <row r="240" spans="1:11">
      <c r="D240" s="121">
        <f>SUM(D229:D239)</f>
        <v>1000000</v>
      </c>
      <c r="E240" s="122"/>
      <c r="J240" s="121">
        <f>SUM(J229:J239)</f>
        <v>1000000</v>
      </c>
      <c r="K240" s="122"/>
    </row>
    <row r="242" spans="1:11">
      <c r="A242" s="153" t="s">
        <v>938</v>
      </c>
      <c r="B242" s="150"/>
      <c r="C242" s="150"/>
      <c r="D242" s="150"/>
      <c r="E242" s="151"/>
    </row>
    <row r="243" spans="1:11">
      <c r="A243" s="116" t="s">
        <v>3</v>
      </c>
      <c r="B243" s="117" t="s">
        <v>6</v>
      </c>
      <c r="C243" s="118" t="s">
        <v>8</v>
      </c>
      <c r="D243" s="12" t="s">
        <v>16</v>
      </c>
      <c r="E243" s="16" t="s">
        <v>18</v>
      </c>
      <c r="G243" s="116" t="s">
        <v>3</v>
      </c>
      <c r="H243" s="117" t="s">
        <v>5</v>
      </c>
      <c r="I243" s="118" t="s">
        <v>8</v>
      </c>
      <c r="J243" s="16" t="s">
        <v>16</v>
      </c>
      <c r="K243" s="16" t="s">
        <v>18</v>
      </c>
    </row>
    <row r="244" spans="1:11">
      <c r="A244" s="10">
        <v>39783</v>
      </c>
      <c r="B244" s="90">
        <v>25</v>
      </c>
      <c r="C244" s="20"/>
      <c r="D244" s="22">
        <v>100000</v>
      </c>
      <c r="E244" s="25">
        <f>(D244)+(D244*C245)</f>
        <v>188000</v>
      </c>
      <c r="G244" s="10">
        <v>39783</v>
      </c>
      <c r="H244" s="91">
        <v>9647</v>
      </c>
      <c r="I244" s="20"/>
      <c r="J244" s="22">
        <v>100000</v>
      </c>
      <c r="K244" s="25">
        <f>(J244)+(J244*I245)</f>
        <v>181030.37213641545</v>
      </c>
    </row>
    <row r="245" spans="1:11">
      <c r="A245" s="10">
        <v>40148</v>
      </c>
      <c r="B245" s="90">
        <v>47</v>
      </c>
      <c r="C245" s="20">
        <f t="shared" ref="C245:C254" si="64">(B245-B244)/B244</f>
        <v>0.88</v>
      </c>
      <c r="D245" s="22">
        <v>100000</v>
      </c>
      <c r="E245" s="25">
        <f t="shared" ref="E245:E253" si="65">(E244+D245)+(E244+D245)*C246</f>
        <v>202212.76595744683</v>
      </c>
      <c r="G245" s="10">
        <v>40148</v>
      </c>
      <c r="H245" s="91">
        <v>17464</v>
      </c>
      <c r="I245" s="20">
        <f t="shared" ref="I245:I254" si="66">(H245-H244)/H244</f>
        <v>0.81030372136415463</v>
      </c>
      <c r="J245" s="22">
        <v>100000</v>
      </c>
      <c r="K245" s="25">
        <f t="shared" ref="K245:K253" si="67">(K244+J245)+(K244+J245)*I246</f>
        <v>330030.45706285757</v>
      </c>
    </row>
    <row r="246" spans="1:11">
      <c r="A246" s="10">
        <v>40513</v>
      </c>
      <c r="B246" s="90">
        <v>33</v>
      </c>
      <c r="C246" s="20">
        <f t="shared" si="64"/>
        <v>-0.2978723404255319</v>
      </c>
      <c r="D246" s="22">
        <v>100000</v>
      </c>
      <c r="E246" s="25">
        <f t="shared" si="65"/>
        <v>109895.55125725339</v>
      </c>
      <c r="G246" s="10">
        <v>40513</v>
      </c>
      <c r="H246" s="91">
        <v>20509</v>
      </c>
      <c r="I246" s="20">
        <f t="shared" si="66"/>
        <v>0.17435868071461291</v>
      </c>
      <c r="J246" s="22">
        <v>100000</v>
      </c>
      <c r="K246" s="25">
        <f t="shared" si="67"/>
        <v>324037.77285335225</v>
      </c>
    </row>
    <row r="247" spans="1:11">
      <c r="A247" s="10">
        <v>40878</v>
      </c>
      <c r="B247" s="90">
        <v>12</v>
      </c>
      <c r="C247" s="20">
        <f t="shared" si="64"/>
        <v>-0.63636363636363635</v>
      </c>
      <c r="D247" s="22">
        <v>100000</v>
      </c>
      <c r="E247" s="25">
        <f t="shared" si="65"/>
        <v>384808.51063829788</v>
      </c>
      <c r="G247" s="10">
        <v>40878</v>
      </c>
      <c r="H247" s="91">
        <v>15454</v>
      </c>
      <c r="I247" s="20">
        <f t="shared" si="66"/>
        <v>-0.24647715637037398</v>
      </c>
      <c r="J247" s="22">
        <v>100000</v>
      </c>
      <c r="K247" s="25">
        <f t="shared" si="67"/>
        <v>533024.31574021094</v>
      </c>
    </row>
    <row r="248" spans="1:11">
      <c r="A248" s="10">
        <v>41244</v>
      </c>
      <c r="B248" s="90">
        <v>22</v>
      </c>
      <c r="C248" s="20">
        <f t="shared" si="64"/>
        <v>0.83333333333333337</v>
      </c>
      <c r="D248" s="22">
        <v>100000</v>
      </c>
      <c r="E248" s="25">
        <f t="shared" si="65"/>
        <v>639065.76402321085</v>
      </c>
      <c r="G248" s="10">
        <v>41244</v>
      </c>
      <c r="H248" s="91">
        <v>19426</v>
      </c>
      <c r="I248" s="20">
        <f t="shared" si="66"/>
        <v>0.25702083602950693</v>
      </c>
      <c r="J248" s="22">
        <v>100000</v>
      </c>
      <c r="K248" s="25">
        <f t="shared" si="67"/>
        <v>689855.0789776725</v>
      </c>
    </row>
    <row r="249" spans="1:11">
      <c r="A249" s="10">
        <v>41609</v>
      </c>
      <c r="B249" s="90">
        <v>29</v>
      </c>
      <c r="C249" s="20">
        <f t="shared" si="64"/>
        <v>0.31818181818181818</v>
      </c>
      <c r="D249" s="22">
        <v>100000</v>
      </c>
      <c r="E249" s="25">
        <f t="shared" si="65"/>
        <v>1223281.2645901421</v>
      </c>
      <c r="G249" s="10">
        <v>41609</v>
      </c>
      <c r="H249" s="91">
        <v>21170</v>
      </c>
      <c r="I249" s="20">
        <f t="shared" si="66"/>
        <v>8.9776588077833827E-2</v>
      </c>
      <c r="J249" s="22">
        <v>100000</v>
      </c>
      <c r="K249" s="25">
        <f t="shared" si="67"/>
        <v>1025990.7801987254</v>
      </c>
    </row>
    <row r="250" spans="1:11">
      <c r="A250" s="10">
        <v>41974</v>
      </c>
      <c r="B250" s="90">
        <v>48</v>
      </c>
      <c r="C250" s="20">
        <f t="shared" si="64"/>
        <v>0.65517241379310343</v>
      </c>
      <c r="D250" s="22">
        <v>100000</v>
      </c>
      <c r="E250" s="25">
        <f t="shared" si="65"/>
        <v>1295712.9049111807</v>
      </c>
      <c r="G250" s="10">
        <v>41974</v>
      </c>
      <c r="H250" s="91">
        <v>27499</v>
      </c>
      <c r="I250" s="20">
        <f t="shared" si="66"/>
        <v>0.29896079357581484</v>
      </c>
      <c r="J250" s="22">
        <v>100000</v>
      </c>
      <c r="K250" s="25">
        <f t="shared" si="67"/>
        <v>1069402.5676006442</v>
      </c>
    </row>
    <row r="251" spans="1:11">
      <c r="A251" s="10">
        <v>42339</v>
      </c>
      <c r="B251" s="90">
        <v>47</v>
      </c>
      <c r="C251" s="20">
        <f t="shared" si="64"/>
        <v>-2.0833333333333332E-2</v>
      </c>
      <c r="D251" s="22">
        <v>100000</v>
      </c>
      <c r="E251" s="25">
        <f t="shared" si="65"/>
        <v>1959937.270726339</v>
      </c>
      <c r="G251" s="10">
        <v>42339</v>
      </c>
      <c r="H251" s="91">
        <v>26117</v>
      </c>
      <c r="I251" s="20">
        <f t="shared" si="66"/>
        <v>-5.0256372959016693E-2</v>
      </c>
      <c r="J251" s="22">
        <v>100000</v>
      </c>
      <c r="K251" s="25">
        <f t="shared" si="67"/>
        <v>1192193.3133566165</v>
      </c>
    </row>
    <row r="252" spans="1:11">
      <c r="A252" s="10">
        <v>42705</v>
      </c>
      <c r="B252" s="90">
        <v>66</v>
      </c>
      <c r="C252" s="20">
        <f t="shared" si="64"/>
        <v>0.40425531914893614</v>
      </c>
      <c r="D252" s="22">
        <v>100000</v>
      </c>
      <c r="E252" s="25">
        <f t="shared" si="65"/>
        <v>4900153.8106672</v>
      </c>
      <c r="G252" s="10">
        <v>42705</v>
      </c>
      <c r="H252" s="91">
        <v>26626</v>
      </c>
      <c r="I252" s="20">
        <f t="shared" si="66"/>
        <v>1.9489221579813913E-2</v>
      </c>
      <c r="J252" s="22">
        <v>100000</v>
      </c>
      <c r="K252" s="25">
        <f t="shared" si="67"/>
        <v>1640938.9435594501</v>
      </c>
    </row>
    <row r="253" spans="1:11">
      <c r="A253" s="10">
        <v>43070</v>
      </c>
      <c r="B253" s="90">
        <v>157</v>
      </c>
      <c r="C253" s="20">
        <f t="shared" si="64"/>
        <v>1.3787878787878789</v>
      </c>
      <c r="D253" s="22">
        <v>100000</v>
      </c>
      <c r="E253" s="119">
        <f t="shared" si="65"/>
        <v>2961874.5502678314</v>
      </c>
      <c r="G253" s="10">
        <v>43070</v>
      </c>
      <c r="H253" s="91">
        <v>33812</v>
      </c>
      <c r="I253" s="20">
        <f t="shared" si="66"/>
        <v>0.26988657702997071</v>
      </c>
      <c r="J253" s="22">
        <v>100000</v>
      </c>
      <c r="K253" s="120">
        <f t="shared" si="67"/>
        <v>1857097.6522034262</v>
      </c>
    </row>
    <row r="254" spans="1:11">
      <c r="A254" s="10">
        <v>43435</v>
      </c>
      <c r="B254" s="90">
        <v>93</v>
      </c>
      <c r="C254" s="20">
        <f t="shared" si="64"/>
        <v>-0.40764331210191085</v>
      </c>
      <c r="D254" s="22"/>
      <c r="E254" s="39"/>
      <c r="G254" s="10">
        <v>43435</v>
      </c>
      <c r="H254" s="91">
        <v>36068</v>
      </c>
      <c r="I254" s="20">
        <f t="shared" si="66"/>
        <v>6.6721873890926292E-2</v>
      </c>
      <c r="J254" s="22"/>
      <c r="K254" s="39"/>
    </row>
    <row r="255" spans="1:11">
      <c r="D255" s="121">
        <f>SUM(D244:D254)</f>
        <v>1000000</v>
      </c>
      <c r="E255" s="122"/>
      <c r="J255" s="121">
        <f>SUM(J244:J254)</f>
        <v>1000000</v>
      </c>
      <c r="K255" s="122"/>
    </row>
    <row r="257" spans="1:11">
      <c r="A257" s="153" t="s">
        <v>941</v>
      </c>
      <c r="B257" s="150"/>
      <c r="C257" s="150"/>
      <c r="D257" s="150"/>
      <c r="E257" s="151"/>
    </row>
    <row r="258" spans="1:11">
      <c r="A258" s="116" t="s">
        <v>3</v>
      </c>
      <c r="B258" s="117" t="s">
        <v>6</v>
      </c>
      <c r="C258" s="118" t="s">
        <v>8</v>
      </c>
      <c r="D258" s="12" t="s">
        <v>16</v>
      </c>
      <c r="E258" s="16" t="s">
        <v>18</v>
      </c>
      <c r="G258" s="116" t="s">
        <v>3</v>
      </c>
      <c r="H258" s="117" t="s">
        <v>5</v>
      </c>
      <c r="I258" s="118" t="s">
        <v>8</v>
      </c>
      <c r="J258" s="16" t="s">
        <v>16</v>
      </c>
      <c r="K258" s="16" t="s">
        <v>18</v>
      </c>
    </row>
    <row r="259" spans="1:11">
      <c r="A259" s="10">
        <v>39783</v>
      </c>
      <c r="B259" s="90">
        <v>470</v>
      </c>
      <c r="C259" s="20"/>
      <c r="D259" s="22">
        <v>100000</v>
      </c>
      <c r="E259" s="25">
        <f>(D259)+(D259*C260)</f>
        <v>159787.2340425532</v>
      </c>
      <c r="G259" s="10">
        <v>39783</v>
      </c>
      <c r="H259" s="91">
        <v>9647</v>
      </c>
      <c r="I259" s="20"/>
      <c r="J259" s="22">
        <v>100000</v>
      </c>
      <c r="K259" s="25">
        <f>(J259)+(J259*I260)</f>
        <v>181030.37213641545</v>
      </c>
    </row>
    <row r="260" spans="1:11">
      <c r="A260" s="10">
        <v>40148</v>
      </c>
      <c r="B260" s="90">
        <v>751</v>
      </c>
      <c r="C260" s="20">
        <f t="shared" ref="C260:C269" si="68">(B260-B259)/B259</f>
        <v>0.59787234042553195</v>
      </c>
      <c r="D260" s="22">
        <v>100000</v>
      </c>
      <c r="E260" s="25">
        <f t="shared" ref="E260:E268" si="69">(E259+D260)+(E259+D260)*C261</f>
        <v>202018.3018386832</v>
      </c>
      <c r="G260" s="10">
        <v>40148</v>
      </c>
      <c r="H260" s="91">
        <v>17464</v>
      </c>
      <c r="I260" s="20">
        <f t="shared" ref="I260:I269" si="70">(H260-H259)/H259</f>
        <v>0.81030372136415463</v>
      </c>
      <c r="J260" s="22">
        <v>100000</v>
      </c>
      <c r="K260" s="25">
        <f t="shared" ref="K260:K268" si="71">(K259+J260)+(K259+J260)*I261</f>
        <v>330030.45706285757</v>
      </c>
    </row>
    <row r="261" spans="1:11">
      <c r="A261" s="10">
        <v>40513</v>
      </c>
      <c r="B261" s="90">
        <v>584</v>
      </c>
      <c r="C261" s="20">
        <f t="shared" si="68"/>
        <v>-0.22237017310252996</v>
      </c>
      <c r="D261" s="22">
        <v>100000</v>
      </c>
      <c r="E261" s="25">
        <f t="shared" si="69"/>
        <v>106016.69841940078</v>
      </c>
      <c r="G261" s="10">
        <v>40513</v>
      </c>
      <c r="H261" s="91">
        <v>20509</v>
      </c>
      <c r="I261" s="20">
        <f t="shared" si="70"/>
        <v>0.17435868071461291</v>
      </c>
      <c r="J261" s="22">
        <v>100000</v>
      </c>
      <c r="K261" s="25">
        <f t="shared" si="71"/>
        <v>324037.77285335225</v>
      </c>
    </row>
    <row r="262" spans="1:11">
      <c r="A262" s="10">
        <v>40878</v>
      </c>
      <c r="B262" s="90">
        <v>205</v>
      </c>
      <c r="C262" s="20">
        <f t="shared" si="68"/>
        <v>-0.64897260273972601</v>
      </c>
      <c r="D262" s="22">
        <v>100000</v>
      </c>
      <c r="E262" s="25">
        <f t="shared" si="69"/>
        <v>421078.03237916552</v>
      </c>
      <c r="G262" s="10">
        <v>40878</v>
      </c>
      <c r="H262" s="91">
        <v>15454</v>
      </c>
      <c r="I262" s="20">
        <f t="shared" si="70"/>
        <v>-0.24647715637037398</v>
      </c>
      <c r="J262" s="22">
        <v>100000</v>
      </c>
      <c r="K262" s="25">
        <f t="shared" si="71"/>
        <v>533024.31574021094</v>
      </c>
    </row>
    <row r="263" spans="1:11">
      <c r="A263" s="10">
        <v>41244</v>
      </c>
      <c r="B263" s="90">
        <v>419</v>
      </c>
      <c r="C263" s="20">
        <f t="shared" si="68"/>
        <v>1.0439024390243903</v>
      </c>
      <c r="D263" s="22">
        <v>100000</v>
      </c>
      <c r="E263" s="25">
        <f t="shared" si="69"/>
        <v>392984.8645150747</v>
      </c>
      <c r="G263" s="10">
        <v>41244</v>
      </c>
      <c r="H263" s="91">
        <v>19426</v>
      </c>
      <c r="I263" s="20">
        <f t="shared" si="70"/>
        <v>0.25702083602950693</v>
      </c>
      <c r="J263" s="22">
        <v>100000</v>
      </c>
      <c r="K263" s="25">
        <f t="shared" si="71"/>
        <v>689855.0789776725</v>
      </c>
    </row>
    <row r="264" spans="1:11">
      <c r="A264" s="10">
        <v>41609</v>
      </c>
      <c r="B264" s="90">
        <v>316</v>
      </c>
      <c r="C264" s="20">
        <f t="shared" si="68"/>
        <v>-0.24582338902147971</v>
      </c>
      <c r="D264" s="22">
        <v>100000</v>
      </c>
      <c r="E264" s="25">
        <f t="shared" si="69"/>
        <v>751957.92625400634</v>
      </c>
      <c r="G264" s="10">
        <v>41609</v>
      </c>
      <c r="H264" s="91">
        <v>21170</v>
      </c>
      <c r="I264" s="20">
        <f t="shared" si="70"/>
        <v>8.9776588077833827E-2</v>
      </c>
      <c r="J264" s="22">
        <v>100000</v>
      </c>
      <c r="K264" s="25">
        <f t="shared" si="71"/>
        <v>1025990.7801987254</v>
      </c>
    </row>
    <row r="265" spans="1:11">
      <c r="A265" s="10">
        <v>41974</v>
      </c>
      <c r="B265" s="90">
        <v>482</v>
      </c>
      <c r="C265" s="20">
        <f t="shared" si="68"/>
        <v>0.52531645569620256</v>
      </c>
      <c r="D265" s="22">
        <v>100000</v>
      </c>
      <c r="E265" s="25">
        <f t="shared" si="69"/>
        <v>774185.83340094355</v>
      </c>
      <c r="G265" s="10">
        <v>41974</v>
      </c>
      <c r="H265" s="91">
        <v>27499</v>
      </c>
      <c r="I265" s="20">
        <f t="shared" si="70"/>
        <v>0.29896079357581484</v>
      </c>
      <c r="J265" s="22">
        <v>100000</v>
      </c>
      <c r="K265" s="25">
        <f t="shared" si="71"/>
        <v>1069402.5676006442</v>
      </c>
    </row>
    <row r="266" spans="1:11">
      <c r="A266" s="10">
        <v>42339</v>
      </c>
      <c r="B266" s="90">
        <v>438</v>
      </c>
      <c r="C266" s="20">
        <f t="shared" si="68"/>
        <v>-9.1286307053941904E-2</v>
      </c>
      <c r="D266" s="22">
        <v>100000</v>
      </c>
      <c r="E266" s="25">
        <f t="shared" si="69"/>
        <v>752438.49130629166</v>
      </c>
      <c r="G266" s="10">
        <v>42339</v>
      </c>
      <c r="H266" s="91">
        <v>26117</v>
      </c>
      <c r="I266" s="20">
        <f t="shared" si="70"/>
        <v>-5.0256372959016693E-2</v>
      </c>
      <c r="J266" s="22">
        <v>100000</v>
      </c>
      <c r="K266" s="25">
        <f t="shared" si="71"/>
        <v>1192193.3133566165</v>
      </c>
    </row>
    <row r="267" spans="1:11">
      <c r="A267" s="10">
        <v>42705</v>
      </c>
      <c r="B267" s="90">
        <v>377</v>
      </c>
      <c r="C267" s="20">
        <f t="shared" si="68"/>
        <v>-0.13926940639269406</v>
      </c>
      <c r="D267" s="22">
        <v>100000</v>
      </c>
      <c r="E267" s="25">
        <f t="shared" si="69"/>
        <v>1309182.7227223949</v>
      </c>
      <c r="G267" s="10">
        <v>42705</v>
      </c>
      <c r="H267" s="91">
        <v>26626</v>
      </c>
      <c r="I267" s="20">
        <f t="shared" si="70"/>
        <v>1.9489221579813913E-2</v>
      </c>
      <c r="J267" s="22">
        <v>100000</v>
      </c>
      <c r="K267" s="25">
        <f t="shared" si="71"/>
        <v>1640938.9435594501</v>
      </c>
    </row>
    <row r="268" spans="1:11">
      <c r="A268" s="10">
        <v>43070</v>
      </c>
      <c r="B268" s="90">
        <v>579</v>
      </c>
      <c r="C268" s="20">
        <f t="shared" si="68"/>
        <v>0.53580901856763929</v>
      </c>
      <c r="D268" s="22">
        <v>100000</v>
      </c>
      <c r="E268" s="119">
        <f t="shared" si="69"/>
        <v>557345.15285566228</v>
      </c>
      <c r="G268" s="10">
        <v>43070</v>
      </c>
      <c r="H268" s="91">
        <v>33812</v>
      </c>
      <c r="I268" s="20">
        <f t="shared" si="70"/>
        <v>0.26988657702997071</v>
      </c>
      <c r="J268" s="22">
        <v>100000</v>
      </c>
      <c r="K268" s="120">
        <f t="shared" si="71"/>
        <v>1857097.6522034262</v>
      </c>
    </row>
    <row r="269" spans="1:11">
      <c r="A269" s="10">
        <v>43435</v>
      </c>
      <c r="B269" s="90">
        <v>229</v>
      </c>
      <c r="C269" s="20">
        <f t="shared" si="68"/>
        <v>-0.60449050086355782</v>
      </c>
      <c r="D269" s="22"/>
      <c r="E269" s="39"/>
      <c r="G269" s="10">
        <v>43435</v>
      </c>
      <c r="H269" s="91">
        <v>36068</v>
      </c>
      <c r="I269" s="20">
        <f t="shared" si="70"/>
        <v>6.6721873890926292E-2</v>
      </c>
      <c r="J269" s="22"/>
      <c r="K269" s="39"/>
    </row>
    <row r="270" spans="1:11">
      <c r="D270" s="121">
        <f>SUM(D259:D269)</f>
        <v>1000000</v>
      </c>
      <c r="E270" s="122"/>
      <c r="J270" s="121">
        <f>SUM(J259:J269)</f>
        <v>1000000</v>
      </c>
      <c r="K270" s="122"/>
    </row>
    <row r="272" spans="1:11">
      <c r="A272" s="153" t="s">
        <v>942</v>
      </c>
      <c r="B272" s="150"/>
      <c r="C272" s="150"/>
      <c r="D272" s="150"/>
      <c r="E272" s="151"/>
    </row>
    <row r="273" spans="1:11">
      <c r="A273" s="116" t="s">
        <v>3</v>
      </c>
      <c r="B273" s="117" t="s">
        <v>6</v>
      </c>
      <c r="C273" s="118" t="s">
        <v>8</v>
      </c>
      <c r="D273" s="12" t="s">
        <v>16</v>
      </c>
      <c r="E273" s="16" t="s">
        <v>18</v>
      </c>
      <c r="G273" s="116" t="s">
        <v>3</v>
      </c>
      <c r="H273" s="117" t="s">
        <v>5</v>
      </c>
      <c r="I273" s="118" t="s">
        <v>8</v>
      </c>
      <c r="J273" s="16" t="s">
        <v>16</v>
      </c>
      <c r="K273" s="16" t="s">
        <v>18</v>
      </c>
    </row>
    <row r="274" spans="1:11">
      <c r="A274" s="10">
        <v>39783</v>
      </c>
      <c r="B274" s="90">
        <v>216</v>
      </c>
      <c r="C274" s="20"/>
      <c r="D274" s="22">
        <v>100000</v>
      </c>
      <c r="E274" s="25">
        <f>(D274)+(D274*C275)</f>
        <v>219907.40740740742</v>
      </c>
      <c r="G274" s="10">
        <v>39783</v>
      </c>
      <c r="H274" s="91">
        <v>9647</v>
      </c>
      <c r="I274" s="20"/>
      <c r="J274" s="22">
        <v>100000</v>
      </c>
      <c r="K274" s="25">
        <f>(J274)+(J274*I275)</f>
        <v>181030.37213641545</v>
      </c>
    </row>
    <row r="275" spans="1:11">
      <c r="A275" s="10">
        <v>40148</v>
      </c>
      <c r="B275" s="90">
        <v>475</v>
      </c>
      <c r="C275" s="20">
        <f t="shared" ref="C275:C284" si="72">(B275-B274)/B274</f>
        <v>1.1990740740740742</v>
      </c>
      <c r="D275" s="22">
        <v>100000</v>
      </c>
      <c r="E275" s="25">
        <f t="shared" ref="E275:E283" si="73">(E274+D275)+(E274+D275)*C276</f>
        <v>374460.03898635478</v>
      </c>
      <c r="G275" s="10">
        <v>40148</v>
      </c>
      <c r="H275" s="91">
        <v>17464</v>
      </c>
      <c r="I275" s="20">
        <f t="shared" ref="I275:I284" si="74">(H275-H274)/H274</f>
        <v>0.81030372136415463</v>
      </c>
      <c r="J275" s="22">
        <v>100000</v>
      </c>
      <c r="K275" s="25">
        <f t="shared" ref="K275:K283" si="75">(K274+J275)+(K274+J275)*I276</f>
        <v>330030.45706285757</v>
      </c>
    </row>
    <row r="276" spans="1:11">
      <c r="A276" s="10">
        <v>40513</v>
      </c>
      <c r="B276" s="90">
        <v>556</v>
      </c>
      <c r="C276" s="20">
        <f t="shared" si="72"/>
        <v>0.17052631578947369</v>
      </c>
      <c r="D276" s="22">
        <v>100000</v>
      </c>
      <c r="E276" s="25">
        <f t="shared" si="73"/>
        <v>379738.70026785589</v>
      </c>
      <c r="G276" s="10">
        <v>40513</v>
      </c>
      <c r="H276" s="91">
        <v>20509</v>
      </c>
      <c r="I276" s="20">
        <f t="shared" si="74"/>
        <v>0.17435868071461291</v>
      </c>
      <c r="J276" s="22">
        <v>100000</v>
      </c>
      <c r="K276" s="25">
        <f t="shared" si="75"/>
        <v>324037.77285335225</v>
      </c>
    </row>
    <row r="277" spans="1:11">
      <c r="A277" s="10">
        <v>40878</v>
      </c>
      <c r="B277" s="90">
        <v>445</v>
      </c>
      <c r="C277" s="20">
        <f t="shared" si="72"/>
        <v>-0.19964028776978418</v>
      </c>
      <c r="D277" s="22">
        <v>100000</v>
      </c>
      <c r="E277" s="25">
        <f t="shared" si="73"/>
        <v>488363.21622772748</v>
      </c>
      <c r="G277" s="10">
        <v>40878</v>
      </c>
      <c r="H277" s="91">
        <v>15454</v>
      </c>
      <c r="I277" s="20">
        <f t="shared" si="74"/>
        <v>-0.24647715637037398</v>
      </c>
      <c r="J277" s="22">
        <v>100000</v>
      </c>
      <c r="K277" s="25">
        <f t="shared" si="75"/>
        <v>533024.31574021094</v>
      </c>
    </row>
    <row r="278" spans="1:11">
      <c r="A278" s="10">
        <v>41244</v>
      </c>
      <c r="B278" s="90">
        <v>453</v>
      </c>
      <c r="C278" s="20">
        <f t="shared" si="72"/>
        <v>1.7977528089887642E-2</v>
      </c>
      <c r="D278" s="22">
        <v>100000</v>
      </c>
      <c r="E278" s="25">
        <f t="shared" si="73"/>
        <v>527318.90902529215</v>
      </c>
      <c r="G278" s="10">
        <v>41244</v>
      </c>
      <c r="H278" s="91">
        <v>19426</v>
      </c>
      <c r="I278" s="20">
        <f t="shared" si="74"/>
        <v>0.25702083602950693</v>
      </c>
      <c r="J278" s="22">
        <v>100000</v>
      </c>
      <c r="K278" s="25">
        <f t="shared" si="75"/>
        <v>689855.0789776725</v>
      </c>
    </row>
    <row r="279" spans="1:11">
      <c r="A279" s="10">
        <v>41609</v>
      </c>
      <c r="B279" s="90">
        <v>406</v>
      </c>
      <c r="C279" s="20">
        <f t="shared" si="72"/>
        <v>-0.10375275938189846</v>
      </c>
      <c r="D279" s="22">
        <v>100000</v>
      </c>
      <c r="E279" s="25">
        <f t="shared" si="73"/>
        <v>872993.06305243855</v>
      </c>
      <c r="G279" s="10">
        <v>41609</v>
      </c>
      <c r="H279" s="91">
        <v>21170</v>
      </c>
      <c r="I279" s="20">
        <f t="shared" si="74"/>
        <v>8.9776588077833827E-2</v>
      </c>
      <c r="J279" s="22">
        <v>100000</v>
      </c>
      <c r="K279" s="25">
        <f t="shared" si="75"/>
        <v>1025990.7801987254</v>
      </c>
    </row>
    <row r="280" spans="1:11">
      <c r="A280" s="10">
        <v>41974</v>
      </c>
      <c r="B280" s="90">
        <v>565</v>
      </c>
      <c r="C280" s="20">
        <f t="shared" si="72"/>
        <v>0.39162561576354682</v>
      </c>
      <c r="D280" s="22">
        <v>100000</v>
      </c>
      <c r="E280" s="25">
        <f t="shared" si="73"/>
        <v>931662.38426791015</v>
      </c>
      <c r="G280" s="10">
        <v>41974</v>
      </c>
      <c r="H280" s="91">
        <v>27499</v>
      </c>
      <c r="I280" s="20">
        <f t="shared" si="74"/>
        <v>0.29896079357581484</v>
      </c>
      <c r="J280" s="22">
        <v>100000</v>
      </c>
      <c r="K280" s="25">
        <f t="shared" si="75"/>
        <v>1069402.5676006442</v>
      </c>
    </row>
    <row r="281" spans="1:11">
      <c r="A281" s="10">
        <v>42339</v>
      </c>
      <c r="B281" s="90">
        <v>541</v>
      </c>
      <c r="C281" s="20">
        <f t="shared" si="72"/>
        <v>-4.247787610619469E-2</v>
      </c>
      <c r="D281" s="22">
        <v>100000</v>
      </c>
      <c r="E281" s="25">
        <f t="shared" si="73"/>
        <v>1067894.5197597591</v>
      </c>
      <c r="G281" s="10">
        <v>42339</v>
      </c>
      <c r="H281" s="91">
        <v>26117</v>
      </c>
      <c r="I281" s="20">
        <f t="shared" si="74"/>
        <v>-5.0256372959016693E-2</v>
      </c>
      <c r="J281" s="22">
        <v>100000</v>
      </c>
      <c r="K281" s="25">
        <f t="shared" si="75"/>
        <v>1192193.3133566165</v>
      </c>
    </row>
    <row r="282" spans="1:11">
      <c r="A282" s="10">
        <v>42705</v>
      </c>
      <c r="B282" s="90">
        <v>560</v>
      </c>
      <c r="C282" s="20">
        <f t="shared" si="72"/>
        <v>3.512014787430684E-2</v>
      </c>
      <c r="D282" s="22">
        <v>100000</v>
      </c>
      <c r="E282" s="25">
        <f t="shared" si="73"/>
        <v>1854032.5501186177</v>
      </c>
      <c r="G282" s="10">
        <v>42705</v>
      </c>
      <c r="H282" s="91">
        <v>26626</v>
      </c>
      <c r="I282" s="20">
        <f t="shared" si="74"/>
        <v>1.9489221579813913E-2</v>
      </c>
      <c r="J282" s="22">
        <v>100000</v>
      </c>
      <c r="K282" s="25">
        <f t="shared" si="75"/>
        <v>1640938.9435594501</v>
      </c>
    </row>
    <row r="283" spans="1:11">
      <c r="A283" s="10">
        <v>43070</v>
      </c>
      <c r="B283" s="90">
        <v>889</v>
      </c>
      <c r="C283" s="20">
        <f t="shared" si="72"/>
        <v>0.58750000000000002</v>
      </c>
      <c r="D283" s="22">
        <v>100000</v>
      </c>
      <c r="E283" s="119">
        <f t="shared" si="73"/>
        <v>1958428.5738534178</v>
      </c>
      <c r="G283" s="10">
        <v>43070</v>
      </c>
      <c r="H283" s="91">
        <v>33812</v>
      </c>
      <c r="I283" s="20">
        <f t="shared" si="74"/>
        <v>0.26988657702997071</v>
      </c>
      <c r="J283" s="22">
        <v>100000</v>
      </c>
      <c r="K283" s="120">
        <f t="shared" si="75"/>
        <v>1857097.6522034262</v>
      </c>
    </row>
    <row r="284" spans="1:11">
      <c r="A284" s="10">
        <v>43435</v>
      </c>
      <c r="B284" s="90">
        <v>891</v>
      </c>
      <c r="C284" s="20">
        <f t="shared" si="72"/>
        <v>2.2497187851518562E-3</v>
      </c>
      <c r="D284" s="22"/>
      <c r="E284" s="39"/>
      <c r="G284" s="10">
        <v>43435</v>
      </c>
      <c r="H284" s="91">
        <v>36068</v>
      </c>
      <c r="I284" s="20">
        <f t="shared" si="74"/>
        <v>6.6721873890926292E-2</v>
      </c>
      <c r="J284" s="22"/>
      <c r="K284" s="39"/>
    </row>
    <row r="285" spans="1:11">
      <c r="D285" s="121">
        <f>SUM(D274:D284)</f>
        <v>1000000</v>
      </c>
      <c r="E285" s="122"/>
      <c r="J285" s="121">
        <f>SUM(J274:J284)</f>
        <v>1000000</v>
      </c>
      <c r="K285" s="122"/>
    </row>
    <row r="287" spans="1:11">
      <c r="A287" s="153" t="s">
        <v>944</v>
      </c>
      <c r="B287" s="150"/>
      <c r="C287" s="150"/>
      <c r="D287" s="150"/>
      <c r="E287" s="151"/>
    </row>
    <row r="288" spans="1:11">
      <c r="A288" s="116" t="s">
        <v>3</v>
      </c>
      <c r="B288" s="117" t="s">
        <v>6</v>
      </c>
      <c r="C288" s="118" t="s">
        <v>8</v>
      </c>
      <c r="D288" s="12" t="s">
        <v>16</v>
      </c>
      <c r="E288" s="16" t="s">
        <v>18</v>
      </c>
      <c r="G288" s="116" t="s">
        <v>3</v>
      </c>
      <c r="H288" s="117" t="s">
        <v>5</v>
      </c>
      <c r="I288" s="118" t="s">
        <v>8</v>
      </c>
      <c r="J288" s="16" t="s">
        <v>16</v>
      </c>
      <c r="K288" s="16" t="s">
        <v>18</v>
      </c>
    </row>
    <row r="289" spans="1:11">
      <c r="A289" s="10">
        <v>39783</v>
      </c>
      <c r="B289" s="90">
        <v>195</v>
      </c>
      <c r="C289" s="20"/>
      <c r="D289" s="22">
        <v>100000</v>
      </c>
      <c r="E289" s="25">
        <f>(D289)+(D289*C290)</f>
        <v>249743.58974358975</v>
      </c>
      <c r="G289" s="10">
        <v>39783</v>
      </c>
      <c r="H289" s="91">
        <v>9647</v>
      </c>
      <c r="I289" s="20"/>
      <c r="J289" s="22">
        <v>100000</v>
      </c>
      <c r="K289" s="25">
        <f>(J289)+(J289*I290)</f>
        <v>181030.37213641545</v>
      </c>
    </row>
    <row r="290" spans="1:11">
      <c r="A290" s="10">
        <v>40148</v>
      </c>
      <c r="B290" s="90">
        <v>487</v>
      </c>
      <c r="C290" s="20">
        <f t="shared" ref="C290:C299" si="76">(B290-B289)/B289</f>
        <v>1.4974358974358974</v>
      </c>
      <c r="D290" s="22">
        <v>100000</v>
      </c>
      <c r="E290" s="25">
        <f t="shared" ref="E290:E298" si="77">(E289+D290)+(E289+D290)*C291</f>
        <v>568064.02358763758</v>
      </c>
      <c r="G290" s="10">
        <v>40148</v>
      </c>
      <c r="H290" s="91">
        <v>17464</v>
      </c>
      <c r="I290" s="20">
        <f t="shared" ref="I290:I299" si="78">(H290-H289)/H289</f>
        <v>0.81030372136415463</v>
      </c>
      <c r="J290" s="22">
        <v>100000</v>
      </c>
      <c r="K290" s="25">
        <f t="shared" ref="K290:K298" si="79">(K289+J290)+(K289+J290)*I291</f>
        <v>330030.45706285757</v>
      </c>
    </row>
    <row r="291" spans="1:11">
      <c r="A291" s="10">
        <v>40513</v>
      </c>
      <c r="B291" s="90">
        <v>791</v>
      </c>
      <c r="C291" s="20">
        <f t="shared" si="76"/>
        <v>0.62422997946611913</v>
      </c>
      <c r="D291" s="22">
        <v>100000</v>
      </c>
      <c r="E291" s="25">
        <f t="shared" si="77"/>
        <v>354724.26031201996</v>
      </c>
      <c r="G291" s="10">
        <v>40513</v>
      </c>
      <c r="H291" s="91">
        <v>20509</v>
      </c>
      <c r="I291" s="20">
        <f t="shared" si="78"/>
        <v>0.17435868071461291</v>
      </c>
      <c r="J291" s="22">
        <v>100000</v>
      </c>
      <c r="K291" s="25">
        <f t="shared" si="79"/>
        <v>324037.77285335225</v>
      </c>
    </row>
    <row r="292" spans="1:11">
      <c r="A292" s="10">
        <v>40878</v>
      </c>
      <c r="B292" s="90">
        <v>420</v>
      </c>
      <c r="C292" s="20">
        <f t="shared" si="76"/>
        <v>-0.46902654867256638</v>
      </c>
      <c r="D292" s="22">
        <v>100000</v>
      </c>
      <c r="E292" s="25">
        <f t="shared" si="77"/>
        <v>819586.34537190269</v>
      </c>
      <c r="G292" s="10">
        <v>40878</v>
      </c>
      <c r="H292" s="91">
        <v>15454</v>
      </c>
      <c r="I292" s="20">
        <f t="shared" si="78"/>
        <v>-0.24647715637037398</v>
      </c>
      <c r="J292" s="22">
        <v>100000</v>
      </c>
      <c r="K292" s="25">
        <f t="shared" si="79"/>
        <v>533024.31574021094</v>
      </c>
    </row>
    <row r="293" spans="1:11">
      <c r="A293" s="10">
        <v>41244</v>
      </c>
      <c r="B293" s="90">
        <v>757</v>
      </c>
      <c r="C293" s="20">
        <f t="shared" si="76"/>
        <v>0.80238095238095242</v>
      </c>
      <c r="D293" s="22">
        <v>100000</v>
      </c>
      <c r="E293" s="25">
        <f t="shared" si="77"/>
        <v>816330.28281363088</v>
      </c>
      <c r="G293" s="10">
        <v>41244</v>
      </c>
      <c r="H293" s="91">
        <v>19426</v>
      </c>
      <c r="I293" s="20">
        <f t="shared" si="78"/>
        <v>0.25702083602950693</v>
      </c>
      <c r="J293" s="22">
        <v>100000</v>
      </c>
      <c r="K293" s="25">
        <f t="shared" si="79"/>
        <v>689855.0789776725</v>
      </c>
    </row>
    <row r="294" spans="1:11">
      <c r="A294" s="10">
        <v>41609</v>
      </c>
      <c r="B294" s="90">
        <v>672</v>
      </c>
      <c r="C294" s="20">
        <f t="shared" si="76"/>
        <v>-0.11228533685601057</v>
      </c>
      <c r="D294" s="22">
        <v>100000</v>
      </c>
      <c r="E294" s="25">
        <f t="shared" si="77"/>
        <v>1510854.097258189</v>
      </c>
      <c r="G294" s="10">
        <v>41609</v>
      </c>
      <c r="H294" s="91">
        <v>21170</v>
      </c>
      <c r="I294" s="20">
        <f t="shared" si="78"/>
        <v>8.9776588077833827E-2</v>
      </c>
      <c r="J294" s="22">
        <v>100000</v>
      </c>
      <c r="K294" s="25">
        <f t="shared" si="79"/>
        <v>1025990.7801987254</v>
      </c>
    </row>
    <row r="295" spans="1:11">
      <c r="A295" s="10">
        <v>41974</v>
      </c>
      <c r="B295" s="90">
        <v>1108</v>
      </c>
      <c r="C295" s="20">
        <f t="shared" si="76"/>
        <v>0.64880952380952384</v>
      </c>
      <c r="D295" s="22">
        <v>100000</v>
      </c>
      <c r="E295" s="25">
        <f t="shared" si="77"/>
        <v>1247394.2377685255</v>
      </c>
      <c r="G295" s="10">
        <v>41974</v>
      </c>
      <c r="H295" s="91">
        <v>27499</v>
      </c>
      <c r="I295" s="20">
        <f t="shared" si="78"/>
        <v>0.29896079357581484</v>
      </c>
      <c r="J295" s="22">
        <v>100000</v>
      </c>
      <c r="K295" s="25">
        <f t="shared" si="79"/>
        <v>1069402.5676006442</v>
      </c>
    </row>
    <row r="296" spans="1:11">
      <c r="A296" s="10">
        <v>42339</v>
      </c>
      <c r="B296" s="90">
        <v>858</v>
      </c>
      <c r="C296" s="20">
        <f t="shared" si="76"/>
        <v>-0.22563176895306858</v>
      </c>
      <c r="D296" s="22">
        <v>100000</v>
      </c>
      <c r="E296" s="25">
        <f t="shared" si="77"/>
        <v>1339542.2899959816</v>
      </c>
      <c r="G296" s="10">
        <v>42339</v>
      </c>
      <c r="H296" s="91">
        <v>26117</v>
      </c>
      <c r="I296" s="20">
        <f t="shared" si="78"/>
        <v>-5.0256372959016693E-2</v>
      </c>
      <c r="J296" s="22">
        <v>100000</v>
      </c>
      <c r="K296" s="25">
        <f t="shared" si="79"/>
        <v>1192193.3133566165</v>
      </c>
    </row>
    <row r="297" spans="1:11">
      <c r="A297" s="10">
        <v>42705</v>
      </c>
      <c r="B297" s="90">
        <v>853</v>
      </c>
      <c r="C297" s="20">
        <f t="shared" si="76"/>
        <v>-5.8275058275058279E-3</v>
      </c>
      <c r="D297" s="22">
        <v>100000</v>
      </c>
      <c r="E297" s="25">
        <f t="shared" si="77"/>
        <v>2499369.4390199869</v>
      </c>
      <c r="G297" s="10">
        <v>42705</v>
      </c>
      <c r="H297" s="91">
        <v>26626</v>
      </c>
      <c r="I297" s="20">
        <f t="shared" si="78"/>
        <v>1.9489221579813913E-2</v>
      </c>
      <c r="J297" s="22">
        <v>100000</v>
      </c>
      <c r="K297" s="25">
        <f t="shared" si="79"/>
        <v>1640938.9435594501</v>
      </c>
    </row>
    <row r="298" spans="1:11">
      <c r="A298" s="10">
        <v>43070</v>
      </c>
      <c r="B298" s="90">
        <v>1481</v>
      </c>
      <c r="C298" s="20">
        <f t="shared" si="76"/>
        <v>0.73622508792497066</v>
      </c>
      <c r="D298" s="22">
        <v>100000</v>
      </c>
      <c r="E298" s="119">
        <f t="shared" si="77"/>
        <v>2174624.3990180716</v>
      </c>
      <c r="G298" s="10">
        <v>43070</v>
      </c>
      <c r="H298" s="91">
        <v>33812</v>
      </c>
      <c r="I298" s="20">
        <f t="shared" si="78"/>
        <v>0.26988657702997071</v>
      </c>
      <c r="J298" s="22">
        <v>100000</v>
      </c>
      <c r="K298" s="120">
        <f t="shared" si="79"/>
        <v>1857097.6522034262</v>
      </c>
    </row>
    <row r="299" spans="1:11">
      <c r="A299" s="10">
        <v>43435</v>
      </c>
      <c r="B299" s="90">
        <v>1239</v>
      </c>
      <c r="C299" s="20">
        <f t="shared" si="76"/>
        <v>-0.16340310600945307</v>
      </c>
      <c r="D299" s="22"/>
      <c r="E299" s="39"/>
      <c r="G299" s="10">
        <v>43435</v>
      </c>
      <c r="H299" s="91">
        <v>36068</v>
      </c>
      <c r="I299" s="20">
        <f t="shared" si="78"/>
        <v>6.6721873890926292E-2</v>
      </c>
      <c r="J299" s="22"/>
      <c r="K299" s="39"/>
    </row>
    <row r="300" spans="1:11">
      <c r="D300" s="121">
        <f>SUM(D289:D299)</f>
        <v>1000000</v>
      </c>
      <c r="E300" s="122"/>
      <c r="J300" s="121">
        <f>SUM(J289:J299)</f>
        <v>1000000</v>
      </c>
      <c r="K300" s="122"/>
    </row>
    <row r="302" spans="1:11">
      <c r="A302" s="153" t="s">
        <v>948</v>
      </c>
      <c r="B302" s="150"/>
      <c r="C302" s="150"/>
      <c r="D302" s="150"/>
      <c r="E302" s="151"/>
    </row>
    <row r="303" spans="1:11">
      <c r="A303" s="116" t="s">
        <v>3</v>
      </c>
      <c r="B303" s="117" t="s">
        <v>6</v>
      </c>
      <c r="C303" s="118" t="s">
        <v>8</v>
      </c>
      <c r="D303" s="12" t="s">
        <v>16</v>
      </c>
      <c r="E303" s="16" t="s">
        <v>18</v>
      </c>
      <c r="G303" s="116" t="s">
        <v>3</v>
      </c>
      <c r="H303" s="117" t="s">
        <v>5</v>
      </c>
      <c r="I303" s="118" t="s">
        <v>8</v>
      </c>
      <c r="J303" s="16" t="s">
        <v>16</v>
      </c>
      <c r="K303" s="16" t="s">
        <v>18</v>
      </c>
    </row>
    <row r="304" spans="1:11">
      <c r="A304" s="10">
        <v>39783</v>
      </c>
      <c r="B304" s="90">
        <v>42</v>
      </c>
      <c r="C304" s="20"/>
      <c r="D304" s="22">
        <v>100000</v>
      </c>
      <c r="E304" s="25">
        <f>(D304)+(D304*C305)</f>
        <v>161904.76190476189</v>
      </c>
      <c r="G304" s="10">
        <v>39783</v>
      </c>
      <c r="H304" s="91">
        <v>9647</v>
      </c>
      <c r="I304" s="20"/>
      <c r="J304" s="22">
        <v>100000</v>
      </c>
      <c r="K304" s="25">
        <f>(J304)+(J304*I305)</f>
        <v>181030.37213641545</v>
      </c>
    </row>
    <row r="305" spans="1:11">
      <c r="A305" s="10">
        <v>40148</v>
      </c>
      <c r="B305" s="90">
        <v>68</v>
      </c>
      <c r="C305" s="20">
        <f t="shared" ref="C305:C314" si="80">(B305-B304)/B304</f>
        <v>0.61904761904761907</v>
      </c>
      <c r="D305" s="22">
        <v>100000</v>
      </c>
      <c r="E305" s="25">
        <f t="shared" ref="E305:E313" si="81">(E304+D305)+(E304+D305)*C306</f>
        <v>727941.17647058819</v>
      </c>
      <c r="G305" s="10">
        <v>40148</v>
      </c>
      <c r="H305" s="91">
        <v>17464</v>
      </c>
      <c r="I305" s="20">
        <f t="shared" ref="I305:I314" si="82">(H305-H304)/H304</f>
        <v>0.81030372136415463</v>
      </c>
      <c r="J305" s="22">
        <v>100000</v>
      </c>
      <c r="K305" s="25">
        <f t="shared" ref="K305:K313" si="83">(K304+J305)+(K304+J305)*I306</f>
        <v>330030.45706285757</v>
      </c>
    </row>
    <row r="306" spans="1:11">
      <c r="A306" s="10">
        <v>40513</v>
      </c>
      <c r="B306" s="90">
        <v>189</v>
      </c>
      <c r="C306" s="20">
        <f t="shared" si="80"/>
        <v>1.7794117647058822</v>
      </c>
      <c r="D306" s="22">
        <v>100000</v>
      </c>
      <c r="E306" s="25">
        <f t="shared" si="81"/>
        <v>495012.44942421414</v>
      </c>
      <c r="G306" s="10">
        <v>40513</v>
      </c>
      <c r="H306" s="91">
        <v>20509</v>
      </c>
      <c r="I306" s="20">
        <f t="shared" si="82"/>
        <v>0.17435868071461291</v>
      </c>
      <c r="J306" s="22">
        <v>100000</v>
      </c>
      <c r="K306" s="25">
        <f t="shared" si="83"/>
        <v>324037.77285335225</v>
      </c>
    </row>
    <row r="307" spans="1:11">
      <c r="A307" s="10">
        <v>40878</v>
      </c>
      <c r="B307" s="90">
        <v>113</v>
      </c>
      <c r="C307" s="20">
        <f t="shared" si="80"/>
        <v>-0.40211640211640209</v>
      </c>
      <c r="D307" s="22">
        <v>100000</v>
      </c>
      <c r="E307" s="25">
        <f t="shared" si="81"/>
        <v>1521757.5033946717</v>
      </c>
      <c r="G307" s="10">
        <v>40878</v>
      </c>
      <c r="H307" s="91">
        <v>15454</v>
      </c>
      <c r="I307" s="20">
        <f t="shared" si="82"/>
        <v>-0.24647715637037398</v>
      </c>
      <c r="J307" s="22">
        <v>100000</v>
      </c>
      <c r="K307" s="25">
        <f t="shared" si="83"/>
        <v>533024.31574021094</v>
      </c>
    </row>
    <row r="308" spans="1:11">
      <c r="A308" s="10">
        <v>41244</v>
      </c>
      <c r="B308" s="90">
        <v>289</v>
      </c>
      <c r="C308" s="20">
        <f t="shared" si="80"/>
        <v>1.5575221238938053</v>
      </c>
      <c r="D308" s="22">
        <v>100000</v>
      </c>
      <c r="E308" s="25">
        <f t="shared" si="81"/>
        <v>1369234.7087484426</v>
      </c>
      <c r="G308" s="10">
        <v>41244</v>
      </c>
      <c r="H308" s="91">
        <v>19426</v>
      </c>
      <c r="I308" s="20">
        <f t="shared" si="82"/>
        <v>0.25702083602950693</v>
      </c>
      <c r="J308" s="22">
        <v>100000</v>
      </c>
      <c r="K308" s="25">
        <f t="shared" si="83"/>
        <v>689855.0789776725</v>
      </c>
    </row>
    <row r="309" spans="1:11">
      <c r="A309" s="10">
        <v>41609</v>
      </c>
      <c r="B309" s="90">
        <v>244</v>
      </c>
      <c r="C309" s="20">
        <f t="shared" si="80"/>
        <v>-0.15570934256055363</v>
      </c>
      <c r="D309" s="22">
        <v>100000</v>
      </c>
      <c r="E309" s="25">
        <f t="shared" si="81"/>
        <v>2848147.6116312025</v>
      </c>
      <c r="G309" s="10">
        <v>41609</v>
      </c>
      <c r="H309" s="91">
        <v>21170</v>
      </c>
      <c r="I309" s="20">
        <f t="shared" si="82"/>
        <v>8.9776588077833827E-2</v>
      </c>
      <c r="J309" s="22">
        <v>100000</v>
      </c>
      <c r="K309" s="25">
        <f t="shared" si="83"/>
        <v>1025990.7801987254</v>
      </c>
    </row>
    <row r="310" spans="1:11">
      <c r="A310" s="10">
        <v>41974</v>
      </c>
      <c r="B310" s="90">
        <v>473</v>
      </c>
      <c r="C310" s="20">
        <f t="shared" si="80"/>
        <v>0.93852459016393441</v>
      </c>
      <c r="D310" s="22">
        <v>100000</v>
      </c>
      <c r="E310" s="25">
        <f t="shared" si="81"/>
        <v>3995269.8077285429</v>
      </c>
      <c r="G310" s="10">
        <v>41974</v>
      </c>
      <c r="H310" s="91">
        <v>27499</v>
      </c>
      <c r="I310" s="20">
        <f t="shared" si="82"/>
        <v>0.29896079357581484</v>
      </c>
      <c r="J310" s="22">
        <v>100000</v>
      </c>
      <c r="K310" s="25">
        <f t="shared" si="83"/>
        <v>1069402.5676006442</v>
      </c>
    </row>
    <row r="311" spans="1:11">
      <c r="A311" s="10">
        <v>42339</v>
      </c>
      <c r="B311" s="90">
        <v>641</v>
      </c>
      <c r="C311" s="20">
        <f t="shared" si="80"/>
        <v>0.35517970401691334</v>
      </c>
      <c r="D311" s="22">
        <v>100000</v>
      </c>
      <c r="E311" s="25">
        <f t="shared" si="81"/>
        <v>6043877.1265385356</v>
      </c>
      <c r="G311" s="10">
        <v>42339</v>
      </c>
      <c r="H311" s="91">
        <v>26117</v>
      </c>
      <c r="I311" s="20">
        <f t="shared" si="82"/>
        <v>-5.0256372959016693E-2</v>
      </c>
      <c r="J311" s="22">
        <v>100000</v>
      </c>
      <c r="K311" s="25">
        <f t="shared" si="83"/>
        <v>1192193.3133566165</v>
      </c>
    </row>
    <row r="312" spans="1:11">
      <c r="A312" s="10">
        <v>42705</v>
      </c>
      <c r="B312" s="90">
        <v>946</v>
      </c>
      <c r="C312" s="20">
        <f t="shared" si="80"/>
        <v>0.47581903276131043</v>
      </c>
      <c r="D312" s="22">
        <v>100000</v>
      </c>
      <c r="E312" s="25">
        <f t="shared" si="81"/>
        <v>8436465.5257648602</v>
      </c>
      <c r="G312" s="10">
        <v>42705</v>
      </c>
      <c r="H312" s="91">
        <v>26626</v>
      </c>
      <c r="I312" s="20">
        <f t="shared" si="82"/>
        <v>1.9489221579813913E-2</v>
      </c>
      <c r="J312" s="22">
        <v>100000</v>
      </c>
      <c r="K312" s="25">
        <f t="shared" si="83"/>
        <v>1640938.9435594501</v>
      </c>
    </row>
    <row r="313" spans="1:11">
      <c r="A313" s="10">
        <v>43070</v>
      </c>
      <c r="B313" s="90">
        <v>1299</v>
      </c>
      <c r="C313" s="20">
        <f t="shared" si="80"/>
        <v>0.37315010570824525</v>
      </c>
      <c r="D313" s="22">
        <v>100000</v>
      </c>
      <c r="E313" s="119">
        <f t="shared" si="81"/>
        <v>8273602.8459876515</v>
      </c>
      <c r="G313" s="10">
        <v>43070</v>
      </c>
      <c r="H313" s="91">
        <v>33812</v>
      </c>
      <c r="I313" s="20">
        <f t="shared" si="82"/>
        <v>0.26988657702997071</v>
      </c>
      <c r="J313" s="22">
        <v>100000</v>
      </c>
      <c r="K313" s="120">
        <f t="shared" si="83"/>
        <v>1857097.6522034262</v>
      </c>
    </row>
    <row r="314" spans="1:11">
      <c r="A314" s="10">
        <v>43435</v>
      </c>
      <c r="B314" s="90">
        <v>1259</v>
      </c>
      <c r="C314" s="20">
        <f t="shared" si="80"/>
        <v>-3.0792917628945343E-2</v>
      </c>
      <c r="D314" s="22"/>
      <c r="E314" s="39"/>
      <c r="G314" s="10">
        <v>43435</v>
      </c>
      <c r="H314" s="91">
        <v>36068</v>
      </c>
      <c r="I314" s="20">
        <f t="shared" si="82"/>
        <v>6.6721873890926292E-2</v>
      </c>
      <c r="J314" s="22"/>
      <c r="K314" s="39"/>
    </row>
    <row r="315" spans="1:11">
      <c r="D315" s="121">
        <f>SUM(D304:D314)</f>
        <v>1000000</v>
      </c>
      <c r="E315" s="122"/>
      <c r="J315" s="121">
        <f>SUM(J304:J314)</f>
        <v>1000000</v>
      </c>
      <c r="K315" s="122"/>
    </row>
    <row r="317" spans="1:11">
      <c r="A317" s="153" t="s">
        <v>950</v>
      </c>
      <c r="B317" s="150"/>
      <c r="C317" s="150"/>
      <c r="D317" s="150"/>
      <c r="E317" s="151"/>
    </row>
    <row r="318" spans="1:11">
      <c r="A318" s="116" t="s">
        <v>3</v>
      </c>
      <c r="B318" s="117" t="s">
        <v>6</v>
      </c>
      <c r="C318" s="118" t="s">
        <v>8</v>
      </c>
      <c r="D318" s="12" t="s">
        <v>16</v>
      </c>
      <c r="E318" s="16" t="s">
        <v>18</v>
      </c>
      <c r="G318" s="116" t="s">
        <v>3</v>
      </c>
      <c r="H318" s="117" t="s">
        <v>5</v>
      </c>
      <c r="I318" s="118" t="s">
        <v>8</v>
      </c>
      <c r="J318" s="16" t="s">
        <v>16</v>
      </c>
      <c r="K318" s="16" t="s">
        <v>18</v>
      </c>
    </row>
    <row r="319" spans="1:11">
      <c r="A319" s="10">
        <v>39783</v>
      </c>
      <c r="B319" s="90">
        <v>74</v>
      </c>
      <c r="C319" s="20"/>
      <c r="D319" s="22">
        <v>100000</v>
      </c>
      <c r="E319" s="25">
        <f>(D319)+(D319*C320)</f>
        <v>189189.18918918917</v>
      </c>
      <c r="G319" s="10">
        <v>39783</v>
      </c>
      <c r="H319" s="91">
        <v>9647</v>
      </c>
      <c r="I319" s="20"/>
      <c r="J319" s="22">
        <v>100000</v>
      </c>
      <c r="K319" s="25">
        <f>(J319)+(J319*I320)</f>
        <v>181030.37213641545</v>
      </c>
    </row>
    <row r="320" spans="1:11">
      <c r="A320" s="10">
        <v>40148</v>
      </c>
      <c r="B320" s="90">
        <v>140</v>
      </c>
      <c r="C320" s="20">
        <f t="shared" ref="C320:C329" si="84">(B320-B319)/B319</f>
        <v>0.89189189189189189</v>
      </c>
      <c r="D320" s="22">
        <v>100000</v>
      </c>
      <c r="E320" s="25">
        <f t="shared" ref="E320:E328" si="85">(E319+D320)+(E319+D320)*C321</f>
        <v>609362.93436293432</v>
      </c>
      <c r="G320" s="10">
        <v>40148</v>
      </c>
      <c r="H320" s="91">
        <v>17464</v>
      </c>
      <c r="I320" s="20">
        <f t="shared" ref="I320:I329" si="86">(H320-H319)/H319</f>
        <v>0.81030372136415463</v>
      </c>
      <c r="J320" s="22">
        <v>100000</v>
      </c>
      <c r="K320" s="25">
        <f t="shared" ref="K320:K328" si="87">(K319+J320)+(K319+J320)*I321</f>
        <v>330030.45706285757</v>
      </c>
    </row>
    <row r="321" spans="1:11">
      <c r="A321" s="10">
        <v>40513</v>
      </c>
      <c r="B321" s="90">
        <v>295</v>
      </c>
      <c r="C321" s="20">
        <f t="shared" si="84"/>
        <v>1.1071428571428572</v>
      </c>
      <c r="D321" s="22">
        <v>100000</v>
      </c>
      <c r="E321" s="25">
        <f t="shared" si="85"/>
        <v>654056.67168379028</v>
      </c>
      <c r="G321" s="10">
        <v>40513</v>
      </c>
      <c r="H321" s="91">
        <v>20509</v>
      </c>
      <c r="I321" s="20">
        <f t="shared" si="86"/>
        <v>0.17435868071461291</v>
      </c>
      <c r="J321" s="22">
        <v>100000</v>
      </c>
      <c r="K321" s="25">
        <f t="shared" si="87"/>
        <v>324037.77285335225</v>
      </c>
    </row>
    <row r="322" spans="1:11">
      <c r="A322" s="10">
        <v>40878</v>
      </c>
      <c r="B322" s="90">
        <v>272</v>
      </c>
      <c r="C322" s="20">
        <f t="shared" si="84"/>
        <v>-7.796610169491526E-2</v>
      </c>
      <c r="D322" s="22">
        <v>100000</v>
      </c>
      <c r="E322" s="25">
        <f t="shared" si="85"/>
        <v>1164352.213629382</v>
      </c>
      <c r="G322" s="10">
        <v>40878</v>
      </c>
      <c r="H322" s="91">
        <v>15454</v>
      </c>
      <c r="I322" s="20">
        <f t="shared" si="86"/>
        <v>-0.24647715637037398</v>
      </c>
      <c r="J322" s="22">
        <v>100000</v>
      </c>
      <c r="K322" s="25">
        <f t="shared" si="87"/>
        <v>533024.31574021094</v>
      </c>
    </row>
    <row r="323" spans="1:11">
      <c r="A323" s="10">
        <v>41244</v>
      </c>
      <c r="B323" s="90">
        <v>420</v>
      </c>
      <c r="C323" s="20">
        <f t="shared" si="84"/>
        <v>0.54411764705882348</v>
      </c>
      <c r="D323" s="22">
        <v>100000</v>
      </c>
      <c r="E323" s="25">
        <f t="shared" si="85"/>
        <v>1529264.1060088715</v>
      </c>
      <c r="G323" s="10">
        <v>41244</v>
      </c>
      <c r="H323" s="91">
        <v>19426</v>
      </c>
      <c r="I323" s="20">
        <f t="shared" si="86"/>
        <v>0.25702083602950693</v>
      </c>
      <c r="J323" s="22">
        <v>100000</v>
      </c>
      <c r="K323" s="25">
        <f t="shared" si="87"/>
        <v>689855.0789776725</v>
      </c>
    </row>
    <row r="324" spans="1:11">
      <c r="A324" s="10">
        <v>41609</v>
      </c>
      <c r="B324" s="90">
        <v>508</v>
      </c>
      <c r="C324" s="20">
        <f t="shared" si="84"/>
        <v>0.20952380952380953</v>
      </c>
      <c r="D324" s="22">
        <v>100000</v>
      </c>
      <c r="E324" s="25">
        <f t="shared" si="85"/>
        <v>4092403.5418648031</v>
      </c>
      <c r="G324" s="10">
        <v>41609</v>
      </c>
      <c r="H324" s="91">
        <v>21170</v>
      </c>
      <c r="I324" s="20">
        <f t="shared" si="86"/>
        <v>8.9776588077833827E-2</v>
      </c>
      <c r="J324" s="22">
        <v>100000</v>
      </c>
      <c r="K324" s="25">
        <f t="shared" si="87"/>
        <v>1025990.7801987254</v>
      </c>
    </row>
    <row r="325" spans="1:11">
      <c r="A325" s="10">
        <v>41974</v>
      </c>
      <c r="B325" s="90">
        <v>1276</v>
      </c>
      <c r="C325" s="20">
        <f t="shared" si="84"/>
        <v>1.5118110236220472</v>
      </c>
      <c r="D325" s="22">
        <v>100000</v>
      </c>
      <c r="E325" s="25">
        <f t="shared" si="85"/>
        <v>4527532.9785969425</v>
      </c>
      <c r="G325" s="10">
        <v>41974</v>
      </c>
      <c r="H325" s="91">
        <v>27499</v>
      </c>
      <c r="I325" s="20">
        <f t="shared" si="86"/>
        <v>0.29896079357581484</v>
      </c>
      <c r="J325" s="22">
        <v>100000</v>
      </c>
      <c r="K325" s="25">
        <f t="shared" si="87"/>
        <v>1069402.5676006442</v>
      </c>
    </row>
    <row r="326" spans="1:11">
      <c r="A326" s="10">
        <v>42339</v>
      </c>
      <c r="B326" s="90">
        <v>1378</v>
      </c>
      <c r="C326" s="20">
        <f t="shared" si="84"/>
        <v>7.9937304075235111E-2</v>
      </c>
      <c r="D326" s="22">
        <v>100000</v>
      </c>
      <c r="E326" s="25">
        <f t="shared" si="85"/>
        <v>3156662.5543404398</v>
      </c>
      <c r="G326" s="10">
        <v>42339</v>
      </c>
      <c r="H326" s="91">
        <v>26117</v>
      </c>
      <c r="I326" s="20">
        <f t="shared" si="86"/>
        <v>-5.0256372959016693E-2</v>
      </c>
      <c r="J326" s="22">
        <v>100000</v>
      </c>
      <c r="K326" s="25">
        <f t="shared" si="87"/>
        <v>1192193.3133566165</v>
      </c>
    </row>
    <row r="327" spans="1:11">
      <c r="A327" s="10">
        <v>42705</v>
      </c>
      <c r="B327" s="90">
        <v>940</v>
      </c>
      <c r="C327" s="20">
        <f t="shared" si="84"/>
        <v>-0.31785195936139332</v>
      </c>
      <c r="D327" s="22">
        <v>100000</v>
      </c>
      <c r="E327" s="25">
        <f t="shared" si="85"/>
        <v>5318060.6605452932</v>
      </c>
      <c r="G327" s="10">
        <v>42705</v>
      </c>
      <c r="H327" s="91">
        <v>26626</v>
      </c>
      <c r="I327" s="20">
        <f t="shared" si="86"/>
        <v>1.9489221579813913E-2</v>
      </c>
      <c r="J327" s="22">
        <v>100000</v>
      </c>
      <c r="K327" s="25">
        <f t="shared" si="87"/>
        <v>1640938.9435594501</v>
      </c>
    </row>
    <row r="328" spans="1:11">
      <c r="A328" s="10">
        <v>43070</v>
      </c>
      <c r="B328" s="90">
        <v>1535</v>
      </c>
      <c r="C328" s="20">
        <f t="shared" si="84"/>
        <v>0.63297872340425532</v>
      </c>
      <c r="D328" s="22">
        <v>100000</v>
      </c>
      <c r="E328" s="119">
        <f t="shared" si="85"/>
        <v>5075681.5829733759</v>
      </c>
      <c r="G328" s="10">
        <v>43070</v>
      </c>
      <c r="H328" s="91">
        <v>33812</v>
      </c>
      <c r="I328" s="20">
        <f t="shared" si="86"/>
        <v>0.26988657702997071</v>
      </c>
      <c r="J328" s="22">
        <v>100000</v>
      </c>
      <c r="K328" s="120">
        <f t="shared" si="87"/>
        <v>1857097.6522034262</v>
      </c>
    </row>
    <row r="329" spans="1:11">
      <c r="A329" s="10">
        <v>43435</v>
      </c>
      <c r="B329" s="90">
        <v>1438</v>
      </c>
      <c r="C329" s="20">
        <f t="shared" si="84"/>
        <v>-6.3192182410423459E-2</v>
      </c>
      <c r="D329" s="22"/>
      <c r="E329" s="39"/>
      <c r="G329" s="10">
        <v>43435</v>
      </c>
      <c r="H329" s="91">
        <v>36068</v>
      </c>
      <c r="I329" s="20">
        <f t="shared" si="86"/>
        <v>6.6721873890926292E-2</v>
      </c>
      <c r="J329" s="22"/>
      <c r="K329" s="39"/>
    </row>
    <row r="330" spans="1:11">
      <c r="D330" s="121">
        <f>SUM(D319:D329)</f>
        <v>1000000</v>
      </c>
      <c r="E330" s="122"/>
      <c r="J330" s="121">
        <f>SUM(J319:J329)</f>
        <v>1000000</v>
      </c>
      <c r="K330" s="122"/>
    </row>
    <row r="332" spans="1:11">
      <c r="A332" s="153" t="s">
        <v>952</v>
      </c>
      <c r="B332" s="150"/>
      <c r="C332" s="150"/>
      <c r="D332" s="150"/>
      <c r="E332" s="151"/>
    </row>
    <row r="333" spans="1:11">
      <c r="A333" s="116" t="s">
        <v>3</v>
      </c>
      <c r="B333" s="117" t="s">
        <v>6</v>
      </c>
      <c r="C333" s="118" t="s">
        <v>8</v>
      </c>
      <c r="D333" s="12" t="s">
        <v>16</v>
      </c>
      <c r="E333" s="16" t="s">
        <v>18</v>
      </c>
      <c r="G333" s="116" t="s">
        <v>3</v>
      </c>
      <c r="H333" s="117" t="s">
        <v>5</v>
      </c>
      <c r="I333" s="118" t="s">
        <v>8</v>
      </c>
      <c r="J333" s="16" t="s">
        <v>16</v>
      </c>
      <c r="K333" s="16" t="s">
        <v>18</v>
      </c>
    </row>
    <row r="334" spans="1:11">
      <c r="A334" s="10">
        <v>39783</v>
      </c>
      <c r="B334" s="90">
        <v>342</v>
      </c>
      <c r="C334" s="20"/>
      <c r="D334" s="22">
        <v>100000</v>
      </c>
      <c r="E334" s="25">
        <f>(D334)+(D334*C335)</f>
        <v>115204.6783625731</v>
      </c>
      <c r="G334" s="10">
        <v>39783</v>
      </c>
      <c r="H334" s="91">
        <v>9647</v>
      </c>
      <c r="I334" s="20"/>
      <c r="J334" s="22">
        <v>100000</v>
      </c>
      <c r="K334" s="25">
        <f>(J334)+(J334*I335)</f>
        <v>181030.37213641545</v>
      </c>
    </row>
    <row r="335" spans="1:11">
      <c r="A335" s="10">
        <v>40148</v>
      </c>
      <c r="B335" s="90">
        <v>394</v>
      </c>
      <c r="C335" s="20">
        <f t="shared" ref="C335:C344" si="88">(B335-B334)/B334</f>
        <v>0.15204678362573099</v>
      </c>
      <c r="D335" s="22">
        <v>100000</v>
      </c>
      <c r="E335" s="25">
        <f t="shared" ref="E335:E343" si="89">(E334+D335)+(E334+D335)*C336</f>
        <v>328269.06521803665</v>
      </c>
      <c r="G335" s="10">
        <v>40148</v>
      </c>
      <c r="H335" s="91">
        <v>17464</v>
      </c>
      <c r="I335" s="20">
        <f t="shared" ref="I335:I344" si="90">(H335-H334)/H334</f>
        <v>0.81030372136415463</v>
      </c>
      <c r="J335" s="22">
        <v>100000</v>
      </c>
      <c r="K335" s="25">
        <f t="shared" ref="K335:K343" si="91">(K334+J335)+(K334+J335)*I336</f>
        <v>330030.45706285757</v>
      </c>
    </row>
    <row r="336" spans="1:11">
      <c r="A336" s="10">
        <v>40513</v>
      </c>
      <c r="B336" s="90">
        <v>601</v>
      </c>
      <c r="C336" s="20">
        <f t="shared" si="88"/>
        <v>0.52538071065989844</v>
      </c>
      <c r="D336" s="22">
        <v>100000</v>
      </c>
      <c r="E336" s="25">
        <f t="shared" si="89"/>
        <v>337769.61216863454</v>
      </c>
      <c r="G336" s="10">
        <v>40513</v>
      </c>
      <c r="H336" s="91">
        <v>20509</v>
      </c>
      <c r="I336" s="20">
        <f t="shared" si="90"/>
        <v>0.17435868071461291</v>
      </c>
      <c r="J336" s="22">
        <v>100000</v>
      </c>
      <c r="K336" s="25">
        <f t="shared" si="91"/>
        <v>324037.77285335225</v>
      </c>
    </row>
    <row r="337" spans="1:11">
      <c r="A337" s="10">
        <v>40878</v>
      </c>
      <c r="B337" s="90">
        <v>474</v>
      </c>
      <c r="C337" s="20">
        <f t="shared" si="88"/>
        <v>-0.2113144758735441</v>
      </c>
      <c r="D337" s="22">
        <v>100000</v>
      </c>
      <c r="E337" s="25">
        <f t="shared" si="89"/>
        <v>905093.29098156514</v>
      </c>
      <c r="G337" s="10">
        <v>40878</v>
      </c>
      <c r="H337" s="91">
        <v>15454</v>
      </c>
      <c r="I337" s="20">
        <f t="shared" si="90"/>
        <v>-0.24647715637037398</v>
      </c>
      <c r="J337" s="22">
        <v>100000</v>
      </c>
      <c r="K337" s="25">
        <f t="shared" si="91"/>
        <v>533024.31574021094</v>
      </c>
    </row>
    <row r="338" spans="1:11">
      <c r="A338" s="10">
        <v>41244</v>
      </c>
      <c r="B338" s="90">
        <v>980</v>
      </c>
      <c r="C338" s="20">
        <f t="shared" si="88"/>
        <v>1.0675105485232068</v>
      </c>
      <c r="D338" s="22">
        <v>100000</v>
      </c>
      <c r="E338" s="25">
        <f t="shared" si="89"/>
        <v>1087141.7228984276</v>
      </c>
      <c r="G338" s="10">
        <v>41244</v>
      </c>
      <c r="H338" s="91">
        <v>19426</v>
      </c>
      <c r="I338" s="20">
        <f t="shared" si="90"/>
        <v>0.25702083602950693</v>
      </c>
      <c r="J338" s="22">
        <v>100000</v>
      </c>
      <c r="K338" s="25">
        <f t="shared" si="91"/>
        <v>689855.0789776725</v>
      </c>
    </row>
    <row r="339" spans="1:11">
      <c r="A339" s="10">
        <v>41609</v>
      </c>
      <c r="B339" s="90">
        <v>1060</v>
      </c>
      <c r="C339" s="20">
        <f t="shared" si="88"/>
        <v>8.1632653061224483E-2</v>
      </c>
      <c r="D339" s="22">
        <v>100000</v>
      </c>
      <c r="E339" s="25">
        <f t="shared" si="89"/>
        <v>2186132.6821676707</v>
      </c>
      <c r="G339" s="10">
        <v>41609</v>
      </c>
      <c r="H339" s="91">
        <v>21170</v>
      </c>
      <c r="I339" s="20">
        <f t="shared" si="90"/>
        <v>8.9776588077833827E-2</v>
      </c>
      <c r="J339" s="22">
        <v>100000</v>
      </c>
      <c r="K339" s="25">
        <f t="shared" si="91"/>
        <v>1025990.7801987254</v>
      </c>
    </row>
    <row r="340" spans="1:11">
      <c r="A340" s="10">
        <v>41974</v>
      </c>
      <c r="B340" s="90">
        <v>1952</v>
      </c>
      <c r="C340" s="20">
        <f t="shared" si="88"/>
        <v>0.84150943396226419</v>
      </c>
      <c r="D340" s="22">
        <v>100000</v>
      </c>
      <c r="E340" s="25">
        <f t="shared" si="89"/>
        <v>1873879.2476784186</v>
      </c>
      <c r="G340" s="10">
        <v>41974</v>
      </c>
      <c r="H340" s="91">
        <v>27499</v>
      </c>
      <c r="I340" s="20">
        <f t="shared" si="90"/>
        <v>0.29896079357581484</v>
      </c>
      <c r="J340" s="22">
        <v>100000</v>
      </c>
      <c r="K340" s="25">
        <f t="shared" si="91"/>
        <v>1069402.5676006442</v>
      </c>
    </row>
    <row r="341" spans="1:11">
      <c r="A341" s="10">
        <v>42339</v>
      </c>
      <c r="B341" s="90">
        <v>1600</v>
      </c>
      <c r="C341" s="20">
        <f t="shared" si="88"/>
        <v>-0.18032786885245902</v>
      </c>
      <c r="D341" s="22">
        <v>100000</v>
      </c>
      <c r="E341" s="25">
        <f t="shared" si="89"/>
        <v>2221847.8281680201</v>
      </c>
      <c r="G341" s="10">
        <v>42339</v>
      </c>
      <c r="H341" s="91">
        <v>26117</v>
      </c>
      <c r="I341" s="20">
        <f t="shared" si="90"/>
        <v>-5.0256372959016693E-2</v>
      </c>
      <c r="J341" s="22">
        <v>100000</v>
      </c>
      <c r="K341" s="25">
        <f t="shared" si="91"/>
        <v>1192193.3133566165</v>
      </c>
    </row>
    <row r="342" spans="1:11">
      <c r="A342" s="10">
        <v>42705</v>
      </c>
      <c r="B342" s="90">
        <v>1801</v>
      </c>
      <c r="C342" s="20">
        <f t="shared" si="88"/>
        <v>0.12562499999999999</v>
      </c>
      <c r="D342" s="22">
        <v>100000</v>
      </c>
      <c r="E342" s="25">
        <f t="shared" si="89"/>
        <v>2712475.1973711904</v>
      </c>
      <c r="G342" s="10">
        <v>42705</v>
      </c>
      <c r="H342" s="91">
        <v>26626</v>
      </c>
      <c r="I342" s="20">
        <f t="shared" si="90"/>
        <v>1.9489221579813913E-2</v>
      </c>
      <c r="J342" s="22">
        <v>100000</v>
      </c>
      <c r="K342" s="25">
        <f t="shared" si="91"/>
        <v>1640938.9435594501</v>
      </c>
    </row>
    <row r="343" spans="1:11">
      <c r="A343" s="10">
        <v>43070</v>
      </c>
      <c r="B343" s="90">
        <v>2104</v>
      </c>
      <c r="C343" s="20">
        <f t="shared" si="88"/>
        <v>0.1682398667406996</v>
      </c>
      <c r="D343" s="22">
        <v>100000</v>
      </c>
      <c r="E343" s="119">
        <f t="shared" si="89"/>
        <v>2137427.6808918882</v>
      </c>
      <c r="G343" s="10">
        <v>43070</v>
      </c>
      <c r="H343" s="91">
        <v>33812</v>
      </c>
      <c r="I343" s="20">
        <f t="shared" si="90"/>
        <v>0.26988657702997071</v>
      </c>
      <c r="J343" s="22">
        <v>100000</v>
      </c>
      <c r="K343" s="120">
        <f t="shared" si="91"/>
        <v>1857097.6522034262</v>
      </c>
    </row>
    <row r="344" spans="1:11">
      <c r="A344" s="10">
        <v>43435</v>
      </c>
      <c r="B344" s="90">
        <v>1599</v>
      </c>
      <c r="C344" s="20">
        <f t="shared" si="88"/>
        <v>-0.24001901140684412</v>
      </c>
      <c r="D344" s="22"/>
      <c r="E344" s="39"/>
      <c r="G344" s="10">
        <v>43435</v>
      </c>
      <c r="H344" s="91">
        <v>36068</v>
      </c>
      <c r="I344" s="20">
        <f t="shared" si="90"/>
        <v>6.6721873890926292E-2</v>
      </c>
      <c r="J344" s="22"/>
      <c r="K344" s="39"/>
    </row>
    <row r="345" spans="1:11">
      <c r="D345" s="121">
        <f>SUM(D334:D344)</f>
        <v>1000000</v>
      </c>
      <c r="E345" s="122"/>
      <c r="J345" s="121">
        <f>SUM(J334:J344)</f>
        <v>1000000</v>
      </c>
      <c r="K345" s="122"/>
    </row>
    <row r="348" spans="1:11">
      <c r="A348" s="153" t="s">
        <v>955</v>
      </c>
      <c r="B348" s="150"/>
      <c r="C348" s="150"/>
      <c r="D348" s="150"/>
      <c r="E348" s="151"/>
    </row>
    <row r="349" spans="1:11">
      <c r="A349" s="116" t="s">
        <v>3</v>
      </c>
      <c r="B349" s="117" t="s">
        <v>6</v>
      </c>
      <c r="C349" s="118" t="s">
        <v>8</v>
      </c>
      <c r="D349" s="12" t="s">
        <v>16</v>
      </c>
      <c r="E349" s="16" t="s">
        <v>18</v>
      </c>
      <c r="G349" s="116" t="s">
        <v>3</v>
      </c>
      <c r="H349" s="117" t="s">
        <v>5</v>
      </c>
      <c r="I349" s="118" t="s">
        <v>8</v>
      </c>
      <c r="J349" s="16" t="s">
        <v>16</v>
      </c>
      <c r="K349" s="16" t="s">
        <v>18</v>
      </c>
    </row>
    <row r="350" spans="1:11">
      <c r="A350" s="10">
        <v>39783</v>
      </c>
      <c r="B350" s="90">
        <v>66</v>
      </c>
      <c r="C350" s="20"/>
      <c r="D350" s="22">
        <v>100000</v>
      </c>
      <c r="E350" s="25">
        <f>(D350)+(D350*C351)</f>
        <v>196969.69696969696</v>
      </c>
      <c r="G350" s="10">
        <v>39783</v>
      </c>
      <c r="H350" s="91">
        <v>9647</v>
      </c>
      <c r="I350" s="20"/>
      <c r="J350" s="22">
        <v>100000</v>
      </c>
      <c r="K350" s="25">
        <f>(J350)+(J350*I351)</f>
        <v>181030.37213641545</v>
      </c>
    </row>
    <row r="351" spans="1:11">
      <c r="A351" s="10">
        <v>40148</v>
      </c>
      <c r="B351" s="90">
        <v>130</v>
      </c>
      <c r="C351" s="20">
        <f t="shared" ref="C351:C360" si="92">(B351-B350)/B350</f>
        <v>0.96969696969696972</v>
      </c>
      <c r="D351" s="22">
        <v>100000</v>
      </c>
      <c r="E351" s="25">
        <f t="shared" ref="E351:E359" si="93">(E350+D351)+(E350+D351)*C352</f>
        <v>354079.25407925405</v>
      </c>
      <c r="G351" s="10">
        <v>40148</v>
      </c>
      <c r="H351" s="91">
        <v>17464</v>
      </c>
      <c r="I351" s="20">
        <f t="shared" ref="I351:I360" si="94">(H351-H350)/H350</f>
        <v>0.81030372136415463</v>
      </c>
      <c r="J351" s="22">
        <v>100000</v>
      </c>
      <c r="K351" s="25">
        <f t="shared" ref="K351:K359" si="95">(K350+J351)+(K350+J351)*I352</f>
        <v>330030.45706285757</v>
      </c>
    </row>
    <row r="352" spans="1:11">
      <c r="A352" s="10">
        <v>40513</v>
      </c>
      <c r="B352" s="90">
        <v>155</v>
      </c>
      <c r="C352" s="20">
        <f t="shared" si="92"/>
        <v>0.19230769230769232</v>
      </c>
      <c r="D352" s="22">
        <v>100000</v>
      </c>
      <c r="E352" s="25">
        <f t="shared" si="93"/>
        <v>202138.50665463568</v>
      </c>
      <c r="G352" s="10">
        <v>40513</v>
      </c>
      <c r="H352" s="91">
        <v>20509</v>
      </c>
      <c r="I352" s="20">
        <f t="shared" si="94"/>
        <v>0.17435868071461291</v>
      </c>
      <c r="J352" s="22">
        <v>100000</v>
      </c>
      <c r="K352" s="25">
        <f t="shared" si="95"/>
        <v>324037.77285335225</v>
      </c>
    </row>
    <row r="353" spans="1:11">
      <c r="A353" s="10">
        <v>40878</v>
      </c>
      <c r="B353" s="90">
        <v>69</v>
      </c>
      <c r="C353" s="20">
        <f t="shared" si="92"/>
        <v>-0.55483870967741933</v>
      </c>
      <c r="D353" s="22">
        <v>100000</v>
      </c>
      <c r="E353" s="25">
        <f t="shared" si="93"/>
        <v>442260.71263939422</v>
      </c>
      <c r="G353" s="10">
        <v>40878</v>
      </c>
      <c r="H353" s="91">
        <v>15454</v>
      </c>
      <c r="I353" s="20">
        <f t="shared" si="94"/>
        <v>-0.24647715637037398</v>
      </c>
      <c r="J353" s="22">
        <v>100000</v>
      </c>
      <c r="K353" s="25">
        <f t="shared" si="95"/>
        <v>533024.31574021094</v>
      </c>
    </row>
    <row r="354" spans="1:11">
      <c r="A354" s="10">
        <v>41244</v>
      </c>
      <c r="B354" s="90">
        <v>101</v>
      </c>
      <c r="C354" s="20">
        <f t="shared" si="92"/>
        <v>0.46376811594202899</v>
      </c>
      <c r="D354" s="22">
        <v>100000</v>
      </c>
      <c r="E354" s="25">
        <f t="shared" si="93"/>
        <v>445620.18959474971</v>
      </c>
      <c r="G354" s="10">
        <v>41244</v>
      </c>
      <c r="H354" s="91">
        <v>19426</v>
      </c>
      <c r="I354" s="20">
        <f t="shared" si="94"/>
        <v>0.25702083602950693</v>
      </c>
      <c r="J354" s="22">
        <v>100000</v>
      </c>
      <c r="K354" s="25">
        <f t="shared" si="95"/>
        <v>689855.0789776725</v>
      </c>
    </row>
    <row r="355" spans="1:11">
      <c r="A355" s="10">
        <v>41609</v>
      </c>
      <c r="B355" s="90">
        <v>83</v>
      </c>
      <c r="C355" s="20">
        <f t="shared" si="92"/>
        <v>-0.17821782178217821</v>
      </c>
      <c r="D355" s="22">
        <v>100000</v>
      </c>
      <c r="E355" s="25">
        <f t="shared" si="93"/>
        <v>986060.58360496932</v>
      </c>
      <c r="G355" s="10">
        <v>41609</v>
      </c>
      <c r="H355" s="91">
        <v>21170</v>
      </c>
      <c r="I355" s="20">
        <f t="shared" si="94"/>
        <v>8.9776588077833827E-2</v>
      </c>
      <c r="J355" s="22">
        <v>100000</v>
      </c>
      <c r="K355" s="25">
        <f t="shared" si="95"/>
        <v>1025990.7801987254</v>
      </c>
    </row>
    <row r="356" spans="1:11">
      <c r="A356" s="10">
        <v>41974</v>
      </c>
      <c r="B356" s="90">
        <v>150</v>
      </c>
      <c r="C356" s="20">
        <f t="shared" si="92"/>
        <v>0.80722891566265065</v>
      </c>
      <c r="D356" s="22">
        <v>100000</v>
      </c>
      <c r="E356" s="25">
        <f t="shared" si="93"/>
        <v>724040.38906997954</v>
      </c>
      <c r="G356" s="10">
        <v>41974</v>
      </c>
      <c r="H356" s="91">
        <v>27499</v>
      </c>
      <c r="I356" s="20">
        <f t="shared" si="94"/>
        <v>0.29896079357581484</v>
      </c>
      <c r="J356" s="22">
        <v>100000</v>
      </c>
      <c r="K356" s="25">
        <f t="shared" si="95"/>
        <v>1069402.5676006442</v>
      </c>
    </row>
    <row r="357" spans="1:11">
      <c r="A357" s="10">
        <v>42339</v>
      </c>
      <c r="B357" s="90">
        <v>100</v>
      </c>
      <c r="C357" s="20">
        <f t="shared" si="92"/>
        <v>-0.33333333333333331</v>
      </c>
      <c r="D357" s="22">
        <v>100000</v>
      </c>
      <c r="E357" s="25">
        <f t="shared" si="93"/>
        <v>1005329.274665375</v>
      </c>
      <c r="G357" s="10">
        <v>42339</v>
      </c>
      <c r="H357" s="91">
        <v>26117</v>
      </c>
      <c r="I357" s="20">
        <f t="shared" si="94"/>
        <v>-5.0256372959016693E-2</v>
      </c>
      <c r="J357" s="22">
        <v>100000</v>
      </c>
      <c r="K357" s="25">
        <f t="shared" si="95"/>
        <v>1192193.3133566165</v>
      </c>
    </row>
    <row r="358" spans="1:11">
      <c r="A358" s="10">
        <v>42705</v>
      </c>
      <c r="B358" s="90">
        <v>122</v>
      </c>
      <c r="C358" s="20">
        <f t="shared" si="92"/>
        <v>0.22</v>
      </c>
      <c r="D358" s="22">
        <v>100000</v>
      </c>
      <c r="E358" s="25">
        <f t="shared" si="93"/>
        <v>1096269.1986435277</v>
      </c>
      <c r="G358" s="10">
        <v>42705</v>
      </c>
      <c r="H358" s="91">
        <v>26626</v>
      </c>
      <c r="I358" s="20">
        <f t="shared" si="94"/>
        <v>1.9489221579813913E-2</v>
      </c>
      <c r="J358" s="22">
        <v>100000</v>
      </c>
      <c r="K358" s="25">
        <f t="shared" si="95"/>
        <v>1640938.9435594501</v>
      </c>
    </row>
    <row r="359" spans="1:11">
      <c r="A359" s="10">
        <v>43070</v>
      </c>
      <c r="B359" s="90">
        <v>121</v>
      </c>
      <c r="C359" s="20">
        <f t="shared" si="92"/>
        <v>-8.1967213114754103E-3</v>
      </c>
      <c r="D359" s="22">
        <v>100000</v>
      </c>
      <c r="E359" s="119">
        <f t="shared" si="93"/>
        <v>1067744.4087066199</v>
      </c>
      <c r="G359" s="10">
        <v>43070</v>
      </c>
      <c r="H359" s="91">
        <v>33812</v>
      </c>
      <c r="I359" s="20">
        <f t="shared" si="94"/>
        <v>0.26988657702997071</v>
      </c>
      <c r="J359" s="22">
        <v>100000</v>
      </c>
      <c r="K359" s="120">
        <f t="shared" si="95"/>
        <v>1857097.6522034262</v>
      </c>
    </row>
    <row r="360" spans="1:11">
      <c r="A360" s="10">
        <v>43435</v>
      </c>
      <c r="B360" s="90">
        <v>108</v>
      </c>
      <c r="C360" s="20">
        <f t="shared" si="92"/>
        <v>-0.10743801652892562</v>
      </c>
      <c r="D360" s="22"/>
      <c r="E360" s="39"/>
      <c r="G360" s="10">
        <v>43435</v>
      </c>
      <c r="H360" s="91">
        <v>36068</v>
      </c>
      <c r="I360" s="20">
        <f t="shared" si="94"/>
        <v>6.6721873890926292E-2</v>
      </c>
      <c r="J360" s="22"/>
      <c r="K360" s="39"/>
    </row>
    <row r="361" spans="1:11">
      <c r="D361" s="121">
        <f>SUM(D350:D360)</f>
        <v>1000000</v>
      </c>
      <c r="E361" s="122"/>
      <c r="J361" s="121">
        <f>SUM(J350:J360)</f>
        <v>1000000</v>
      </c>
      <c r="K361" s="122"/>
    </row>
    <row r="363" spans="1:11">
      <c r="A363" s="153" t="s">
        <v>958</v>
      </c>
      <c r="B363" s="150"/>
      <c r="C363" s="150"/>
      <c r="D363" s="150"/>
      <c r="E363" s="151"/>
    </row>
    <row r="364" spans="1:11">
      <c r="A364" s="116" t="s">
        <v>3</v>
      </c>
      <c r="B364" s="117" t="s">
        <v>6</v>
      </c>
      <c r="C364" s="118" t="s">
        <v>8</v>
      </c>
      <c r="D364" s="12" t="s">
        <v>16</v>
      </c>
      <c r="E364" s="16" t="s">
        <v>18</v>
      </c>
      <c r="G364" s="116" t="s">
        <v>3</v>
      </c>
      <c r="H364" s="117" t="s">
        <v>5</v>
      </c>
      <c r="I364" s="118" t="s">
        <v>8</v>
      </c>
      <c r="J364" s="16" t="s">
        <v>16</v>
      </c>
      <c r="K364" s="16" t="s">
        <v>18</v>
      </c>
    </row>
    <row r="365" spans="1:11">
      <c r="A365" s="10">
        <v>39783</v>
      </c>
      <c r="B365" s="90">
        <v>36</v>
      </c>
      <c r="C365" s="20"/>
      <c r="D365" s="22">
        <v>100000</v>
      </c>
      <c r="E365" s="25">
        <f>(D365)+(D365*C366)</f>
        <v>336111.11111111112</v>
      </c>
      <c r="G365" s="10">
        <v>39783</v>
      </c>
      <c r="H365" s="91">
        <v>9647</v>
      </c>
      <c r="I365" s="20"/>
      <c r="J365" s="22">
        <v>100000</v>
      </c>
      <c r="K365" s="25">
        <f>(J365)+(J365*I366)</f>
        <v>181030.37213641545</v>
      </c>
    </row>
    <row r="366" spans="1:11">
      <c r="A366" s="10">
        <v>40148</v>
      </c>
      <c r="B366" s="90">
        <v>121</v>
      </c>
      <c r="C366" s="20">
        <f t="shared" ref="C366:C375" si="96">(B366-B365)/B365</f>
        <v>2.3611111111111112</v>
      </c>
      <c r="D366" s="22">
        <v>100000</v>
      </c>
      <c r="E366" s="25">
        <f t="shared" ref="E366:E374" si="97">(E365+D366)+(E365+D366)*C367</f>
        <v>537029.38475665753</v>
      </c>
      <c r="G366" s="10">
        <v>40148</v>
      </c>
      <c r="H366" s="91">
        <v>17464</v>
      </c>
      <c r="I366" s="20">
        <f t="shared" ref="I366:I375" si="98">(H366-H365)/H365</f>
        <v>0.81030372136415463</v>
      </c>
      <c r="J366" s="22">
        <v>100000</v>
      </c>
      <c r="K366" s="25">
        <f t="shared" ref="K366:K374" si="99">(K365+J366)+(K365+J366)*I367</f>
        <v>330030.45706285757</v>
      </c>
    </row>
    <row r="367" spans="1:11">
      <c r="A367" s="10">
        <v>40513</v>
      </c>
      <c r="B367" s="90">
        <v>149</v>
      </c>
      <c r="C367" s="20">
        <f t="shared" si="96"/>
        <v>0.23140495867768596</v>
      </c>
      <c r="D367" s="22">
        <v>100000</v>
      </c>
      <c r="E367" s="25">
        <f t="shared" si="97"/>
        <v>329203.10487424582</v>
      </c>
      <c r="G367" s="10">
        <v>40513</v>
      </c>
      <c r="H367" s="91">
        <v>20509</v>
      </c>
      <c r="I367" s="20">
        <f t="shared" si="98"/>
        <v>0.17435868071461291</v>
      </c>
      <c r="J367" s="22">
        <v>100000</v>
      </c>
      <c r="K367" s="25">
        <f t="shared" si="99"/>
        <v>324037.77285335225</v>
      </c>
    </row>
    <row r="368" spans="1:11">
      <c r="A368" s="10">
        <v>40878</v>
      </c>
      <c r="B368" s="90">
        <v>77</v>
      </c>
      <c r="C368" s="20">
        <f t="shared" si="96"/>
        <v>-0.48322147651006714</v>
      </c>
      <c r="D368" s="22">
        <v>100000</v>
      </c>
      <c r="E368" s="25">
        <f t="shared" si="97"/>
        <v>680036.0882423115</v>
      </c>
      <c r="G368" s="10">
        <v>40878</v>
      </c>
      <c r="H368" s="91">
        <v>15454</v>
      </c>
      <c r="I368" s="20">
        <f t="shared" si="98"/>
        <v>-0.24647715637037398</v>
      </c>
      <c r="J368" s="22">
        <v>100000</v>
      </c>
      <c r="K368" s="25">
        <f t="shared" si="99"/>
        <v>533024.31574021094</v>
      </c>
    </row>
    <row r="369" spans="1:11">
      <c r="A369" s="10">
        <v>41244</v>
      </c>
      <c r="B369" s="90">
        <v>122</v>
      </c>
      <c r="C369" s="20">
        <f t="shared" si="96"/>
        <v>0.58441558441558439</v>
      </c>
      <c r="D369" s="22">
        <v>100000</v>
      </c>
      <c r="E369" s="25">
        <f t="shared" si="97"/>
        <v>703311.22710372345</v>
      </c>
      <c r="G369" s="10">
        <v>41244</v>
      </c>
      <c r="H369" s="91">
        <v>19426</v>
      </c>
      <c r="I369" s="20">
        <f t="shared" si="98"/>
        <v>0.25702083602950693</v>
      </c>
      <c r="J369" s="22">
        <v>100000</v>
      </c>
      <c r="K369" s="25">
        <f t="shared" si="99"/>
        <v>689855.0789776725</v>
      </c>
    </row>
    <row r="370" spans="1:11">
      <c r="A370" s="10">
        <v>41609</v>
      </c>
      <c r="B370" s="90">
        <v>110</v>
      </c>
      <c r="C370" s="20">
        <f t="shared" si="96"/>
        <v>-9.8360655737704916E-2</v>
      </c>
      <c r="D370" s="22">
        <v>100000</v>
      </c>
      <c r="E370" s="25">
        <f t="shared" si="97"/>
        <v>1219572.4993301984</v>
      </c>
      <c r="G370" s="10">
        <v>41609</v>
      </c>
      <c r="H370" s="91">
        <v>21170</v>
      </c>
      <c r="I370" s="20">
        <f t="shared" si="98"/>
        <v>8.9776588077833827E-2</v>
      </c>
      <c r="J370" s="22">
        <v>100000</v>
      </c>
      <c r="K370" s="25">
        <f t="shared" si="99"/>
        <v>1025990.7801987254</v>
      </c>
    </row>
    <row r="371" spans="1:11">
      <c r="A371" s="10">
        <v>41974</v>
      </c>
      <c r="B371" s="90">
        <v>167</v>
      </c>
      <c r="C371" s="20">
        <f t="shared" si="96"/>
        <v>0.51818181818181819</v>
      </c>
      <c r="D371" s="22">
        <v>100000</v>
      </c>
      <c r="E371" s="25">
        <f t="shared" si="97"/>
        <v>892884.38577432581</v>
      </c>
      <c r="G371" s="10">
        <v>41974</v>
      </c>
      <c r="H371" s="91">
        <v>27499</v>
      </c>
      <c r="I371" s="20">
        <f t="shared" si="98"/>
        <v>0.29896079357581484</v>
      </c>
      <c r="J371" s="22">
        <v>100000</v>
      </c>
      <c r="K371" s="25">
        <f t="shared" si="99"/>
        <v>1069402.5676006442</v>
      </c>
    </row>
    <row r="372" spans="1:11">
      <c r="A372" s="10">
        <v>42339</v>
      </c>
      <c r="B372" s="90">
        <v>113</v>
      </c>
      <c r="C372" s="20">
        <f t="shared" si="96"/>
        <v>-0.32335329341317365</v>
      </c>
      <c r="D372" s="22">
        <v>100000</v>
      </c>
      <c r="E372" s="25">
        <f t="shared" si="97"/>
        <v>1089536.8481063398</v>
      </c>
      <c r="G372" s="10">
        <v>42339</v>
      </c>
      <c r="H372" s="91">
        <v>26117</v>
      </c>
      <c r="I372" s="20">
        <f t="shared" si="98"/>
        <v>-5.0256372959016693E-2</v>
      </c>
      <c r="J372" s="22">
        <v>100000</v>
      </c>
      <c r="K372" s="25">
        <f t="shared" si="99"/>
        <v>1192193.3133566165</v>
      </c>
    </row>
    <row r="373" spans="1:11">
      <c r="A373" s="10">
        <v>42705</v>
      </c>
      <c r="B373" s="90">
        <v>124</v>
      </c>
      <c r="C373" s="20">
        <f t="shared" si="96"/>
        <v>9.7345132743362831E-2</v>
      </c>
      <c r="D373" s="22">
        <v>100000</v>
      </c>
      <c r="E373" s="25">
        <f t="shared" si="97"/>
        <v>1486921.0601329247</v>
      </c>
      <c r="G373" s="10">
        <v>42705</v>
      </c>
      <c r="H373" s="91">
        <v>26626</v>
      </c>
      <c r="I373" s="20">
        <f t="shared" si="98"/>
        <v>1.9489221579813913E-2</v>
      </c>
      <c r="J373" s="22">
        <v>100000</v>
      </c>
      <c r="K373" s="25">
        <f t="shared" si="99"/>
        <v>1640938.9435594501</v>
      </c>
    </row>
    <row r="374" spans="1:11">
      <c r="A374" s="10">
        <v>43070</v>
      </c>
      <c r="B374" s="90">
        <v>155</v>
      </c>
      <c r="C374" s="20">
        <f t="shared" si="96"/>
        <v>0.25</v>
      </c>
      <c r="D374" s="22">
        <v>100000</v>
      </c>
      <c r="E374" s="119">
        <f t="shared" si="97"/>
        <v>1249060.4473304311</v>
      </c>
      <c r="G374" s="10">
        <v>43070</v>
      </c>
      <c r="H374" s="91">
        <v>33812</v>
      </c>
      <c r="I374" s="20">
        <f t="shared" si="98"/>
        <v>0.26988657702997071</v>
      </c>
      <c r="J374" s="22">
        <v>100000</v>
      </c>
      <c r="K374" s="120">
        <f t="shared" si="99"/>
        <v>1857097.6522034262</v>
      </c>
    </row>
    <row r="375" spans="1:11">
      <c r="A375" s="10">
        <v>43435</v>
      </c>
      <c r="B375" s="90">
        <v>122</v>
      </c>
      <c r="C375" s="20">
        <f t="shared" si="96"/>
        <v>-0.2129032258064516</v>
      </c>
      <c r="D375" s="22"/>
      <c r="E375" s="39"/>
      <c r="G375" s="10">
        <v>43435</v>
      </c>
      <c r="H375" s="91">
        <v>36068</v>
      </c>
      <c r="I375" s="20">
        <f t="shared" si="98"/>
        <v>6.6721873890926292E-2</v>
      </c>
      <c r="J375" s="22"/>
      <c r="K375" s="39"/>
    </row>
    <row r="376" spans="1:11">
      <c r="D376" s="121">
        <f>SUM(D365:D375)</f>
        <v>1000000</v>
      </c>
      <c r="E376" s="122"/>
      <c r="J376" s="121">
        <f>SUM(J365:J375)</f>
        <v>1000000</v>
      </c>
      <c r="K376" s="122"/>
    </row>
    <row r="378" spans="1:11">
      <c r="A378" s="153" t="s">
        <v>959</v>
      </c>
      <c r="B378" s="150"/>
      <c r="C378" s="150"/>
      <c r="D378" s="150"/>
      <c r="E378" s="151"/>
    </row>
    <row r="379" spans="1:11">
      <c r="A379" s="116" t="s">
        <v>3</v>
      </c>
      <c r="B379" s="117" t="s">
        <v>6</v>
      </c>
      <c r="C379" s="118" t="s">
        <v>8</v>
      </c>
      <c r="D379" s="12" t="s">
        <v>16</v>
      </c>
      <c r="E379" s="16" t="s">
        <v>18</v>
      </c>
      <c r="G379" s="116" t="s">
        <v>3</v>
      </c>
      <c r="H379" s="117" t="s">
        <v>5</v>
      </c>
      <c r="I379" s="118" t="s">
        <v>8</v>
      </c>
      <c r="J379" s="16" t="s">
        <v>16</v>
      </c>
      <c r="K379" s="16" t="s">
        <v>18</v>
      </c>
    </row>
    <row r="380" spans="1:11">
      <c r="A380" s="10">
        <v>39783</v>
      </c>
      <c r="B380" s="90">
        <v>32</v>
      </c>
      <c r="C380" s="20"/>
      <c r="D380" s="22">
        <v>100000</v>
      </c>
      <c r="E380" s="25">
        <f>(D380)+(D380*C381)</f>
        <v>234375</v>
      </c>
      <c r="G380" s="10">
        <v>39783</v>
      </c>
      <c r="H380" s="91">
        <v>9647</v>
      </c>
      <c r="I380" s="20"/>
      <c r="J380" s="22">
        <v>100000</v>
      </c>
      <c r="K380" s="25">
        <f>(J380)+(J380*I381)</f>
        <v>181030.37213641545</v>
      </c>
    </row>
    <row r="381" spans="1:11">
      <c r="A381" s="10">
        <v>40148</v>
      </c>
      <c r="B381" s="90">
        <v>75</v>
      </c>
      <c r="C381" s="20">
        <f t="shared" ref="C381:C390" si="100">(B381-B380)/B380</f>
        <v>1.34375</v>
      </c>
      <c r="D381" s="22">
        <v>100000</v>
      </c>
      <c r="E381" s="25">
        <f t="shared" ref="E381:E389" si="101">(E380+D381)+(E380+D381)*C382</f>
        <v>396791.66666666669</v>
      </c>
      <c r="G381" s="10">
        <v>40148</v>
      </c>
      <c r="H381" s="91">
        <v>17464</v>
      </c>
      <c r="I381" s="20">
        <f t="shared" ref="I381:I390" si="102">(H381-H380)/H380</f>
        <v>0.81030372136415463</v>
      </c>
      <c r="J381" s="22">
        <v>100000</v>
      </c>
      <c r="K381" s="25">
        <f t="shared" ref="K381:K389" si="103">(K380+J381)+(K380+J381)*I382</f>
        <v>330030.45706285757</v>
      </c>
    </row>
    <row r="382" spans="1:11">
      <c r="A382" s="10">
        <v>40513</v>
      </c>
      <c r="B382" s="90">
        <v>89</v>
      </c>
      <c r="C382" s="20">
        <f t="shared" si="100"/>
        <v>0.18666666666666668</v>
      </c>
      <c r="D382" s="22">
        <v>100000</v>
      </c>
      <c r="E382" s="25">
        <f t="shared" si="101"/>
        <v>245604.86891385767</v>
      </c>
      <c r="G382" s="10">
        <v>40513</v>
      </c>
      <c r="H382" s="91">
        <v>20509</v>
      </c>
      <c r="I382" s="20">
        <f t="shared" si="102"/>
        <v>0.17435868071461291</v>
      </c>
      <c r="J382" s="22">
        <v>100000</v>
      </c>
      <c r="K382" s="25">
        <f t="shared" si="103"/>
        <v>324037.77285335225</v>
      </c>
    </row>
    <row r="383" spans="1:11">
      <c r="A383" s="10">
        <v>40878</v>
      </c>
      <c r="B383" s="90">
        <v>44</v>
      </c>
      <c r="C383" s="20">
        <f t="shared" si="100"/>
        <v>-0.5056179775280899</v>
      </c>
      <c r="D383" s="22">
        <v>100000</v>
      </c>
      <c r="E383" s="25">
        <f t="shared" si="101"/>
        <v>651936.45726932236</v>
      </c>
      <c r="G383" s="10">
        <v>40878</v>
      </c>
      <c r="H383" s="91">
        <v>15454</v>
      </c>
      <c r="I383" s="20">
        <f t="shared" si="102"/>
        <v>-0.24647715637037398</v>
      </c>
      <c r="J383" s="22">
        <v>100000</v>
      </c>
      <c r="K383" s="25">
        <f t="shared" si="103"/>
        <v>533024.31574021094</v>
      </c>
    </row>
    <row r="384" spans="1:11">
      <c r="A384" s="10">
        <v>41244</v>
      </c>
      <c r="B384" s="90">
        <v>83</v>
      </c>
      <c r="C384" s="20">
        <f t="shared" si="100"/>
        <v>0.88636363636363635</v>
      </c>
      <c r="D384" s="22">
        <v>100000</v>
      </c>
      <c r="E384" s="25">
        <f t="shared" si="101"/>
        <v>480152.1956057119</v>
      </c>
      <c r="G384" s="10">
        <v>41244</v>
      </c>
      <c r="H384" s="91">
        <v>19426</v>
      </c>
      <c r="I384" s="20">
        <f t="shared" si="102"/>
        <v>0.25702083602950693</v>
      </c>
      <c r="J384" s="22">
        <v>100000</v>
      </c>
      <c r="K384" s="25">
        <f t="shared" si="103"/>
        <v>689855.0789776725</v>
      </c>
    </row>
    <row r="385" spans="1:11">
      <c r="A385" s="10">
        <v>41609</v>
      </c>
      <c r="B385" s="90">
        <v>53</v>
      </c>
      <c r="C385" s="20">
        <f t="shared" si="100"/>
        <v>-0.36144578313253012</v>
      </c>
      <c r="D385" s="22">
        <v>100000</v>
      </c>
      <c r="E385" s="25">
        <f t="shared" si="101"/>
        <v>831916.35596290766</v>
      </c>
      <c r="G385" s="10">
        <v>41609</v>
      </c>
      <c r="H385" s="91">
        <v>21170</v>
      </c>
      <c r="I385" s="20">
        <f t="shared" si="102"/>
        <v>8.9776588077833827E-2</v>
      </c>
      <c r="J385" s="22">
        <v>100000</v>
      </c>
      <c r="K385" s="25">
        <f t="shared" si="103"/>
        <v>1025990.7801987254</v>
      </c>
    </row>
    <row r="386" spans="1:11">
      <c r="A386" s="10">
        <v>41974</v>
      </c>
      <c r="B386" s="90">
        <v>76</v>
      </c>
      <c r="C386" s="20">
        <f t="shared" si="100"/>
        <v>0.43396226415094341</v>
      </c>
      <c r="D386" s="22">
        <v>100000</v>
      </c>
      <c r="E386" s="25">
        <f t="shared" si="101"/>
        <v>588578.75113446801</v>
      </c>
      <c r="G386" s="10">
        <v>41974</v>
      </c>
      <c r="H386" s="91">
        <v>27499</v>
      </c>
      <c r="I386" s="20">
        <f t="shared" si="102"/>
        <v>0.29896079357581484</v>
      </c>
      <c r="J386" s="22">
        <v>100000</v>
      </c>
      <c r="K386" s="25">
        <f t="shared" si="103"/>
        <v>1069402.5676006442</v>
      </c>
    </row>
    <row r="387" spans="1:11">
      <c r="A387" s="10">
        <v>42339</v>
      </c>
      <c r="B387" s="90">
        <v>48</v>
      </c>
      <c r="C387" s="20">
        <f t="shared" si="100"/>
        <v>-0.36842105263157893</v>
      </c>
      <c r="D387" s="22">
        <v>100000</v>
      </c>
      <c r="E387" s="25">
        <f t="shared" si="101"/>
        <v>760305.70437764178</v>
      </c>
      <c r="G387" s="10">
        <v>42339</v>
      </c>
      <c r="H387" s="91">
        <v>26117</v>
      </c>
      <c r="I387" s="20">
        <f t="shared" si="102"/>
        <v>-5.0256372959016693E-2</v>
      </c>
      <c r="J387" s="22">
        <v>100000</v>
      </c>
      <c r="K387" s="25">
        <f t="shared" si="103"/>
        <v>1192193.3133566165</v>
      </c>
    </row>
    <row r="388" spans="1:11">
      <c r="A388" s="10">
        <v>42705</v>
      </c>
      <c r="B388" s="90">
        <v>53</v>
      </c>
      <c r="C388" s="20">
        <f t="shared" si="100"/>
        <v>0.10416666666666667</v>
      </c>
      <c r="D388" s="22">
        <v>100000</v>
      </c>
      <c r="E388" s="25">
        <f t="shared" si="101"/>
        <v>1006395.3522908263</v>
      </c>
      <c r="G388" s="10">
        <v>42705</v>
      </c>
      <c r="H388" s="91">
        <v>26626</v>
      </c>
      <c r="I388" s="20">
        <f t="shared" si="102"/>
        <v>1.9489221579813913E-2</v>
      </c>
      <c r="J388" s="22">
        <v>100000</v>
      </c>
      <c r="K388" s="25">
        <f t="shared" si="103"/>
        <v>1640938.9435594501</v>
      </c>
    </row>
    <row r="389" spans="1:11">
      <c r="A389" s="10">
        <v>43070</v>
      </c>
      <c r="B389" s="90">
        <v>62</v>
      </c>
      <c r="C389" s="20">
        <f t="shared" si="100"/>
        <v>0.16981132075471697</v>
      </c>
      <c r="D389" s="22">
        <v>100000</v>
      </c>
      <c r="E389" s="119">
        <f t="shared" si="101"/>
        <v>767338.71207266988</v>
      </c>
      <c r="G389" s="10">
        <v>43070</v>
      </c>
      <c r="H389" s="91">
        <v>33812</v>
      </c>
      <c r="I389" s="20">
        <f t="shared" si="102"/>
        <v>0.26988657702997071</v>
      </c>
      <c r="J389" s="22">
        <v>100000</v>
      </c>
      <c r="K389" s="120">
        <f t="shared" si="103"/>
        <v>1857097.6522034262</v>
      </c>
    </row>
    <row r="390" spans="1:11">
      <c r="A390" s="10">
        <v>43435</v>
      </c>
      <c r="B390" s="90">
        <v>43</v>
      </c>
      <c r="C390" s="20">
        <f t="shared" si="100"/>
        <v>-0.30645161290322581</v>
      </c>
      <c r="D390" s="22"/>
      <c r="E390" s="39"/>
      <c r="G390" s="10">
        <v>43435</v>
      </c>
      <c r="H390" s="91">
        <v>36068</v>
      </c>
      <c r="I390" s="20">
        <f t="shared" si="102"/>
        <v>6.6721873890926292E-2</v>
      </c>
      <c r="J390" s="22"/>
      <c r="K390" s="39"/>
    </row>
    <row r="391" spans="1:11">
      <c r="D391" s="121">
        <f>SUM(D380:D390)</f>
        <v>1000000</v>
      </c>
      <c r="E391" s="122"/>
      <c r="J391" s="121">
        <f>SUM(J380:J390)</f>
        <v>1000000</v>
      </c>
      <c r="K391" s="122"/>
    </row>
  </sheetData>
  <mergeCells count="26">
    <mergeCell ref="A363:E363"/>
    <mergeCell ref="A348:E348"/>
    <mergeCell ref="A378:E378"/>
    <mergeCell ref="A317:E317"/>
    <mergeCell ref="A332:E332"/>
    <mergeCell ref="A287:E287"/>
    <mergeCell ref="A302:E302"/>
    <mergeCell ref="A272:E272"/>
    <mergeCell ref="A196:E196"/>
    <mergeCell ref="A181:E181"/>
    <mergeCell ref="A211:E211"/>
    <mergeCell ref="A242:E242"/>
    <mergeCell ref="A257:E257"/>
    <mergeCell ref="A227:E227"/>
    <mergeCell ref="A16:E16"/>
    <mergeCell ref="A1:E1"/>
    <mergeCell ref="A106:E106"/>
    <mergeCell ref="A166:E166"/>
    <mergeCell ref="A151:E151"/>
    <mergeCell ref="A136:E136"/>
    <mergeCell ref="A121:E121"/>
    <mergeCell ref="A91:E91"/>
    <mergeCell ref="A76:E76"/>
    <mergeCell ref="A61:E61"/>
    <mergeCell ref="A46:E46"/>
    <mergeCell ref="A31:E3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904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45</v>
      </c>
      <c r="C3" s="20"/>
      <c r="D3" s="22">
        <v>100000</v>
      </c>
      <c r="E3" s="25">
        <f>(D3)+(D3*C4)</f>
        <v>262222.22222222225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118</v>
      </c>
      <c r="C4" s="20">
        <f t="shared" ref="C4:C13" si="0">(B4-B3)/B3</f>
        <v>1.6222222222222222</v>
      </c>
      <c r="D4" s="22">
        <v>100000</v>
      </c>
      <c r="E4" s="25">
        <f t="shared" ref="E4:E12" si="1">(E3+D4)+(E3+D4)*C5</f>
        <v>970018.83239171386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316</v>
      </c>
      <c r="C5" s="20">
        <f t="shared" si="0"/>
        <v>1.6779661016949152</v>
      </c>
      <c r="D5" s="22">
        <v>100000</v>
      </c>
      <c r="E5" s="25">
        <f t="shared" si="1"/>
        <v>934573.41056997783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276</v>
      </c>
      <c r="C6" s="20">
        <f t="shared" si="0"/>
        <v>-0.12658227848101267</v>
      </c>
      <c r="D6" s="22">
        <v>100000</v>
      </c>
      <c r="E6" s="25">
        <f t="shared" si="1"/>
        <v>985843.50355037744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263</v>
      </c>
      <c r="C7" s="20">
        <f t="shared" si="0"/>
        <v>-4.710144927536232E-2</v>
      </c>
      <c r="D7" s="22">
        <v>100000</v>
      </c>
      <c r="E7" s="25">
        <f t="shared" si="1"/>
        <v>986755.1229982517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239</v>
      </c>
      <c r="C8" s="20">
        <f t="shared" si="0"/>
        <v>-9.125475285171103E-2</v>
      </c>
      <c r="D8" s="22">
        <v>100000</v>
      </c>
      <c r="E8" s="25">
        <f t="shared" si="1"/>
        <v>1400504.5099726422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308</v>
      </c>
      <c r="C9" s="20">
        <f t="shared" si="0"/>
        <v>0.28870292887029286</v>
      </c>
      <c r="D9" s="22">
        <v>100000</v>
      </c>
      <c r="E9" s="25">
        <f t="shared" si="1"/>
        <v>915892.36323005427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188</v>
      </c>
      <c r="C10" s="20">
        <f t="shared" si="0"/>
        <v>-0.38961038961038963</v>
      </c>
      <c r="D10" s="22">
        <v>100000</v>
      </c>
      <c r="E10" s="25">
        <f t="shared" si="1"/>
        <v>1577875.3726764673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292</v>
      </c>
      <c r="C11" s="20">
        <f t="shared" si="0"/>
        <v>0.55319148936170215</v>
      </c>
      <c r="D11" s="22">
        <v>100000</v>
      </c>
      <c r="E11" s="25">
        <f t="shared" si="1"/>
        <v>3327020.0026701186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579</v>
      </c>
      <c r="C12" s="20">
        <f t="shared" si="0"/>
        <v>0.98287671232876717</v>
      </c>
      <c r="D12" s="22">
        <v>100000</v>
      </c>
      <c r="E12" s="119">
        <f t="shared" si="1"/>
        <v>2663487.048707346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450</v>
      </c>
      <c r="C13" s="20">
        <f t="shared" si="0"/>
        <v>-0.22279792746113988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906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37</v>
      </c>
      <c r="C18" s="20"/>
      <c r="D18" s="22">
        <v>100000</v>
      </c>
      <c r="E18" s="25">
        <f>(D18)+(D18*C19)</f>
        <v>154054.05405405405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57</v>
      </c>
      <c r="C19" s="20">
        <f t="shared" ref="C19:C28" si="4">(B19-B18)/B18</f>
        <v>0.54054054054054057</v>
      </c>
      <c r="D19" s="22">
        <v>100000</v>
      </c>
      <c r="E19" s="25">
        <f t="shared" ref="E19:E27" si="5">(E18+D19)+(E18+D19)*C20</f>
        <v>401137.98008534848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90</v>
      </c>
      <c r="C20" s="20">
        <f t="shared" si="4"/>
        <v>0.57894736842105265</v>
      </c>
      <c r="D20" s="22">
        <v>100000</v>
      </c>
      <c r="E20" s="25">
        <f t="shared" si="5"/>
        <v>417614.9834044571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75</v>
      </c>
      <c r="C21" s="20">
        <f t="shared" si="4"/>
        <v>-0.16666666666666666</v>
      </c>
      <c r="D21" s="22">
        <v>100000</v>
      </c>
      <c r="E21" s="25">
        <f t="shared" si="5"/>
        <v>462402.71850798168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67</v>
      </c>
      <c r="C22" s="20">
        <f t="shared" si="4"/>
        <v>-0.10666666666666667</v>
      </c>
      <c r="D22" s="22">
        <v>100000</v>
      </c>
      <c r="E22" s="25">
        <f t="shared" si="5"/>
        <v>335762.81701969053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40</v>
      </c>
      <c r="C23" s="20">
        <f t="shared" si="4"/>
        <v>-0.40298507462686567</v>
      </c>
      <c r="D23" s="22">
        <v>100000</v>
      </c>
      <c r="E23" s="25">
        <f t="shared" si="5"/>
        <v>653644.22552953579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60</v>
      </c>
      <c r="C24" s="20">
        <f t="shared" si="4"/>
        <v>0.5</v>
      </c>
      <c r="D24" s="22">
        <v>100000</v>
      </c>
      <c r="E24" s="25">
        <f t="shared" si="5"/>
        <v>778765.69971385365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62</v>
      </c>
      <c r="C25" s="20">
        <f t="shared" si="4"/>
        <v>3.3333333333333333E-2</v>
      </c>
      <c r="D25" s="22">
        <v>100000</v>
      </c>
      <c r="E25" s="25">
        <f t="shared" si="5"/>
        <v>1006328.462575542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71</v>
      </c>
      <c r="C26" s="20">
        <f t="shared" si="4"/>
        <v>0.14516129032258066</v>
      </c>
      <c r="D26" s="22">
        <v>100000</v>
      </c>
      <c r="E26" s="25">
        <f t="shared" si="5"/>
        <v>2368477.8353729914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152</v>
      </c>
      <c r="C27" s="20">
        <f t="shared" si="4"/>
        <v>1.1408450704225352</v>
      </c>
      <c r="D27" s="22">
        <v>100000</v>
      </c>
      <c r="E27" s="119">
        <f t="shared" si="5"/>
        <v>2403517.8923368598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148</v>
      </c>
      <c r="C28" s="20">
        <f t="shared" si="4"/>
        <v>-2.6315789473684209E-2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909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54</v>
      </c>
      <c r="C33" s="20"/>
      <c r="D33" s="22">
        <v>100000</v>
      </c>
      <c r="E33" s="25">
        <f>(D33)+(D33*C34)</f>
        <v>194444.44444444444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105</v>
      </c>
      <c r="C34" s="20">
        <f t="shared" ref="C34:C43" si="8">(B34-B33)/B33</f>
        <v>0.94444444444444442</v>
      </c>
      <c r="D34" s="22">
        <v>100000</v>
      </c>
      <c r="E34" s="25">
        <f t="shared" ref="E34:E42" si="9">(E33+D34)+(E33+D34)*C35</f>
        <v>344920.63492063491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123</v>
      </c>
      <c r="C35" s="20">
        <f t="shared" si="8"/>
        <v>0.17142857142857143</v>
      </c>
      <c r="D35" s="22">
        <v>100000</v>
      </c>
      <c r="E35" s="25">
        <f t="shared" si="9"/>
        <v>267675.82913924375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74</v>
      </c>
      <c r="C36" s="20">
        <f t="shared" si="8"/>
        <v>-0.3983739837398374</v>
      </c>
      <c r="D36" s="22">
        <v>100000</v>
      </c>
      <c r="E36" s="25">
        <f t="shared" si="9"/>
        <v>412393.15971023287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83</v>
      </c>
      <c r="C37" s="20">
        <f t="shared" si="8"/>
        <v>0.12162162162162163</v>
      </c>
      <c r="D37" s="22">
        <v>100000</v>
      </c>
      <c r="E37" s="25">
        <f t="shared" si="9"/>
        <v>463005.86720804172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75</v>
      </c>
      <c r="C38" s="20">
        <f t="shared" si="8"/>
        <v>-9.6385542168674704E-2</v>
      </c>
      <c r="D38" s="22">
        <v>100000</v>
      </c>
      <c r="E38" s="25">
        <f t="shared" si="9"/>
        <v>615553.08148079226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82</v>
      </c>
      <c r="C39" s="20">
        <f t="shared" si="8"/>
        <v>9.3333333333333338E-2</v>
      </c>
      <c r="D39" s="22">
        <v>100000</v>
      </c>
      <c r="E39" s="25">
        <f t="shared" si="9"/>
        <v>698100.56729833386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80</v>
      </c>
      <c r="C40" s="20">
        <f t="shared" si="8"/>
        <v>-2.4390243902439025E-2</v>
      </c>
      <c r="D40" s="22">
        <v>100000</v>
      </c>
      <c r="E40" s="25">
        <f t="shared" si="9"/>
        <v>2124942.760431814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213</v>
      </c>
      <c r="C41" s="20">
        <f t="shared" si="8"/>
        <v>1.6625000000000001</v>
      </c>
      <c r="D41" s="22">
        <v>100000</v>
      </c>
      <c r="E41" s="25">
        <f t="shared" si="9"/>
        <v>5160195.8856963199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494</v>
      </c>
      <c r="C42" s="20">
        <f t="shared" si="8"/>
        <v>1.3192488262910798</v>
      </c>
      <c r="D42" s="22">
        <v>100000</v>
      </c>
      <c r="E42" s="119">
        <f t="shared" si="9"/>
        <v>3631025.904903735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341</v>
      </c>
      <c r="C43" s="20">
        <f t="shared" si="8"/>
        <v>-0.30971659919028338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911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15</v>
      </c>
      <c r="C48" s="20"/>
      <c r="D48" s="22">
        <v>100000</v>
      </c>
      <c r="E48" s="25">
        <f>(D48)+(D48*C49)</f>
        <v>253333.33333333334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38</v>
      </c>
      <c r="C49" s="20">
        <f t="shared" ref="C49:C58" si="12">(B49-B48)/B48</f>
        <v>1.5333333333333334</v>
      </c>
      <c r="D49" s="22">
        <v>100000</v>
      </c>
      <c r="E49" s="25">
        <f t="shared" ref="E49:E57" si="13">(E48+D49)+(E48+D49)*C50</f>
        <v>697368.42105263169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75</v>
      </c>
      <c r="C50" s="20">
        <f t="shared" si="12"/>
        <v>0.97368421052631582</v>
      </c>
      <c r="D50" s="22">
        <v>100000</v>
      </c>
      <c r="E50" s="25">
        <f t="shared" si="13"/>
        <v>701684.21052631584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66</v>
      </c>
      <c r="C51" s="20">
        <f t="shared" si="12"/>
        <v>-0.12</v>
      </c>
      <c r="D51" s="22">
        <v>100000</v>
      </c>
      <c r="E51" s="25">
        <f t="shared" si="13"/>
        <v>801684.21052631584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66</v>
      </c>
      <c r="C52" s="20">
        <f t="shared" si="12"/>
        <v>0</v>
      </c>
      <c r="D52" s="22">
        <v>100000</v>
      </c>
      <c r="E52" s="25">
        <f t="shared" si="13"/>
        <v>737741.62679425837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54</v>
      </c>
      <c r="C53" s="20">
        <f t="shared" si="12"/>
        <v>-0.18181818181818182</v>
      </c>
      <c r="D53" s="22">
        <v>100000</v>
      </c>
      <c r="E53" s="25">
        <f t="shared" si="13"/>
        <v>1628942.0520999469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105</v>
      </c>
      <c r="C54" s="20">
        <f t="shared" si="12"/>
        <v>0.94444444444444442</v>
      </c>
      <c r="D54" s="22">
        <v>100000</v>
      </c>
      <c r="E54" s="25">
        <f t="shared" si="13"/>
        <v>1218492.4938609148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74</v>
      </c>
      <c r="C55" s="20">
        <f t="shared" si="12"/>
        <v>-0.29523809523809524</v>
      </c>
      <c r="D55" s="22">
        <v>100000</v>
      </c>
      <c r="E55" s="25">
        <f t="shared" si="13"/>
        <v>1585754.4858597489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89</v>
      </c>
      <c r="C56" s="20">
        <f t="shared" si="12"/>
        <v>0.20270270270270271</v>
      </c>
      <c r="D56" s="22">
        <v>100000</v>
      </c>
      <c r="E56" s="25">
        <f t="shared" si="13"/>
        <v>2954805.6156642791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156</v>
      </c>
      <c r="C57" s="20">
        <f t="shared" si="12"/>
        <v>0.7528089887640449</v>
      </c>
      <c r="D57" s="22">
        <v>100000</v>
      </c>
      <c r="E57" s="119">
        <f t="shared" si="13"/>
        <v>2271522.1244683103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116</v>
      </c>
      <c r="C58" s="20">
        <f t="shared" si="12"/>
        <v>-0.25641025641025639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914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34</v>
      </c>
      <c r="C63" s="20"/>
      <c r="D63" s="22">
        <v>100000</v>
      </c>
      <c r="E63" s="25">
        <f>(D63)+(D63*C64)</f>
        <v>217647.0588235294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74</v>
      </c>
      <c r="C64" s="20">
        <f t="shared" ref="C64:C73" si="16">(B64-B63)/B63</f>
        <v>1.1764705882352942</v>
      </c>
      <c r="D64" s="22">
        <v>100000</v>
      </c>
      <c r="E64" s="25">
        <f t="shared" ref="E64:E72" si="17">(E63+D64)+(E63+D64)*C65</f>
        <v>197456.27980922099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46</v>
      </c>
      <c r="C65" s="20">
        <f t="shared" si="16"/>
        <v>-0.3783783783783784</v>
      </c>
      <c r="D65" s="22">
        <v>100000</v>
      </c>
      <c r="E65" s="25">
        <f t="shared" si="17"/>
        <v>297456.27980922099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46</v>
      </c>
      <c r="C66" s="20">
        <f t="shared" si="16"/>
        <v>0</v>
      </c>
      <c r="D66" s="22">
        <v>100000</v>
      </c>
      <c r="E66" s="25">
        <f t="shared" si="17"/>
        <v>466579.11108038982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54</v>
      </c>
      <c r="C67" s="20">
        <f t="shared" si="16"/>
        <v>0.17391304347826086</v>
      </c>
      <c r="D67" s="22">
        <v>100000</v>
      </c>
      <c r="E67" s="25">
        <f t="shared" si="17"/>
        <v>367227.20162617858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35</v>
      </c>
      <c r="C68" s="20">
        <f t="shared" si="16"/>
        <v>-0.35185185185185186</v>
      </c>
      <c r="D68" s="22">
        <v>100000</v>
      </c>
      <c r="E68" s="25">
        <f t="shared" si="17"/>
        <v>907755.70601657545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68</v>
      </c>
      <c r="C69" s="20">
        <f t="shared" si="16"/>
        <v>0.94285714285714284</v>
      </c>
      <c r="D69" s="22">
        <v>100000</v>
      </c>
      <c r="E69" s="25">
        <f t="shared" si="17"/>
        <v>726176.9058060617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49</v>
      </c>
      <c r="C70" s="20">
        <f t="shared" si="16"/>
        <v>-0.27941176470588236</v>
      </c>
      <c r="D70" s="22">
        <v>100000</v>
      </c>
      <c r="E70" s="25">
        <f t="shared" si="17"/>
        <v>775594.64626691502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46</v>
      </c>
      <c r="C71" s="20">
        <f t="shared" si="16"/>
        <v>-6.1224489795918366E-2</v>
      </c>
      <c r="D71" s="22">
        <v>100000</v>
      </c>
      <c r="E71" s="25">
        <f t="shared" si="17"/>
        <v>1827327.9574266053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96</v>
      </c>
      <c r="C72" s="20">
        <f t="shared" si="16"/>
        <v>1.0869565217391304</v>
      </c>
      <c r="D72" s="22">
        <v>100000</v>
      </c>
      <c r="E72" s="119">
        <f t="shared" si="17"/>
        <v>1284885.3049510703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64</v>
      </c>
      <c r="C73" s="20">
        <f t="shared" si="16"/>
        <v>-0.33333333333333331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913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17</v>
      </c>
      <c r="C3" s="20"/>
      <c r="D3" s="22">
        <v>100000</v>
      </c>
      <c r="E3" s="25">
        <f>(D3)+(D3*C4)</f>
        <v>323529.4117647059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55</v>
      </c>
      <c r="C4" s="20">
        <f t="shared" ref="C4:C13" si="0">(B4-B3)/B3</f>
        <v>2.2352941176470589</v>
      </c>
      <c r="D4" s="22">
        <v>100000</v>
      </c>
      <c r="E4" s="25">
        <f t="shared" ref="E4:E12" si="1">(E3+D4)+(E3+D4)*C5</f>
        <v>485133.68983957224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63</v>
      </c>
      <c r="C5" s="20">
        <f t="shared" si="0"/>
        <v>0.14545454545454545</v>
      </c>
      <c r="D5" s="22">
        <v>100000</v>
      </c>
      <c r="E5" s="25">
        <f t="shared" si="1"/>
        <v>547982.34445293271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59</v>
      </c>
      <c r="C6" s="20">
        <f t="shared" si="0"/>
        <v>-6.3492063492063489E-2</v>
      </c>
      <c r="D6" s="22">
        <v>100000</v>
      </c>
      <c r="E6" s="25">
        <f t="shared" si="1"/>
        <v>549137.58004485816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50</v>
      </c>
      <c r="C7" s="20">
        <f t="shared" si="0"/>
        <v>-0.15254237288135594</v>
      </c>
      <c r="D7" s="22">
        <v>100000</v>
      </c>
      <c r="E7" s="25">
        <f t="shared" si="1"/>
        <v>610189.32524216664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47</v>
      </c>
      <c r="C8" s="20">
        <f t="shared" si="0"/>
        <v>-0.06</v>
      </c>
      <c r="D8" s="22">
        <v>100000</v>
      </c>
      <c r="E8" s="25">
        <f t="shared" si="1"/>
        <v>2750094.8339164751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182</v>
      </c>
      <c r="C9" s="20">
        <f t="shared" si="0"/>
        <v>2.8723404255319149</v>
      </c>
      <c r="D9" s="22">
        <v>100000</v>
      </c>
      <c r="E9" s="25">
        <f t="shared" si="1"/>
        <v>2662176.4932186855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170</v>
      </c>
      <c r="C10" s="20">
        <f t="shared" si="0"/>
        <v>-6.5934065934065936E-2</v>
      </c>
      <c r="D10" s="22">
        <v>100000</v>
      </c>
      <c r="E10" s="25">
        <f t="shared" si="1"/>
        <v>4711948.1354906987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290</v>
      </c>
      <c r="C11" s="20">
        <f t="shared" si="0"/>
        <v>0.70588235294117652</v>
      </c>
      <c r="D11" s="22">
        <v>100000</v>
      </c>
      <c r="E11" s="25">
        <f t="shared" si="1"/>
        <v>9706860.8940070979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585</v>
      </c>
      <c r="C12" s="20">
        <f t="shared" si="0"/>
        <v>1.0172413793103448</v>
      </c>
      <c r="D12" s="22">
        <v>100000</v>
      </c>
      <c r="E12" s="119">
        <f t="shared" si="1"/>
        <v>8951903.7904269919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534</v>
      </c>
      <c r="C13" s="20">
        <f t="shared" si="0"/>
        <v>-8.7179487179487175E-2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915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36</v>
      </c>
      <c r="C18" s="20"/>
      <c r="D18" s="22">
        <v>100000</v>
      </c>
      <c r="E18" s="25">
        <f>(D18)+(D18*C19)</f>
        <v>44444.444444444445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16</v>
      </c>
      <c r="C19" s="20">
        <f t="shared" ref="C19:C28" si="4">(B19-B18)/B18</f>
        <v>-0.55555555555555558</v>
      </c>
      <c r="D19" s="22">
        <v>100000</v>
      </c>
      <c r="E19" s="25">
        <f t="shared" ref="E19:E27" si="5">(E18+D19)+(E18+D19)*C20</f>
        <v>225694.44444444444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25</v>
      </c>
      <c r="C20" s="20">
        <f t="shared" si="4"/>
        <v>0.5625</v>
      </c>
      <c r="D20" s="22">
        <v>100000</v>
      </c>
      <c r="E20" s="25">
        <f t="shared" si="5"/>
        <v>260555.55555555556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20</v>
      </c>
      <c r="C21" s="20">
        <f t="shared" si="4"/>
        <v>-0.2</v>
      </c>
      <c r="D21" s="22">
        <v>100000</v>
      </c>
      <c r="E21" s="25">
        <f t="shared" si="5"/>
        <v>342527.77777777781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19</v>
      </c>
      <c r="C22" s="20">
        <f t="shared" si="4"/>
        <v>-0.05</v>
      </c>
      <c r="D22" s="22">
        <v>100000</v>
      </c>
      <c r="E22" s="25">
        <f t="shared" si="5"/>
        <v>489109.64912280708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21</v>
      </c>
      <c r="C23" s="20">
        <f t="shared" si="4"/>
        <v>0.10526315789473684</v>
      </c>
      <c r="D23" s="22">
        <v>100000</v>
      </c>
      <c r="E23" s="25">
        <f t="shared" si="5"/>
        <v>1767328.9473684211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63</v>
      </c>
      <c r="C24" s="20">
        <f t="shared" si="4"/>
        <v>2</v>
      </c>
      <c r="D24" s="22">
        <v>100000</v>
      </c>
      <c r="E24" s="25">
        <f t="shared" si="5"/>
        <v>3141855.0543024228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106</v>
      </c>
      <c r="C25" s="20">
        <f t="shared" si="4"/>
        <v>0.68253968253968256</v>
      </c>
      <c r="D25" s="22">
        <v>100000</v>
      </c>
      <c r="E25" s="25">
        <f t="shared" si="5"/>
        <v>5382702.7316719471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176</v>
      </c>
      <c r="C26" s="20">
        <f t="shared" si="4"/>
        <v>0.660377358490566</v>
      </c>
      <c r="D26" s="22">
        <v>100000</v>
      </c>
      <c r="E26" s="25">
        <f t="shared" si="5"/>
        <v>13488694.788715642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433</v>
      </c>
      <c r="C27" s="20">
        <f t="shared" si="4"/>
        <v>1.4602272727272727</v>
      </c>
      <c r="D27" s="22">
        <v>100000</v>
      </c>
      <c r="E27" s="119">
        <f t="shared" si="5"/>
        <v>10764254.763347495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343</v>
      </c>
      <c r="C28" s="20">
        <f t="shared" si="4"/>
        <v>-0.20785219399538107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918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158</v>
      </c>
      <c r="C3" s="20"/>
      <c r="D3" s="22">
        <v>100000</v>
      </c>
      <c r="E3" s="25">
        <f>(D3)+(D3*C4)</f>
        <v>194303.79746835443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307</v>
      </c>
      <c r="C4" s="20">
        <f t="shared" ref="C4:C13" si="0">(B4-B3)/B3</f>
        <v>0.94303797468354433</v>
      </c>
      <c r="D4" s="22">
        <v>100000</v>
      </c>
      <c r="E4" s="25">
        <f t="shared" ref="E4:E12" si="1">(E3+D4)+(E3+D4)*C5</f>
        <v>537799.44749103207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561</v>
      </c>
      <c r="C5" s="20">
        <f t="shared" si="0"/>
        <v>0.82736156351791534</v>
      </c>
      <c r="D5" s="22">
        <v>100000</v>
      </c>
      <c r="E5" s="25">
        <f t="shared" si="1"/>
        <v>397914.09380010911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350</v>
      </c>
      <c r="C6" s="20">
        <f t="shared" si="0"/>
        <v>-0.37611408199643492</v>
      </c>
      <c r="D6" s="22">
        <v>100000</v>
      </c>
      <c r="E6" s="25">
        <f t="shared" si="1"/>
        <v>738335.47052073327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519</v>
      </c>
      <c r="C7" s="20">
        <f t="shared" si="0"/>
        <v>0.48285714285714287</v>
      </c>
      <c r="D7" s="22">
        <v>100000</v>
      </c>
      <c r="E7" s="25">
        <f t="shared" si="1"/>
        <v>773723.87356345134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479</v>
      </c>
      <c r="C8" s="20">
        <f t="shared" si="0"/>
        <v>-7.7071290944123308E-2</v>
      </c>
      <c r="D8" s="22">
        <v>100000</v>
      </c>
      <c r="E8" s="25">
        <f t="shared" si="1"/>
        <v>1594226.8590698466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874</v>
      </c>
      <c r="C9" s="20">
        <f t="shared" si="0"/>
        <v>0.82463465553235904</v>
      </c>
      <c r="D9" s="22">
        <v>100000</v>
      </c>
      <c r="E9" s="25">
        <f t="shared" si="1"/>
        <v>1996628.9071418101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1030</v>
      </c>
      <c r="C10" s="20">
        <f t="shared" si="0"/>
        <v>0.17848970251716248</v>
      </c>
      <c r="D10" s="22">
        <v>100000</v>
      </c>
      <c r="E10" s="25">
        <f t="shared" si="1"/>
        <v>1665089.7534388355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818</v>
      </c>
      <c r="C11" s="20">
        <f t="shared" si="0"/>
        <v>-0.2058252427184466</v>
      </c>
      <c r="D11" s="22">
        <v>100000</v>
      </c>
      <c r="E11" s="25">
        <f t="shared" si="1"/>
        <v>1944188.1025041451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901</v>
      </c>
      <c r="C12" s="20">
        <f t="shared" si="0"/>
        <v>0.10146699266503667</v>
      </c>
      <c r="D12" s="22">
        <v>100000</v>
      </c>
      <c r="E12" s="119">
        <f t="shared" si="1"/>
        <v>1926210.5427591777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849</v>
      </c>
      <c r="C13" s="20">
        <f t="shared" si="0"/>
        <v>-5.7713651498335183E-2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921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14</v>
      </c>
      <c r="C18" s="20"/>
      <c r="D18" s="22">
        <v>100000</v>
      </c>
      <c r="E18" s="25">
        <f>(D18)+(D18*C19)</f>
        <v>400000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56</v>
      </c>
      <c r="C19" s="20">
        <f t="shared" ref="C19:C28" si="4">(B19-B18)/B18</f>
        <v>3</v>
      </c>
      <c r="D19" s="22">
        <v>100000</v>
      </c>
      <c r="E19" s="25">
        <f t="shared" ref="E19:E27" si="5">(E18+D19)+(E18+D19)*C20</f>
        <v>883928.57142857148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99</v>
      </c>
      <c r="C20" s="20">
        <f t="shared" si="4"/>
        <v>0.7678571428571429</v>
      </c>
      <c r="D20" s="22">
        <v>100000</v>
      </c>
      <c r="E20" s="25">
        <f t="shared" si="5"/>
        <v>765277.77777777787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77</v>
      </c>
      <c r="C21" s="20">
        <f t="shared" si="4"/>
        <v>-0.22222222222222221</v>
      </c>
      <c r="D21" s="22">
        <v>100000</v>
      </c>
      <c r="E21" s="25">
        <f t="shared" si="5"/>
        <v>910227.27272727282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81</v>
      </c>
      <c r="C22" s="20">
        <f t="shared" si="4"/>
        <v>5.1948051948051951E-2</v>
      </c>
      <c r="D22" s="22">
        <v>100000</v>
      </c>
      <c r="E22" s="25">
        <f t="shared" si="5"/>
        <v>835620.08978675655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67</v>
      </c>
      <c r="C23" s="20">
        <f t="shared" si="4"/>
        <v>-0.1728395061728395</v>
      </c>
      <c r="D23" s="22">
        <v>100000</v>
      </c>
      <c r="E23" s="25">
        <f t="shared" si="5"/>
        <v>1913133.6164296365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137</v>
      </c>
      <c r="C24" s="20">
        <f t="shared" si="4"/>
        <v>1.044776119402985</v>
      </c>
      <c r="D24" s="22">
        <v>100000</v>
      </c>
      <c r="E24" s="25">
        <f t="shared" si="5"/>
        <v>2101300.0521856789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143</v>
      </c>
      <c r="C25" s="20">
        <f t="shared" si="4"/>
        <v>4.3795620437956206E-2</v>
      </c>
      <c r="D25" s="22">
        <v>100000</v>
      </c>
      <c r="E25" s="25">
        <f t="shared" si="5"/>
        <v>1878032.2123542156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122</v>
      </c>
      <c r="C26" s="20">
        <f t="shared" si="4"/>
        <v>-0.14685314685314685</v>
      </c>
      <c r="D26" s="22">
        <v>100000</v>
      </c>
      <c r="E26" s="25">
        <f t="shared" si="5"/>
        <v>2221232.8942010454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137</v>
      </c>
      <c r="C27" s="20">
        <f t="shared" si="4"/>
        <v>0.12295081967213115</v>
      </c>
      <c r="D27" s="22">
        <v>100000</v>
      </c>
      <c r="E27" s="119">
        <f t="shared" si="5"/>
        <v>2100969.9188389024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124</v>
      </c>
      <c r="C28" s="20">
        <f t="shared" si="4"/>
        <v>-9.4890510948905105E-2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919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64</v>
      </c>
      <c r="C3" s="20"/>
      <c r="D3" s="22">
        <v>100000</v>
      </c>
      <c r="E3" s="25">
        <f>(D3)+(D3*C4)</f>
        <v>164062.5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105</v>
      </c>
      <c r="C4" s="20">
        <f t="shared" ref="C4:C13" si="0">(B4-B3)/B3</f>
        <v>0.640625</v>
      </c>
      <c r="D4" s="22">
        <v>100000</v>
      </c>
      <c r="E4" s="25">
        <f t="shared" ref="E4:E12" si="1">(E3+D4)+(E3+D4)*C5</f>
        <v>211250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84</v>
      </c>
      <c r="C5" s="20">
        <f t="shared" si="0"/>
        <v>-0.2</v>
      </c>
      <c r="D5" s="22">
        <v>100000</v>
      </c>
      <c r="E5" s="25">
        <f t="shared" si="1"/>
        <v>277901.78571428574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75</v>
      </c>
      <c r="C6" s="20">
        <f t="shared" si="0"/>
        <v>-0.10714285714285714</v>
      </c>
      <c r="D6" s="22">
        <v>100000</v>
      </c>
      <c r="E6" s="25">
        <f t="shared" si="1"/>
        <v>241857.14285714287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48</v>
      </c>
      <c r="C7" s="20">
        <f t="shared" si="0"/>
        <v>-0.36</v>
      </c>
      <c r="D7" s="22">
        <v>100000</v>
      </c>
      <c r="E7" s="25">
        <f t="shared" si="1"/>
        <v>320491.07142857142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45</v>
      </c>
      <c r="C8" s="20">
        <f t="shared" si="0"/>
        <v>-6.25E-2</v>
      </c>
      <c r="D8" s="22">
        <v>100000</v>
      </c>
      <c r="E8" s="25">
        <f t="shared" si="1"/>
        <v>560654.76190476189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60</v>
      </c>
      <c r="C9" s="20">
        <f t="shared" si="0"/>
        <v>0.33333333333333331</v>
      </c>
      <c r="D9" s="22">
        <v>100000</v>
      </c>
      <c r="E9" s="25">
        <f t="shared" si="1"/>
        <v>1013003.9682539683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92</v>
      </c>
      <c r="C10" s="20">
        <f t="shared" si="0"/>
        <v>0.53333333333333333</v>
      </c>
      <c r="D10" s="22">
        <v>100000</v>
      </c>
      <c r="E10" s="25">
        <f t="shared" si="1"/>
        <v>967829.53761214635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80</v>
      </c>
      <c r="C11" s="20">
        <f t="shared" si="0"/>
        <v>-0.13043478260869565</v>
      </c>
      <c r="D11" s="22">
        <v>100000</v>
      </c>
      <c r="E11" s="25">
        <f t="shared" si="1"/>
        <v>1481613.4834368529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111</v>
      </c>
      <c r="C12" s="20">
        <f t="shared" si="0"/>
        <v>0.38750000000000001</v>
      </c>
      <c r="D12" s="22">
        <v>100000</v>
      </c>
      <c r="E12" s="119">
        <f t="shared" si="1"/>
        <v>1553115.9431947474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109</v>
      </c>
      <c r="C13" s="20">
        <f t="shared" si="0"/>
        <v>-1.8018018018018018E-2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</sheetData>
  <mergeCells count="1">
    <mergeCell ref="A1:E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923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12</v>
      </c>
      <c r="C3" s="20"/>
      <c r="D3" s="22">
        <v>100000</v>
      </c>
      <c r="E3" s="25">
        <f>(D3)+(D3*C4)</f>
        <v>425000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51</v>
      </c>
      <c r="C4" s="20">
        <f t="shared" ref="C4:C13" si="0">(B4-B3)/B3</f>
        <v>3.25</v>
      </c>
      <c r="D4" s="22">
        <v>100000</v>
      </c>
      <c r="E4" s="25">
        <f t="shared" ref="E4:E12" si="1">(E3+D4)+(E3+D4)*C5</f>
        <v>813235.29411764711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79</v>
      </c>
      <c r="C5" s="20">
        <f t="shared" si="0"/>
        <v>0.5490196078431373</v>
      </c>
      <c r="D5" s="22">
        <v>100000</v>
      </c>
      <c r="E5" s="25">
        <f t="shared" si="1"/>
        <v>890115.41325390921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77</v>
      </c>
      <c r="C6" s="20">
        <f t="shared" si="0"/>
        <v>-2.5316455696202531E-2</v>
      </c>
      <c r="D6" s="22">
        <v>100000</v>
      </c>
      <c r="E6" s="25">
        <f t="shared" si="1"/>
        <v>1633047.4997824216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127</v>
      </c>
      <c r="C7" s="20">
        <f t="shared" si="0"/>
        <v>0.64935064935064934</v>
      </c>
      <c r="D7" s="22">
        <v>100000</v>
      </c>
      <c r="E7" s="25">
        <f t="shared" si="1"/>
        <v>2156074.8422489972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158</v>
      </c>
      <c r="C8" s="20">
        <f t="shared" si="0"/>
        <v>0.24409448818897639</v>
      </c>
      <c r="D8" s="22">
        <v>100000</v>
      </c>
      <c r="E8" s="25">
        <f t="shared" si="1"/>
        <v>3841038.8137024064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269</v>
      </c>
      <c r="C9" s="20">
        <f t="shared" si="0"/>
        <v>0.70253164556962022</v>
      </c>
      <c r="D9" s="22">
        <v>100000</v>
      </c>
      <c r="E9" s="25">
        <f t="shared" si="1"/>
        <v>4453813.3805410098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304</v>
      </c>
      <c r="C10" s="20">
        <f t="shared" si="0"/>
        <v>0.13011152416356878</v>
      </c>
      <c r="D10" s="22">
        <v>100000</v>
      </c>
      <c r="E10" s="25">
        <f t="shared" si="1"/>
        <v>5123040.0531086363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342</v>
      </c>
      <c r="C11" s="20">
        <f t="shared" si="0"/>
        <v>0.125</v>
      </c>
      <c r="D11" s="22">
        <v>100000</v>
      </c>
      <c r="E11" s="25">
        <f t="shared" si="1"/>
        <v>8582890.3796697482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562</v>
      </c>
      <c r="C12" s="20">
        <f t="shared" si="0"/>
        <v>0.64327485380116955</v>
      </c>
      <c r="D12" s="22">
        <v>100000</v>
      </c>
      <c r="E12" s="119">
        <f t="shared" si="1"/>
        <v>10675938.171444478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691</v>
      </c>
      <c r="C13" s="20">
        <f t="shared" si="0"/>
        <v>0.22953736654804271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928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</v>
      </c>
      <c r="C18" s="20"/>
      <c r="D18" s="22">
        <v>100000</v>
      </c>
      <c r="E18" s="25">
        <f>(D18)+(D18*C19)</f>
        <v>200000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6</v>
      </c>
      <c r="C19" s="20">
        <f t="shared" ref="C19:C28" si="4">(B19-B18)/B18</f>
        <v>1</v>
      </c>
      <c r="D19" s="22">
        <v>100000</v>
      </c>
      <c r="E19" s="25">
        <f t="shared" ref="E19:E27" si="5">(E18+D19)+(E18+D19)*C20</f>
        <v>600000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12</v>
      </c>
      <c r="C20" s="20">
        <f t="shared" si="4"/>
        <v>1</v>
      </c>
      <c r="D20" s="22">
        <v>100000</v>
      </c>
      <c r="E20" s="25">
        <f t="shared" si="5"/>
        <v>641666.66666666663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11</v>
      </c>
      <c r="C21" s="20">
        <f t="shared" si="4"/>
        <v>-8.3333333333333329E-2</v>
      </c>
      <c r="D21" s="22">
        <v>100000</v>
      </c>
      <c r="E21" s="25">
        <f t="shared" si="5"/>
        <v>2427272.7272727275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36</v>
      </c>
      <c r="C22" s="20">
        <f t="shared" si="4"/>
        <v>2.2727272727272729</v>
      </c>
      <c r="D22" s="22">
        <v>100000</v>
      </c>
      <c r="E22" s="25">
        <f t="shared" si="5"/>
        <v>2316666.666666667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33</v>
      </c>
      <c r="C23" s="20">
        <f t="shared" si="4"/>
        <v>-8.3333333333333329E-2</v>
      </c>
      <c r="D23" s="22">
        <v>100000</v>
      </c>
      <c r="E23" s="25">
        <f t="shared" si="5"/>
        <v>6078282.8282828294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83</v>
      </c>
      <c r="C24" s="20">
        <f t="shared" si="4"/>
        <v>1.5151515151515151</v>
      </c>
      <c r="D24" s="22">
        <v>100000</v>
      </c>
      <c r="E24" s="25">
        <f t="shared" si="5"/>
        <v>4987288.5481319223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67</v>
      </c>
      <c r="C25" s="20">
        <f t="shared" si="4"/>
        <v>-0.19277108433734941</v>
      </c>
      <c r="D25" s="22">
        <v>100000</v>
      </c>
      <c r="E25" s="25">
        <f t="shared" si="5"/>
        <v>8731913.179629419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115</v>
      </c>
      <c r="C26" s="20">
        <f t="shared" si="4"/>
        <v>0.71641791044776115</v>
      </c>
      <c r="D26" s="22">
        <v>100000</v>
      </c>
      <c r="E26" s="25">
        <f t="shared" si="5"/>
        <v>18662216.544782162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243</v>
      </c>
      <c r="C27" s="20">
        <f t="shared" si="4"/>
        <v>1.1130434782608696</v>
      </c>
      <c r="D27" s="22">
        <v>100000</v>
      </c>
      <c r="E27" s="119">
        <f t="shared" si="5"/>
        <v>17604055.029672153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228</v>
      </c>
      <c r="C28" s="20">
        <f t="shared" si="4"/>
        <v>-6.1728395061728392E-2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931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22</v>
      </c>
      <c r="C33" s="20"/>
      <c r="D33" s="22">
        <v>100000</v>
      </c>
      <c r="E33" s="25">
        <f>(D33)+(D33*C34)</f>
        <v>263636.36363636365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58</v>
      </c>
      <c r="C34" s="20">
        <f t="shared" ref="C34:C43" si="8">(B34-B33)/B33</f>
        <v>1.6363636363636365</v>
      </c>
      <c r="D34" s="22">
        <v>100000</v>
      </c>
      <c r="E34" s="25">
        <f t="shared" ref="E34:E42" si="9">(E33+D34)+(E33+D34)*C35</f>
        <v>332288.40125391848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53</v>
      </c>
      <c r="C35" s="20">
        <f t="shared" si="8"/>
        <v>-8.6206896551724144E-2</v>
      </c>
      <c r="D35" s="22">
        <v>100000</v>
      </c>
      <c r="E35" s="25">
        <f t="shared" si="9"/>
        <v>326255.39717276866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40</v>
      </c>
      <c r="C36" s="20">
        <f t="shared" si="8"/>
        <v>-0.24528301886792453</v>
      </c>
      <c r="D36" s="22">
        <v>100000</v>
      </c>
      <c r="E36" s="25">
        <f t="shared" si="9"/>
        <v>415599.01224344946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39</v>
      </c>
      <c r="C37" s="20">
        <f t="shared" si="8"/>
        <v>-2.5000000000000001E-2</v>
      </c>
      <c r="D37" s="22">
        <v>100000</v>
      </c>
      <c r="E37" s="25">
        <f t="shared" si="9"/>
        <v>409835.11229607521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31</v>
      </c>
      <c r="C38" s="20">
        <f t="shared" si="8"/>
        <v>-0.20512820512820512</v>
      </c>
      <c r="D38" s="22">
        <v>100000</v>
      </c>
      <c r="E38" s="25">
        <f t="shared" si="9"/>
        <v>1463720.1611080868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89</v>
      </c>
      <c r="C39" s="20">
        <f t="shared" si="8"/>
        <v>1.8709677419354838</v>
      </c>
      <c r="D39" s="22">
        <v>100000</v>
      </c>
      <c r="E39" s="25">
        <f t="shared" si="9"/>
        <v>2178666.2918809298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124</v>
      </c>
      <c r="C40" s="20">
        <f t="shared" si="8"/>
        <v>0.39325842696629215</v>
      </c>
      <c r="D40" s="22">
        <v>100000</v>
      </c>
      <c r="E40" s="25">
        <f t="shared" si="9"/>
        <v>2297042.6329444856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125</v>
      </c>
      <c r="C41" s="20">
        <f t="shared" si="8"/>
        <v>8.0645161290322578E-3</v>
      </c>
      <c r="D41" s="22">
        <v>100000</v>
      </c>
      <c r="E41" s="25">
        <f t="shared" si="9"/>
        <v>3490094.0735671711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182</v>
      </c>
      <c r="C42" s="20">
        <f t="shared" si="8"/>
        <v>0.45600000000000002</v>
      </c>
      <c r="D42" s="22">
        <v>100000</v>
      </c>
      <c r="E42" s="119">
        <f t="shared" si="9"/>
        <v>1716143.8703315598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87</v>
      </c>
      <c r="C43" s="20">
        <f t="shared" si="8"/>
        <v>-0.52197802197802201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933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26</v>
      </c>
      <c r="C48" s="20"/>
      <c r="D48" s="22">
        <v>100000</v>
      </c>
      <c r="E48" s="25">
        <f>(D48)+(D48*C49)</f>
        <v>319230.76923076925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83</v>
      </c>
      <c r="C49" s="20">
        <f t="shared" ref="C49:C58" si="12">(B49-B48)/B48</f>
        <v>2.1923076923076925</v>
      </c>
      <c r="D49" s="22">
        <v>100000</v>
      </c>
      <c r="E49" s="25">
        <f t="shared" ref="E49:E57" si="13">(E48+D49)+(E48+D49)*C50</f>
        <v>540454.12418906391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107</v>
      </c>
      <c r="C50" s="20">
        <f t="shared" si="12"/>
        <v>0.28915662650602408</v>
      </c>
      <c r="D50" s="22">
        <v>100000</v>
      </c>
      <c r="E50" s="25">
        <f t="shared" si="13"/>
        <v>251393.2076256139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42</v>
      </c>
      <c r="C51" s="20">
        <f t="shared" si="12"/>
        <v>-0.60747663551401865</v>
      </c>
      <c r="D51" s="22">
        <v>100000</v>
      </c>
      <c r="E51" s="25">
        <f t="shared" si="13"/>
        <v>334660.19773867988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40</v>
      </c>
      <c r="C52" s="20">
        <f t="shared" si="12"/>
        <v>-4.7619047619047616E-2</v>
      </c>
      <c r="D52" s="22">
        <v>100000</v>
      </c>
      <c r="E52" s="25">
        <f t="shared" si="13"/>
        <v>478126.21751254785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44</v>
      </c>
      <c r="C53" s="20">
        <f t="shared" si="12"/>
        <v>0.1</v>
      </c>
      <c r="D53" s="22">
        <v>100000</v>
      </c>
      <c r="E53" s="25">
        <f t="shared" si="13"/>
        <v>854050.09405262745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65</v>
      </c>
      <c r="C54" s="20">
        <f t="shared" si="12"/>
        <v>0.47727272727272729</v>
      </c>
      <c r="D54" s="22">
        <v>100000</v>
      </c>
      <c r="E54" s="25">
        <f t="shared" si="13"/>
        <v>968727.78780728322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66</v>
      </c>
      <c r="C55" s="20">
        <f t="shared" si="12"/>
        <v>1.5384615384615385E-2</v>
      </c>
      <c r="D55" s="22">
        <v>100000</v>
      </c>
      <c r="E55" s="25">
        <f t="shared" si="13"/>
        <v>955377.87091863202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59</v>
      </c>
      <c r="C56" s="20">
        <f t="shared" si="12"/>
        <v>-0.10606060606060606</v>
      </c>
      <c r="D56" s="22">
        <v>100000</v>
      </c>
      <c r="E56" s="25">
        <f t="shared" si="13"/>
        <v>1645673.9682121042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92</v>
      </c>
      <c r="C57" s="20">
        <f t="shared" si="12"/>
        <v>0.55932203389830504</v>
      </c>
      <c r="D57" s="22">
        <v>100000</v>
      </c>
      <c r="E57" s="119">
        <f t="shared" si="13"/>
        <v>853862.2670602682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45</v>
      </c>
      <c r="C58" s="20">
        <f t="shared" si="12"/>
        <v>-0.51086956521739135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937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34</v>
      </c>
      <c r="C63" s="20"/>
      <c r="D63" s="22">
        <v>100000</v>
      </c>
      <c r="E63" s="25">
        <f>(D63)+(D63*C64)</f>
        <v>241176.4705882353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82</v>
      </c>
      <c r="C64" s="20">
        <f t="shared" ref="C64:C73" si="16">(B64-B63)/B63</f>
        <v>1.411764705882353</v>
      </c>
      <c r="D64" s="22">
        <v>100000</v>
      </c>
      <c r="E64" s="25">
        <f t="shared" ref="E64:E72" si="17">(E63+D64)+(E63+D64)*C65</f>
        <v>416068.86657101865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100</v>
      </c>
      <c r="C65" s="20">
        <f t="shared" si="16"/>
        <v>0.21951219512195122</v>
      </c>
      <c r="D65" s="22">
        <v>100000</v>
      </c>
      <c r="E65" s="25">
        <f t="shared" si="17"/>
        <v>356087.51793400286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69</v>
      </c>
      <c r="C66" s="20">
        <f t="shared" si="16"/>
        <v>-0.31</v>
      </c>
      <c r="D66" s="22">
        <v>100000</v>
      </c>
      <c r="E66" s="25">
        <f t="shared" si="17"/>
        <v>548627.0143264092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83</v>
      </c>
      <c r="C67" s="20">
        <f t="shared" si="16"/>
        <v>0.20289855072463769</v>
      </c>
      <c r="D67" s="22">
        <v>100000</v>
      </c>
      <c r="E67" s="25">
        <f t="shared" si="17"/>
        <v>617367.88110585941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79</v>
      </c>
      <c r="C68" s="20">
        <f t="shared" si="16"/>
        <v>-4.8192771084337352E-2</v>
      </c>
      <c r="D68" s="22">
        <v>100000</v>
      </c>
      <c r="E68" s="25">
        <f t="shared" si="17"/>
        <v>817254.54809528287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90</v>
      </c>
      <c r="C69" s="20">
        <f t="shared" si="16"/>
        <v>0.13924050632911392</v>
      </c>
      <c r="D69" s="22">
        <v>100000</v>
      </c>
      <c r="E69" s="25">
        <f t="shared" si="17"/>
        <v>876487.67929104809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86</v>
      </c>
      <c r="C70" s="20">
        <f t="shared" si="16"/>
        <v>-4.4444444444444446E-2</v>
      </c>
      <c r="D70" s="22">
        <v>100000</v>
      </c>
      <c r="E70" s="25">
        <f t="shared" si="17"/>
        <v>828879.07660751755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73</v>
      </c>
      <c r="C71" s="20">
        <f t="shared" si="16"/>
        <v>-0.15116279069767441</v>
      </c>
      <c r="D71" s="22">
        <v>100000</v>
      </c>
      <c r="E71" s="25">
        <f t="shared" si="17"/>
        <v>9034303.3478265405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710</v>
      </c>
      <c r="C72" s="20">
        <f t="shared" si="16"/>
        <v>8.7260273972602747</v>
      </c>
      <c r="D72" s="22">
        <v>100000</v>
      </c>
      <c r="E72" s="119">
        <f t="shared" si="17"/>
        <v>9713238.0670549832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755</v>
      </c>
      <c r="C73" s="20">
        <f t="shared" si="16"/>
        <v>6.3380281690140844E-2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940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111</v>
      </c>
      <c r="C78" s="20"/>
      <c r="D78" s="22">
        <v>100000</v>
      </c>
      <c r="E78" s="25">
        <f>(D78)+(D78*C79)</f>
        <v>348648.64864864864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387</v>
      </c>
      <c r="C79" s="20">
        <f t="shared" ref="C79:C88" si="20">(B79-B78)/B78</f>
        <v>2.4864864864864864</v>
      </c>
      <c r="D79" s="22">
        <v>100000</v>
      </c>
      <c r="E79" s="25">
        <f t="shared" ref="E79:E87" si="21">(E78+D79)+(E78+D79)*C80</f>
        <v>301417.69676653401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260</v>
      </c>
      <c r="C80" s="20">
        <f t="shared" si="20"/>
        <v>-0.32816537467700257</v>
      </c>
      <c r="D80" s="22">
        <v>100000</v>
      </c>
      <c r="E80" s="25">
        <f t="shared" si="21"/>
        <v>237762.78962325476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154</v>
      </c>
      <c r="C81" s="20">
        <f t="shared" si="20"/>
        <v>-0.40769230769230769</v>
      </c>
      <c r="D81" s="22">
        <v>100000</v>
      </c>
      <c r="E81" s="25">
        <f t="shared" si="21"/>
        <v>497871.12496414827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227</v>
      </c>
      <c r="C82" s="20">
        <f t="shared" si="20"/>
        <v>0.47402597402597402</v>
      </c>
      <c r="D82" s="22">
        <v>100000</v>
      </c>
      <c r="E82" s="25">
        <f t="shared" si="21"/>
        <v>524124.9069068965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199</v>
      </c>
      <c r="C83" s="20">
        <f t="shared" si="20"/>
        <v>-0.12334801762114538</v>
      </c>
      <c r="D83" s="22">
        <v>100000</v>
      </c>
      <c r="E83" s="25">
        <f t="shared" si="21"/>
        <v>718214.0888526598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229</v>
      </c>
      <c r="C84" s="20">
        <f t="shared" si="20"/>
        <v>0.15075376884422109</v>
      </c>
      <c r="D84" s="22">
        <v>100000</v>
      </c>
      <c r="E84" s="25">
        <f t="shared" si="21"/>
        <v>643137.71176191606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180</v>
      </c>
      <c r="C85" s="20">
        <f t="shared" si="20"/>
        <v>-0.21397379912663755</v>
      </c>
      <c r="D85" s="22">
        <v>100000</v>
      </c>
      <c r="E85" s="25">
        <f t="shared" si="21"/>
        <v>619281.42646826338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150</v>
      </c>
      <c r="C86" s="20">
        <f t="shared" si="20"/>
        <v>-0.16666666666666666</v>
      </c>
      <c r="D86" s="22">
        <v>100000</v>
      </c>
      <c r="E86" s="25">
        <f t="shared" si="21"/>
        <v>11201609.414865755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2336</v>
      </c>
      <c r="C87" s="20">
        <f t="shared" si="20"/>
        <v>14.573333333333334</v>
      </c>
      <c r="D87" s="22">
        <v>100000</v>
      </c>
      <c r="E87" s="119">
        <f t="shared" si="21"/>
        <v>17934531.721278831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3707</v>
      </c>
      <c r="C88" s="20">
        <f t="shared" si="20"/>
        <v>0.58690068493150682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4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924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42</v>
      </c>
      <c r="C3" s="20"/>
      <c r="D3" s="22">
        <v>100000</v>
      </c>
      <c r="E3" s="25">
        <f>(D3)+(D3*C4)</f>
        <v>219047.61904761905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92</v>
      </c>
      <c r="C4" s="20">
        <f t="shared" ref="C4:C13" si="0">(B4-B3)/B3</f>
        <v>1.1904761904761905</v>
      </c>
      <c r="D4" s="22">
        <v>100000</v>
      </c>
      <c r="E4" s="25">
        <f t="shared" ref="E4:E12" si="1">(E3+D4)+(E3+D4)*C5</f>
        <v>638095.23809523811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184</v>
      </c>
      <c r="C5" s="20">
        <f t="shared" si="0"/>
        <v>1</v>
      </c>
      <c r="D5" s="22">
        <v>100000</v>
      </c>
      <c r="E5" s="25">
        <f t="shared" si="1"/>
        <v>537525.87991718424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134</v>
      </c>
      <c r="C6" s="20">
        <f t="shared" si="0"/>
        <v>-0.27173913043478259</v>
      </c>
      <c r="D6" s="22">
        <v>100000</v>
      </c>
      <c r="E6" s="25">
        <f t="shared" si="1"/>
        <v>2012488.41197738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423</v>
      </c>
      <c r="C7" s="20">
        <f t="shared" si="0"/>
        <v>2.1567164179104479</v>
      </c>
      <c r="D7" s="22">
        <v>100000</v>
      </c>
      <c r="E7" s="25">
        <f t="shared" si="1"/>
        <v>2252322.1602879395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451</v>
      </c>
      <c r="C8" s="20">
        <f t="shared" si="0"/>
        <v>6.6193853427895979E-2</v>
      </c>
      <c r="D8" s="22">
        <v>100000</v>
      </c>
      <c r="E8" s="25">
        <f t="shared" si="1"/>
        <v>7239519.1984027941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1388</v>
      </c>
      <c r="C9" s="20">
        <f t="shared" si="0"/>
        <v>2.0776053215077606</v>
      </c>
      <c r="D9" s="22">
        <v>100000</v>
      </c>
      <c r="E9" s="25">
        <f t="shared" si="1"/>
        <v>8518707.081143301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1611</v>
      </c>
      <c r="C10" s="20">
        <f t="shared" si="0"/>
        <v>0.16066282420749278</v>
      </c>
      <c r="D10" s="22">
        <v>100000</v>
      </c>
      <c r="E10" s="25">
        <f t="shared" si="1"/>
        <v>11111765.740244962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2077</v>
      </c>
      <c r="C11" s="20">
        <f t="shared" si="0"/>
        <v>0.28926132836747359</v>
      </c>
      <c r="D11" s="22">
        <v>100000</v>
      </c>
      <c r="E11" s="25">
        <f t="shared" si="1"/>
        <v>14763687.674323529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2735</v>
      </c>
      <c r="C12" s="20">
        <f t="shared" si="0"/>
        <v>0.31680308136735674</v>
      </c>
      <c r="D12" s="22">
        <v>100000</v>
      </c>
      <c r="E12" s="119">
        <f t="shared" si="1"/>
        <v>18673356.800356727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3436</v>
      </c>
      <c r="C13" s="20">
        <f t="shared" si="0"/>
        <v>0.25630712979890313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927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11</v>
      </c>
      <c r="C18" s="20"/>
      <c r="D18" s="22">
        <v>100000</v>
      </c>
      <c r="E18" s="25">
        <f>(D18)+(D18*C19)</f>
        <v>318181.81818181818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35</v>
      </c>
      <c r="C19" s="20">
        <f t="shared" ref="C19:C28" si="4">(B19-B18)/B18</f>
        <v>2.1818181818181817</v>
      </c>
      <c r="D19" s="22">
        <v>100000</v>
      </c>
      <c r="E19" s="25">
        <f t="shared" ref="E19:E27" si="5">(E18+D19)+(E18+D19)*C20</f>
        <v>776623.37662337662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65</v>
      </c>
      <c r="C20" s="20">
        <f t="shared" si="4"/>
        <v>0.8571428571428571</v>
      </c>
      <c r="D20" s="22">
        <v>100000</v>
      </c>
      <c r="E20" s="25">
        <f t="shared" si="5"/>
        <v>687812.18781218783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51</v>
      </c>
      <c r="C21" s="20">
        <f t="shared" si="4"/>
        <v>-0.2153846153846154</v>
      </c>
      <c r="D21" s="22">
        <v>100000</v>
      </c>
      <c r="E21" s="25">
        <f t="shared" si="5"/>
        <v>726022.99661123194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47</v>
      </c>
      <c r="C22" s="20">
        <f t="shared" si="4"/>
        <v>-7.8431372549019607E-2</v>
      </c>
      <c r="D22" s="22">
        <v>100000</v>
      </c>
      <c r="E22" s="25">
        <f t="shared" si="5"/>
        <v>720573.25236298959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41</v>
      </c>
      <c r="C23" s="20">
        <f t="shared" si="4"/>
        <v>-0.1276595744680851</v>
      </c>
      <c r="D23" s="22">
        <v>100000</v>
      </c>
      <c r="E23" s="25">
        <f t="shared" si="5"/>
        <v>2401677.8117941162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120</v>
      </c>
      <c r="C24" s="20">
        <f t="shared" si="4"/>
        <v>1.9268292682926829</v>
      </c>
      <c r="D24" s="22">
        <v>100000</v>
      </c>
      <c r="E24" s="25">
        <f t="shared" si="5"/>
        <v>2293204.6608112734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110</v>
      </c>
      <c r="C25" s="20">
        <f t="shared" si="4"/>
        <v>-8.3333333333333329E-2</v>
      </c>
      <c r="D25" s="22">
        <v>100000</v>
      </c>
      <c r="E25" s="25">
        <f t="shared" si="5"/>
        <v>6766242.2682936918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311</v>
      </c>
      <c r="C26" s="20">
        <f t="shared" si="4"/>
        <v>1.8272727272727274</v>
      </c>
      <c r="D26" s="22">
        <v>100000</v>
      </c>
      <c r="E26" s="25">
        <f t="shared" si="5"/>
        <v>8257153.0814850181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374</v>
      </c>
      <c r="C27" s="20">
        <f t="shared" si="4"/>
        <v>0.20257234726688103</v>
      </c>
      <c r="D27" s="22">
        <v>100000</v>
      </c>
      <c r="E27" s="119">
        <f t="shared" si="5"/>
        <v>7575066.5631642276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339</v>
      </c>
      <c r="C28" s="20">
        <f t="shared" si="4"/>
        <v>-9.3582887700534759E-2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930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104</v>
      </c>
      <c r="C33" s="20"/>
      <c r="D33" s="22">
        <v>100000</v>
      </c>
      <c r="E33" s="25">
        <f>(D33)+(D33*C34)</f>
        <v>603846.15384615376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628</v>
      </c>
      <c r="C34" s="20">
        <f t="shared" ref="C34:C43" si="8">(B34-B33)/B33</f>
        <v>5.0384615384615383</v>
      </c>
      <c r="D34" s="22">
        <v>100000</v>
      </c>
      <c r="E34" s="25">
        <f t="shared" ref="E34:E42" si="9">(E33+D34)+(E33+D34)*C35</f>
        <v>560387.06516413519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500</v>
      </c>
      <c r="C35" s="20">
        <f t="shared" si="8"/>
        <v>-0.20382165605095542</v>
      </c>
      <c r="D35" s="22">
        <v>100000</v>
      </c>
      <c r="E35" s="25">
        <f t="shared" si="9"/>
        <v>75284.125428711413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57</v>
      </c>
      <c r="C36" s="20">
        <f t="shared" si="8"/>
        <v>-0.88600000000000001</v>
      </c>
      <c r="D36" s="22">
        <v>100000</v>
      </c>
      <c r="E36" s="25">
        <f t="shared" si="9"/>
        <v>36901.921142886626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12</v>
      </c>
      <c r="C37" s="20">
        <f t="shared" si="8"/>
        <v>-0.78947368421052633</v>
      </c>
      <c r="D37" s="22">
        <v>100000</v>
      </c>
      <c r="E37" s="25">
        <f t="shared" si="9"/>
        <v>650284.12542871153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57</v>
      </c>
      <c r="C38" s="20">
        <f t="shared" si="8"/>
        <v>3.75</v>
      </c>
      <c r="D38" s="22">
        <v>100000</v>
      </c>
      <c r="E38" s="25">
        <f t="shared" si="9"/>
        <v>947727.31633100403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72</v>
      </c>
      <c r="C39" s="20">
        <f t="shared" si="8"/>
        <v>0.26315789473684209</v>
      </c>
      <c r="D39" s="22">
        <v>100000</v>
      </c>
      <c r="E39" s="25">
        <f t="shared" si="9"/>
        <v>1527935.6696493807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105</v>
      </c>
      <c r="C40" s="20">
        <f t="shared" si="8"/>
        <v>0.45833333333333331</v>
      </c>
      <c r="D40" s="22">
        <v>100000</v>
      </c>
      <c r="E40" s="25">
        <f t="shared" si="9"/>
        <v>4418682.531905462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285</v>
      </c>
      <c r="C41" s="20">
        <f t="shared" si="8"/>
        <v>1.7142857142857142</v>
      </c>
      <c r="D41" s="22">
        <v>100000</v>
      </c>
      <c r="E41" s="25">
        <f t="shared" si="9"/>
        <v>7990933.3195801852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504</v>
      </c>
      <c r="C42" s="20">
        <f t="shared" si="8"/>
        <v>0.76842105263157889</v>
      </c>
      <c r="D42" s="22">
        <v>100000</v>
      </c>
      <c r="E42" s="119">
        <f t="shared" si="9"/>
        <v>7207994.1676418716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449</v>
      </c>
      <c r="C43" s="20">
        <f t="shared" si="8"/>
        <v>-0.10912698412698413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7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182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188</v>
      </c>
      <c r="C3" s="20"/>
      <c r="D3" s="22">
        <v>100000</v>
      </c>
      <c r="E3" s="25">
        <f>(D3)+(D3*C4)</f>
        <v>203723.40425531915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383</v>
      </c>
      <c r="C4" s="20">
        <f t="shared" ref="C4:C13" si="0">(B4-B3)/B3</f>
        <v>1.0372340425531914</v>
      </c>
      <c r="D4" s="22">
        <v>100000</v>
      </c>
      <c r="E4" s="25">
        <f t="shared" ref="E4:E12" si="1">(E3+D4)+(E3+D4)*C5</f>
        <v>287070.16276873508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362</v>
      </c>
      <c r="C5" s="20">
        <f t="shared" si="0"/>
        <v>-5.4830287206266322E-2</v>
      </c>
      <c r="D5" s="22">
        <v>100000</v>
      </c>
      <c r="E5" s="25">
        <f t="shared" si="1"/>
        <v>411663.01841426245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385</v>
      </c>
      <c r="C6" s="20">
        <f t="shared" si="0"/>
        <v>6.3535911602209949E-2</v>
      </c>
      <c r="D6" s="22">
        <v>100000</v>
      </c>
      <c r="E6" s="25">
        <f t="shared" si="1"/>
        <v>652536.47283481259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491</v>
      </c>
      <c r="C7" s="20">
        <f t="shared" si="0"/>
        <v>0.27532467532467531</v>
      </c>
      <c r="D7" s="22">
        <v>100000</v>
      </c>
      <c r="E7" s="25">
        <f t="shared" si="1"/>
        <v>643717.55313772161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420</v>
      </c>
      <c r="C8" s="20">
        <f t="shared" si="0"/>
        <v>-0.14460285132382891</v>
      </c>
      <c r="D8" s="22">
        <v>100000</v>
      </c>
      <c r="E8" s="25">
        <f t="shared" si="1"/>
        <v>927876.18534325273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524</v>
      </c>
      <c r="C9" s="20">
        <f t="shared" si="0"/>
        <v>0.24761904761904763</v>
      </c>
      <c r="D9" s="22">
        <v>100000</v>
      </c>
      <c r="E9" s="25">
        <f t="shared" si="1"/>
        <v>1139687.1444359347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581</v>
      </c>
      <c r="C10" s="20">
        <f t="shared" si="0"/>
        <v>0.10877862595419847</v>
      </c>
      <c r="D10" s="22">
        <v>100000</v>
      </c>
      <c r="E10" s="25">
        <f t="shared" si="1"/>
        <v>1425320.1591793536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668</v>
      </c>
      <c r="C11" s="20">
        <f t="shared" si="0"/>
        <v>0.14974182444061962</v>
      </c>
      <c r="D11" s="22">
        <v>100000</v>
      </c>
      <c r="E11" s="25">
        <f t="shared" si="1"/>
        <v>2660176.6249160883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1165</v>
      </c>
      <c r="C12" s="20">
        <f t="shared" si="0"/>
        <v>0.74401197604790414</v>
      </c>
      <c r="D12" s="22">
        <v>100000</v>
      </c>
      <c r="E12" s="119">
        <f t="shared" si="1"/>
        <v>1954631.5154985175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825</v>
      </c>
      <c r="C13" s="20">
        <f t="shared" si="0"/>
        <v>-0.29184549356223177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936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924</v>
      </c>
      <c r="C18" s="20"/>
      <c r="D18" s="22">
        <v>100000</v>
      </c>
      <c r="E18" s="25">
        <f>(D18)+(D18*C19)</f>
        <v>201839.82683982683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1865</v>
      </c>
      <c r="C19" s="20">
        <f t="shared" ref="C19:C28" si="4">(B19-B18)/B18</f>
        <v>1.0183982683982684</v>
      </c>
      <c r="D19" s="22">
        <v>100000</v>
      </c>
      <c r="E19" s="25">
        <f t="shared" ref="E19:E27" si="5">(E18+D19)+(E18+D19)*C20</f>
        <v>589275.5010851525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3641</v>
      </c>
      <c r="C20" s="20">
        <f t="shared" si="4"/>
        <v>0.95227882037533507</v>
      </c>
      <c r="D20" s="22">
        <v>100000</v>
      </c>
      <c r="E20" s="25">
        <f t="shared" si="5"/>
        <v>670912.48993292509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3544</v>
      </c>
      <c r="C21" s="20">
        <f t="shared" si="4"/>
        <v>-2.6641032683328757E-2</v>
      </c>
      <c r="D21" s="22">
        <v>100000</v>
      </c>
      <c r="E21" s="25">
        <f t="shared" si="5"/>
        <v>883373.48239774513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4061</v>
      </c>
      <c r="C22" s="20">
        <f t="shared" si="4"/>
        <v>0.14588036117381489</v>
      </c>
      <c r="D22" s="22">
        <v>100000</v>
      </c>
      <c r="E22" s="25">
        <f t="shared" si="5"/>
        <v>883849.59634370101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3650</v>
      </c>
      <c r="C23" s="20">
        <f t="shared" si="4"/>
        <v>-0.1012065993597636</v>
      </c>
      <c r="D23" s="22">
        <v>100000</v>
      </c>
      <c r="E23" s="25">
        <f t="shared" si="5"/>
        <v>1738583.5332648964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6450</v>
      </c>
      <c r="C24" s="20">
        <f t="shared" si="4"/>
        <v>0.76712328767123283</v>
      </c>
      <c r="D24" s="22">
        <v>100000</v>
      </c>
      <c r="E24" s="25">
        <f t="shared" si="5"/>
        <v>3248734.3455224847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11397</v>
      </c>
      <c r="C25" s="20">
        <f t="shared" si="4"/>
        <v>0.76697674418604656</v>
      </c>
      <c r="D25" s="22">
        <v>100000</v>
      </c>
      <c r="E25" s="25">
        <f t="shared" si="5"/>
        <v>5817166.1465871856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19798</v>
      </c>
      <c r="C26" s="20">
        <f t="shared" si="4"/>
        <v>0.73712380450995874</v>
      </c>
      <c r="D26" s="22">
        <v>100000</v>
      </c>
      <c r="E26" s="25">
        <f t="shared" si="5"/>
        <v>5716320.8263272308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19126</v>
      </c>
      <c r="C27" s="20">
        <f t="shared" si="4"/>
        <v>-3.3942822507323972E-2</v>
      </c>
      <c r="D27" s="22">
        <v>100000</v>
      </c>
      <c r="E27" s="119">
        <f t="shared" si="5"/>
        <v>6332691.8795063393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20824</v>
      </c>
      <c r="C28" s="20">
        <f t="shared" si="4"/>
        <v>8.8779671651155495E-2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939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60</v>
      </c>
      <c r="C33" s="20"/>
      <c r="D33" s="22">
        <v>100000</v>
      </c>
      <c r="E33" s="25">
        <f>(D33)+(D33*C34)</f>
        <v>288333.33333333337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173</v>
      </c>
      <c r="C34" s="20">
        <f t="shared" ref="C34:C43" si="8">(B34-B33)/B33</f>
        <v>1.8833333333333333</v>
      </c>
      <c r="D34" s="22">
        <v>100000</v>
      </c>
      <c r="E34" s="25">
        <f t="shared" ref="E34:E42" si="9">(E33+D34)+(E33+D34)*C35</f>
        <v>487100.19267822744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217</v>
      </c>
      <c r="C35" s="20">
        <f t="shared" si="8"/>
        <v>0.25433526011560692</v>
      </c>
      <c r="D35" s="22">
        <v>100000</v>
      </c>
      <c r="E35" s="25">
        <f t="shared" si="9"/>
        <v>197503.7514539659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73</v>
      </c>
      <c r="C36" s="20">
        <f t="shared" si="8"/>
        <v>-0.66359447004608296</v>
      </c>
      <c r="D36" s="22">
        <v>100000</v>
      </c>
      <c r="E36" s="25">
        <f t="shared" si="9"/>
        <v>427916.35483104683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105</v>
      </c>
      <c r="C37" s="20">
        <f t="shared" si="8"/>
        <v>0.43835616438356162</v>
      </c>
      <c r="D37" s="22">
        <v>100000</v>
      </c>
      <c r="E37" s="25">
        <f t="shared" si="9"/>
        <v>583221.87771810894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116</v>
      </c>
      <c r="C38" s="20">
        <f t="shared" si="8"/>
        <v>0.10476190476190476</v>
      </c>
      <c r="D38" s="22">
        <v>100000</v>
      </c>
      <c r="E38" s="25">
        <f t="shared" si="9"/>
        <v>1425342.1931705377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242</v>
      </c>
      <c r="C39" s="20">
        <f t="shared" si="8"/>
        <v>1.0862068965517242</v>
      </c>
      <c r="D39" s="22">
        <v>100000</v>
      </c>
      <c r="E39" s="25">
        <f t="shared" si="9"/>
        <v>2042193.6801126208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324</v>
      </c>
      <c r="C40" s="20">
        <f t="shared" si="8"/>
        <v>0.33884297520661155</v>
      </c>
      <c r="D40" s="22">
        <v>100000</v>
      </c>
      <c r="E40" s="25">
        <f t="shared" si="9"/>
        <v>2168640.5156695666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328</v>
      </c>
      <c r="C41" s="20">
        <f t="shared" si="8"/>
        <v>1.2345679012345678E-2</v>
      </c>
      <c r="D41" s="22">
        <v>100000</v>
      </c>
      <c r="E41" s="25">
        <f t="shared" si="9"/>
        <v>4530364.4444011161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655</v>
      </c>
      <c r="C42" s="20">
        <f t="shared" si="8"/>
        <v>0.99695121951219512</v>
      </c>
      <c r="D42" s="22">
        <v>100000</v>
      </c>
      <c r="E42" s="119">
        <f t="shared" si="9"/>
        <v>3909300.0576394154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553</v>
      </c>
      <c r="C43" s="20">
        <f t="shared" si="8"/>
        <v>-0.15572519083969466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943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166</v>
      </c>
      <c r="C48" s="20"/>
      <c r="D48" s="22">
        <v>100000</v>
      </c>
      <c r="E48" s="25">
        <f>(D48)+(D48*C49)</f>
        <v>318072.2891566265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528</v>
      </c>
      <c r="C49" s="20">
        <f t="shared" ref="C49:C58" si="12">(B49-B48)/B48</f>
        <v>2.1807228915662651</v>
      </c>
      <c r="D49" s="22">
        <v>100000</v>
      </c>
      <c r="E49" s="25">
        <f t="shared" ref="E49:E57" si="13">(E48+D49)+(E48+D49)*C50</f>
        <v>338891.93136181089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428</v>
      </c>
      <c r="C50" s="20">
        <f t="shared" si="12"/>
        <v>-0.18939393939393939</v>
      </c>
      <c r="D50" s="22">
        <v>100000</v>
      </c>
      <c r="E50" s="25">
        <f t="shared" si="13"/>
        <v>231751.34693404034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226</v>
      </c>
      <c r="C51" s="20">
        <f t="shared" si="12"/>
        <v>-0.4719626168224299</v>
      </c>
      <c r="D51" s="22">
        <v>100000</v>
      </c>
      <c r="E51" s="25">
        <f t="shared" si="13"/>
        <v>607721.49394111801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414</v>
      </c>
      <c r="C52" s="20">
        <f t="shared" si="12"/>
        <v>0.83185840707964598</v>
      </c>
      <c r="D52" s="22">
        <v>100000</v>
      </c>
      <c r="E52" s="25">
        <f t="shared" si="13"/>
        <v>535064.80097480654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313</v>
      </c>
      <c r="C53" s="20">
        <f t="shared" si="12"/>
        <v>-0.24396135265700483</v>
      </c>
      <c r="D53" s="22">
        <v>100000</v>
      </c>
      <c r="E53" s="25">
        <f t="shared" si="13"/>
        <v>1063175.5773507943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524</v>
      </c>
      <c r="C54" s="20">
        <f t="shared" si="12"/>
        <v>0.67412140575079871</v>
      </c>
      <c r="D54" s="22">
        <v>100000</v>
      </c>
      <c r="E54" s="25">
        <f t="shared" si="13"/>
        <v>1323001.2292005217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596</v>
      </c>
      <c r="C55" s="20">
        <f t="shared" si="12"/>
        <v>0.13740458015267176</v>
      </c>
      <c r="D55" s="22">
        <v>100000</v>
      </c>
      <c r="E55" s="25">
        <f t="shared" si="13"/>
        <v>1902906.0061624427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797</v>
      </c>
      <c r="C56" s="20">
        <f t="shared" si="12"/>
        <v>0.33724832214765099</v>
      </c>
      <c r="D56" s="22">
        <v>100000</v>
      </c>
      <c r="E56" s="25">
        <f t="shared" si="13"/>
        <v>3611262.1466191094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1437</v>
      </c>
      <c r="C57" s="20">
        <f t="shared" si="12"/>
        <v>0.80301129234629864</v>
      </c>
      <c r="D57" s="22">
        <v>100000</v>
      </c>
      <c r="E57" s="119">
        <f t="shared" si="13"/>
        <v>2381199.5123053715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922</v>
      </c>
      <c r="C58" s="20">
        <f t="shared" si="12"/>
        <v>-0.35838552540013918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946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30</v>
      </c>
      <c r="C63" s="20"/>
      <c r="D63" s="22">
        <v>100000</v>
      </c>
      <c r="E63" s="25">
        <f>(D63)+(D63*C64)</f>
        <v>203333.33333333334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61</v>
      </c>
      <c r="C64" s="20">
        <f t="shared" ref="C64:C73" si="16">(B64-B63)/B63</f>
        <v>1.0333333333333334</v>
      </c>
      <c r="D64" s="22">
        <v>100000</v>
      </c>
      <c r="E64" s="25">
        <f t="shared" ref="E64:E72" si="17">(E63+D64)+(E63+D64)*C65</f>
        <v>253606.55737704923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51</v>
      </c>
      <c r="C65" s="20">
        <f t="shared" si="16"/>
        <v>-0.16393442622950818</v>
      </c>
      <c r="D65" s="22">
        <v>100000</v>
      </c>
      <c r="E65" s="25">
        <f t="shared" si="17"/>
        <v>277338.47637415625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40</v>
      </c>
      <c r="C66" s="20">
        <f t="shared" si="16"/>
        <v>-0.21568627450980393</v>
      </c>
      <c r="D66" s="22">
        <v>100000</v>
      </c>
      <c r="E66" s="25">
        <f t="shared" si="17"/>
        <v>641475.40983606561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68</v>
      </c>
      <c r="C67" s="20">
        <f t="shared" si="16"/>
        <v>0.7</v>
      </c>
      <c r="D67" s="22">
        <v>100000</v>
      </c>
      <c r="E67" s="25">
        <f t="shared" si="17"/>
        <v>599722.75795564125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55</v>
      </c>
      <c r="C68" s="20">
        <f t="shared" si="16"/>
        <v>-0.19117647058823528</v>
      </c>
      <c r="D68" s="22">
        <v>100000</v>
      </c>
      <c r="E68" s="25">
        <f t="shared" si="17"/>
        <v>2086446.0419040939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164</v>
      </c>
      <c r="C69" s="20">
        <f t="shared" si="16"/>
        <v>1.9818181818181819</v>
      </c>
      <c r="D69" s="22">
        <v>100000</v>
      </c>
      <c r="E69" s="25">
        <f t="shared" si="17"/>
        <v>1853146.3403943232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139</v>
      </c>
      <c r="C70" s="20">
        <f t="shared" si="16"/>
        <v>-0.1524390243902439</v>
      </c>
      <c r="D70" s="22">
        <v>100000</v>
      </c>
      <c r="E70" s="25">
        <f t="shared" si="17"/>
        <v>3035105.1044976534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216</v>
      </c>
      <c r="C71" s="20">
        <f t="shared" si="16"/>
        <v>0.5539568345323741</v>
      </c>
      <c r="D71" s="22">
        <v>100000</v>
      </c>
      <c r="E71" s="25">
        <f t="shared" si="17"/>
        <v>8084507.1444684863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557</v>
      </c>
      <c r="C72" s="20">
        <f t="shared" si="16"/>
        <v>1.5787037037037037</v>
      </c>
      <c r="D72" s="22">
        <v>100000</v>
      </c>
      <c r="E72" s="119">
        <f t="shared" si="17"/>
        <v>4966541.1397313252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338</v>
      </c>
      <c r="C73" s="20">
        <f t="shared" si="16"/>
        <v>-0.39317773788150806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3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945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25</v>
      </c>
      <c r="C3" s="20"/>
      <c r="D3" s="22">
        <v>100000</v>
      </c>
      <c r="E3" s="25">
        <f>(D3)+(D3*C4)</f>
        <v>356000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89</v>
      </c>
      <c r="C4" s="20">
        <f t="shared" ref="C4:C13" si="0">(B4-B3)/B3</f>
        <v>2.56</v>
      </c>
      <c r="D4" s="22">
        <v>100000</v>
      </c>
      <c r="E4" s="25">
        <f t="shared" ref="E4:E12" si="1">(E3+D4)+(E3+D4)*C5</f>
        <v>676314.60674157308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132</v>
      </c>
      <c r="C5" s="20">
        <f t="shared" si="0"/>
        <v>0.48314606741573035</v>
      </c>
      <c r="D5" s="22">
        <v>100000</v>
      </c>
      <c r="E5" s="25">
        <f t="shared" si="1"/>
        <v>735146.40789921698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125</v>
      </c>
      <c r="C6" s="20">
        <f t="shared" si="0"/>
        <v>-5.3030303030303032E-2</v>
      </c>
      <c r="D6" s="22">
        <v>100000</v>
      </c>
      <c r="E6" s="25">
        <f t="shared" si="1"/>
        <v>922001.63432073558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138</v>
      </c>
      <c r="C7" s="20">
        <f t="shared" si="0"/>
        <v>0.104</v>
      </c>
      <c r="D7" s="22">
        <v>100000</v>
      </c>
      <c r="E7" s="25">
        <f t="shared" si="1"/>
        <v>570247.28871519305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77</v>
      </c>
      <c r="C8" s="20">
        <f t="shared" si="0"/>
        <v>-0.4420289855072464</v>
      </c>
      <c r="D8" s="22">
        <v>100000</v>
      </c>
      <c r="E8" s="25">
        <f t="shared" si="1"/>
        <v>1201222.4135415149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138</v>
      </c>
      <c r="C9" s="20">
        <f t="shared" si="0"/>
        <v>0.79220779220779225</v>
      </c>
      <c r="D9" s="22">
        <v>100000</v>
      </c>
      <c r="E9" s="25">
        <f t="shared" si="1"/>
        <v>6430678.8843138628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682</v>
      </c>
      <c r="C10" s="20">
        <f t="shared" si="0"/>
        <v>3.9420289855072466</v>
      </c>
      <c r="D10" s="22">
        <v>100000</v>
      </c>
      <c r="E10" s="25">
        <f t="shared" si="1"/>
        <v>4443159.8274510736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464</v>
      </c>
      <c r="C11" s="20">
        <f t="shared" si="0"/>
        <v>-0.31964809384164222</v>
      </c>
      <c r="D11" s="22">
        <v>100000</v>
      </c>
      <c r="E11" s="25">
        <f t="shared" si="1"/>
        <v>7872199.3561867736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804</v>
      </c>
      <c r="C12" s="20">
        <f t="shared" si="0"/>
        <v>0.73275862068965514</v>
      </c>
      <c r="D12" s="22">
        <v>100000</v>
      </c>
      <c r="E12" s="119">
        <f t="shared" si="1"/>
        <v>5661848.0502271745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571</v>
      </c>
      <c r="C13" s="20">
        <f t="shared" si="0"/>
        <v>-0.28980099502487561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947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15</v>
      </c>
      <c r="C19" s="20"/>
      <c r="D19" s="22">
        <v>100000</v>
      </c>
      <c r="E19" s="25">
        <f>(D19)+(D19*C20)</f>
        <v>186666.66666666669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28</v>
      </c>
      <c r="C20" s="20">
        <f t="shared" ref="C20:C29" si="4">(B20-B19)/B19</f>
        <v>0.8666666666666667</v>
      </c>
      <c r="D20" s="22">
        <v>100000</v>
      </c>
      <c r="E20" s="25">
        <f t="shared" ref="E20:E28" si="5">(E19+D20)+(E19+D20)*C21</f>
        <v>225238.09523809527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22</v>
      </c>
      <c r="C21" s="20">
        <f t="shared" si="4"/>
        <v>-0.21428571428571427</v>
      </c>
      <c r="D21" s="22">
        <v>100000</v>
      </c>
      <c r="E21" s="25">
        <f t="shared" si="5"/>
        <v>428722.94372294378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29</v>
      </c>
      <c r="C22" s="20">
        <f t="shared" si="4"/>
        <v>0.31818181818181818</v>
      </c>
      <c r="D22" s="22">
        <v>100000</v>
      </c>
      <c r="E22" s="25">
        <f t="shared" si="5"/>
        <v>1987268.9953724439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109</v>
      </c>
      <c r="C23" s="20">
        <f t="shared" si="4"/>
        <v>2.7586206896551726</v>
      </c>
      <c r="D23" s="22">
        <v>100000</v>
      </c>
      <c r="E23" s="25">
        <f t="shared" si="5"/>
        <v>12676808.026940897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662</v>
      </c>
      <c r="C24" s="20">
        <f t="shared" si="4"/>
        <v>5.0733944954128436</v>
      </c>
      <c r="D24" s="22">
        <v>100000</v>
      </c>
      <c r="E24" s="25">
        <f t="shared" si="5"/>
        <v>12255699.542458413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635</v>
      </c>
      <c r="C25" s="20">
        <f t="shared" si="4"/>
        <v>-4.0785498489425982E-2</v>
      </c>
      <c r="D25" s="22">
        <v>100000</v>
      </c>
      <c r="E25" s="25">
        <f t="shared" si="5"/>
        <v>9689981.6884162053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498</v>
      </c>
      <c r="C26" s="20">
        <f t="shared" si="4"/>
        <v>-0.215748031496063</v>
      </c>
      <c r="D26" s="22">
        <v>100000</v>
      </c>
      <c r="E26" s="25">
        <f t="shared" si="5"/>
        <v>5445431.5817094157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277</v>
      </c>
      <c r="C27" s="20">
        <f t="shared" si="4"/>
        <v>-0.44377510040160645</v>
      </c>
      <c r="D27" s="22">
        <v>100000</v>
      </c>
      <c r="E27" s="25">
        <f t="shared" si="5"/>
        <v>14554255.450912438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727</v>
      </c>
      <c r="C28" s="20">
        <f t="shared" si="4"/>
        <v>1.6245487364620939</v>
      </c>
      <c r="D28" s="22">
        <v>100000</v>
      </c>
      <c r="E28" s="119">
        <f t="shared" si="5"/>
        <v>14392212.368571501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714</v>
      </c>
      <c r="C29" s="20">
        <f t="shared" si="4"/>
        <v>-1.7881705639614855E-2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</sheetData>
  <mergeCells count="2">
    <mergeCell ref="A1:E1"/>
    <mergeCell ref="A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525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6800</v>
      </c>
      <c r="C3" s="20"/>
      <c r="D3" s="22">
        <v>100000</v>
      </c>
      <c r="E3" s="25">
        <f>(D3)+(D3*C4)</f>
        <v>85294.117647058825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5800</v>
      </c>
      <c r="C4" s="20">
        <f t="shared" ref="C4:C13" si="0">(B4-B3)/B3</f>
        <v>-0.14705882352941177</v>
      </c>
      <c r="D4" s="22">
        <v>100000</v>
      </c>
      <c r="E4" s="25">
        <f t="shared" ref="E4:E12" si="1">(E3+D4)+(E3+D4)*C5</f>
        <v>212193.71196754565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6642</v>
      </c>
      <c r="C5" s="20">
        <f t="shared" si="0"/>
        <v>0.14517241379310344</v>
      </c>
      <c r="D5" s="22">
        <v>100000</v>
      </c>
      <c r="E5" s="25">
        <f t="shared" si="1"/>
        <v>318680.12152062025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6780</v>
      </c>
      <c r="C6" s="20">
        <f t="shared" si="0"/>
        <v>2.077687443541102E-2</v>
      </c>
      <c r="D6" s="22">
        <v>100000</v>
      </c>
      <c r="E6" s="25">
        <f t="shared" si="1"/>
        <v>518718.73462731711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8400</v>
      </c>
      <c r="C7" s="20">
        <f t="shared" si="0"/>
        <v>0.23893805309734514</v>
      </c>
      <c r="D7" s="22">
        <v>100000</v>
      </c>
      <c r="E7" s="25">
        <f t="shared" si="1"/>
        <v>552427.44163153321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7500</v>
      </c>
      <c r="C8" s="20">
        <f t="shared" si="0"/>
        <v>-0.10714285714285714</v>
      </c>
      <c r="D8" s="22">
        <v>100000</v>
      </c>
      <c r="E8" s="25">
        <f t="shared" si="1"/>
        <v>1265274.2851374201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14545</v>
      </c>
      <c r="C9" s="20">
        <f t="shared" si="0"/>
        <v>0.93933333333333335</v>
      </c>
      <c r="D9" s="22">
        <v>100000</v>
      </c>
      <c r="E9" s="25">
        <f t="shared" si="1"/>
        <v>1614487.294902965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17200</v>
      </c>
      <c r="C10" s="20">
        <f t="shared" si="0"/>
        <v>0.18253695427982125</v>
      </c>
      <c r="D10" s="22">
        <v>100000</v>
      </c>
      <c r="E10" s="25">
        <f t="shared" si="1"/>
        <v>2403870.6746441806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24116</v>
      </c>
      <c r="C11" s="20">
        <f t="shared" si="0"/>
        <v>0.40209302325581397</v>
      </c>
      <c r="D11" s="22">
        <v>100000</v>
      </c>
      <c r="E11" s="25">
        <f t="shared" si="1"/>
        <v>3989830.0831492194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38428</v>
      </c>
      <c r="C12" s="20">
        <f t="shared" si="0"/>
        <v>0.59346491955548186</v>
      </c>
      <c r="D12" s="22">
        <v>100000</v>
      </c>
      <c r="E12" s="119">
        <f t="shared" si="1"/>
        <v>3211689.456104767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30177</v>
      </c>
      <c r="C13" s="20">
        <f t="shared" si="0"/>
        <v>-0.21471322993650463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526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56</v>
      </c>
      <c r="C18" s="20"/>
      <c r="D18" s="22">
        <v>100000</v>
      </c>
      <c r="E18" s="25">
        <f>(D18)+(D18*C19)</f>
        <v>448214.28571428574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251</v>
      </c>
      <c r="C19" s="20">
        <f t="shared" ref="C19:C28" si="4">(B19-B18)/B18</f>
        <v>3.4821428571428572</v>
      </c>
      <c r="D19" s="22">
        <v>100000</v>
      </c>
      <c r="E19" s="25">
        <f t="shared" ref="E19:E27" si="5">(E18+D19)+(E18+D19)*C20</f>
        <v>447744.73534433689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205</v>
      </c>
      <c r="C20" s="20">
        <f t="shared" si="4"/>
        <v>-0.18326693227091634</v>
      </c>
      <c r="D20" s="22">
        <v>100000</v>
      </c>
      <c r="E20" s="25">
        <f t="shared" si="5"/>
        <v>748139.15071421617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280</v>
      </c>
      <c r="C21" s="20">
        <f t="shared" si="4"/>
        <v>0.36585365853658536</v>
      </c>
      <c r="D21" s="22">
        <v>100000</v>
      </c>
      <c r="E21" s="25">
        <f t="shared" si="5"/>
        <v>1014737.9124616515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335</v>
      </c>
      <c r="C22" s="20">
        <f t="shared" si="4"/>
        <v>0.19642857142857142</v>
      </c>
      <c r="D22" s="22">
        <v>100000</v>
      </c>
      <c r="E22" s="25">
        <f t="shared" si="5"/>
        <v>1098100.033171179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330</v>
      </c>
      <c r="C23" s="20">
        <f t="shared" si="4"/>
        <v>-1.4925373134328358E-2</v>
      </c>
      <c r="D23" s="22">
        <v>100000</v>
      </c>
      <c r="E23" s="25">
        <f t="shared" si="5"/>
        <v>1437720.0398054149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396</v>
      </c>
      <c r="C24" s="20">
        <f t="shared" si="4"/>
        <v>0.2</v>
      </c>
      <c r="D24" s="22">
        <v>100000</v>
      </c>
      <c r="E24" s="25">
        <f t="shared" si="5"/>
        <v>1324147.8120546627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341</v>
      </c>
      <c r="C25" s="20">
        <f t="shared" si="4"/>
        <v>-0.1388888888888889</v>
      </c>
      <c r="D25" s="22">
        <v>100000</v>
      </c>
      <c r="E25" s="25">
        <f t="shared" si="5"/>
        <v>1987959.995712667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476</v>
      </c>
      <c r="C26" s="20">
        <f t="shared" si="4"/>
        <v>0.39589442815249265</v>
      </c>
      <c r="D26" s="22">
        <v>100000</v>
      </c>
      <c r="E26" s="25">
        <f t="shared" si="5"/>
        <v>5355880.5772377448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1221</v>
      </c>
      <c r="C27" s="20">
        <f t="shared" si="4"/>
        <v>1.5651260504201681</v>
      </c>
      <c r="D27" s="22">
        <v>100000</v>
      </c>
      <c r="E27" s="119">
        <f t="shared" si="5"/>
        <v>3659595.5714641381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819</v>
      </c>
      <c r="C28" s="20">
        <f t="shared" si="4"/>
        <v>-0.32923832923832924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1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949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423</v>
      </c>
      <c r="C3" s="20"/>
      <c r="D3" s="22">
        <v>100000</v>
      </c>
      <c r="E3" s="25">
        <f>(D3)+(D3*C4)</f>
        <v>170685.5791962175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722</v>
      </c>
      <c r="C4" s="20">
        <f t="shared" ref="C4:C13" si="0">(B4-B3)/B3</f>
        <v>0.70685579196217496</v>
      </c>
      <c r="D4" s="22">
        <v>100000</v>
      </c>
      <c r="E4" s="25">
        <f t="shared" ref="E4:E12" si="1">(E3+D4)+(E3+D4)*C5</f>
        <v>439395.42772571591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1172</v>
      </c>
      <c r="C5" s="20">
        <f t="shared" si="0"/>
        <v>0.62326869806094187</v>
      </c>
      <c r="D5" s="22">
        <v>100000</v>
      </c>
      <c r="E5" s="25">
        <f t="shared" si="1"/>
        <v>728552.01543498994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1583</v>
      </c>
      <c r="C6" s="20">
        <f t="shared" si="0"/>
        <v>0.35068259385665529</v>
      </c>
      <c r="D6" s="22">
        <v>100000</v>
      </c>
      <c r="E6" s="25">
        <f t="shared" si="1"/>
        <v>1071412.4924797374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2047</v>
      </c>
      <c r="C7" s="20">
        <f t="shared" si="0"/>
        <v>0.29311433986102337</v>
      </c>
      <c r="D7" s="22">
        <v>100000</v>
      </c>
      <c r="E7" s="25">
        <f t="shared" si="1"/>
        <v>1935377.1614882618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3382</v>
      </c>
      <c r="C8" s="20">
        <f t="shared" si="0"/>
        <v>0.65217391304347827</v>
      </c>
      <c r="D8" s="22">
        <v>100000</v>
      </c>
      <c r="E8" s="25">
        <f t="shared" si="1"/>
        <v>3816783.5476518497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6342</v>
      </c>
      <c r="C9" s="20">
        <f t="shared" si="0"/>
        <v>0.87522176227084569</v>
      </c>
      <c r="D9" s="22">
        <v>100000</v>
      </c>
      <c r="E9" s="25">
        <f t="shared" si="1"/>
        <v>4188525.0741366833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6782</v>
      </c>
      <c r="C10" s="20">
        <f t="shared" si="0"/>
        <v>6.9378744875433621E-2</v>
      </c>
      <c r="D10" s="22">
        <v>100000</v>
      </c>
      <c r="E10" s="25">
        <f t="shared" si="1"/>
        <v>2772807.7926996993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4385</v>
      </c>
      <c r="C11" s="20">
        <f t="shared" si="0"/>
        <v>-0.35343556473016807</v>
      </c>
      <c r="D11" s="22">
        <v>100000</v>
      </c>
      <c r="E11" s="25">
        <f t="shared" si="1"/>
        <v>2982216.8922164268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4552</v>
      </c>
      <c r="C12" s="20">
        <f t="shared" si="0"/>
        <v>3.8084378563283922E-2</v>
      </c>
      <c r="D12" s="22">
        <v>100000</v>
      </c>
      <c r="E12" s="119">
        <f t="shared" si="1"/>
        <v>2282546.8241787292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3371</v>
      </c>
      <c r="C13" s="20">
        <f t="shared" si="0"/>
        <v>-0.25944639718804918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</sheetData>
  <mergeCells count="1">
    <mergeCell ref="A1:E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8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951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151</v>
      </c>
      <c r="C3" s="20"/>
      <c r="D3" s="22">
        <v>100000</v>
      </c>
      <c r="E3" s="25">
        <f>(D3)+(D3*C4)</f>
        <v>256291.39072847681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387</v>
      </c>
      <c r="C4" s="20">
        <f t="shared" ref="C4:C13" si="0">(B4-B3)/B3</f>
        <v>1.5629139072847682</v>
      </c>
      <c r="D4" s="22">
        <v>100000</v>
      </c>
      <c r="E4" s="25">
        <f t="shared" ref="E4:E12" si="1">(E3+D4)+(E3+D4)*C5</f>
        <v>402323.87015076063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437</v>
      </c>
      <c r="C5" s="20">
        <f t="shared" si="0"/>
        <v>0.12919896640826872</v>
      </c>
      <c r="D5" s="22">
        <v>100000</v>
      </c>
      <c r="E5" s="25">
        <f t="shared" si="1"/>
        <v>195412.03186642862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170</v>
      </c>
      <c r="C6" s="20">
        <f t="shared" si="0"/>
        <v>-0.61098398169336388</v>
      </c>
      <c r="D6" s="22">
        <v>100000</v>
      </c>
      <c r="E6" s="25">
        <f t="shared" si="1"/>
        <v>311051.49237700424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179</v>
      </c>
      <c r="C7" s="20">
        <f t="shared" si="0"/>
        <v>5.2941176470588235E-2</v>
      </c>
      <c r="D7" s="22">
        <v>100000</v>
      </c>
      <c r="E7" s="25">
        <f t="shared" si="1"/>
        <v>362827.57427690877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158</v>
      </c>
      <c r="C8" s="20">
        <f t="shared" si="0"/>
        <v>-0.11731843575418995</v>
      </c>
      <c r="D8" s="22">
        <v>100000</v>
      </c>
      <c r="E8" s="25">
        <f t="shared" si="1"/>
        <v>925655.14855381753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316</v>
      </c>
      <c r="C9" s="20">
        <f t="shared" si="0"/>
        <v>1</v>
      </c>
      <c r="D9" s="22">
        <v>100000</v>
      </c>
      <c r="E9" s="25">
        <f t="shared" si="1"/>
        <v>1275577.4474102857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393</v>
      </c>
      <c r="C10" s="20">
        <f t="shared" si="0"/>
        <v>0.24367088607594936</v>
      </c>
      <c r="D10" s="22">
        <v>100000</v>
      </c>
      <c r="E10" s="25">
        <f t="shared" si="1"/>
        <v>1631091.833316013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466</v>
      </c>
      <c r="C11" s="20">
        <f t="shared" si="0"/>
        <v>0.18575063613231552</v>
      </c>
      <c r="D11" s="22">
        <v>100000</v>
      </c>
      <c r="E11" s="25">
        <f t="shared" si="1"/>
        <v>3020123.7349483231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813</v>
      </c>
      <c r="C12" s="20">
        <f t="shared" si="0"/>
        <v>0.74463519313304716</v>
      </c>
      <c r="D12" s="22">
        <v>100000</v>
      </c>
      <c r="E12" s="119">
        <f t="shared" si="1"/>
        <v>2375592.3640012448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619</v>
      </c>
      <c r="C13" s="20">
        <f t="shared" si="0"/>
        <v>-0.23862238622386223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954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48</v>
      </c>
      <c r="C18" s="20"/>
      <c r="D18" s="22">
        <v>100000</v>
      </c>
      <c r="E18" s="25">
        <f>(D18)+(D18*C19)</f>
        <v>293750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141</v>
      </c>
      <c r="C19" s="20">
        <f t="shared" ref="C19:C28" si="4">(B19-B18)/B18</f>
        <v>1.9375</v>
      </c>
      <c r="D19" s="22">
        <v>100000</v>
      </c>
      <c r="E19" s="25">
        <f t="shared" ref="E19:E27" si="5">(E18+D19)+(E18+D19)*C20</f>
        <v>608776.59574468085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218</v>
      </c>
      <c r="C20" s="20">
        <f t="shared" si="4"/>
        <v>0.54609929078014185</v>
      </c>
      <c r="D20" s="22">
        <v>100000</v>
      </c>
      <c r="E20" s="25">
        <f t="shared" si="5"/>
        <v>315373.0724185048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97</v>
      </c>
      <c r="C21" s="20">
        <f t="shared" si="4"/>
        <v>-0.55504587155963303</v>
      </c>
      <c r="D21" s="22">
        <v>100000</v>
      </c>
      <c r="E21" s="25">
        <f t="shared" si="5"/>
        <v>638047.29680780636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149</v>
      </c>
      <c r="C22" s="20">
        <f t="shared" si="4"/>
        <v>0.53608247422680411</v>
      </c>
      <c r="D22" s="22">
        <v>100000</v>
      </c>
      <c r="E22" s="25">
        <f t="shared" si="5"/>
        <v>767767.32218261738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155</v>
      </c>
      <c r="C23" s="20">
        <f t="shared" si="4"/>
        <v>4.0268456375838924E-2</v>
      </c>
      <c r="D23" s="22">
        <v>100000</v>
      </c>
      <c r="E23" s="25">
        <f t="shared" si="5"/>
        <v>4999459.4755424345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893</v>
      </c>
      <c r="C24" s="20">
        <f t="shared" si="4"/>
        <v>4.7612903225806456</v>
      </c>
      <c r="D24" s="22">
        <v>100000</v>
      </c>
      <c r="E24" s="25">
        <f t="shared" si="5"/>
        <v>7794806.4771729261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1365</v>
      </c>
      <c r="C25" s="20">
        <f t="shared" si="4"/>
        <v>0.52855543113101899</v>
      </c>
      <c r="D25" s="22">
        <v>100000</v>
      </c>
      <c r="E25" s="25">
        <f t="shared" si="5"/>
        <v>7998913.8153334484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1383</v>
      </c>
      <c r="C26" s="20">
        <f t="shared" si="4"/>
        <v>1.3186813186813187E-2</v>
      </c>
      <c r="D26" s="22">
        <v>100000</v>
      </c>
      <c r="E26" s="25">
        <f t="shared" si="5"/>
        <v>15653215.204906948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2673</v>
      </c>
      <c r="C27" s="20">
        <f t="shared" si="4"/>
        <v>0.93275488069414314</v>
      </c>
      <c r="D27" s="22">
        <v>100000</v>
      </c>
      <c r="E27" s="119">
        <f t="shared" si="5"/>
        <v>10684840.690795472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1813</v>
      </c>
      <c r="C28" s="20">
        <f t="shared" si="4"/>
        <v>-0.32173587729143283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957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22</v>
      </c>
      <c r="C33" s="20"/>
      <c r="D33" s="22">
        <v>100000</v>
      </c>
      <c r="E33" s="25">
        <f>(D33)+(D33*C34)</f>
        <v>309090.90909090906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68</v>
      </c>
      <c r="C34" s="20">
        <f t="shared" ref="C34:C43" si="8">(B34-B33)/B33</f>
        <v>2.0909090909090908</v>
      </c>
      <c r="D34" s="22">
        <v>100000</v>
      </c>
      <c r="E34" s="25">
        <f t="shared" ref="E34:E42" si="9">(E33+D34)+(E33+D34)*C35</f>
        <v>727941.17647058819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121</v>
      </c>
      <c r="C35" s="20">
        <f t="shared" si="8"/>
        <v>0.77941176470588236</v>
      </c>
      <c r="D35" s="22">
        <v>100000</v>
      </c>
      <c r="E35" s="25">
        <f t="shared" si="9"/>
        <v>403706.85464268352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59</v>
      </c>
      <c r="C36" s="20">
        <f t="shared" si="8"/>
        <v>-0.51239669421487599</v>
      </c>
      <c r="D36" s="22">
        <v>100000</v>
      </c>
      <c r="E36" s="25">
        <f t="shared" si="9"/>
        <v>887890.04886167939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104</v>
      </c>
      <c r="C37" s="20">
        <f t="shared" si="8"/>
        <v>0.76271186440677963</v>
      </c>
      <c r="D37" s="22">
        <v>100000</v>
      </c>
      <c r="E37" s="25">
        <f t="shared" si="9"/>
        <v>731418.5938687434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77</v>
      </c>
      <c r="C38" s="20">
        <f t="shared" si="8"/>
        <v>-0.25961538461538464</v>
      </c>
      <c r="D38" s="22">
        <v>100000</v>
      </c>
      <c r="E38" s="25">
        <f t="shared" si="9"/>
        <v>5193666.8006605925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481</v>
      </c>
      <c r="C39" s="20">
        <f t="shared" si="8"/>
        <v>5.2467532467532472</v>
      </c>
      <c r="D39" s="22">
        <v>100000</v>
      </c>
      <c r="E39" s="25">
        <f t="shared" si="9"/>
        <v>5227633.5349558862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475</v>
      </c>
      <c r="C40" s="20">
        <f t="shared" si="8"/>
        <v>-1.2474012474012475E-2</v>
      </c>
      <c r="D40" s="22">
        <v>100000</v>
      </c>
      <c r="E40" s="25">
        <f t="shared" si="9"/>
        <v>5114528.1935576508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456</v>
      </c>
      <c r="C41" s="20">
        <f t="shared" si="8"/>
        <v>-0.04</v>
      </c>
      <c r="D41" s="22">
        <v>100000</v>
      </c>
      <c r="E41" s="25">
        <f t="shared" si="9"/>
        <v>15574972.367599826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1362</v>
      </c>
      <c r="C42" s="20">
        <f t="shared" si="8"/>
        <v>1.986842105263158</v>
      </c>
      <c r="D42" s="22">
        <v>100000</v>
      </c>
      <c r="E42" s="119">
        <f t="shared" si="9"/>
        <v>9724927.7904712576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845</v>
      </c>
      <c r="C43" s="20">
        <f t="shared" si="8"/>
        <v>-0.37958883994126286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960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139</v>
      </c>
      <c r="C48" s="20"/>
      <c r="D48" s="22">
        <v>100000</v>
      </c>
      <c r="E48" s="25">
        <f>(D48)+(D48*C49)</f>
        <v>305755.39568345324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425</v>
      </c>
      <c r="C49" s="20">
        <f t="shared" ref="C49:C58" si="12">(B49-B48)/B48</f>
        <v>2.0575539568345325</v>
      </c>
      <c r="D49" s="22">
        <v>100000</v>
      </c>
      <c r="E49" s="25">
        <f t="shared" ref="E49:E57" si="13">(E48+D49)+(E48+D49)*C50</f>
        <v>1550462.9707998307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1624</v>
      </c>
      <c r="C50" s="20">
        <f t="shared" si="12"/>
        <v>2.8211764705882354</v>
      </c>
      <c r="D50" s="22">
        <v>100000</v>
      </c>
      <c r="E50" s="25">
        <f t="shared" si="13"/>
        <v>2553949.1660221517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2513</v>
      </c>
      <c r="C51" s="20">
        <f t="shared" si="12"/>
        <v>0.54741379310344829</v>
      </c>
      <c r="D51" s="22">
        <v>100000</v>
      </c>
      <c r="E51" s="25">
        <f t="shared" si="13"/>
        <v>3568521.3816111619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3379</v>
      </c>
      <c r="C52" s="20">
        <f t="shared" si="12"/>
        <v>0.34460803820135294</v>
      </c>
      <c r="D52" s="22">
        <v>100000</v>
      </c>
      <c r="E52" s="25">
        <f t="shared" si="13"/>
        <v>3777089.6379476865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3479</v>
      </c>
      <c r="C53" s="20">
        <f t="shared" si="12"/>
        <v>2.9594554601953239E-2</v>
      </c>
      <c r="D53" s="22">
        <v>100000</v>
      </c>
      <c r="E53" s="25">
        <f t="shared" si="13"/>
        <v>3957328.3427284379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3551</v>
      </c>
      <c r="C54" s="20">
        <f t="shared" si="12"/>
        <v>2.0695602184535786E-2</v>
      </c>
      <c r="D54" s="22">
        <v>100000</v>
      </c>
      <c r="E54" s="25">
        <f t="shared" si="13"/>
        <v>5365591.0722198663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4696</v>
      </c>
      <c r="C55" s="20">
        <f t="shared" si="12"/>
        <v>0.32244438186426361</v>
      </c>
      <c r="D55" s="22">
        <v>100000</v>
      </c>
      <c r="E55" s="25">
        <f t="shared" si="13"/>
        <v>6671373.0890043173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5732</v>
      </c>
      <c r="C56" s="20">
        <f t="shared" si="12"/>
        <v>0.22061328790459966</v>
      </c>
      <c r="D56" s="22">
        <v>100000</v>
      </c>
      <c r="E56" s="25">
        <f t="shared" si="13"/>
        <v>9098589.590284586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7702</v>
      </c>
      <c r="C57" s="20">
        <f t="shared" si="12"/>
        <v>0.34368457780879275</v>
      </c>
      <c r="D57" s="22">
        <v>100000</v>
      </c>
      <c r="E57" s="119">
        <f t="shared" si="13"/>
        <v>8943006.8621203564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7488</v>
      </c>
      <c r="C58" s="20">
        <f t="shared" si="12"/>
        <v>-2.7784990911451569E-2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963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40</v>
      </c>
      <c r="C63" s="20"/>
      <c r="D63" s="22">
        <v>100000</v>
      </c>
      <c r="E63" s="25">
        <f>(D63)+(D63*C64)</f>
        <v>412500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165</v>
      </c>
      <c r="C64" s="20">
        <f t="shared" ref="C64:C73" si="16">(B64-B63)/B63</f>
        <v>3.125</v>
      </c>
      <c r="D64" s="22">
        <v>100000</v>
      </c>
      <c r="E64" s="25">
        <f t="shared" ref="E64:E72" si="17">(E63+D64)+(E63+D64)*C65</f>
        <v>748560.60606060608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241</v>
      </c>
      <c r="C65" s="20">
        <f t="shared" si="16"/>
        <v>0.46060606060606063</v>
      </c>
      <c r="D65" s="22">
        <v>100000</v>
      </c>
      <c r="E65" s="25">
        <f t="shared" si="17"/>
        <v>535191.75154029927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152</v>
      </c>
      <c r="C66" s="20">
        <f t="shared" si="16"/>
        <v>-0.36929460580912865</v>
      </c>
      <c r="D66" s="22">
        <v>100000</v>
      </c>
      <c r="E66" s="25">
        <f t="shared" si="17"/>
        <v>873388.65836791147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209</v>
      </c>
      <c r="C67" s="20">
        <f t="shared" si="16"/>
        <v>0.375</v>
      </c>
      <c r="D67" s="22">
        <v>100000</v>
      </c>
      <c r="E67" s="25">
        <f t="shared" si="17"/>
        <v>1038591.7263925562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223</v>
      </c>
      <c r="C68" s="20">
        <f t="shared" si="16"/>
        <v>6.6985645933014357E-2</v>
      </c>
      <c r="D68" s="22">
        <v>100000</v>
      </c>
      <c r="E68" s="25">
        <f t="shared" si="17"/>
        <v>1123274.3489074546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220</v>
      </c>
      <c r="C69" s="20">
        <f t="shared" si="16"/>
        <v>-1.3452914798206279E-2</v>
      </c>
      <c r="D69" s="22">
        <v>100000</v>
      </c>
      <c r="E69" s="25">
        <f t="shared" si="17"/>
        <v>1167670.9694116611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210</v>
      </c>
      <c r="C70" s="20">
        <f t="shared" si="16"/>
        <v>-4.5454545454545456E-2</v>
      </c>
      <c r="D70" s="22">
        <v>100000</v>
      </c>
      <c r="E70" s="25">
        <f t="shared" si="17"/>
        <v>1309926.6683920498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217</v>
      </c>
      <c r="C71" s="20">
        <f t="shared" si="16"/>
        <v>3.3333333333333333E-2</v>
      </c>
      <c r="D71" s="22">
        <v>100000</v>
      </c>
      <c r="E71" s="25">
        <f t="shared" si="17"/>
        <v>3229186.8856721139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497</v>
      </c>
      <c r="C72" s="20">
        <f t="shared" si="16"/>
        <v>1.2903225806451613</v>
      </c>
      <c r="D72" s="22">
        <v>100000</v>
      </c>
      <c r="E72" s="119">
        <f t="shared" si="17"/>
        <v>3376076.841808341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504</v>
      </c>
      <c r="C73" s="20">
        <f t="shared" si="16"/>
        <v>1.4084507042253521E-2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967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170</v>
      </c>
      <c r="C78" s="20"/>
      <c r="D78" s="22">
        <v>100000</v>
      </c>
      <c r="E78" s="25">
        <f>(D78)+(D78*C79)</f>
        <v>389411.76470588235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662</v>
      </c>
      <c r="C79" s="20">
        <f t="shared" ref="C79:C88" si="20">(B79-B78)/B78</f>
        <v>2.8941176470588235</v>
      </c>
      <c r="D79" s="22">
        <v>100000</v>
      </c>
      <c r="E79" s="25">
        <f t="shared" ref="E79:E87" si="21">(E78+D79)+(E78+D79)*C80</f>
        <v>998784.43220188376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1351</v>
      </c>
      <c r="C80" s="20">
        <f t="shared" si="20"/>
        <v>1.040785498489426</v>
      </c>
      <c r="D80" s="22">
        <v>100000</v>
      </c>
      <c r="E80" s="25">
        <f t="shared" si="21"/>
        <v>1145143.2128351238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1408</v>
      </c>
      <c r="C81" s="20">
        <f t="shared" si="20"/>
        <v>4.2190969652109549E-2</v>
      </c>
      <c r="D81" s="22">
        <v>100000</v>
      </c>
      <c r="E81" s="25">
        <f t="shared" si="21"/>
        <v>2102063.5063274782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2377</v>
      </c>
      <c r="C82" s="20">
        <f t="shared" si="20"/>
        <v>0.68821022727272729</v>
      </c>
      <c r="D82" s="22">
        <v>100000</v>
      </c>
      <c r="E82" s="25">
        <f t="shared" si="21"/>
        <v>2177050.5847158493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2350</v>
      </c>
      <c r="C83" s="20">
        <f t="shared" si="20"/>
        <v>-1.1358855700462769E-2</v>
      </c>
      <c r="D83" s="22">
        <v>100000</v>
      </c>
      <c r="E83" s="25">
        <f t="shared" si="21"/>
        <v>3572547.023764824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3687</v>
      </c>
      <c r="C84" s="20">
        <f t="shared" si="20"/>
        <v>0.56893617021276599</v>
      </c>
      <c r="D84" s="22">
        <v>100000</v>
      </c>
      <c r="E84" s="25">
        <f t="shared" si="21"/>
        <v>2547972.6842393326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2558</v>
      </c>
      <c r="C85" s="20">
        <f t="shared" si="20"/>
        <v>-0.30621101166259834</v>
      </c>
      <c r="D85" s="22">
        <v>100000</v>
      </c>
      <c r="E85" s="25">
        <f t="shared" si="21"/>
        <v>2622093.3577710046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2533</v>
      </c>
      <c r="C86" s="20">
        <f t="shared" si="20"/>
        <v>-9.773260359655981E-3</v>
      </c>
      <c r="D86" s="22">
        <v>100000</v>
      </c>
      <c r="E86" s="25">
        <f t="shared" si="21"/>
        <v>3395900.1226041745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3160</v>
      </c>
      <c r="C87" s="20">
        <f t="shared" si="20"/>
        <v>0.24753257007500987</v>
      </c>
      <c r="D87" s="22">
        <v>100000</v>
      </c>
      <c r="E87" s="119">
        <f t="shared" si="21"/>
        <v>3181711.6305726599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2876</v>
      </c>
      <c r="C88" s="20">
        <f t="shared" si="20"/>
        <v>-8.9873417721518981E-2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11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953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44</v>
      </c>
      <c r="C3" s="20"/>
      <c r="D3" s="22">
        <v>100000</v>
      </c>
      <c r="E3" s="25">
        <f>(D3)+(D3*C4)</f>
        <v>229545.45454545453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101</v>
      </c>
      <c r="C4" s="20">
        <f t="shared" ref="C4:C13" si="0">(B4-B3)/B3</f>
        <v>1.2954545454545454</v>
      </c>
      <c r="D4" s="22">
        <v>100000</v>
      </c>
      <c r="E4" s="25">
        <f t="shared" ref="E4:E12" si="1">(E3+D4)+(E3+D4)*C5</f>
        <v>280603.06030603062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86</v>
      </c>
      <c r="C5" s="20">
        <f t="shared" si="0"/>
        <v>-0.14851485148514851</v>
      </c>
      <c r="D5" s="22">
        <v>100000</v>
      </c>
      <c r="E5" s="25">
        <f t="shared" si="1"/>
        <v>88512.339606053603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20</v>
      </c>
      <c r="C6" s="20">
        <f t="shared" si="0"/>
        <v>-0.76744186046511631</v>
      </c>
      <c r="D6" s="22">
        <v>100000</v>
      </c>
      <c r="E6" s="25">
        <f t="shared" si="1"/>
        <v>329896.59431059379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35</v>
      </c>
      <c r="C7" s="20">
        <f t="shared" si="0"/>
        <v>0.75</v>
      </c>
      <c r="D7" s="22">
        <v>100000</v>
      </c>
      <c r="E7" s="25">
        <f t="shared" si="1"/>
        <v>245655.19674891073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20</v>
      </c>
      <c r="C8" s="20">
        <f t="shared" si="0"/>
        <v>-0.42857142857142855</v>
      </c>
      <c r="D8" s="22">
        <v>100000</v>
      </c>
      <c r="E8" s="25">
        <f t="shared" si="1"/>
        <v>1399903.5468330884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81</v>
      </c>
      <c r="C9" s="20">
        <f t="shared" si="0"/>
        <v>3.05</v>
      </c>
      <c r="D9" s="22">
        <v>100000</v>
      </c>
      <c r="E9" s="25">
        <f t="shared" si="1"/>
        <v>1388799.5804010078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75</v>
      </c>
      <c r="C10" s="20">
        <f t="shared" si="0"/>
        <v>-7.407407407407407E-2</v>
      </c>
      <c r="D10" s="22">
        <v>100000</v>
      </c>
      <c r="E10" s="25">
        <f t="shared" si="1"/>
        <v>1588052.885761075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80</v>
      </c>
      <c r="C11" s="20">
        <f t="shared" si="0"/>
        <v>6.6666666666666666E-2</v>
      </c>
      <c r="D11" s="22">
        <v>100000</v>
      </c>
      <c r="E11" s="25">
        <f t="shared" si="1"/>
        <v>2806387.9225777872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133</v>
      </c>
      <c r="C12" s="20">
        <f t="shared" si="0"/>
        <v>0.66249999999999998</v>
      </c>
      <c r="D12" s="22">
        <v>100000</v>
      </c>
      <c r="E12" s="119">
        <f t="shared" si="1"/>
        <v>1923023.5878710172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88</v>
      </c>
      <c r="C13" s="20">
        <f t="shared" si="0"/>
        <v>-0.33834586466165412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956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129</v>
      </c>
      <c r="C18" s="20"/>
      <c r="D18" s="22">
        <v>100000</v>
      </c>
      <c r="E18" s="25">
        <f>(D18)+(D18*C19)</f>
        <v>189922.48062015505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245</v>
      </c>
      <c r="C19" s="20">
        <f t="shared" ref="C19:C28" si="4">(B19-B18)/B18</f>
        <v>0.89922480620155043</v>
      </c>
      <c r="D19" s="22">
        <v>100000</v>
      </c>
      <c r="E19" s="25">
        <f t="shared" ref="E19:E27" si="5">(E18+D19)+(E18+D19)*C20</f>
        <v>266255.33934504038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225</v>
      </c>
      <c r="C20" s="20">
        <f t="shared" si="4"/>
        <v>-8.1632653061224483E-2</v>
      </c>
      <c r="D20" s="22">
        <v>100000</v>
      </c>
      <c r="E20" s="25">
        <f t="shared" si="5"/>
        <v>211614.19606602335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130</v>
      </c>
      <c r="C21" s="20">
        <f t="shared" si="4"/>
        <v>-0.42222222222222222</v>
      </c>
      <c r="D21" s="22">
        <v>100000</v>
      </c>
      <c r="E21" s="25">
        <f t="shared" si="5"/>
        <v>304423.09923373046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127</v>
      </c>
      <c r="C22" s="20">
        <f t="shared" si="4"/>
        <v>-2.3076923076923078E-2</v>
      </c>
      <c r="D22" s="22">
        <v>100000</v>
      </c>
      <c r="E22" s="25">
        <f t="shared" si="5"/>
        <v>292967.91440553701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92</v>
      </c>
      <c r="C23" s="20">
        <f t="shared" si="4"/>
        <v>-0.27559055118110237</v>
      </c>
      <c r="D23" s="22">
        <v>100000</v>
      </c>
      <c r="E23" s="25">
        <f t="shared" si="5"/>
        <v>1123375.668354959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263</v>
      </c>
      <c r="C24" s="20">
        <f t="shared" si="4"/>
        <v>1.8586956521739131</v>
      </c>
      <c r="D24" s="22">
        <v>100000</v>
      </c>
      <c r="E24" s="25">
        <f t="shared" si="5"/>
        <v>1130343.2981378518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243</v>
      </c>
      <c r="C25" s="20">
        <f t="shared" si="4"/>
        <v>-7.6045627376425853E-2</v>
      </c>
      <c r="D25" s="22">
        <v>100000</v>
      </c>
      <c r="E25" s="25">
        <f t="shared" si="5"/>
        <v>992375.66434164171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196</v>
      </c>
      <c r="C26" s="20">
        <f t="shared" si="4"/>
        <v>-0.19341563786008231</v>
      </c>
      <c r="D26" s="22">
        <v>100000</v>
      </c>
      <c r="E26" s="25">
        <f t="shared" si="5"/>
        <v>1326456.163843422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238</v>
      </c>
      <c r="C27" s="20">
        <f t="shared" si="4"/>
        <v>0.21428571428571427</v>
      </c>
      <c r="D27" s="22">
        <v>100000</v>
      </c>
      <c r="E27" s="119">
        <f t="shared" si="5"/>
        <v>982936.18012739997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164</v>
      </c>
      <c r="C28" s="20">
        <f t="shared" si="4"/>
        <v>-0.31092436974789917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160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280</v>
      </c>
      <c r="C33" s="20"/>
      <c r="D33" s="22">
        <v>100000</v>
      </c>
      <c r="E33" s="25">
        <f>(D33)+(D33*C34)</f>
        <v>129285.71428571429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362</v>
      </c>
      <c r="C34" s="20">
        <f t="shared" ref="C34:C43" si="8">(B34-B33)/B33</f>
        <v>0.29285714285714287</v>
      </c>
      <c r="D34" s="22">
        <v>100000</v>
      </c>
      <c r="E34" s="25">
        <f t="shared" ref="E34:E42" si="9">(E33+D34)+(E33+D34)*C35</f>
        <v>184315.31176006314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291</v>
      </c>
      <c r="C35" s="20">
        <f t="shared" si="8"/>
        <v>-0.19613259668508287</v>
      </c>
      <c r="D35" s="22">
        <v>100000</v>
      </c>
      <c r="E35" s="25">
        <f t="shared" si="9"/>
        <v>178796.22698313251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183</v>
      </c>
      <c r="C36" s="20">
        <f t="shared" si="8"/>
        <v>-0.37113402061855671</v>
      </c>
      <c r="D36" s="22">
        <v>100000</v>
      </c>
      <c r="E36" s="25">
        <f t="shared" si="9"/>
        <v>350399.62954164197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230</v>
      </c>
      <c r="C37" s="20">
        <f t="shared" si="8"/>
        <v>0.25683060109289618</v>
      </c>
      <c r="D37" s="22">
        <v>100000</v>
      </c>
      <c r="E37" s="25">
        <f t="shared" si="9"/>
        <v>325071.03697353287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166</v>
      </c>
      <c r="C38" s="20">
        <f t="shared" si="8"/>
        <v>-0.27826086956521739</v>
      </c>
      <c r="D38" s="22">
        <v>100000</v>
      </c>
      <c r="E38" s="25">
        <f t="shared" si="9"/>
        <v>350811.63894803618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137</v>
      </c>
      <c r="C39" s="20">
        <f t="shared" si="8"/>
        <v>-0.1746987951807229</v>
      </c>
      <c r="D39" s="22">
        <v>100000</v>
      </c>
      <c r="E39" s="25">
        <f t="shared" si="9"/>
        <v>381709.12494870217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116</v>
      </c>
      <c r="C40" s="20">
        <f t="shared" si="8"/>
        <v>-0.15328467153284672</v>
      </c>
      <c r="D40" s="22">
        <v>100000</v>
      </c>
      <c r="E40" s="25">
        <f t="shared" si="9"/>
        <v>460945.80059746502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111</v>
      </c>
      <c r="C41" s="20">
        <f t="shared" si="8"/>
        <v>-4.3103448275862072E-2</v>
      </c>
      <c r="D41" s="22">
        <v>100000</v>
      </c>
      <c r="E41" s="25">
        <f t="shared" si="9"/>
        <v>1308873.5347274183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259</v>
      </c>
      <c r="C42" s="20">
        <f t="shared" si="8"/>
        <v>1.3333333333333333</v>
      </c>
      <c r="D42" s="22">
        <v>100000</v>
      </c>
      <c r="E42" s="119">
        <f t="shared" si="9"/>
        <v>962820.90983302332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177</v>
      </c>
      <c r="C43" s="20">
        <f t="shared" si="8"/>
        <v>-0.31660231660231658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961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75</v>
      </c>
      <c r="C48" s="20"/>
      <c r="D48" s="22">
        <v>100000</v>
      </c>
      <c r="E48" s="25">
        <f>(D48)+(D48*C49)</f>
        <v>265333.33333333337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199</v>
      </c>
      <c r="C49" s="20">
        <f t="shared" ref="C49:C58" si="12">(B49-B48)/B48</f>
        <v>1.6533333333333333</v>
      </c>
      <c r="D49" s="22">
        <v>100000</v>
      </c>
      <c r="E49" s="25">
        <f t="shared" ref="E49:E57" si="13">(E48+D49)+(E48+D49)*C50</f>
        <v>407557.78894472367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222</v>
      </c>
      <c r="C50" s="20">
        <f t="shared" si="12"/>
        <v>0.11557788944723618</v>
      </c>
      <c r="D50" s="22">
        <v>100000</v>
      </c>
      <c r="E50" s="25">
        <f t="shared" si="13"/>
        <v>432110.00950699445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189</v>
      </c>
      <c r="C51" s="20">
        <f t="shared" si="12"/>
        <v>-0.14864864864864866</v>
      </c>
      <c r="D51" s="22">
        <v>100000</v>
      </c>
      <c r="E51" s="25">
        <f t="shared" si="13"/>
        <v>720741.60017878609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256</v>
      </c>
      <c r="C52" s="20">
        <f t="shared" si="12"/>
        <v>0.35449735449735448</v>
      </c>
      <c r="D52" s="22">
        <v>100000</v>
      </c>
      <c r="E52" s="25">
        <f t="shared" si="13"/>
        <v>727766.96578353294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227</v>
      </c>
      <c r="C53" s="20">
        <f t="shared" si="12"/>
        <v>-0.11328125</v>
      </c>
      <c r="D53" s="22">
        <v>100000</v>
      </c>
      <c r="E53" s="25">
        <f t="shared" si="13"/>
        <v>1276292.6785208657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350</v>
      </c>
      <c r="C54" s="20">
        <f t="shared" si="12"/>
        <v>0.54185022026431717</v>
      </c>
      <c r="D54" s="22">
        <v>100000</v>
      </c>
      <c r="E54" s="25">
        <f t="shared" si="13"/>
        <v>1317308.7065842573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335</v>
      </c>
      <c r="C55" s="20">
        <f t="shared" si="12"/>
        <v>-4.2857142857142858E-2</v>
      </c>
      <c r="D55" s="22">
        <v>100000</v>
      </c>
      <c r="E55" s="25">
        <f t="shared" si="13"/>
        <v>1586539.5969226761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375</v>
      </c>
      <c r="C56" s="20">
        <f t="shared" si="12"/>
        <v>0.11940298507462686</v>
      </c>
      <c r="D56" s="22">
        <v>100000</v>
      </c>
      <c r="E56" s="25">
        <f t="shared" si="13"/>
        <v>2815396.767129587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626</v>
      </c>
      <c r="C57" s="20">
        <f t="shared" si="12"/>
        <v>0.66933333333333334</v>
      </c>
      <c r="D57" s="22">
        <v>100000</v>
      </c>
      <c r="E57" s="119">
        <f t="shared" si="13"/>
        <v>2621994.2170829992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563</v>
      </c>
      <c r="C58" s="20">
        <f t="shared" si="12"/>
        <v>-0.10063897763578275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962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30</v>
      </c>
      <c r="C63" s="20"/>
      <c r="D63" s="22">
        <v>100000</v>
      </c>
      <c r="E63" s="25">
        <f>(D63)+(D63*C64)</f>
        <v>150000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45</v>
      </c>
      <c r="C64" s="20">
        <f t="shared" ref="C64:C73" si="16">(B64-B63)/B63</f>
        <v>0.5</v>
      </c>
      <c r="D64" s="22">
        <v>100000</v>
      </c>
      <c r="E64" s="25">
        <f t="shared" ref="E64:E72" si="17">(E63+D64)+(E63+D64)*C65</f>
        <v>588888.88888888899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106</v>
      </c>
      <c r="C65" s="20">
        <f t="shared" si="16"/>
        <v>1.3555555555555556</v>
      </c>
      <c r="D65" s="22">
        <v>100000</v>
      </c>
      <c r="E65" s="25">
        <f t="shared" si="17"/>
        <v>357442.3480083858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55</v>
      </c>
      <c r="C66" s="20">
        <f t="shared" si="16"/>
        <v>-0.48113207547169812</v>
      </c>
      <c r="D66" s="22">
        <v>100000</v>
      </c>
      <c r="E66" s="25">
        <f t="shared" si="17"/>
        <v>607150.75281113025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73</v>
      </c>
      <c r="C67" s="20">
        <f t="shared" si="16"/>
        <v>0.32727272727272727</v>
      </c>
      <c r="D67" s="22">
        <v>100000</v>
      </c>
      <c r="E67" s="25">
        <f t="shared" si="17"/>
        <v>1007447.6478405143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104</v>
      </c>
      <c r="C68" s="20">
        <f t="shared" si="16"/>
        <v>0.42465753424657532</v>
      </c>
      <c r="D68" s="22">
        <v>100000</v>
      </c>
      <c r="E68" s="25">
        <f t="shared" si="17"/>
        <v>958368.15678506042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90</v>
      </c>
      <c r="C69" s="20">
        <f t="shared" si="16"/>
        <v>-0.13461538461538461</v>
      </c>
      <c r="D69" s="22">
        <v>100000</v>
      </c>
      <c r="E69" s="25">
        <f t="shared" si="17"/>
        <v>940771.69492005371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80</v>
      </c>
      <c r="C70" s="20">
        <f t="shared" si="16"/>
        <v>-0.1111111111111111</v>
      </c>
      <c r="D70" s="22">
        <v>100000</v>
      </c>
      <c r="E70" s="25">
        <f t="shared" si="17"/>
        <v>1431061.0805150738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110</v>
      </c>
      <c r="C71" s="20">
        <f t="shared" si="16"/>
        <v>0.375</v>
      </c>
      <c r="D71" s="22">
        <v>100000</v>
      </c>
      <c r="E71" s="25">
        <f t="shared" si="17"/>
        <v>4286971.0254422072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308</v>
      </c>
      <c r="C72" s="20">
        <f t="shared" si="16"/>
        <v>1.8</v>
      </c>
      <c r="D72" s="22">
        <v>100000</v>
      </c>
      <c r="E72" s="119">
        <f t="shared" si="17"/>
        <v>3603583.3423275272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253</v>
      </c>
      <c r="C73" s="20">
        <f t="shared" si="16"/>
        <v>-0.17857142857142858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965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105</v>
      </c>
      <c r="C78" s="20"/>
      <c r="D78" s="22">
        <v>100000</v>
      </c>
      <c r="E78" s="25">
        <f>(D78)+(D78*C79)</f>
        <v>233333.33333333331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245</v>
      </c>
      <c r="C79" s="20">
        <f t="shared" ref="C79:C88" si="20">(B79-B78)/B78</f>
        <v>1.3333333333333333</v>
      </c>
      <c r="D79" s="22">
        <v>100000</v>
      </c>
      <c r="E79" s="25">
        <f t="shared" ref="E79:E87" si="21">(E78+D79)+(E78+D79)*C80</f>
        <v>442176.87074829929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325</v>
      </c>
      <c r="C80" s="20">
        <f t="shared" si="20"/>
        <v>0.32653061224489793</v>
      </c>
      <c r="D80" s="22">
        <v>100000</v>
      </c>
      <c r="E80" s="25">
        <f t="shared" si="21"/>
        <v>318633.17634746199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191</v>
      </c>
      <c r="C81" s="20">
        <f t="shared" si="20"/>
        <v>-0.41230769230769232</v>
      </c>
      <c r="D81" s="22">
        <v>100000</v>
      </c>
      <c r="E81" s="25">
        <f t="shared" si="21"/>
        <v>830690.96249051369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379</v>
      </c>
      <c r="C82" s="20">
        <f t="shared" si="20"/>
        <v>0.98429319371727753</v>
      </c>
      <c r="D82" s="22">
        <v>100000</v>
      </c>
      <c r="E82" s="25">
        <f t="shared" si="21"/>
        <v>766162.48099482921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312</v>
      </c>
      <c r="C83" s="20">
        <f t="shared" si="20"/>
        <v>-0.17678100263852242</v>
      </c>
      <c r="D83" s="22">
        <v>100000</v>
      </c>
      <c r="E83" s="25">
        <f t="shared" si="21"/>
        <v>1338109.9866650887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482</v>
      </c>
      <c r="C84" s="20">
        <f t="shared" si="20"/>
        <v>0.54487179487179482</v>
      </c>
      <c r="D84" s="22">
        <v>100000</v>
      </c>
      <c r="E84" s="25">
        <f t="shared" si="21"/>
        <v>924925.510095804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310</v>
      </c>
      <c r="C85" s="20">
        <f t="shared" si="20"/>
        <v>-0.35684647302904565</v>
      </c>
      <c r="D85" s="22">
        <v>100000</v>
      </c>
      <c r="E85" s="25">
        <f t="shared" si="21"/>
        <v>810021.77410797414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245</v>
      </c>
      <c r="C86" s="20">
        <f t="shared" si="20"/>
        <v>-0.20967741935483872</v>
      </c>
      <c r="D86" s="22">
        <v>100000</v>
      </c>
      <c r="E86" s="25">
        <f t="shared" si="21"/>
        <v>1682611.6884527032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453</v>
      </c>
      <c r="C87" s="20">
        <f t="shared" si="20"/>
        <v>0.84897959183673466</v>
      </c>
      <c r="D87" s="22">
        <v>100000</v>
      </c>
      <c r="E87" s="119">
        <f t="shared" si="21"/>
        <v>1790481.9387328476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455</v>
      </c>
      <c r="C88" s="20">
        <f t="shared" si="20"/>
        <v>4.4150110375275938E-3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912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114</v>
      </c>
      <c r="C93" s="20"/>
      <c r="D93" s="22">
        <v>100000</v>
      </c>
      <c r="E93" s="25">
        <f>(D93)+(D93*C94)</f>
        <v>172807.01754385966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197</v>
      </c>
      <c r="C94" s="20">
        <f t="shared" ref="C94:C103" si="24">(B94-B93)/B93</f>
        <v>0.72807017543859653</v>
      </c>
      <c r="D94" s="22">
        <v>100000</v>
      </c>
      <c r="E94" s="25">
        <f t="shared" ref="E94:E102" si="25">(E93+D94)+(E93+D94)*C95</f>
        <v>167561.67067414732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121</v>
      </c>
      <c r="C95" s="20">
        <f t="shared" si="24"/>
        <v>-0.38578680203045684</v>
      </c>
      <c r="D95" s="22">
        <v>100000</v>
      </c>
      <c r="E95" s="25">
        <f t="shared" si="25"/>
        <v>101717.6599257089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46</v>
      </c>
      <c r="C96" s="20">
        <f t="shared" si="24"/>
        <v>-0.6198347107438017</v>
      </c>
      <c r="D96" s="22">
        <v>100000</v>
      </c>
      <c r="E96" s="25">
        <f t="shared" si="25"/>
        <v>324502.32248918386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74</v>
      </c>
      <c r="C97" s="20">
        <f t="shared" si="24"/>
        <v>0.60869565217391308</v>
      </c>
      <c r="D97" s="22">
        <v>100000</v>
      </c>
      <c r="E97" s="25">
        <f t="shared" si="25"/>
        <v>395819.7331318066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69</v>
      </c>
      <c r="C98" s="20">
        <f t="shared" si="24"/>
        <v>-6.7567567567567571E-2</v>
      </c>
      <c r="D98" s="22">
        <v>100000</v>
      </c>
      <c r="E98" s="25">
        <f t="shared" si="25"/>
        <v>495819.7331318066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69</v>
      </c>
      <c r="C99" s="20">
        <f t="shared" si="24"/>
        <v>0</v>
      </c>
      <c r="D99" s="22">
        <v>100000</v>
      </c>
      <c r="E99" s="25">
        <f t="shared" si="25"/>
        <v>552644.39015124086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64</v>
      </c>
      <c r="C100" s="20">
        <f t="shared" si="24"/>
        <v>-7.2463768115942032E-2</v>
      </c>
      <c r="D100" s="22">
        <v>100000</v>
      </c>
      <c r="E100" s="25">
        <f t="shared" si="25"/>
        <v>724027.37032403285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71</v>
      </c>
      <c r="C101" s="20">
        <f t="shared" si="24"/>
        <v>0.109375</v>
      </c>
      <c r="D101" s="22">
        <v>100000</v>
      </c>
      <c r="E101" s="25">
        <f t="shared" si="25"/>
        <v>2588142.3039754834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223</v>
      </c>
      <c r="C102" s="20">
        <f t="shared" si="24"/>
        <v>2.140845070422535</v>
      </c>
      <c r="D102" s="22">
        <v>100000</v>
      </c>
      <c r="E102" s="119">
        <f t="shared" si="25"/>
        <v>1048737.1320442469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87</v>
      </c>
      <c r="C103" s="20">
        <f t="shared" si="24"/>
        <v>-0.60986547085201792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969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51</v>
      </c>
      <c r="C108" s="20"/>
      <c r="D108" s="22">
        <v>100000</v>
      </c>
      <c r="E108" s="25">
        <f>(D108)+(D108*C109)</f>
        <v>147058.82352941175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75</v>
      </c>
      <c r="C109" s="20">
        <f t="shared" ref="C109:C118" si="28">(B109-B108)/B108</f>
        <v>0.47058823529411764</v>
      </c>
      <c r="D109" s="22">
        <v>100000</v>
      </c>
      <c r="E109" s="25">
        <f t="shared" ref="E109:E117" si="29">(E108+D109)+(E108+D109)*C110</f>
        <v>385411.76470588235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117</v>
      </c>
      <c r="C110" s="20">
        <f t="shared" si="28"/>
        <v>0.56000000000000005</v>
      </c>
      <c r="D110" s="22">
        <v>100000</v>
      </c>
      <c r="E110" s="25">
        <f t="shared" si="29"/>
        <v>448072.39819004526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108</v>
      </c>
      <c r="C111" s="20">
        <f t="shared" si="28"/>
        <v>-7.6923076923076927E-2</v>
      </c>
      <c r="D111" s="22">
        <v>100000</v>
      </c>
      <c r="E111" s="25">
        <f t="shared" si="29"/>
        <v>654642.03117144294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129</v>
      </c>
      <c r="C112" s="20">
        <f t="shared" si="28"/>
        <v>0.19444444444444445</v>
      </c>
      <c r="D112" s="22">
        <v>100000</v>
      </c>
      <c r="E112" s="25">
        <f t="shared" si="29"/>
        <v>737092.2164930373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126</v>
      </c>
      <c r="C113" s="20">
        <f t="shared" si="28"/>
        <v>-2.3255813953488372E-2</v>
      </c>
      <c r="D113" s="22">
        <v>100000</v>
      </c>
      <c r="E113" s="25">
        <f t="shared" si="29"/>
        <v>823805.03845346533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124</v>
      </c>
      <c r="C114" s="20">
        <f t="shared" si="28"/>
        <v>-1.5873015873015872E-2</v>
      </c>
      <c r="D114" s="22">
        <v>100000</v>
      </c>
      <c r="E114" s="25">
        <f t="shared" si="29"/>
        <v>1005755.4854130469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135</v>
      </c>
      <c r="C115" s="20">
        <f t="shared" si="28"/>
        <v>8.8709677419354843E-2</v>
      </c>
      <c r="D115" s="22">
        <v>100000</v>
      </c>
      <c r="E115" s="25">
        <f t="shared" si="29"/>
        <v>1294143.4570019366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158</v>
      </c>
      <c r="C116" s="20">
        <f t="shared" si="28"/>
        <v>0.17037037037037037</v>
      </c>
      <c r="D116" s="22">
        <v>100000</v>
      </c>
      <c r="E116" s="25">
        <f t="shared" si="29"/>
        <v>2029449.3361420596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230</v>
      </c>
      <c r="C117" s="20">
        <f t="shared" si="28"/>
        <v>0.45569620253164556</v>
      </c>
      <c r="D117" s="22">
        <v>100000</v>
      </c>
      <c r="E117" s="119">
        <f t="shared" si="29"/>
        <v>1972055.2547750375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213</v>
      </c>
      <c r="C118" s="20">
        <f t="shared" si="28"/>
        <v>-7.3913043478260873E-2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K27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964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23</v>
      </c>
      <c r="C3" s="20"/>
      <c r="D3" s="22">
        <v>100000</v>
      </c>
      <c r="E3" s="25">
        <f>(D3)+(D3*C4)</f>
        <v>269565.21739130432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62</v>
      </c>
      <c r="C4" s="20">
        <f t="shared" ref="C4:C13" si="0">(B4-B3)/B3</f>
        <v>1.6956521739130435</v>
      </c>
      <c r="D4" s="22">
        <v>100000</v>
      </c>
      <c r="E4" s="25">
        <f t="shared" ref="E4:E12" si="1">(E3+D4)+(E3+D4)*C5</f>
        <v>488779.80364656379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82</v>
      </c>
      <c r="C5" s="20">
        <f t="shared" si="0"/>
        <v>0.32258064516129031</v>
      </c>
      <c r="D5" s="22">
        <v>100000</v>
      </c>
      <c r="E5" s="25">
        <f t="shared" si="1"/>
        <v>581599.56213867886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81</v>
      </c>
      <c r="C6" s="20">
        <f t="shared" si="0"/>
        <v>-1.2195121951219513E-2</v>
      </c>
      <c r="D6" s="22">
        <v>100000</v>
      </c>
      <c r="E6" s="25">
        <f t="shared" si="1"/>
        <v>723673.60918427631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86</v>
      </c>
      <c r="C7" s="20">
        <f t="shared" si="0"/>
        <v>6.1728395061728392E-2</v>
      </c>
      <c r="D7" s="22">
        <v>100000</v>
      </c>
      <c r="E7" s="25">
        <f t="shared" si="1"/>
        <v>708742.40790274937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74</v>
      </c>
      <c r="C8" s="20">
        <f t="shared" si="0"/>
        <v>-0.13953488372093023</v>
      </c>
      <c r="D8" s="22">
        <v>100000</v>
      </c>
      <c r="E8" s="25">
        <f t="shared" si="1"/>
        <v>1497266.349765901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137</v>
      </c>
      <c r="C9" s="20">
        <f t="shared" si="0"/>
        <v>0.85135135135135132</v>
      </c>
      <c r="D9" s="22">
        <v>100000</v>
      </c>
      <c r="E9" s="25">
        <f t="shared" si="1"/>
        <v>1340771.0235261214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115</v>
      </c>
      <c r="C10" s="20">
        <f t="shared" si="0"/>
        <v>-0.16058394160583941</v>
      </c>
      <c r="D10" s="22">
        <v>100000</v>
      </c>
      <c r="E10" s="25">
        <f t="shared" si="1"/>
        <v>1177673.7061865688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94</v>
      </c>
      <c r="C11" s="20">
        <f t="shared" si="0"/>
        <v>-0.18260869565217391</v>
      </c>
      <c r="D11" s="22">
        <v>100000</v>
      </c>
      <c r="E11" s="25">
        <f t="shared" si="1"/>
        <v>2365055.5837921593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174</v>
      </c>
      <c r="C12" s="20">
        <f t="shared" si="0"/>
        <v>0.85106382978723405</v>
      </c>
      <c r="D12" s="22">
        <v>100000</v>
      </c>
      <c r="E12" s="119">
        <f t="shared" si="1"/>
        <v>1246694.7780098277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88</v>
      </c>
      <c r="C13" s="20">
        <f t="shared" si="0"/>
        <v>-0.4942528735632184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966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120</v>
      </c>
      <c r="C18" s="20"/>
      <c r="D18" s="22">
        <v>100000</v>
      </c>
      <c r="E18" s="25">
        <f>(D18)+(D18*C19)</f>
        <v>312500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375</v>
      </c>
      <c r="C19" s="20">
        <f t="shared" ref="C19:C28" si="4">(B19-B18)/B18</f>
        <v>2.125</v>
      </c>
      <c r="D19" s="22">
        <v>100000</v>
      </c>
      <c r="E19" s="25">
        <f t="shared" ref="E19:E27" si="5">(E18+D19)+(E18+D19)*C20</f>
        <v>640200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582</v>
      </c>
      <c r="C20" s="20">
        <f t="shared" si="4"/>
        <v>0.55200000000000005</v>
      </c>
      <c r="D20" s="22">
        <v>100000</v>
      </c>
      <c r="E20" s="25">
        <f t="shared" si="5"/>
        <v>737656.35738831619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580</v>
      </c>
      <c r="C21" s="20">
        <f t="shared" si="4"/>
        <v>-3.4364261168384879E-3</v>
      </c>
      <c r="D21" s="22">
        <v>100000</v>
      </c>
      <c r="E21" s="25">
        <f t="shared" si="5"/>
        <v>905535.40703874873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627</v>
      </c>
      <c r="C22" s="20">
        <f t="shared" si="4"/>
        <v>8.1034482758620685E-2</v>
      </c>
      <c r="D22" s="22">
        <v>100000</v>
      </c>
      <c r="E22" s="25">
        <f t="shared" si="5"/>
        <v>1741645.0590814692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1086</v>
      </c>
      <c r="C23" s="20">
        <f t="shared" si="4"/>
        <v>0.73205741626794263</v>
      </c>
      <c r="D23" s="22">
        <v>100000</v>
      </c>
      <c r="E23" s="25">
        <f t="shared" si="5"/>
        <v>2168935.5714228353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1279</v>
      </c>
      <c r="C24" s="20">
        <f t="shared" si="4"/>
        <v>0.17771639042357273</v>
      </c>
      <c r="D24" s="22">
        <v>100000</v>
      </c>
      <c r="E24" s="25">
        <f t="shared" si="5"/>
        <v>2160722.0687982906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1218</v>
      </c>
      <c r="C25" s="20">
        <f t="shared" si="4"/>
        <v>-4.7693510555121187E-2</v>
      </c>
      <c r="D25" s="22">
        <v>100000</v>
      </c>
      <c r="E25" s="25">
        <f t="shared" si="5"/>
        <v>2193902.6973067154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1182</v>
      </c>
      <c r="C26" s="20">
        <f t="shared" si="4"/>
        <v>-2.9556650246305417E-2</v>
      </c>
      <c r="D26" s="22">
        <v>100000</v>
      </c>
      <c r="E26" s="25">
        <f t="shared" si="5"/>
        <v>2619939.6289036088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1350</v>
      </c>
      <c r="C27" s="20">
        <f t="shared" si="4"/>
        <v>0.14213197969543148</v>
      </c>
      <c r="D27" s="22">
        <v>100000</v>
      </c>
      <c r="E27" s="119">
        <f t="shared" si="5"/>
        <v>3813959.7907515047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1893</v>
      </c>
      <c r="C28" s="20">
        <f t="shared" si="4"/>
        <v>0.4022222222222222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968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139</v>
      </c>
      <c r="C33" s="20"/>
      <c r="D33" s="22">
        <v>100000</v>
      </c>
      <c r="E33" s="25">
        <f>(D33)+(D33*C34)</f>
        <v>233812.94964028776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325</v>
      </c>
      <c r="C34" s="20">
        <f t="shared" ref="C34:C43" si="8">(B34-B33)/B33</f>
        <v>1.3381294964028776</v>
      </c>
      <c r="D34" s="22">
        <v>100000</v>
      </c>
      <c r="E34" s="25">
        <f t="shared" ref="E34:E42" si="9">(E33+D34)+(E33+D34)*C35</f>
        <v>441660.21029330383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430</v>
      </c>
      <c r="C35" s="20">
        <f t="shared" si="8"/>
        <v>0.32307692307692309</v>
      </c>
      <c r="D35" s="22">
        <v>100000</v>
      </c>
      <c r="E35" s="25">
        <f t="shared" si="9"/>
        <v>434587.84314230189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345</v>
      </c>
      <c r="C36" s="20">
        <f t="shared" si="8"/>
        <v>-0.19767441860465115</v>
      </c>
      <c r="D36" s="22">
        <v>100000</v>
      </c>
      <c r="E36" s="25">
        <f t="shared" si="9"/>
        <v>447814.16425543552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289</v>
      </c>
      <c r="C37" s="20">
        <f t="shared" si="8"/>
        <v>-0.16231884057971013</v>
      </c>
      <c r="D37" s="22">
        <v>100000</v>
      </c>
      <c r="E37" s="25">
        <f t="shared" si="9"/>
        <v>824564.57249520579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435</v>
      </c>
      <c r="C38" s="20">
        <f t="shared" si="8"/>
        <v>0.50519031141868509</v>
      </c>
      <c r="D38" s="22">
        <v>100000</v>
      </c>
      <c r="E38" s="25">
        <f t="shared" si="9"/>
        <v>1047839.8488278999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493</v>
      </c>
      <c r="C39" s="20">
        <f t="shared" si="8"/>
        <v>0.13333333333333333</v>
      </c>
      <c r="D39" s="22">
        <v>100000</v>
      </c>
      <c r="E39" s="25">
        <f t="shared" si="9"/>
        <v>1285208.1065983789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552</v>
      </c>
      <c r="C40" s="20">
        <f t="shared" si="8"/>
        <v>0.11967545638945233</v>
      </c>
      <c r="D40" s="22">
        <v>100000</v>
      </c>
      <c r="E40" s="25">
        <f t="shared" si="9"/>
        <v>1267264.662739459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505</v>
      </c>
      <c r="C41" s="20">
        <f t="shared" si="8"/>
        <v>-8.5144927536231887E-2</v>
      </c>
      <c r="D41" s="22">
        <v>100000</v>
      </c>
      <c r="E41" s="25">
        <f t="shared" si="9"/>
        <v>1410583.9391826894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521</v>
      </c>
      <c r="C42" s="20">
        <f t="shared" si="8"/>
        <v>3.1683168316831684E-2</v>
      </c>
      <c r="D42" s="22">
        <v>100000</v>
      </c>
      <c r="E42" s="119">
        <f t="shared" si="9"/>
        <v>1907800.8291405176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658</v>
      </c>
      <c r="C43" s="20">
        <f t="shared" si="8"/>
        <v>0.26295585412667949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970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70</v>
      </c>
      <c r="C48" s="20"/>
      <c r="D48" s="22">
        <v>100000</v>
      </c>
      <c r="E48" s="25">
        <f>(D48)+(D48*C49)</f>
        <v>291428.57142857148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204</v>
      </c>
      <c r="C49" s="20">
        <f t="shared" ref="C49:C58" si="12">(B49-B48)/B48</f>
        <v>1.9142857142857144</v>
      </c>
      <c r="D49" s="22">
        <v>100000</v>
      </c>
      <c r="E49" s="25">
        <f t="shared" ref="E49:E57" si="13">(E48+D49)+(E48+D49)*C50</f>
        <v>470098.03921568632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245</v>
      </c>
      <c r="C50" s="20">
        <f t="shared" si="12"/>
        <v>0.20098039215686275</v>
      </c>
      <c r="D50" s="22">
        <v>100000</v>
      </c>
      <c r="E50" s="25">
        <f t="shared" si="13"/>
        <v>463059.2236894758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199</v>
      </c>
      <c r="C51" s="20">
        <f t="shared" si="12"/>
        <v>-0.18775510204081633</v>
      </c>
      <c r="D51" s="22">
        <v>100000</v>
      </c>
      <c r="E51" s="25">
        <f t="shared" si="13"/>
        <v>557400.33701922977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197</v>
      </c>
      <c r="C52" s="20">
        <f t="shared" si="12"/>
        <v>-1.0050251256281407E-2</v>
      </c>
      <c r="D52" s="22">
        <v>100000</v>
      </c>
      <c r="E52" s="25">
        <f t="shared" si="13"/>
        <v>931039.05598154874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279</v>
      </c>
      <c r="C53" s="20">
        <f t="shared" si="12"/>
        <v>0.41624365482233505</v>
      </c>
      <c r="D53" s="22">
        <v>100000</v>
      </c>
      <c r="E53" s="25">
        <f t="shared" si="13"/>
        <v>1023648.0950067706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277</v>
      </c>
      <c r="C54" s="20">
        <f t="shared" si="12"/>
        <v>-7.1684587813620072E-3</v>
      </c>
      <c r="D54" s="22">
        <v>100000</v>
      </c>
      <c r="E54" s="25">
        <f t="shared" si="13"/>
        <v>1131761.0776421984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279</v>
      </c>
      <c r="C55" s="20">
        <f t="shared" si="12"/>
        <v>7.2202166064981952E-3</v>
      </c>
      <c r="D55" s="22">
        <v>100000</v>
      </c>
      <c r="E55" s="25">
        <f t="shared" si="13"/>
        <v>1046334.6788573513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237</v>
      </c>
      <c r="C56" s="20">
        <f t="shared" si="12"/>
        <v>-0.15053763440860216</v>
      </c>
      <c r="D56" s="22">
        <v>100000</v>
      </c>
      <c r="E56" s="25">
        <f t="shared" si="13"/>
        <v>1518772.528106364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314</v>
      </c>
      <c r="C57" s="20">
        <f t="shared" si="12"/>
        <v>0.32489451476793246</v>
      </c>
      <c r="D57" s="22">
        <v>100000</v>
      </c>
      <c r="E57" s="119">
        <f t="shared" si="13"/>
        <v>1701257.7524684716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330</v>
      </c>
      <c r="C58" s="20">
        <f t="shared" si="12"/>
        <v>5.0955414012738856E-2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971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57</v>
      </c>
      <c r="C63" s="20"/>
      <c r="D63" s="22">
        <v>100000</v>
      </c>
      <c r="E63" s="25">
        <f>(D63)+(D63*C64)</f>
        <v>324561.40350877191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185</v>
      </c>
      <c r="C64" s="20">
        <f t="shared" ref="C64:C73" si="16">(B64-B63)/B63</f>
        <v>2.2456140350877192</v>
      </c>
      <c r="D64" s="22">
        <v>100000</v>
      </c>
      <c r="E64" s="25">
        <f t="shared" ref="E64:E72" si="17">(E63+D64)+(E63+D64)*C65</f>
        <v>523243.2432432432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228</v>
      </c>
      <c r="C65" s="20">
        <f t="shared" si="16"/>
        <v>0.23243243243243245</v>
      </c>
      <c r="D65" s="22">
        <v>100000</v>
      </c>
      <c r="E65" s="25">
        <f t="shared" si="17"/>
        <v>527569.93835941202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193</v>
      </c>
      <c r="C66" s="20">
        <f t="shared" si="16"/>
        <v>-0.15350877192982457</v>
      </c>
      <c r="D66" s="22">
        <v>100000</v>
      </c>
      <c r="E66" s="25">
        <f t="shared" si="17"/>
        <v>1004762.2329174005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309</v>
      </c>
      <c r="C67" s="20">
        <f t="shared" si="16"/>
        <v>0.60103626943005184</v>
      </c>
      <c r="D67" s="22">
        <v>100000</v>
      </c>
      <c r="E67" s="25">
        <f t="shared" si="17"/>
        <v>2256003.1358280899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631</v>
      </c>
      <c r="C68" s="20">
        <f t="shared" si="16"/>
        <v>1.0420711974110033</v>
      </c>
      <c r="D68" s="22">
        <v>100000</v>
      </c>
      <c r="E68" s="25">
        <f t="shared" si="17"/>
        <v>2979541.2082263324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798</v>
      </c>
      <c r="C69" s="20">
        <f t="shared" si="16"/>
        <v>0.26465927099841524</v>
      </c>
      <c r="D69" s="22">
        <v>100000</v>
      </c>
      <c r="E69" s="25">
        <f t="shared" si="17"/>
        <v>3299508.4373853561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855</v>
      </c>
      <c r="C70" s="20">
        <f t="shared" si="16"/>
        <v>7.1428571428571425E-2</v>
      </c>
      <c r="D70" s="22">
        <v>100000</v>
      </c>
      <c r="E70" s="25">
        <f t="shared" si="17"/>
        <v>3288179.5061025606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827</v>
      </c>
      <c r="C71" s="20">
        <f t="shared" si="16"/>
        <v>-3.2748538011695909E-2</v>
      </c>
      <c r="D71" s="22">
        <v>100000</v>
      </c>
      <c r="E71" s="25">
        <f t="shared" si="17"/>
        <v>3646287.4974985234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890</v>
      </c>
      <c r="C72" s="20">
        <f t="shared" si="16"/>
        <v>7.6178960096735193E-2</v>
      </c>
      <c r="D72" s="22">
        <v>100000</v>
      </c>
      <c r="E72" s="119">
        <f t="shared" si="17"/>
        <v>4057776.5703242435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964</v>
      </c>
      <c r="C73" s="20">
        <f t="shared" si="16"/>
        <v>8.3146067415730343E-2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974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61</v>
      </c>
      <c r="C78" s="20"/>
      <c r="D78" s="22">
        <v>100000</v>
      </c>
      <c r="E78" s="25">
        <f>(D78)+(D78*C79)</f>
        <v>404918.03278688522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247</v>
      </c>
      <c r="C79" s="20">
        <f t="shared" ref="C79:C88" si="20">(B79-B78)/B78</f>
        <v>3.0491803278688523</v>
      </c>
      <c r="D79" s="22">
        <v>100000</v>
      </c>
      <c r="E79" s="25">
        <f t="shared" ref="E79:E87" si="21">(E78+D79)+(E78+D79)*C80</f>
        <v>357735.44833078911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175</v>
      </c>
      <c r="C80" s="20">
        <f t="shared" si="20"/>
        <v>-0.291497975708502</v>
      </c>
      <c r="D80" s="22">
        <v>100000</v>
      </c>
      <c r="E80" s="25">
        <f t="shared" si="21"/>
        <v>374035.25206458766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143</v>
      </c>
      <c r="C81" s="20">
        <f t="shared" si="20"/>
        <v>-0.18285714285714286</v>
      </c>
      <c r="D81" s="22">
        <v>100000</v>
      </c>
      <c r="E81" s="25">
        <f t="shared" si="21"/>
        <v>805528.43532653712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243</v>
      </c>
      <c r="C82" s="20">
        <f t="shared" si="20"/>
        <v>0.69930069930069927</v>
      </c>
      <c r="D82" s="22">
        <v>100000</v>
      </c>
      <c r="E82" s="25">
        <f t="shared" si="21"/>
        <v>1710442.6000612369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459</v>
      </c>
      <c r="C83" s="20">
        <f t="shared" si="20"/>
        <v>0.88888888888888884</v>
      </c>
      <c r="D83" s="22">
        <v>100000</v>
      </c>
      <c r="E83" s="25">
        <f t="shared" si="21"/>
        <v>2555918.9647923345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648</v>
      </c>
      <c r="C84" s="20">
        <f t="shared" si="20"/>
        <v>0.41176470588235292</v>
      </c>
      <c r="D84" s="22">
        <v>100000</v>
      </c>
      <c r="E84" s="25">
        <f t="shared" si="21"/>
        <v>2135391.6368160592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521</v>
      </c>
      <c r="C85" s="20">
        <f t="shared" si="20"/>
        <v>-0.19598765432098766</v>
      </c>
      <c r="D85" s="22">
        <v>100000</v>
      </c>
      <c r="E85" s="25">
        <f t="shared" si="21"/>
        <v>2093802.5312211842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488</v>
      </c>
      <c r="C86" s="20">
        <f t="shared" si="20"/>
        <v>-6.3339731285988479E-2</v>
      </c>
      <c r="D86" s="22">
        <v>100000</v>
      </c>
      <c r="E86" s="25">
        <f t="shared" si="21"/>
        <v>2265730.4830645015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504</v>
      </c>
      <c r="C87" s="20">
        <f t="shared" si="20"/>
        <v>3.2786885245901641E-2</v>
      </c>
      <c r="D87" s="22">
        <v>100000</v>
      </c>
      <c r="E87" s="119">
        <f t="shared" si="21"/>
        <v>3393696.7048722911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723</v>
      </c>
      <c r="C88" s="20">
        <f t="shared" si="20"/>
        <v>0.43452380952380953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977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457</v>
      </c>
      <c r="C93" s="20"/>
      <c r="D93" s="22">
        <v>100000</v>
      </c>
      <c r="E93" s="25">
        <f>(D93)+(D93*C94)</f>
        <v>507221.00656455138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2318</v>
      </c>
      <c r="C94" s="20">
        <f t="shared" ref="C94:C103" si="24">(B94-B93)/B93</f>
        <v>4.072210065645514</v>
      </c>
      <c r="D94" s="22">
        <v>100000</v>
      </c>
      <c r="E94" s="25">
        <f t="shared" ref="E94:E102" si="25">(E93+D94)+(E93+D94)*C95</f>
        <v>612460.18694906007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2338</v>
      </c>
      <c r="C95" s="20">
        <f t="shared" si="24"/>
        <v>8.6281276962899053E-3</v>
      </c>
      <c r="D95" s="22">
        <v>100000</v>
      </c>
      <c r="E95" s="25">
        <f t="shared" si="25"/>
        <v>565884.75926621235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1857</v>
      </c>
      <c r="C96" s="20">
        <f t="shared" si="24"/>
        <v>-0.20573139435414883</v>
      </c>
      <c r="D96" s="22">
        <v>100000</v>
      </c>
      <c r="E96" s="25">
        <f t="shared" si="25"/>
        <v>1166463.7166898162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3253</v>
      </c>
      <c r="C97" s="20">
        <f t="shared" si="24"/>
        <v>0.75175013462574047</v>
      </c>
      <c r="D97" s="22">
        <v>100000</v>
      </c>
      <c r="E97" s="25">
        <f t="shared" si="25"/>
        <v>1283983.1963243203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3298</v>
      </c>
      <c r="C98" s="20">
        <f t="shared" si="24"/>
        <v>1.3833384568090993E-2</v>
      </c>
      <c r="D98" s="22">
        <v>100000</v>
      </c>
      <c r="E98" s="25">
        <f t="shared" si="25"/>
        <v>1410840.3596247316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3362</v>
      </c>
      <c r="C99" s="20">
        <f t="shared" si="24"/>
        <v>1.9405700424499697E-2</v>
      </c>
      <c r="D99" s="22">
        <v>100000</v>
      </c>
      <c r="E99" s="25">
        <f t="shared" si="25"/>
        <v>1677113.6889112131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3732</v>
      </c>
      <c r="C100" s="20">
        <f t="shared" si="24"/>
        <v>0.11005353955978585</v>
      </c>
      <c r="D100" s="22">
        <v>100000</v>
      </c>
      <c r="E100" s="25">
        <f t="shared" si="25"/>
        <v>1488070.8139998768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3125</v>
      </c>
      <c r="C101" s="20">
        <f t="shared" si="24"/>
        <v>-0.16264737406216506</v>
      </c>
      <c r="D101" s="22">
        <v>100000</v>
      </c>
      <c r="E101" s="25">
        <f t="shared" si="25"/>
        <v>2082532.5426468784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4098</v>
      </c>
      <c r="C102" s="20">
        <f t="shared" si="24"/>
        <v>0.31136000000000003</v>
      </c>
      <c r="D102" s="22">
        <v>100000</v>
      </c>
      <c r="E102" s="119">
        <f t="shared" si="25"/>
        <v>1974291.8827701265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3707</v>
      </c>
      <c r="C103" s="20">
        <f t="shared" si="24"/>
        <v>-9.54123962908736E-2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  <row r="106" spans="1:11">
      <c r="A106" s="153" t="s">
        <v>978</v>
      </c>
      <c r="B106" s="150"/>
      <c r="C106" s="150"/>
      <c r="D106" s="150"/>
      <c r="E106" s="151"/>
    </row>
    <row r="107" spans="1:11">
      <c r="A107" s="116" t="s">
        <v>3</v>
      </c>
      <c r="B107" s="117" t="s">
        <v>6</v>
      </c>
      <c r="C107" s="118" t="s">
        <v>8</v>
      </c>
      <c r="D107" s="12" t="s">
        <v>16</v>
      </c>
      <c r="E107" s="16" t="s">
        <v>18</v>
      </c>
      <c r="G107" s="116" t="s">
        <v>3</v>
      </c>
      <c r="H107" s="117" t="s">
        <v>5</v>
      </c>
      <c r="I107" s="118" t="s">
        <v>8</v>
      </c>
      <c r="J107" s="16" t="s">
        <v>16</v>
      </c>
      <c r="K107" s="16" t="s">
        <v>18</v>
      </c>
    </row>
    <row r="108" spans="1:11">
      <c r="A108" s="10">
        <v>39783</v>
      </c>
      <c r="B108" s="90">
        <v>155</v>
      </c>
      <c r="C108" s="20"/>
      <c r="D108" s="22">
        <v>100000</v>
      </c>
      <c r="E108" s="25">
        <f>(D108)+(D108*C109)</f>
        <v>467096.77419354836</v>
      </c>
      <c r="G108" s="10">
        <v>39783</v>
      </c>
      <c r="H108" s="91">
        <v>9647</v>
      </c>
      <c r="I108" s="20"/>
      <c r="J108" s="22">
        <v>100000</v>
      </c>
      <c r="K108" s="25">
        <f>(J108)+(J108*I109)</f>
        <v>181030.37213641545</v>
      </c>
    </row>
    <row r="109" spans="1:11">
      <c r="A109" s="10">
        <v>40148</v>
      </c>
      <c r="B109" s="90">
        <v>724</v>
      </c>
      <c r="C109" s="20">
        <f t="shared" ref="C109:C118" si="28">(B109-B108)/B108</f>
        <v>3.6709677419354838</v>
      </c>
      <c r="D109" s="22">
        <v>100000</v>
      </c>
      <c r="E109" s="25">
        <f t="shared" ref="E109:E117" si="29">(E108+D109)+(E108+D109)*C110</f>
        <v>526366.06665478519</v>
      </c>
      <c r="G109" s="10">
        <v>40148</v>
      </c>
      <c r="H109" s="91">
        <v>17464</v>
      </c>
      <c r="I109" s="20">
        <f t="shared" ref="I109:I118" si="30">(H109-H108)/H108</f>
        <v>0.81030372136415463</v>
      </c>
      <c r="J109" s="22">
        <v>100000</v>
      </c>
      <c r="K109" s="25">
        <f t="shared" ref="K109:K117" si="31">(K108+J109)+(K108+J109)*I110</f>
        <v>330030.45706285757</v>
      </c>
    </row>
    <row r="110" spans="1:11">
      <c r="A110" s="10">
        <v>40513</v>
      </c>
      <c r="B110" s="90">
        <v>672</v>
      </c>
      <c r="C110" s="20">
        <f t="shared" si="28"/>
        <v>-7.18232044198895E-2</v>
      </c>
      <c r="D110" s="22">
        <v>100000</v>
      </c>
      <c r="E110" s="25">
        <f t="shared" si="29"/>
        <v>279627.70832802908</v>
      </c>
      <c r="G110" s="10">
        <v>40513</v>
      </c>
      <c r="H110" s="91">
        <v>20509</v>
      </c>
      <c r="I110" s="20">
        <f t="shared" si="30"/>
        <v>0.17435868071461291</v>
      </c>
      <c r="J110" s="22">
        <v>100000</v>
      </c>
      <c r="K110" s="25">
        <f t="shared" si="31"/>
        <v>324037.77285335225</v>
      </c>
    </row>
    <row r="111" spans="1:11">
      <c r="A111" s="10">
        <v>40878</v>
      </c>
      <c r="B111" s="90">
        <v>300</v>
      </c>
      <c r="C111" s="20">
        <f t="shared" si="28"/>
        <v>-0.5535714285714286</v>
      </c>
      <c r="D111" s="22">
        <v>100000</v>
      </c>
      <c r="E111" s="25">
        <f t="shared" si="29"/>
        <v>485923.46665987722</v>
      </c>
      <c r="G111" s="10">
        <v>40878</v>
      </c>
      <c r="H111" s="91">
        <v>15454</v>
      </c>
      <c r="I111" s="20">
        <f t="shared" si="30"/>
        <v>-0.24647715637037398</v>
      </c>
      <c r="J111" s="22">
        <v>100000</v>
      </c>
      <c r="K111" s="25">
        <f t="shared" si="31"/>
        <v>533024.31574021094</v>
      </c>
    </row>
    <row r="112" spans="1:11">
      <c r="A112" s="10">
        <v>41244</v>
      </c>
      <c r="B112" s="90">
        <v>384</v>
      </c>
      <c r="C112" s="20">
        <f t="shared" si="28"/>
        <v>0.28000000000000003</v>
      </c>
      <c r="D112" s="22">
        <v>100000</v>
      </c>
      <c r="E112" s="25">
        <f t="shared" si="29"/>
        <v>671370.63888110931</v>
      </c>
      <c r="G112" s="10">
        <v>41244</v>
      </c>
      <c r="H112" s="91">
        <v>19426</v>
      </c>
      <c r="I112" s="20">
        <f t="shared" si="30"/>
        <v>0.25702083602950693</v>
      </c>
      <c r="J112" s="22">
        <v>100000</v>
      </c>
      <c r="K112" s="25">
        <f t="shared" si="31"/>
        <v>689855.0789776725</v>
      </c>
    </row>
    <row r="113" spans="1:11">
      <c r="A113" s="10">
        <v>41609</v>
      </c>
      <c r="B113" s="90">
        <v>440</v>
      </c>
      <c r="C113" s="20">
        <f t="shared" si="28"/>
        <v>0.14583333333333334</v>
      </c>
      <c r="D113" s="22">
        <v>100000</v>
      </c>
      <c r="E113" s="25">
        <f t="shared" si="29"/>
        <v>674949.3090209706</v>
      </c>
      <c r="G113" s="10">
        <v>41609</v>
      </c>
      <c r="H113" s="91">
        <v>21170</v>
      </c>
      <c r="I113" s="20">
        <f t="shared" si="30"/>
        <v>8.9776588077833827E-2</v>
      </c>
      <c r="J113" s="22">
        <v>100000</v>
      </c>
      <c r="K113" s="25">
        <f t="shared" si="31"/>
        <v>1025990.7801987254</v>
      </c>
    </row>
    <row r="114" spans="1:11">
      <c r="A114" s="10">
        <v>41974</v>
      </c>
      <c r="B114" s="90">
        <v>385</v>
      </c>
      <c r="C114" s="20">
        <f t="shared" si="28"/>
        <v>-0.125</v>
      </c>
      <c r="D114" s="22">
        <v>100000</v>
      </c>
      <c r="E114" s="25">
        <f t="shared" si="29"/>
        <v>1000389.1080088892</v>
      </c>
      <c r="G114" s="10">
        <v>41974</v>
      </c>
      <c r="H114" s="91">
        <v>27499</v>
      </c>
      <c r="I114" s="20">
        <f t="shared" si="30"/>
        <v>0.29896079357581484</v>
      </c>
      <c r="J114" s="22">
        <v>100000</v>
      </c>
      <c r="K114" s="25">
        <f t="shared" si="31"/>
        <v>1069402.5676006442</v>
      </c>
    </row>
    <row r="115" spans="1:11">
      <c r="A115" s="10">
        <v>42339</v>
      </c>
      <c r="B115" s="90">
        <v>497</v>
      </c>
      <c r="C115" s="20">
        <f t="shared" si="28"/>
        <v>0.29090909090909089</v>
      </c>
      <c r="D115" s="22">
        <v>100000</v>
      </c>
      <c r="E115" s="25">
        <f t="shared" si="29"/>
        <v>1250945.3642354575</v>
      </c>
      <c r="G115" s="10">
        <v>42339</v>
      </c>
      <c r="H115" s="91">
        <v>26117</v>
      </c>
      <c r="I115" s="20">
        <f t="shared" si="30"/>
        <v>-5.0256372959016693E-2</v>
      </c>
      <c r="J115" s="22">
        <v>100000</v>
      </c>
      <c r="K115" s="25">
        <f t="shared" si="31"/>
        <v>1192193.3133566165</v>
      </c>
    </row>
    <row r="116" spans="1:11">
      <c r="A116" s="10">
        <v>42705</v>
      </c>
      <c r="B116" s="90">
        <v>565</v>
      </c>
      <c r="C116" s="20">
        <f t="shared" si="28"/>
        <v>0.13682092555331993</v>
      </c>
      <c r="D116" s="22">
        <v>100000</v>
      </c>
      <c r="E116" s="25">
        <f t="shared" si="29"/>
        <v>1733513.9629570029</v>
      </c>
      <c r="G116" s="10">
        <v>42705</v>
      </c>
      <c r="H116" s="91">
        <v>26626</v>
      </c>
      <c r="I116" s="20">
        <f t="shared" si="30"/>
        <v>1.9489221579813913E-2</v>
      </c>
      <c r="J116" s="22">
        <v>100000</v>
      </c>
      <c r="K116" s="25">
        <f t="shared" si="31"/>
        <v>1640938.9435594501</v>
      </c>
    </row>
    <row r="117" spans="1:11">
      <c r="A117" s="10">
        <v>43070</v>
      </c>
      <c r="B117" s="90">
        <v>725</v>
      </c>
      <c r="C117" s="20">
        <f t="shared" si="28"/>
        <v>0.2831858407079646</v>
      </c>
      <c r="D117" s="22">
        <v>100000</v>
      </c>
      <c r="E117" s="119">
        <f t="shared" si="29"/>
        <v>2574506.5024692812</v>
      </c>
      <c r="G117" s="10">
        <v>43070</v>
      </c>
      <c r="H117" s="91">
        <v>33812</v>
      </c>
      <c r="I117" s="20">
        <f t="shared" si="30"/>
        <v>0.26988657702997071</v>
      </c>
      <c r="J117" s="22">
        <v>100000</v>
      </c>
      <c r="K117" s="120">
        <f t="shared" si="31"/>
        <v>1857097.6522034262</v>
      </c>
    </row>
    <row r="118" spans="1:11">
      <c r="A118" s="10">
        <v>43435</v>
      </c>
      <c r="B118" s="90">
        <v>1018</v>
      </c>
      <c r="C118" s="20">
        <f t="shared" si="28"/>
        <v>0.40413793103448276</v>
      </c>
      <c r="D118" s="22"/>
      <c r="E118" s="39"/>
      <c r="G118" s="10">
        <v>43435</v>
      </c>
      <c r="H118" s="91">
        <v>36068</v>
      </c>
      <c r="I118" s="20">
        <f t="shared" si="30"/>
        <v>6.6721873890926292E-2</v>
      </c>
      <c r="J118" s="22"/>
      <c r="K118" s="39"/>
    </row>
    <row r="119" spans="1:11">
      <c r="D119" s="121">
        <f>SUM(D108:D118)</f>
        <v>1000000</v>
      </c>
      <c r="E119" s="122"/>
      <c r="J119" s="121">
        <f>SUM(J108:J118)</f>
        <v>1000000</v>
      </c>
      <c r="K119" s="122"/>
    </row>
    <row r="121" spans="1:11">
      <c r="A121" s="153" t="s">
        <v>983</v>
      </c>
      <c r="B121" s="150"/>
      <c r="C121" s="150"/>
      <c r="D121" s="150"/>
      <c r="E121" s="151"/>
    </row>
    <row r="122" spans="1:11">
      <c r="A122" s="116" t="s">
        <v>3</v>
      </c>
      <c r="B122" s="117" t="s">
        <v>6</v>
      </c>
      <c r="C122" s="118" t="s">
        <v>8</v>
      </c>
      <c r="D122" s="12" t="s">
        <v>16</v>
      </c>
      <c r="E122" s="16" t="s">
        <v>18</v>
      </c>
      <c r="G122" s="116" t="s">
        <v>3</v>
      </c>
      <c r="H122" s="117" t="s">
        <v>5</v>
      </c>
      <c r="I122" s="118" t="s">
        <v>8</v>
      </c>
      <c r="J122" s="16" t="s">
        <v>16</v>
      </c>
      <c r="K122" s="16" t="s">
        <v>18</v>
      </c>
    </row>
    <row r="123" spans="1:11">
      <c r="A123" s="10">
        <v>39783</v>
      </c>
      <c r="B123" s="90">
        <v>59</v>
      </c>
      <c r="C123" s="20"/>
      <c r="D123" s="22">
        <v>100000</v>
      </c>
      <c r="E123" s="25">
        <f>(D123)+(D123*C124)</f>
        <v>293220.33898305084</v>
      </c>
      <c r="G123" s="10">
        <v>39783</v>
      </c>
      <c r="H123" s="91">
        <v>9647</v>
      </c>
      <c r="I123" s="20"/>
      <c r="J123" s="22">
        <v>100000</v>
      </c>
      <c r="K123" s="25">
        <f>(J123)+(J123*I124)</f>
        <v>181030.37213641545</v>
      </c>
    </row>
    <row r="124" spans="1:11">
      <c r="A124" s="10">
        <v>40148</v>
      </c>
      <c r="B124" s="90">
        <v>173</v>
      </c>
      <c r="C124" s="20">
        <f t="shared" ref="C124:C133" si="32">(B124-B123)/B123</f>
        <v>1.9322033898305084</v>
      </c>
      <c r="D124" s="22">
        <v>100000</v>
      </c>
      <c r="E124" s="25">
        <f t="shared" ref="E124:E132" si="33">(E123+D124)+(E123+D124)*C125</f>
        <v>318212.99108454981</v>
      </c>
      <c r="G124" s="10">
        <v>40148</v>
      </c>
      <c r="H124" s="91">
        <v>17464</v>
      </c>
      <c r="I124" s="20">
        <f t="shared" ref="I124:I133" si="34">(H124-H123)/H123</f>
        <v>0.81030372136415463</v>
      </c>
      <c r="J124" s="22">
        <v>100000</v>
      </c>
      <c r="K124" s="25">
        <f t="shared" ref="K124:K132" si="35">(K123+J124)+(K123+J124)*I125</f>
        <v>330030.45706285757</v>
      </c>
    </row>
    <row r="125" spans="1:11">
      <c r="A125" s="10">
        <v>40513</v>
      </c>
      <c r="B125" s="90">
        <v>140</v>
      </c>
      <c r="C125" s="20">
        <f t="shared" si="32"/>
        <v>-0.19075144508670519</v>
      </c>
      <c r="D125" s="22">
        <v>100000</v>
      </c>
      <c r="E125" s="25">
        <f t="shared" si="33"/>
        <v>295736.32940978877</v>
      </c>
      <c r="G125" s="10">
        <v>40513</v>
      </c>
      <c r="H125" s="91">
        <v>20509</v>
      </c>
      <c r="I125" s="20">
        <f t="shared" si="34"/>
        <v>0.17435868071461291</v>
      </c>
      <c r="J125" s="22">
        <v>100000</v>
      </c>
      <c r="K125" s="25">
        <f t="shared" si="35"/>
        <v>324037.77285335225</v>
      </c>
    </row>
    <row r="126" spans="1:11">
      <c r="A126" s="10">
        <v>40878</v>
      </c>
      <c r="B126" s="90">
        <v>99</v>
      </c>
      <c r="C126" s="20">
        <f t="shared" si="32"/>
        <v>-0.29285714285714287</v>
      </c>
      <c r="D126" s="22">
        <v>100000</v>
      </c>
      <c r="E126" s="25">
        <f t="shared" si="33"/>
        <v>679547.2323198393</v>
      </c>
      <c r="G126" s="10">
        <v>40878</v>
      </c>
      <c r="H126" s="91">
        <v>15454</v>
      </c>
      <c r="I126" s="20">
        <f t="shared" si="34"/>
        <v>-0.24647715637037398</v>
      </c>
      <c r="J126" s="22">
        <v>100000</v>
      </c>
      <c r="K126" s="25">
        <f t="shared" si="35"/>
        <v>533024.31574021094</v>
      </c>
    </row>
    <row r="127" spans="1:11">
      <c r="A127" s="10">
        <v>41244</v>
      </c>
      <c r="B127" s="90">
        <v>170</v>
      </c>
      <c r="C127" s="20">
        <f t="shared" si="32"/>
        <v>0.71717171717171713</v>
      </c>
      <c r="D127" s="22">
        <v>100000</v>
      </c>
      <c r="E127" s="25">
        <f t="shared" si="33"/>
        <v>1751688.4867422271</v>
      </c>
      <c r="G127" s="10">
        <v>41244</v>
      </c>
      <c r="H127" s="91">
        <v>19426</v>
      </c>
      <c r="I127" s="20">
        <f t="shared" si="34"/>
        <v>0.25702083602950693</v>
      </c>
      <c r="J127" s="22">
        <v>100000</v>
      </c>
      <c r="K127" s="25">
        <f t="shared" si="35"/>
        <v>689855.0789776725</v>
      </c>
    </row>
    <row r="128" spans="1:11">
      <c r="A128" s="10">
        <v>41609</v>
      </c>
      <c r="B128" s="90">
        <v>382</v>
      </c>
      <c r="C128" s="20">
        <f t="shared" si="32"/>
        <v>1.2470588235294118</v>
      </c>
      <c r="D128" s="22">
        <v>100000</v>
      </c>
      <c r="E128" s="25">
        <f t="shared" si="33"/>
        <v>3107152.6701616952</v>
      </c>
      <c r="G128" s="10">
        <v>41609</v>
      </c>
      <c r="H128" s="91">
        <v>21170</v>
      </c>
      <c r="I128" s="20">
        <f t="shared" si="34"/>
        <v>8.9776588077833827E-2</v>
      </c>
      <c r="J128" s="22">
        <v>100000</v>
      </c>
      <c r="K128" s="25">
        <f t="shared" si="35"/>
        <v>1025990.7801987254</v>
      </c>
    </row>
    <row r="129" spans="1:11">
      <c r="A129" s="10">
        <v>41974</v>
      </c>
      <c r="B129" s="90">
        <v>641</v>
      </c>
      <c r="C129" s="20">
        <f t="shared" si="32"/>
        <v>0.67801047120418845</v>
      </c>
      <c r="D129" s="22">
        <v>100000</v>
      </c>
      <c r="E129" s="25">
        <f t="shared" si="33"/>
        <v>3582404.5426455131</v>
      </c>
      <c r="G129" s="10">
        <v>41974</v>
      </c>
      <c r="H129" s="91">
        <v>27499</v>
      </c>
      <c r="I129" s="20">
        <f t="shared" si="34"/>
        <v>0.29896079357581484</v>
      </c>
      <c r="J129" s="22">
        <v>100000</v>
      </c>
      <c r="K129" s="25">
        <f t="shared" si="35"/>
        <v>1069402.5676006442</v>
      </c>
    </row>
    <row r="130" spans="1:11">
      <c r="A130" s="10">
        <v>42339</v>
      </c>
      <c r="B130" s="90">
        <v>716</v>
      </c>
      <c r="C130" s="20">
        <f t="shared" si="32"/>
        <v>0.11700468018720749</v>
      </c>
      <c r="D130" s="22">
        <v>100000</v>
      </c>
      <c r="E130" s="25">
        <f t="shared" si="33"/>
        <v>2679515.0373160788</v>
      </c>
      <c r="G130" s="10">
        <v>42339</v>
      </c>
      <c r="H130" s="91">
        <v>26117</v>
      </c>
      <c r="I130" s="20">
        <f t="shared" si="34"/>
        <v>-5.0256372959016693E-2</v>
      </c>
      <c r="J130" s="22">
        <v>100000</v>
      </c>
      <c r="K130" s="25">
        <f t="shared" si="35"/>
        <v>1192193.3133566165</v>
      </c>
    </row>
    <row r="131" spans="1:11">
      <c r="A131" s="10">
        <v>42705</v>
      </c>
      <c r="B131" s="90">
        <v>521</v>
      </c>
      <c r="C131" s="20">
        <f t="shared" si="32"/>
        <v>-0.27234636871508378</v>
      </c>
      <c r="D131" s="22">
        <v>100000</v>
      </c>
      <c r="E131" s="25">
        <f t="shared" si="33"/>
        <v>3264996.5505517088</v>
      </c>
      <c r="G131" s="10">
        <v>42705</v>
      </c>
      <c r="H131" s="91">
        <v>26626</v>
      </c>
      <c r="I131" s="20">
        <f t="shared" si="34"/>
        <v>1.9489221579813913E-2</v>
      </c>
      <c r="J131" s="22">
        <v>100000</v>
      </c>
      <c r="K131" s="25">
        <f t="shared" si="35"/>
        <v>1640938.9435594501</v>
      </c>
    </row>
    <row r="132" spans="1:11">
      <c r="A132" s="10">
        <v>43070</v>
      </c>
      <c r="B132" s="90">
        <v>612</v>
      </c>
      <c r="C132" s="20">
        <f t="shared" si="32"/>
        <v>0.1746641074856046</v>
      </c>
      <c r="D132" s="22">
        <v>100000</v>
      </c>
      <c r="E132" s="119">
        <f t="shared" si="33"/>
        <v>4750583.3654847648</v>
      </c>
      <c r="G132" s="10">
        <v>43070</v>
      </c>
      <c r="H132" s="91">
        <v>33812</v>
      </c>
      <c r="I132" s="20">
        <f t="shared" si="34"/>
        <v>0.26988657702997071</v>
      </c>
      <c r="J132" s="22">
        <v>100000</v>
      </c>
      <c r="K132" s="120">
        <f t="shared" si="35"/>
        <v>1857097.6522034262</v>
      </c>
    </row>
    <row r="133" spans="1:11">
      <c r="A133" s="10">
        <v>43435</v>
      </c>
      <c r="B133" s="90">
        <v>864</v>
      </c>
      <c r="C133" s="20">
        <f t="shared" si="32"/>
        <v>0.41176470588235292</v>
      </c>
      <c r="D133" s="22"/>
      <c r="E133" s="39"/>
      <c r="G133" s="10">
        <v>43435</v>
      </c>
      <c r="H133" s="91">
        <v>36068</v>
      </c>
      <c r="I133" s="20">
        <f t="shared" si="34"/>
        <v>6.6721873890926292E-2</v>
      </c>
      <c r="J133" s="22"/>
      <c r="K133" s="39"/>
    </row>
    <row r="134" spans="1:11">
      <c r="D134" s="121">
        <f>SUM(D123:D133)</f>
        <v>1000000</v>
      </c>
      <c r="E134" s="122"/>
      <c r="J134" s="121">
        <f>SUM(J123:J133)</f>
        <v>1000000</v>
      </c>
      <c r="K134" s="122"/>
    </row>
    <row r="136" spans="1:11">
      <c r="A136" s="153" t="s">
        <v>984</v>
      </c>
      <c r="B136" s="150"/>
      <c r="C136" s="150"/>
      <c r="D136" s="150"/>
      <c r="E136" s="151"/>
    </row>
    <row r="137" spans="1:11">
      <c r="A137" s="116" t="s">
        <v>3</v>
      </c>
      <c r="B137" s="117" t="s">
        <v>6</v>
      </c>
      <c r="C137" s="118" t="s">
        <v>8</v>
      </c>
      <c r="D137" s="12" t="s">
        <v>16</v>
      </c>
      <c r="E137" s="16" t="s">
        <v>18</v>
      </c>
      <c r="G137" s="116" t="s">
        <v>3</v>
      </c>
      <c r="H137" s="117" t="s">
        <v>5</v>
      </c>
      <c r="I137" s="118" t="s">
        <v>8</v>
      </c>
      <c r="J137" s="16" t="s">
        <v>16</v>
      </c>
      <c r="K137" s="16" t="s">
        <v>18</v>
      </c>
    </row>
    <row r="138" spans="1:11">
      <c r="A138" s="10">
        <v>39783</v>
      </c>
      <c r="B138" s="90">
        <v>10</v>
      </c>
      <c r="C138" s="20"/>
      <c r="D138" s="22">
        <v>100000</v>
      </c>
      <c r="E138" s="25">
        <f>(D138)+(D138*C139)</f>
        <v>470000</v>
      </c>
      <c r="G138" s="10">
        <v>39783</v>
      </c>
      <c r="H138" s="91">
        <v>9647</v>
      </c>
      <c r="I138" s="20"/>
      <c r="J138" s="22">
        <v>100000</v>
      </c>
      <c r="K138" s="25">
        <f>(J138)+(J138*I139)</f>
        <v>181030.37213641545</v>
      </c>
    </row>
    <row r="139" spans="1:11">
      <c r="A139" s="10">
        <v>40148</v>
      </c>
      <c r="B139" s="90">
        <v>47</v>
      </c>
      <c r="C139" s="20">
        <f t="shared" ref="C139:C148" si="36">(B139-B138)/B138</f>
        <v>3.7</v>
      </c>
      <c r="D139" s="22">
        <v>100000</v>
      </c>
      <c r="E139" s="25">
        <f t="shared" ref="E139:E147" si="37">(E138+D139)+(E138+D139)*C140</f>
        <v>521489.36170212767</v>
      </c>
      <c r="G139" s="10">
        <v>40148</v>
      </c>
      <c r="H139" s="91">
        <v>17464</v>
      </c>
      <c r="I139" s="20">
        <f t="shared" ref="I139:I148" si="38">(H139-H138)/H138</f>
        <v>0.81030372136415463</v>
      </c>
      <c r="J139" s="22">
        <v>100000</v>
      </c>
      <c r="K139" s="25">
        <f t="shared" ref="K139:K147" si="39">(K138+J139)+(K138+J139)*I140</f>
        <v>330030.45706285757</v>
      </c>
    </row>
    <row r="140" spans="1:11">
      <c r="A140" s="10">
        <v>40513</v>
      </c>
      <c r="B140" s="90">
        <v>43</v>
      </c>
      <c r="C140" s="20">
        <f t="shared" si="36"/>
        <v>-8.5106382978723402E-2</v>
      </c>
      <c r="D140" s="22">
        <v>100000</v>
      </c>
      <c r="E140" s="25">
        <f t="shared" si="37"/>
        <v>1083993.0727362691</v>
      </c>
      <c r="G140" s="10">
        <v>40513</v>
      </c>
      <c r="H140" s="91">
        <v>20509</v>
      </c>
      <c r="I140" s="20">
        <f t="shared" si="38"/>
        <v>0.17435868071461291</v>
      </c>
      <c r="J140" s="22">
        <v>100000</v>
      </c>
      <c r="K140" s="25">
        <f t="shared" si="39"/>
        <v>324037.77285335225</v>
      </c>
    </row>
    <row r="141" spans="1:11">
      <c r="A141" s="10">
        <v>40878</v>
      </c>
      <c r="B141" s="90">
        <v>75</v>
      </c>
      <c r="C141" s="20">
        <f t="shared" si="36"/>
        <v>0.7441860465116279</v>
      </c>
      <c r="D141" s="22">
        <v>100000</v>
      </c>
      <c r="E141" s="25">
        <f t="shared" si="37"/>
        <v>1341858.8157677716</v>
      </c>
      <c r="G141" s="10">
        <v>40878</v>
      </c>
      <c r="H141" s="91">
        <v>15454</v>
      </c>
      <c r="I141" s="20">
        <f t="shared" si="38"/>
        <v>-0.24647715637037398</v>
      </c>
      <c r="J141" s="22">
        <v>100000</v>
      </c>
      <c r="K141" s="25">
        <f t="shared" si="39"/>
        <v>533024.31574021094</v>
      </c>
    </row>
    <row r="142" spans="1:11">
      <c r="A142" s="10">
        <v>41244</v>
      </c>
      <c r="B142" s="90">
        <v>85</v>
      </c>
      <c r="C142" s="20">
        <f t="shared" si="36"/>
        <v>0.13333333333333333</v>
      </c>
      <c r="D142" s="22">
        <v>100000</v>
      </c>
      <c r="E142" s="25">
        <f t="shared" si="37"/>
        <v>2222158.8807715066</v>
      </c>
      <c r="G142" s="10">
        <v>41244</v>
      </c>
      <c r="H142" s="91">
        <v>19426</v>
      </c>
      <c r="I142" s="20">
        <f t="shared" si="38"/>
        <v>0.25702083602950693</v>
      </c>
      <c r="J142" s="22">
        <v>100000</v>
      </c>
      <c r="K142" s="25">
        <f t="shared" si="39"/>
        <v>689855.0789776725</v>
      </c>
    </row>
    <row r="143" spans="1:11">
      <c r="A143" s="10">
        <v>41609</v>
      </c>
      <c r="B143" s="90">
        <v>131</v>
      </c>
      <c r="C143" s="20">
        <f t="shared" si="36"/>
        <v>0.54117647058823526</v>
      </c>
      <c r="D143" s="22">
        <v>100000</v>
      </c>
      <c r="E143" s="25">
        <f t="shared" si="37"/>
        <v>3527554.3303322885</v>
      </c>
      <c r="G143" s="10">
        <v>41609</v>
      </c>
      <c r="H143" s="91">
        <v>21170</v>
      </c>
      <c r="I143" s="20">
        <f t="shared" si="38"/>
        <v>8.9776588077833827E-2</v>
      </c>
      <c r="J143" s="22">
        <v>100000</v>
      </c>
      <c r="K143" s="25">
        <f t="shared" si="39"/>
        <v>1025990.7801987254</v>
      </c>
    </row>
    <row r="144" spans="1:11">
      <c r="A144" s="10">
        <v>41974</v>
      </c>
      <c r="B144" s="90">
        <v>199</v>
      </c>
      <c r="C144" s="20">
        <f t="shared" si="36"/>
        <v>0.51908396946564883</v>
      </c>
      <c r="D144" s="22">
        <v>100000</v>
      </c>
      <c r="E144" s="25">
        <f t="shared" si="37"/>
        <v>4429626.6445766138</v>
      </c>
      <c r="G144" s="10">
        <v>41974</v>
      </c>
      <c r="H144" s="91">
        <v>27499</v>
      </c>
      <c r="I144" s="20">
        <f t="shared" si="38"/>
        <v>0.29896079357581484</v>
      </c>
      <c r="J144" s="22">
        <v>100000</v>
      </c>
      <c r="K144" s="25">
        <f t="shared" si="39"/>
        <v>1069402.5676006442</v>
      </c>
    </row>
    <row r="145" spans="1:11">
      <c r="A145" s="10">
        <v>42339</v>
      </c>
      <c r="B145" s="90">
        <v>243</v>
      </c>
      <c r="C145" s="20">
        <f t="shared" si="36"/>
        <v>0.22110552763819097</v>
      </c>
      <c r="D145" s="22">
        <v>100000</v>
      </c>
      <c r="E145" s="25">
        <f t="shared" si="37"/>
        <v>3858570.8453800785</v>
      </c>
      <c r="G145" s="10">
        <v>42339</v>
      </c>
      <c r="H145" s="91">
        <v>26117</v>
      </c>
      <c r="I145" s="20">
        <f t="shared" si="38"/>
        <v>-5.0256372959016693E-2</v>
      </c>
      <c r="J145" s="22">
        <v>100000</v>
      </c>
      <c r="K145" s="25">
        <f t="shared" si="39"/>
        <v>1192193.3133566165</v>
      </c>
    </row>
    <row r="146" spans="1:11">
      <c r="A146" s="10">
        <v>42705</v>
      </c>
      <c r="B146" s="90">
        <v>207</v>
      </c>
      <c r="C146" s="20">
        <f t="shared" si="36"/>
        <v>-0.14814814814814814</v>
      </c>
      <c r="D146" s="22">
        <v>100000</v>
      </c>
      <c r="E146" s="25">
        <f t="shared" si="37"/>
        <v>6502000.4223634135</v>
      </c>
      <c r="G146" s="10">
        <v>42705</v>
      </c>
      <c r="H146" s="91">
        <v>26626</v>
      </c>
      <c r="I146" s="20">
        <f t="shared" si="38"/>
        <v>1.9489221579813913E-2</v>
      </c>
      <c r="J146" s="22">
        <v>100000</v>
      </c>
      <c r="K146" s="25">
        <f t="shared" si="39"/>
        <v>1640938.9435594501</v>
      </c>
    </row>
    <row r="147" spans="1:11">
      <c r="A147" s="10">
        <v>43070</v>
      </c>
      <c r="B147" s="90">
        <v>340</v>
      </c>
      <c r="C147" s="20">
        <f t="shared" si="36"/>
        <v>0.64251207729468596</v>
      </c>
      <c r="D147" s="22">
        <v>100000</v>
      </c>
      <c r="E147" s="119">
        <f t="shared" si="37"/>
        <v>6446659.235954863</v>
      </c>
      <c r="G147" s="10">
        <v>43070</v>
      </c>
      <c r="H147" s="91">
        <v>33812</v>
      </c>
      <c r="I147" s="20">
        <f t="shared" si="38"/>
        <v>0.26988657702997071</v>
      </c>
      <c r="J147" s="22">
        <v>100000</v>
      </c>
      <c r="K147" s="120">
        <f t="shared" si="39"/>
        <v>1857097.6522034262</v>
      </c>
    </row>
    <row r="148" spans="1:11">
      <c r="A148" s="10">
        <v>43435</v>
      </c>
      <c r="B148" s="90">
        <v>332</v>
      </c>
      <c r="C148" s="20">
        <f t="shared" si="36"/>
        <v>-2.3529411764705882E-2</v>
      </c>
      <c r="D148" s="22"/>
      <c r="E148" s="39"/>
      <c r="G148" s="10">
        <v>43435</v>
      </c>
      <c r="H148" s="91">
        <v>36068</v>
      </c>
      <c r="I148" s="20">
        <f t="shared" si="38"/>
        <v>6.6721873890926292E-2</v>
      </c>
      <c r="J148" s="22"/>
      <c r="K148" s="39"/>
    </row>
    <row r="149" spans="1:11">
      <c r="D149" s="121">
        <f>SUM(D138:D148)</f>
        <v>1000000</v>
      </c>
      <c r="E149" s="122"/>
      <c r="J149" s="121">
        <f>SUM(J138:J148)</f>
        <v>1000000</v>
      </c>
      <c r="K149" s="122"/>
    </row>
    <row r="151" spans="1:11">
      <c r="A151" s="153" t="s">
        <v>987</v>
      </c>
      <c r="B151" s="150"/>
      <c r="C151" s="150"/>
      <c r="D151" s="150"/>
      <c r="E151" s="151"/>
    </row>
    <row r="152" spans="1:11">
      <c r="A152" s="116" t="s">
        <v>3</v>
      </c>
      <c r="B152" s="117" t="s">
        <v>6</v>
      </c>
      <c r="C152" s="118" t="s">
        <v>8</v>
      </c>
      <c r="D152" s="12" t="s">
        <v>16</v>
      </c>
      <c r="E152" s="16" t="s">
        <v>18</v>
      </c>
      <c r="G152" s="116" t="s">
        <v>3</v>
      </c>
      <c r="H152" s="117" t="s">
        <v>5</v>
      </c>
      <c r="I152" s="118" t="s">
        <v>8</v>
      </c>
      <c r="J152" s="16" t="s">
        <v>16</v>
      </c>
      <c r="K152" s="16" t="s">
        <v>18</v>
      </c>
    </row>
    <row r="153" spans="1:11">
      <c r="A153" s="10">
        <v>39783</v>
      </c>
      <c r="B153" s="90">
        <v>51</v>
      </c>
      <c r="C153" s="20"/>
      <c r="D153" s="22">
        <v>100000</v>
      </c>
      <c r="E153" s="25">
        <f>(D153)+(D153*C154)</f>
        <v>300000</v>
      </c>
      <c r="G153" s="10">
        <v>39783</v>
      </c>
      <c r="H153" s="91">
        <v>9647</v>
      </c>
      <c r="I153" s="20"/>
      <c r="J153" s="22">
        <v>100000</v>
      </c>
      <c r="K153" s="25">
        <f>(J153)+(J153*I154)</f>
        <v>181030.37213641545</v>
      </c>
    </row>
    <row r="154" spans="1:11">
      <c r="A154" s="10">
        <v>40148</v>
      </c>
      <c r="B154" s="90">
        <v>153</v>
      </c>
      <c r="C154" s="20">
        <f t="shared" ref="C154:C163" si="40">(B154-B153)/B153</f>
        <v>2</v>
      </c>
      <c r="D154" s="22">
        <v>100000</v>
      </c>
      <c r="E154" s="25">
        <f t="shared" ref="E154:E162" si="41">(E153+D154)+(E153+D154)*C155</f>
        <v>449673.20261437912</v>
      </c>
      <c r="G154" s="10">
        <v>40148</v>
      </c>
      <c r="H154" s="91">
        <v>17464</v>
      </c>
      <c r="I154" s="20">
        <f t="shared" ref="I154:I163" si="42">(H154-H153)/H153</f>
        <v>0.81030372136415463</v>
      </c>
      <c r="J154" s="22">
        <v>100000</v>
      </c>
      <c r="K154" s="25">
        <f t="shared" ref="K154:K162" si="43">(K153+J154)+(K153+J154)*I155</f>
        <v>330030.45706285757</v>
      </c>
    </row>
    <row r="155" spans="1:11">
      <c r="A155" s="10">
        <v>40513</v>
      </c>
      <c r="B155" s="90">
        <v>172</v>
      </c>
      <c r="C155" s="20">
        <f t="shared" si="40"/>
        <v>0.12418300653594772</v>
      </c>
      <c r="D155" s="22">
        <v>100000</v>
      </c>
      <c r="E155" s="25">
        <f t="shared" si="41"/>
        <v>351535.18771849829</v>
      </c>
      <c r="G155" s="10">
        <v>40513</v>
      </c>
      <c r="H155" s="91">
        <v>20509</v>
      </c>
      <c r="I155" s="20">
        <f t="shared" si="42"/>
        <v>0.17435868071461291</v>
      </c>
      <c r="J155" s="22">
        <v>100000</v>
      </c>
      <c r="K155" s="25">
        <f t="shared" si="43"/>
        <v>324037.77285335225</v>
      </c>
    </row>
    <row r="156" spans="1:11">
      <c r="A156" s="10">
        <v>40878</v>
      </c>
      <c r="B156" s="90">
        <v>110</v>
      </c>
      <c r="C156" s="20">
        <f t="shared" si="40"/>
        <v>-0.36046511627906974</v>
      </c>
      <c r="D156" s="22">
        <v>100000</v>
      </c>
      <c r="E156" s="25">
        <f t="shared" si="41"/>
        <v>734770.89637828362</v>
      </c>
      <c r="G156" s="10">
        <v>40878</v>
      </c>
      <c r="H156" s="91">
        <v>15454</v>
      </c>
      <c r="I156" s="20">
        <f t="shared" si="42"/>
        <v>-0.24647715637037398</v>
      </c>
      <c r="J156" s="22">
        <v>100000</v>
      </c>
      <c r="K156" s="25">
        <f t="shared" si="43"/>
        <v>533024.31574021094</v>
      </c>
    </row>
    <row r="157" spans="1:11">
      <c r="A157" s="10">
        <v>41244</v>
      </c>
      <c r="B157" s="90">
        <v>179</v>
      </c>
      <c r="C157" s="20">
        <f t="shared" si="40"/>
        <v>0.62727272727272732</v>
      </c>
      <c r="D157" s="22">
        <v>100000</v>
      </c>
      <c r="E157" s="25">
        <f t="shared" si="41"/>
        <v>1590261.8752234341</v>
      </c>
      <c r="G157" s="10">
        <v>41244</v>
      </c>
      <c r="H157" s="91">
        <v>19426</v>
      </c>
      <c r="I157" s="20">
        <f t="shared" si="42"/>
        <v>0.25702083602950693</v>
      </c>
      <c r="J157" s="22">
        <v>100000</v>
      </c>
      <c r="K157" s="25">
        <f t="shared" si="43"/>
        <v>689855.0789776725</v>
      </c>
    </row>
    <row r="158" spans="1:11">
      <c r="A158" s="10">
        <v>41609</v>
      </c>
      <c r="B158" s="90">
        <v>341</v>
      </c>
      <c r="C158" s="20">
        <f t="shared" si="40"/>
        <v>0.9050279329608939</v>
      </c>
      <c r="D158" s="22">
        <v>100000</v>
      </c>
      <c r="E158" s="25">
        <f t="shared" si="41"/>
        <v>2731185.6106982762</v>
      </c>
      <c r="G158" s="10">
        <v>41609</v>
      </c>
      <c r="H158" s="91">
        <v>21170</v>
      </c>
      <c r="I158" s="20">
        <f t="shared" si="42"/>
        <v>8.9776588077833827E-2</v>
      </c>
      <c r="J158" s="22">
        <v>100000</v>
      </c>
      <c r="K158" s="25">
        <f t="shared" si="43"/>
        <v>1025990.7801987254</v>
      </c>
    </row>
    <row r="159" spans="1:11">
      <c r="A159" s="10">
        <v>41974</v>
      </c>
      <c r="B159" s="90">
        <v>551</v>
      </c>
      <c r="C159" s="20">
        <f t="shared" si="40"/>
        <v>0.61583577712609971</v>
      </c>
      <c r="D159" s="22">
        <v>100000</v>
      </c>
      <c r="E159" s="25">
        <f t="shared" si="41"/>
        <v>2461230.3221859788</v>
      </c>
      <c r="G159" s="10">
        <v>41974</v>
      </c>
      <c r="H159" s="91">
        <v>27499</v>
      </c>
      <c r="I159" s="20">
        <f t="shared" si="42"/>
        <v>0.29896079357581484</v>
      </c>
      <c r="J159" s="22">
        <v>100000</v>
      </c>
      <c r="K159" s="25">
        <f t="shared" si="43"/>
        <v>1069402.5676006442</v>
      </c>
    </row>
    <row r="160" spans="1:11">
      <c r="A160" s="10">
        <v>42339</v>
      </c>
      <c r="B160" s="90">
        <v>479</v>
      </c>
      <c r="C160" s="20">
        <f t="shared" si="40"/>
        <v>-0.1306715063520871</v>
      </c>
      <c r="D160" s="22">
        <v>100000</v>
      </c>
      <c r="E160" s="25">
        <f t="shared" si="41"/>
        <v>2694906.2262666668</v>
      </c>
      <c r="G160" s="10">
        <v>42339</v>
      </c>
      <c r="H160" s="91">
        <v>26117</v>
      </c>
      <c r="I160" s="20">
        <f t="shared" si="42"/>
        <v>-5.0256372959016693E-2</v>
      </c>
      <c r="J160" s="22">
        <v>100000</v>
      </c>
      <c r="K160" s="25">
        <f t="shared" si="43"/>
        <v>1192193.3133566165</v>
      </c>
    </row>
    <row r="161" spans="1:11">
      <c r="A161" s="10">
        <v>42705</v>
      </c>
      <c r="B161" s="90">
        <v>504</v>
      </c>
      <c r="C161" s="20">
        <f t="shared" si="40"/>
        <v>5.2192066805845511E-2</v>
      </c>
      <c r="D161" s="22">
        <v>100000</v>
      </c>
      <c r="E161" s="25">
        <f t="shared" si="41"/>
        <v>3232996.6863362435</v>
      </c>
      <c r="G161" s="10">
        <v>42705</v>
      </c>
      <c r="H161" s="91">
        <v>26626</v>
      </c>
      <c r="I161" s="20">
        <f t="shared" si="42"/>
        <v>1.9489221579813913E-2</v>
      </c>
      <c r="J161" s="22">
        <v>100000</v>
      </c>
      <c r="K161" s="25">
        <f t="shared" si="43"/>
        <v>1640938.9435594501</v>
      </c>
    </row>
    <row r="162" spans="1:11">
      <c r="A162" s="10">
        <v>43070</v>
      </c>
      <c r="B162" s="90">
        <v>583</v>
      </c>
      <c r="C162" s="20">
        <f t="shared" si="40"/>
        <v>0.15674603174603174</v>
      </c>
      <c r="D162" s="22">
        <v>100000</v>
      </c>
      <c r="E162" s="119">
        <f t="shared" si="41"/>
        <v>3544524.7779219057</v>
      </c>
      <c r="G162" s="10">
        <v>43070</v>
      </c>
      <c r="H162" s="91">
        <v>33812</v>
      </c>
      <c r="I162" s="20">
        <f t="shared" si="42"/>
        <v>0.26988657702997071</v>
      </c>
      <c r="J162" s="22">
        <v>100000</v>
      </c>
      <c r="K162" s="120">
        <f t="shared" si="43"/>
        <v>1857097.6522034262</v>
      </c>
    </row>
    <row r="163" spans="1:11">
      <c r="A163" s="10">
        <v>43435</v>
      </c>
      <c r="B163" s="90">
        <v>620</v>
      </c>
      <c r="C163" s="20">
        <f t="shared" si="40"/>
        <v>6.3464837049742706E-2</v>
      </c>
      <c r="D163" s="22"/>
      <c r="E163" s="39"/>
      <c r="G163" s="10">
        <v>43435</v>
      </c>
      <c r="H163" s="91">
        <v>36068</v>
      </c>
      <c r="I163" s="20">
        <f t="shared" si="42"/>
        <v>6.6721873890926292E-2</v>
      </c>
      <c r="J163" s="22"/>
      <c r="K163" s="39"/>
    </row>
    <row r="164" spans="1:11">
      <c r="D164" s="121">
        <f>SUM(D153:D163)</f>
        <v>1000000</v>
      </c>
      <c r="E164" s="122"/>
      <c r="J164" s="121">
        <f>SUM(J153:J163)</f>
        <v>1000000</v>
      </c>
      <c r="K164" s="122"/>
    </row>
    <row r="166" spans="1:11">
      <c r="A166" s="153" t="s">
        <v>990</v>
      </c>
      <c r="B166" s="150"/>
      <c r="C166" s="150"/>
      <c r="D166" s="150"/>
      <c r="E166" s="151"/>
    </row>
    <row r="167" spans="1:11">
      <c r="A167" s="116" t="s">
        <v>3</v>
      </c>
      <c r="B167" s="117" t="s">
        <v>6</v>
      </c>
      <c r="C167" s="118" t="s">
        <v>8</v>
      </c>
      <c r="D167" s="12" t="s">
        <v>16</v>
      </c>
      <c r="E167" s="16" t="s">
        <v>18</v>
      </c>
      <c r="G167" s="116" t="s">
        <v>3</v>
      </c>
      <c r="H167" s="117" t="s">
        <v>5</v>
      </c>
      <c r="I167" s="118" t="s">
        <v>8</v>
      </c>
      <c r="J167" s="16" t="s">
        <v>16</v>
      </c>
      <c r="K167" s="16" t="s">
        <v>18</v>
      </c>
    </row>
    <row r="168" spans="1:11">
      <c r="A168" s="10">
        <v>39783</v>
      </c>
      <c r="B168" s="90">
        <v>70</v>
      </c>
      <c r="C168" s="20"/>
      <c r="D168" s="22">
        <v>100000</v>
      </c>
      <c r="E168" s="25">
        <f>(D168)+(D168*C169)</f>
        <v>255714.28571428571</v>
      </c>
      <c r="G168" s="10">
        <v>39783</v>
      </c>
      <c r="H168" s="91">
        <v>9647</v>
      </c>
      <c r="I168" s="20"/>
      <c r="J168" s="22">
        <v>100000</v>
      </c>
      <c r="K168" s="25">
        <f>(J168)+(J168*I169)</f>
        <v>181030.37213641545</v>
      </c>
    </row>
    <row r="169" spans="1:11">
      <c r="A169" s="10">
        <v>40148</v>
      </c>
      <c r="B169" s="90">
        <v>179</v>
      </c>
      <c r="C169" s="20">
        <f t="shared" ref="C169:C178" si="44">(B169-B168)/B168</f>
        <v>1.5571428571428572</v>
      </c>
      <c r="D169" s="22">
        <v>100000</v>
      </c>
      <c r="E169" s="25">
        <f t="shared" ref="E169:E177" si="45">(E168+D169)+(E168+D169)*C170</f>
        <v>393471.66799680761</v>
      </c>
      <c r="G169" s="10">
        <v>40148</v>
      </c>
      <c r="H169" s="91">
        <v>17464</v>
      </c>
      <c r="I169" s="20">
        <f t="shared" ref="I169:I178" si="46">(H169-H168)/H168</f>
        <v>0.81030372136415463</v>
      </c>
      <c r="J169" s="22">
        <v>100000</v>
      </c>
      <c r="K169" s="25">
        <f t="shared" ref="K169:K177" si="47">(K168+J169)+(K168+J169)*I170</f>
        <v>330030.45706285757</v>
      </c>
    </row>
    <row r="170" spans="1:11">
      <c r="A170" s="10">
        <v>40513</v>
      </c>
      <c r="B170" s="90">
        <v>198</v>
      </c>
      <c r="C170" s="20">
        <f t="shared" si="44"/>
        <v>0.10614525139664804</v>
      </c>
      <c r="D170" s="22">
        <v>100000</v>
      </c>
      <c r="E170" s="25">
        <f t="shared" si="45"/>
        <v>458579.73187582119</v>
      </c>
      <c r="G170" s="10">
        <v>40513</v>
      </c>
      <c r="H170" s="91">
        <v>20509</v>
      </c>
      <c r="I170" s="20">
        <f t="shared" si="46"/>
        <v>0.17435868071461291</v>
      </c>
      <c r="J170" s="22">
        <v>100000</v>
      </c>
      <c r="K170" s="25">
        <f t="shared" si="47"/>
        <v>324037.77285335225</v>
      </c>
    </row>
    <row r="171" spans="1:11">
      <c r="A171" s="10">
        <v>40878</v>
      </c>
      <c r="B171" s="90">
        <v>184</v>
      </c>
      <c r="C171" s="20">
        <f t="shared" si="44"/>
        <v>-7.0707070707070704E-2</v>
      </c>
      <c r="D171" s="22">
        <v>100000</v>
      </c>
      <c r="E171" s="25">
        <f t="shared" si="45"/>
        <v>734653.77779319976</v>
      </c>
      <c r="G171" s="10">
        <v>40878</v>
      </c>
      <c r="H171" s="91">
        <v>15454</v>
      </c>
      <c r="I171" s="20">
        <f t="shared" si="46"/>
        <v>-0.24647715637037398</v>
      </c>
      <c r="J171" s="22">
        <v>100000</v>
      </c>
      <c r="K171" s="25">
        <f t="shared" si="47"/>
        <v>533024.31574021094</v>
      </c>
    </row>
    <row r="172" spans="1:11">
      <c r="A172" s="10">
        <v>41244</v>
      </c>
      <c r="B172" s="90">
        <v>242</v>
      </c>
      <c r="C172" s="20">
        <f t="shared" si="44"/>
        <v>0.31521739130434784</v>
      </c>
      <c r="D172" s="22">
        <v>100000</v>
      </c>
      <c r="E172" s="25">
        <f t="shared" si="45"/>
        <v>1245082.7015840707</v>
      </c>
      <c r="G172" s="10">
        <v>41244</v>
      </c>
      <c r="H172" s="91">
        <v>19426</v>
      </c>
      <c r="I172" s="20">
        <f t="shared" si="46"/>
        <v>0.25702083602950693</v>
      </c>
      <c r="J172" s="22">
        <v>100000</v>
      </c>
      <c r="K172" s="25">
        <f t="shared" si="47"/>
        <v>689855.0789776725</v>
      </c>
    </row>
    <row r="173" spans="1:11">
      <c r="A173" s="10">
        <v>41609</v>
      </c>
      <c r="B173" s="90">
        <v>361</v>
      </c>
      <c r="C173" s="20">
        <f t="shared" si="44"/>
        <v>0.49173553719008267</v>
      </c>
      <c r="D173" s="22">
        <v>100000</v>
      </c>
      <c r="E173" s="25">
        <f t="shared" si="45"/>
        <v>1378616.6193520946</v>
      </c>
      <c r="G173" s="10">
        <v>41609</v>
      </c>
      <c r="H173" s="91">
        <v>21170</v>
      </c>
      <c r="I173" s="20">
        <f t="shared" si="46"/>
        <v>8.9776588077833827E-2</v>
      </c>
      <c r="J173" s="22">
        <v>100000</v>
      </c>
      <c r="K173" s="25">
        <f t="shared" si="47"/>
        <v>1025990.7801987254</v>
      </c>
    </row>
    <row r="174" spans="1:11">
      <c r="A174" s="10">
        <v>41974</v>
      </c>
      <c r="B174" s="90">
        <v>370</v>
      </c>
      <c r="C174" s="20">
        <f t="shared" si="44"/>
        <v>2.4930747922437674E-2</v>
      </c>
      <c r="D174" s="22">
        <v>100000</v>
      </c>
      <c r="E174" s="25">
        <f t="shared" si="45"/>
        <v>2313835.1962293591</v>
      </c>
      <c r="G174" s="10">
        <v>41974</v>
      </c>
      <c r="H174" s="91">
        <v>27499</v>
      </c>
      <c r="I174" s="20">
        <f t="shared" si="46"/>
        <v>0.29896079357581484</v>
      </c>
      <c r="J174" s="22">
        <v>100000</v>
      </c>
      <c r="K174" s="25">
        <f t="shared" si="47"/>
        <v>1069402.5676006442</v>
      </c>
    </row>
    <row r="175" spans="1:11">
      <c r="A175" s="10">
        <v>42339</v>
      </c>
      <c r="B175" s="90">
        <v>579</v>
      </c>
      <c r="C175" s="20">
        <f t="shared" si="44"/>
        <v>0.56486486486486487</v>
      </c>
      <c r="D175" s="22">
        <v>100000</v>
      </c>
      <c r="E175" s="25">
        <f t="shared" si="45"/>
        <v>1767644.4269451611</v>
      </c>
      <c r="G175" s="10">
        <v>42339</v>
      </c>
      <c r="H175" s="91">
        <v>26117</v>
      </c>
      <c r="I175" s="20">
        <f t="shared" si="46"/>
        <v>-5.0256372959016693E-2</v>
      </c>
      <c r="J175" s="22">
        <v>100000</v>
      </c>
      <c r="K175" s="25">
        <f t="shared" si="47"/>
        <v>1192193.3133566165</v>
      </c>
    </row>
    <row r="176" spans="1:11">
      <c r="A176" s="10">
        <v>42705</v>
      </c>
      <c r="B176" s="90">
        <v>424</v>
      </c>
      <c r="C176" s="20">
        <f t="shared" si="44"/>
        <v>-0.26770293609671847</v>
      </c>
      <c r="D176" s="22">
        <v>100000</v>
      </c>
      <c r="E176" s="25">
        <f t="shared" si="45"/>
        <v>2841110.0362727097</v>
      </c>
      <c r="G176" s="10">
        <v>42705</v>
      </c>
      <c r="H176" s="91">
        <v>26626</v>
      </c>
      <c r="I176" s="20">
        <f t="shared" si="46"/>
        <v>1.9489221579813913E-2</v>
      </c>
      <c r="J176" s="22">
        <v>100000</v>
      </c>
      <c r="K176" s="25">
        <f t="shared" si="47"/>
        <v>1640938.9435594501</v>
      </c>
    </row>
    <row r="177" spans="1:11">
      <c r="A177" s="10">
        <v>43070</v>
      </c>
      <c r="B177" s="90">
        <v>645</v>
      </c>
      <c r="C177" s="20">
        <f t="shared" si="44"/>
        <v>0.52122641509433965</v>
      </c>
      <c r="D177" s="22">
        <v>100000</v>
      </c>
      <c r="E177" s="119">
        <f t="shared" si="45"/>
        <v>5239279.7390346415</v>
      </c>
      <c r="G177" s="10">
        <v>43070</v>
      </c>
      <c r="H177" s="91">
        <v>33812</v>
      </c>
      <c r="I177" s="20">
        <f t="shared" si="46"/>
        <v>0.26988657702997071</v>
      </c>
      <c r="J177" s="22">
        <v>100000</v>
      </c>
      <c r="K177" s="120">
        <f t="shared" si="47"/>
        <v>1857097.6522034262</v>
      </c>
    </row>
    <row r="178" spans="1:11">
      <c r="A178" s="10">
        <v>43435</v>
      </c>
      <c r="B178" s="90">
        <v>1149</v>
      </c>
      <c r="C178" s="20">
        <f t="shared" si="44"/>
        <v>0.78139534883720929</v>
      </c>
      <c r="D178" s="22"/>
      <c r="E178" s="39"/>
      <c r="G178" s="10">
        <v>43435</v>
      </c>
      <c r="H178" s="91">
        <v>36068</v>
      </c>
      <c r="I178" s="20">
        <f t="shared" si="46"/>
        <v>6.6721873890926292E-2</v>
      </c>
      <c r="J178" s="22"/>
      <c r="K178" s="39"/>
    </row>
    <row r="179" spans="1:11">
      <c r="D179" s="121">
        <f>SUM(D168:D178)</f>
        <v>1000000</v>
      </c>
      <c r="E179" s="122"/>
      <c r="J179" s="121">
        <f>SUM(J168:J178)</f>
        <v>1000000</v>
      </c>
      <c r="K179" s="122"/>
    </row>
    <row r="182" spans="1:11">
      <c r="A182" s="153" t="s">
        <v>993</v>
      </c>
      <c r="B182" s="150"/>
      <c r="C182" s="150"/>
      <c r="D182" s="150"/>
      <c r="E182" s="151"/>
    </row>
    <row r="183" spans="1:11">
      <c r="A183" s="116" t="s">
        <v>3</v>
      </c>
      <c r="B183" s="117" t="s">
        <v>6</v>
      </c>
      <c r="C183" s="118" t="s">
        <v>8</v>
      </c>
      <c r="D183" s="12" t="s">
        <v>16</v>
      </c>
      <c r="E183" s="16" t="s">
        <v>18</v>
      </c>
      <c r="G183" s="116" t="s">
        <v>3</v>
      </c>
      <c r="H183" s="117" t="s">
        <v>5</v>
      </c>
      <c r="I183" s="118" t="s">
        <v>8</v>
      </c>
      <c r="J183" s="16" t="s">
        <v>16</v>
      </c>
      <c r="K183" s="16" t="s">
        <v>18</v>
      </c>
    </row>
    <row r="184" spans="1:11">
      <c r="A184" s="10">
        <v>39783</v>
      </c>
      <c r="B184" s="90">
        <v>45</v>
      </c>
      <c r="C184" s="20"/>
      <c r="D184" s="22">
        <v>100000</v>
      </c>
      <c r="E184" s="25">
        <f>(D184)+(D184*C185)</f>
        <v>286666.66666666663</v>
      </c>
      <c r="G184" s="10">
        <v>39783</v>
      </c>
      <c r="H184" s="91">
        <v>9647</v>
      </c>
      <c r="I184" s="20"/>
      <c r="J184" s="22">
        <v>100000</v>
      </c>
      <c r="K184" s="25">
        <f>(J184)+(J184*I185)</f>
        <v>181030.37213641545</v>
      </c>
    </row>
    <row r="185" spans="1:11">
      <c r="A185" s="10">
        <v>40148</v>
      </c>
      <c r="B185" s="90">
        <v>129</v>
      </c>
      <c r="C185" s="20">
        <f t="shared" ref="C185:C194" si="48">(B185-B184)/B184</f>
        <v>1.8666666666666667</v>
      </c>
      <c r="D185" s="22">
        <v>100000</v>
      </c>
      <c r="E185" s="25">
        <f t="shared" ref="E185:E193" si="49">(E184+D185)+(E184+D185)*C186</f>
        <v>467596.89922480617</v>
      </c>
      <c r="G185" s="10">
        <v>40148</v>
      </c>
      <c r="H185" s="91">
        <v>17464</v>
      </c>
      <c r="I185" s="20">
        <f t="shared" ref="I185:I194" si="50">(H185-H184)/H184</f>
        <v>0.81030372136415463</v>
      </c>
      <c r="J185" s="22">
        <v>100000</v>
      </c>
      <c r="K185" s="25">
        <f t="shared" ref="K185:K193" si="51">(K184+J185)+(K184+J185)*I186</f>
        <v>330030.45706285757</v>
      </c>
    </row>
    <row r="186" spans="1:11">
      <c r="A186" s="10">
        <v>40513</v>
      </c>
      <c r="B186" s="90">
        <v>156</v>
      </c>
      <c r="C186" s="20">
        <f t="shared" si="48"/>
        <v>0.20930232558139536</v>
      </c>
      <c r="D186" s="22">
        <v>100000</v>
      </c>
      <c r="E186" s="25">
        <f t="shared" si="49"/>
        <v>316544.42456768034</v>
      </c>
      <c r="G186" s="10">
        <v>40513</v>
      </c>
      <c r="H186" s="91">
        <v>20509</v>
      </c>
      <c r="I186" s="20">
        <f t="shared" si="50"/>
        <v>0.17435868071461291</v>
      </c>
      <c r="J186" s="22">
        <v>100000</v>
      </c>
      <c r="K186" s="25">
        <f t="shared" si="51"/>
        <v>324037.77285335225</v>
      </c>
    </row>
    <row r="187" spans="1:11">
      <c r="A187" s="10">
        <v>40878</v>
      </c>
      <c r="B187" s="90">
        <v>87</v>
      </c>
      <c r="C187" s="20">
        <f t="shared" si="48"/>
        <v>-0.44230769230769229</v>
      </c>
      <c r="D187" s="22">
        <v>100000</v>
      </c>
      <c r="E187" s="25">
        <f t="shared" si="49"/>
        <v>545816.83219213283</v>
      </c>
      <c r="G187" s="10">
        <v>40878</v>
      </c>
      <c r="H187" s="91">
        <v>15454</v>
      </c>
      <c r="I187" s="20">
        <f t="shared" si="50"/>
        <v>-0.24647715637037398</v>
      </c>
      <c r="J187" s="22">
        <v>100000</v>
      </c>
      <c r="K187" s="25">
        <f t="shared" si="51"/>
        <v>533024.31574021094</v>
      </c>
    </row>
    <row r="188" spans="1:11">
      <c r="A188" s="10">
        <v>41244</v>
      </c>
      <c r="B188" s="90">
        <v>114</v>
      </c>
      <c r="C188" s="20">
        <f t="shared" si="48"/>
        <v>0.31034482758620691</v>
      </c>
      <c r="D188" s="22">
        <v>100000</v>
      </c>
      <c r="E188" s="25">
        <f t="shared" si="49"/>
        <v>1178332.4657540671</v>
      </c>
      <c r="G188" s="10">
        <v>41244</v>
      </c>
      <c r="H188" s="91">
        <v>19426</v>
      </c>
      <c r="I188" s="20">
        <f t="shared" si="50"/>
        <v>0.25702083602950693</v>
      </c>
      <c r="J188" s="22">
        <v>100000</v>
      </c>
      <c r="K188" s="25">
        <f t="shared" si="51"/>
        <v>689855.0789776725</v>
      </c>
    </row>
    <row r="189" spans="1:11">
      <c r="A189" s="10">
        <v>41609</v>
      </c>
      <c r="B189" s="90">
        <v>208</v>
      </c>
      <c r="C189" s="20">
        <f t="shared" si="48"/>
        <v>0.82456140350877194</v>
      </c>
      <c r="D189" s="22">
        <v>100000</v>
      </c>
      <c r="E189" s="25">
        <f t="shared" si="49"/>
        <v>1831457.0903591923</v>
      </c>
      <c r="G189" s="10">
        <v>41609</v>
      </c>
      <c r="H189" s="91">
        <v>21170</v>
      </c>
      <c r="I189" s="20">
        <f t="shared" si="50"/>
        <v>8.9776588077833827E-2</v>
      </c>
      <c r="J189" s="22">
        <v>100000</v>
      </c>
      <c r="K189" s="25">
        <f t="shared" si="51"/>
        <v>1025990.7801987254</v>
      </c>
    </row>
    <row r="190" spans="1:11">
      <c r="A190" s="10">
        <v>41974</v>
      </c>
      <c r="B190" s="90">
        <v>298</v>
      </c>
      <c r="C190" s="20">
        <f t="shared" si="48"/>
        <v>0.43269230769230771</v>
      </c>
      <c r="D190" s="22">
        <v>100000</v>
      </c>
      <c r="E190" s="25">
        <f t="shared" si="49"/>
        <v>7272130.3871913217</v>
      </c>
      <c r="G190" s="10">
        <v>41974</v>
      </c>
      <c r="H190" s="91">
        <v>27499</v>
      </c>
      <c r="I190" s="20">
        <f t="shared" si="50"/>
        <v>0.29896079357581484</v>
      </c>
      <c r="J190" s="22">
        <v>100000</v>
      </c>
      <c r="K190" s="25">
        <f t="shared" si="51"/>
        <v>1069402.5676006442</v>
      </c>
    </row>
    <row r="191" spans="1:11">
      <c r="A191" s="10">
        <v>42339</v>
      </c>
      <c r="B191" s="90">
        <v>1122</v>
      </c>
      <c r="C191" s="20">
        <f t="shared" si="48"/>
        <v>2.7651006711409396</v>
      </c>
      <c r="D191" s="22">
        <v>100000</v>
      </c>
      <c r="E191" s="25">
        <f t="shared" si="49"/>
        <v>5203856.743899757</v>
      </c>
      <c r="G191" s="10">
        <v>42339</v>
      </c>
      <c r="H191" s="91">
        <v>26117</v>
      </c>
      <c r="I191" s="20">
        <f t="shared" si="50"/>
        <v>-5.0256372959016693E-2</v>
      </c>
      <c r="J191" s="22">
        <v>100000</v>
      </c>
      <c r="K191" s="25">
        <f t="shared" si="51"/>
        <v>1192193.3133566165</v>
      </c>
    </row>
    <row r="192" spans="1:11">
      <c r="A192" s="10">
        <v>42705</v>
      </c>
      <c r="B192" s="90">
        <v>792</v>
      </c>
      <c r="C192" s="20">
        <f t="shared" si="48"/>
        <v>-0.29411764705882354</v>
      </c>
      <c r="D192" s="22">
        <v>100000</v>
      </c>
      <c r="E192" s="25">
        <f t="shared" si="49"/>
        <v>6542762.6752399784</v>
      </c>
      <c r="G192" s="10">
        <v>42705</v>
      </c>
      <c r="H192" s="91">
        <v>26626</v>
      </c>
      <c r="I192" s="20">
        <f t="shared" si="50"/>
        <v>1.9489221579813913E-2</v>
      </c>
      <c r="J192" s="22">
        <v>100000</v>
      </c>
      <c r="K192" s="25">
        <f t="shared" si="51"/>
        <v>1640938.9435594501</v>
      </c>
    </row>
    <row r="193" spans="1:11">
      <c r="A193" s="10">
        <v>43070</v>
      </c>
      <c r="B193" s="90">
        <v>977</v>
      </c>
      <c r="C193" s="20">
        <f t="shared" si="48"/>
        <v>0.23358585858585859</v>
      </c>
      <c r="D193" s="22">
        <v>100000</v>
      </c>
      <c r="E193" s="119">
        <f t="shared" si="49"/>
        <v>6935125.8226660984</v>
      </c>
      <c r="G193" s="10">
        <v>43070</v>
      </c>
      <c r="H193" s="91">
        <v>33812</v>
      </c>
      <c r="I193" s="20">
        <f t="shared" si="50"/>
        <v>0.26988657702997071</v>
      </c>
      <c r="J193" s="22">
        <v>100000</v>
      </c>
      <c r="K193" s="120">
        <f t="shared" si="51"/>
        <v>1857097.6522034262</v>
      </c>
    </row>
    <row r="194" spans="1:11">
      <c r="A194" s="10">
        <v>43435</v>
      </c>
      <c r="B194" s="90">
        <v>1020</v>
      </c>
      <c r="C194" s="20">
        <f t="shared" si="48"/>
        <v>4.4012282497441144E-2</v>
      </c>
      <c r="D194" s="22"/>
      <c r="E194" s="39"/>
      <c r="G194" s="10">
        <v>43435</v>
      </c>
      <c r="H194" s="91">
        <v>36068</v>
      </c>
      <c r="I194" s="20">
        <f t="shared" si="50"/>
        <v>6.6721873890926292E-2</v>
      </c>
      <c r="J194" s="22"/>
      <c r="K194" s="39"/>
    </row>
    <row r="195" spans="1:11">
      <c r="D195" s="121">
        <f>SUM(D184:D194)</f>
        <v>1000000</v>
      </c>
      <c r="E195" s="122"/>
      <c r="J195" s="121">
        <f>SUM(J184:J194)</f>
        <v>1000000</v>
      </c>
      <c r="K195" s="122"/>
    </row>
    <row r="198" spans="1:11">
      <c r="A198" s="153" t="s">
        <v>996</v>
      </c>
      <c r="B198" s="150"/>
      <c r="C198" s="150"/>
      <c r="D198" s="150"/>
      <c r="E198" s="151"/>
    </row>
    <row r="199" spans="1:11">
      <c r="A199" s="116" t="s">
        <v>3</v>
      </c>
      <c r="B199" s="117" t="s">
        <v>6</v>
      </c>
      <c r="C199" s="118" t="s">
        <v>8</v>
      </c>
      <c r="D199" s="12" t="s">
        <v>16</v>
      </c>
      <c r="E199" s="16" t="s">
        <v>18</v>
      </c>
      <c r="G199" s="116" t="s">
        <v>3</v>
      </c>
      <c r="H199" s="117" t="s">
        <v>5</v>
      </c>
      <c r="I199" s="118" t="s">
        <v>8</v>
      </c>
      <c r="J199" s="16" t="s">
        <v>16</v>
      </c>
      <c r="K199" s="16" t="s">
        <v>18</v>
      </c>
    </row>
    <row r="200" spans="1:11">
      <c r="A200" s="10">
        <v>39783</v>
      </c>
      <c r="B200" s="90">
        <v>38</v>
      </c>
      <c r="C200" s="20"/>
      <c r="D200" s="22">
        <v>100000</v>
      </c>
      <c r="E200" s="25">
        <f>(D200)+(D200*C201)</f>
        <v>84210.526315789481</v>
      </c>
      <c r="G200" s="10">
        <v>39783</v>
      </c>
      <c r="H200" s="91">
        <v>9647</v>
      </c>
      <c r="I200" s="20"/>
      <c r="J200" s="22">
        <v>100000</v>
      </c>
      <c r="K200" s="25">
        <f>(J200)+(J200*I201)</f>
        <v>181030.37213641545</v>
      </c>
    </row>
    <row r="201" spans="1:11">
      <c r="A201" s="10">
        <v>40148</v>
      </c>
      <c r="B201" s="90">
        <v>32</v>
      </c>
      <c r="C201" s="20">
        <f t="shared" ref="C201:C210" si="52">(B201-B200)/B200</f>
        <v>-0.15789473684210525</v>
      </c>
      <c r="D201" s="22">
        <v>100000</v>
      </c>
      <c r="E201" s="25">
        <f t="shared" ref="E201:E209" si="53">(E200+D201)+(E200+D201)*C202</f>
        <v>189967.10526315792</v>
      </c>
      <c r="G201" s="10">
        <v>40148</v>
      </c>
      <c r="H201" s="91">
        <v>17464</v>
      </c>
      <c r="I201" s="20">
        <f t="shared" ref="I201:I210" si="54">(H201-H200)/H200</f>
        <v>0.81030372136415463</v>
      </c>
      <c r="J201" s="22">
        <v>100000</v>
      </c>
      <c r="K201" s="25">
        <f t="shared" ref="K201:K209" si="55">(K200+J201)+(K200+J201)*I202</f>
        <v>330030.45706285757</v>
      </c>
    </row>
    <row r="202" spans="1:11">
      <c r="A202" s="10">
        <v>40513</v>
      </c>
      <c r="B202" s="90">
        <v>33</v>
      </c>
      <c r="C202" s="20">
        <f t="shared" si="52"/>
        <v>3.125E-2</v>
      </c>
      <c r="D202" s="22">
        <v>100000</v>
      </c>
      <c r="E202" s="25">
        <f t="shared" si="53"/>
        <v>246032.69537480065</v>
      </c>
      <c r="G202" s="10">
        <v>40513</v>
      </c>
      <c r="H202" s="91">
        <v>20509</v>
      </c>
      <c r="I202" s="20">
        <f t="shared" si="54"/>
        <v>0.17435868071461291</v>
      </c>
      <c r="J202" s="22">
        <v>100000</v>
      </c>
      <c r="K202" s="25">
        <f t="shared" si="55"/>
        <v>324037.77285335225</v>
      </c>
    </row>
    <row r="203" spans="1:11">
      <c r="A203" s="10">
        <v>40878</v>
      </c>
      <c r="B203" s="90">
        <v>28</v>
      </c>
      <c r="C203" s="20">
        <f t="shared" si="52"/>
        <v>-0.15151515151515152</v>
      </c>
      <c r="D203" s="22">
        <v>100000</v>
      </c>
      <c r="E203" s="25">
        <f t="shared" si="53"/>
        <v>617915.52745500114</v>
      </c>
      <c r="G203" s="10">
        <v>40878</v>
      </c>
      <c r="H203" s="91">
        <v>15454</v>
      </c>
      <c r="I203" s="20">
        <f t="shared" si="54"/>
        <v>-0.24647715637037398</v>
      </c>
      <c r="J203" s="22">
        <v>100000</v>
      </c>
      <c r="K203" s="25">
        <f t="shared" si="55"/>
        <v>533024.31574021094</v>
      </c>
    </row>
    <row r="204" spans="1:11">
      <c r="A204" s="10">
        <v>41244</v>
      </c>
      <c r="B204" s="90">
        <v>50</v>
      </c>
      <c r="C204" s="20">
        <f t="shared" si="52"/>
        <v>0.7857142857142857</v>
      </c>
      <c r="D204" s="22">
        <v>100000</v>
      </c>
      <c r="E204" s="25">
        <f t="shared" si="53"/>
        <v>1019440.0489861015</v>
      </c>
      <c r="G204" s="10">
        <v>41244</v>
      </c>
      <c r="H204" s="91">
        <v>19426</v>
      </c>
      <c r="I204" s="20">
        <f t="shared" si="54"/>
        <v>0.25702083602950693</v>
      </c>
      <c r="J204" s="22">
        <v>100000</v>
      </c>
      <c r="K204" s="25">
        <f t="shared" si="55"/>
        <v>689855.0789776725</v>
      </c>
    </row>
    <row r="205" spans="1:11">
      <c r="A205" s="10">
        <v>41609</v>
      </c>
      <c r="B205" s="90">
        <v>71</v>
      </c>
      <c r="C205" s="20">
        <f t="shared" si="52"/>
        <v>0.42</v>
      </c>
      <c r="D205" s="22">
        <v>100000</v>
      </c>
      <c r="E205" s="25">
        <f t="shared" si="53"/>
        <v>1892011.3503990448</v>
      </c>
      <c r="G205" s="10">
        <v>41609</v>
      </c>
      <c r="H205" s="91">
        <v>21170</v>
      </c>
      <c r="I205" s="20">
        <f t="shared" si="54"/>
        <v>8.9776588077833827E-2</v>
      </c>
      <c r="J205" s="22">
        <v>100000</v>
      </c>
      <c r="K205" s="25">
        <f t="shared" si="55"/>
        <v>1025990.7801987254</v>
      </c>
    </row>
    <row r="206" spans="1:11">
      <c r="A206" s="10">
        <v>41974</v>
      </c>
      <c r="B206" s="90">
        <v>120</v>
      </c>
      <c r="C206" s="20">
        <f t="shared" si="52"/>
        <v>0.6901408450704225</v>
      </c>
      <c r="D206" s="22">
        <v>100000</v>
      </c>
      <c r="E206" s="25">
        <f t="shared" si="53"/>
        <v>18077503.004871331</v>
      </c>
      <c r="G206" s="10">
        <v>41974</v>
      </c>
      <c r="H206" s="91">
        <v>27499</v>
      </c>
      <c r="I206" s="20">
        <f t="shared" si="54"/>
        <v>0.29896079357581484</v>
      </c>
      <c r="J206" s="22">
        <v>100000</v>
      </c>
      <c r="K206" s="25">
        <f t="shared" si="55"/>
        <v>1069402.5676006442</v>
      </c>
    </row>
    <row r="207" spans="1:11">
      <c r="A207" s="10">
        <v>42339</v>
      </c>
      <c r="B207" s="90">
        <v>1089</v>
      </c>
      <c r="C207" s="20">
        <f t="shared" si="52"/>
        <v>8.0749999999999993</v>
      </c>
      <c r="D207" s="22">
        <v>100000</v>
      </c>
      <c r="E207" s="25">
        <f t="shared" si="53"/>
        <v>3171465.1707305349</v>
      </c>
      <c r="G207" s="10">
        <v>42339</v>
      </c>
      <c r="H207" s="91">
        <v>26117</v>
      </c>
      <c r="I207" s="20">
        <f t="shared" si="54"/>
        <v>-5.0256372959016693E-2</v>
      </c>
      <c r="J207" s="22">
        <v>100000</v>
      </c>
      <c r="K207" s="25">
        <f t="shared" si="55"/>
        <v>1192193.3133566165</v>
      </c>
    </row>
    <row r="208" spans="1:11">
      <c r="A208" s="10">
        <v>42705</v>
      </c>
      <c r="B208" s="90">
        <v>190</v>
      </c>
      <c r="C208" s="20">
        <f t="shared" si="52"/>
        <v>-0.82552800734618914</v>
      </c>
      <c r="D208" s="22">
        <v>100000</v>
      </c>
      <c r="E208" s="25">
        <f t="shared" si="53"/>
        <v>3064846.3178422907</v>
      </c>
      <c r="G208" s="10">
        <v>42705</v>
      </c>
      <c r="H208" s="91">
        <v>26626</v>
      </c>
      <c r="I208" s="20">
        <f t="shared" si="54"/>
        <v>1.9489221579813913E-2</v>
      </c>
      <c r="J208" s="22">
        <v>100000</v>
      </c>
      <c r="K208" s="25">
        <f t="shared" si="55"/>
        <v>1640938.9435594501</v>
      </c>
    </row>
    <row r="209" spans="1:11">
      <c r="A209" s="10">
        <v>43070</v>
      </c>
      <c r="B209" s="90">
        <v>178</v>
      </c>
      <c r="C209" s="20">
        <f t="shared" si="52"/>
        <v>-6.3157894736842107E-2</v>
      </c>
      <c r="D209" s="22">
        <v>100000</v>
      </c>
      <c r="E209" s="119">
        <f t="shared" si="53"/>
        <v>4124968.2344910754</v>
      </c>
      <c r="G209" s="10">
        <v>43070</v>
      </c>
      <c r="H209" s="91">
        <v>33812</v>
      </c>
      <c r="I209" s="20">
        <f t="shared" si="54"/>
        <v>0.26988657702997071</v>
      </c>
      <c r="J209" s="22">
        <v>100000</v>
      </c>
      <c r="K209" s="120">
        <f t="shared" si="55"/>
        <v>1857097.6522034262</v>
      </c>
    </row>
    <row r="210" spans="1:11">
      <c r="A210" s="10">
        <v>43435</v>
      </c>
      <c r="B210" s="90">
        <v>232</v>
      </c>
      <c r="C210" s="20">
        <f t="shared" si="52"/>
        <v>0.30337078651685395</v>
      </c>
      <c r="D210" s="22"/>
      <c r="E210" s="39"/>
      <c r="G210" s="10">
        <v>43435</v>
      </c>
      <c r="H210" s="91">
        <v>36068</v>
      </c>
      <c r="I210" s="20">
        <f t="shared" si="54"/>
        <v>6.6721873890926292E-2</v>
      </c>
      <c r="J210" s="22"/>
      <c r="K210" s="39"/>
    </row>
    <row r="211" spans="1:11">
      <c r="D211" s="121">
        <f>SUM(D200:D210)</f>
        <v>1000000</v>
      </c>
      <c r="E211" s="122"/>
      <c r="J211" s="121">
        <f>SUM(J200:J210)</f>
        <v>1000000</v>
      </c>
      <c r="K211" s="122"/>
    </row>
    <row r="214" spans="1:11">
      <c r="A214" s="153" t="s">
        <v>998</v>
      </c>
      <c r="B214" s="150"/>
      <c r="C214" s="150"/>
      <c r="D214" s="150"/>
      <c r="E214" s="151"/>
    </row>
    <row r="215" spans="1:11">
      <c r="A215" s="116" t="s">
        <v>3</v>
      </c>
      <c r="B215" s="117" t="s">
        <v>6</v>
      </c>
      <c r="C215" s="118" t="s">
        <v>8</v>
      </c>
      <c r="D215" s="12" t="s">
        <v>16</v>
      </c>
      <c r="E215" s="16" t="s">
        <v>18</v>
      </c>
      <c r="G215" s="116" t="s">
        <v>3</v>
      </c>
      <c r="H215" s="117" t="s">
        <v>5</v>
      </c>
      <c r="I215" s="118" t="s">
        <v>8</v>
      </c>
      <c r="J215" s="16" t="s">
        <v>16</v>
      </c>
      <c r="K215" s="16" t="s">
        <v>18</v>
      </c>
    </row>
    <row r="216" spans="1:11">
      <c r="A216" s="10">
        <v>39783</v>
      </c>
      <c r="B216" s="90">
        <v>13</v>
      </c>
      <c r="C216" s="20"/>
      <c r="D216" s="22">
        <v>100000</v>
      </c>
      <c r="E216" s="25">
        <f>(D216)+(D216*C217)</f>
        <v>484615.38461538462</v>
      </c>
      <c r="G216" s="10">
        <v>39783</v>
      </c>
      <c r="H216" s="91">
        <v>9647</v>
      </c>
      <c r="I216" s="20"/>
      <c r="J216" s="22">
        <v>100000</v>
      </c>
      <c r="K216" s="25">
        <f>(J216)+(J216*I217)</f>
        <v>181030.37213641545</v>
      </c>
    </row>
    <row r="217" spans="1:11">
      <c r="A217" s="10">
        <v>40148</v>
      </c>
      <c r="B217" s="90">
        <v>63</v>
      </c>
      <c r="C217" s="20">
        <f t="shared" ref="C217:C226" si="56">(B217-B216)/B216</f>
        <v>3.8461538461538463</v>
      </c>
      <c r="D217" s="22">
        <v>100000</v>
      </c>
      <c r="E217" s="25">
        <f t="shared" ref="E217:E225" si="57">(E216+D217)+(E216+D217)*C218</f>
        <v>668131.86813186808</v>
      </c>
      <c r="G217" s="10">
        <v>40148</v>
      </c>
      <c r="H217" s="91">
        <v>17464</v>
      </c>
      <c r="I217" s="20">
        <f t="shared" ref="I217:I226" si="58">(H217-H216)/H216</f>
        <v>0.81030372136415463</v>
      </c>
      <c r="J217" s="22">
        <v>100000</v>
      </c>
      <c r="K217" s="25">
        <f t="shared" ref="K217:K225" si="59">(K216+J217)+(K216+J217)*I218</f>
        <v>330030.45706285757</v>
      </c>
    </row>
    <row r="218" spans="1:11">
      <c r="A218" s="10">
        <v>40513</v>
      </c>
      <c r="B218" s="90">
        <v>72</v>
      </c>
      <c r="C218" s="20">
        <f t="shared" si="56"/>
        <v>0.14285714285714285</v>
      </c>
      <c r="D218" s="22">
        <v>100000</v>
      </c>
      <c r="E218" s="25">
        <f t="shared" si="57"/>
        <v>778800.36630036624</v>
      </c>
      <c r="G218" s="10">
        <v>40513</v>
      </c>
      <c r="H218" s="91">
        <v>20509</v>
      </c>
      <c r="I218" s="20">
        <f t="shared" si="58"/>
        <v>0.17435868071461291</v>
      </c>
      <c r="J218" s="22">
        <v>100000</v>
      </c>
      <c r="K218" s="25">
        <f t="shared" si="59"/>
        <v>324037.77285335225</v>
      </c>
    </row>
    <row r="219" spans="1:11">
      <c r="A219" s="10">
        <v>40878</v>
      </c>
      <c r="B219" s="90">
        <v>73</v>
      </c>
      <c r="C219" s="20">
        <f t="shared" si="56"/>
        <v>1.3888888888888888E-2</v>
      </c>
      <c r="D219" s="22">
        <v>100000</v>
      </c>
      <c r="E219" s="25">
        <f t="shared" si="57"/>
        <v>1324219.7300416478</v>
      </c>
      <c r="G219" s="10">
        <v>40878</v>
      </c>
      <c r="H219" s="91">
        <v>15454</v>
      </c>
      <c r="I219" s="20">
        <f t="shared" si="58"/>
        <v>-0.24647715637037398</v>
      </c>
      <c r="J219" s="22">
        <v>100000</v>
      </c>
      <c r="K219" s="25">
        <f t="shared" si="59"/>
        <v>533024.31574021094</v>
      </c>
    </row>
    <row r="220" spans="1:11">
      <c r="A220" s="10">
        <v>41244</v>
      </c>
      <c r="B220" s="90">
        <v>110</v>
      </c>
      <c r="C220" s="20">
        <f t="shared" si="56"/>
        <v>0.50684931506849318</v>
      </c>
      <c r="D220" s="22">
        <v>100000</v>
      </c>
      <c r="E220" s="25">
        <f t="shared" si="57"/>
        <v>2214014.3076101979</v>
      </c>
      <c r="G220" s="10">
        <v>41244</v>
      </c>
      <c r="H220" s="91">
        <v>19426</v>
      </c>
      <c r="I220" s="20">
        <f t="shared" si="58"/>
        <v>0.25702083602950693</v>
      </c>
      <c r="J220" s="22">
        <v>100000</v>
      </c>
      <c r="K220" s="25">
        <f t="shared" si="59"/>
        <v>689855.0789776725</v>
      </c>
    </row>
    <row r="221" spans="1:11">
      <c r="A221" s="10">
        <v>41609</v>
      </c>
      <c r="B221" s="90">
        <v>171</v>
      </c>
      <c r="C221" s="20">
        <f t="shared" si="56"/>
        <v>0.55454545454545456</v>
      </c>
      <c r="D221" s="22">
        <v>100000</v>
      </c>
      <c r="E221" s="25">
        <f t="shared" si="57"/>
        <v>2747046.2248238022</v>
      </c>
      <c r="G221" s="10">
        <v>41609</v>
      </c>
      <c r="H221" s="91">
        <v>21170</v>
      </c>
      <c r="I221" s="20">
        <f t="shared" si="58"/>
        <v>8.9776588077833827E-2</v>
      </c>
      <c r="J221" s="22">
        <v>100000</v>
      </c>
      <c r="K221" s="25">
        <f t="shared" si="59"/>
        <v>1025990.7801987254</v>
      </c>
    </row>
    <row r="222" spans="1:11">
      <c r="A222" s="10">
        <v>41974</v>
      </c>
      <c r="B222" s="90">
        <v>203</v>
      </c>
      <c r="C222" s="20">
        <f t="shared" si="56"/>
        <v>0.1871345029239766</v>
      </c>
      <c r="D222" s="22">
        <v>100000</v>
      </c>
      <c r="E222" s="25">
        <f t="shared" si="57"/>
        <v>2356176.1860610778</v>
      </c>
      <c r="G222" s="10">
        <v>41974</v>
      </c>
      <c r="H222" s="91">
        <v>27499</v>
      </c>
      <c r="I222" s="20">
        <f t="shared" si="58"/>
        <v>0.29896079357581484</v>
      </c>
      <c r="J222" s="22">
        <v>100000</v>
      </c>
      <c r="K222" s="25">
        <f t="shared" si="59"/>
        <v>1069402.5676006442</v>
      </c>
    </row>
    <row r="223" spans="1:11">
      <c r="A223" s="10">
        <v>42339</v>
      </c>
      <c r="B223" s="90">
        <v>168</v>
      </c>
      <c r="C223" s="20">
        <f t="shared" si="56"/>
        <v>-0.17241379310344829</v>
      </c>
      <c r="D223" s="22">
        <v>100000</v>
      </c>
      <c r="E223" s="25">
        <f t="shared" si="57"/>
        <v>1915232.6212738166</v>
      </c>
      <c r="G223" s="10">
        <v>42339</v>
      </c>
      <c r="H223" s="91">
        <v>26117</v>
      </c>
      <c r="I223" s="20">
        <f t="shared" si="58"/>
        <v>-5.0256372959016693E-2</v>
      </c>
      <c r="J223" s="22">
        <v>100000</v>
      </c>
      <c r="K223" s="25">
        <f t="shared" si="59"/>
        <v>1192193.3133566165</v>
      </c>
    </row>
    <row r="224" spans="1:11">
      <c r="A224" s="10">
        <v>42705</v>
      </c>
      <c r="B224" s="90">
        <v>131</v>
      </c>
      <c r="C224" s="20">
        <f t="shared" si="56"/>
        <v>-0.22023809523809523</v>
      </c>
      <c r="D224" s="22">
        <v>100000</v>
      </c>
      <c r="E224" s="25">
        <f t="shared" si="57"/>
        <v>2769021.9223609692</v>
      </c>
      <c r="G224" s="10">
        <v>42705</v>
      </c>
      <c r="H224" s="91">
        <v>26626</v>
      </c>
      <c r="I224" s="20">
        <f t="shared" si="58"/>
        <v>1.9489221579813913E-2</v>
      </c>
      <c r="J224" s="22">
        <v>100000</v>
      </c>
      <c r="K224" s="25">
        <f t="shared" si="59"/>
        <v>1640938.9435594501</v>
      </c>
    </row>
    <row r="225" spans="1:11">
      <c r="A225" s="10">
        <v>43070</v>
      </c>
      <c r="B225" s="90">
        <v>180</v>
      </c>
      <c r="C225" s="20">
        <f t="shared" si="56"/>
        <v>0.37404580152671757</v>
      </c>
      <c r="D225" s="22">
        <v>100000</v>
      </c>
      <c r="E225" s="119">
        <f t="shared" si="57"/>
        <v>3474704.3281927295</v>
      </c>
      <c r="G225" s="10">
        <v>43070</v>
      </c>
      <c r="H225" s="91">
        <v>33812</v>
      </c>
      <c r="I225" s="20">
        <f t="shared" si="58"/>
        <v>0.26988657702997071</v>
      </c>
      <c r="J225" s="22">
        <v>100000</v>
      </c>
      <c r="K225" s="120">
        <f t="shared" si="59"/>
        <v>1857097.6522034262</v>
      </c>
    </row>
    <row r="226" spans="1:11">
      <c r="A226" s="10">
        <v>43435</v>
      </c>
      <c r="B226" s="90">
        <v>218</v>
      </c>
      <c r="C226" s="20">
        <f t="shared" si="56"/>
        <v>0.21111111111111111</v>
      </c>
      <c r="D226" s="22"/>
      <c r="E226" s="39"/>
      <c r="G226" s="10">
        <v>43435</v>
      </c>
      <c r="H226" s="91">
        <v>36068</v>
      </c>
      <c r="I226" s="20">
        <f t="shared" si="58"/>
        <v>6.6721873890926292E-2</v>
      </c>
      <c r="J226" s="22"/>
      <c r="K226" s="39"/>
    </row>
    <row r="227" spans="1:11">
      <c r="D227" s="121">
        <f>SUM(D216:D226)</f>
        <v>1000000</v>
      </c>
      <c r="E227" s="122"/>
      <c r="J227" s="121">
        <f>SUM(J216:J226)</f>
        <v>1000000</v>
      </c>
      <c r="K227" s="122"/>
    </row>
    <row r="230" spans="1:11">
      <c r="A230" s="153" t="s">
        <v>1000</v>
      </c>
      <c r="B230" s="150"/>
      <c r="C230" s="150"/>
      <c r="D230" s="150"/>
      <c r="E230" s="151"/>
    </row>
    <row r="231" spans="1:11">
      <c r="A231" s="116" t="s">
        <v>3</v>
      </c>
      <c r="B231" s="117" t="s">
        <v>6</v>
      </c>
      <c r="C231" s="118" t="s">
        <v>8</v>
      </c>
      <c r="D231" s="12" t="s">
        <v>16</v>
      </c>
      <c r="E231" s="16" t="s">
        <v>18</v>
      </c>
      <c r="G231" s="116" t="s">
        <v>3</v>
      </c>
      <c r="H231" s="117" t="s">
        <v>5</v>
      </c>
      <c r="I231" s="118" t="s">
        <v>8</v>
      </c>
      <c r="J231" s="16" t="s">
        <v>16</v>
      </c>
      <c r="K231" s="16" t="s">
        <v>18</v>
      </c>
    </row>
    <row r="232" spans="1:11">
      <c r="A232" s="10">
        <v>39783</v>
      </c>
      <c r="B232" s="90">
        <v>50</v>
      </c>
      <c r="C232" s="20"/>
      <c r="D232" s="22">
        <v>100000</v>
      </c>
      <c r="E232" s="25">
        <f>(D232)+(D232*C233)</f>
        <v>416000</v>
      </c>
      <c r="G232" s="10">
        <v>39783</v>
      </c>
      <c r="H232" s="91">
        <v>9647</v>
      </c>
      <c r="I232" s="20"/>
      <c r="J232" s="22">
        <v>100000</v>
      </c>
      <c r="K232" s="25">
        <f>(J232)+(J232*I233)</f>
        <v>181030.37213641545</v>
      </c>
    </row>
    <row r="233" spans="1:11">
      <c r="A233" s="10">
        <v>40148</v>
      </c>
      <c r="B233" s="90">
        <v>208</v>
      </c>
      <c r="C233" s="20">
        <f t="shared" ref="C233:C242" si="60">(B233-B232)/B232</f>
        <v>3.16</v>
      </c>
      <c r="D233" s="22">
        <v>100000</v>
      </c>
      <c r="E233" s="25">
        <f t="shared" ref="E233:E241" si="61">(E232+D233)+(E232+D233)*C234</f>
        <v>1337134.6153846155</v>
      </c>
      <c r="G233" s="10">
        <v>40148</v>
      </c>
      <c r="H233" s="91">
        <v>17464</v>
      </c>
      <c r="I233" s="20">
        <f t="shared" ref="I233:I242" si="62">(H233-H232)/H232</f>
        <v>0.81030372136415463</v>
      </c>
      <c r="J233" s="22">
        <v>100000</v>
      </c>
      <c r="K233" s="25">
        <f t="shared" ref="K233:K241" si="63">(K232+J233)+(K232+J233)*I234</f>
        <v>330030.45706285757</v>
      </c>
    </row>
    <row r="234" spans="1:11">
      <c r="A234" s="10">
        <v>40513</v>
      </c>
      <c r="B234" s="90">
        <v>539</v>
      </c>
      <c r="C234" s="20">
        <f t="shared" si="60"/>
        <v>1.5913461538461537</v>
      </c>
      <c r="D234" s="22">
        <v>100000</v>
      </c>
      <c r="E234" s="25">
        <f t="shared" si="61"/>
        <v>1378476.0596546312</v>
      </c>
      <c r="G234" s="10">
        <v>40513</v>
      </c>
      <c r="H234" s="91">
        <v>20509</v>
      </c>
      <c r="I234" s="20">
        <f t="shared" si="62"/>
        <v>0.17435868071461291</v>
      </c>
      <c r="J234" s="22">
        <v>100000</v>
      </c>
      <c r="K234" s="25">
        <f t="shared" si="63"/>
        <v>324037.77285335225</v>
      </c>
    </row>
    <row r="235" spans="1:11">
      <c r="A235" s="10">
        <v>40878</v>
      </c>
      <c r="B235" s="90">
        <v>517</v>
      </c>
      <c r="C235" s="20">
        <f t="shared" si="60"/>
        <v>-4.0816326530612242E-2</v>
      </c>
      <c r="D235" s="22">
        <v>100000</v>
      </c>
      <c r="E235" s="25">
        <f t="shared" si="61"/>
        <v>1467037.1733130093</v>
      </c>
      <c r="G235" s="10">
        <v>40878</v>
      </c>
      <c r="H235" s="91">
        <v>15454</v>
      </c>
      <c r="I235" s="20">
        <f t="shared" si="62"/>
        <v>-0.24647715637037398</v>
      </c>
      <c r="J235" s="22">
        <v>100000</v>
      </c>
      <c r="K235" s="25">
        <f t="shared" si="63"/>
        <v>533024.31574021094</v>
      </c>
    </row>
    <row r="236" spans="1:11">
      <c r="A236" s="10">
        <v>41244</v>
      </c>
      <c r="B236" s="90">
        <v>513</v>
      </c>
      <c r="C236" s="20">
        <f t="shared" si="60"/>
        <v>-7.7369439071566732E-3</v>
      </c>
      <c r="D236" s="22">
        <v>100000</v>
      </c>
      <c r="E236" s="25">
        <f t="shared" si="61"/>
        <v>2437613.3807091257</v>
      </c>
      <c r="G236" s="10">
        <v>41244</v>
      </c>
      <c r="H236" s="91">
        <v>19426</v>
      </c>
      <c r="I236" s="20">
        <f t="shared" si="62"/>
        <v>0.25702083602950693</v>
      </c>
      <c r="J236" s="22">
        <v>100000</v>
      </c>
      <c r="K236" s="25">
        <f t="shared" si="63"/>
        <v>689855.0789776725</v>
      </c>
    </row>
    <row r="237" spans="1:11">
      <c r="A237" s="10">
        <v>41609</v>
      </c>
      <c r="B237" s="90">
        <v>798</v>
      </c>
      <c r="C237" s="20">
        <f t="shared" si="60"/>
        <v>0.55555555555555558</v>
      </c>
      <c r="D237" s="22">
        <v>100000</v>
      </c>
      <c r="E237" s="25">
        <f t="shared" si="61"/>
        <v>3116367.3096427857</v>
      </c>
      <c r="G237" s="10">
        <v>41609</v>
      </c>
      <c r="H237" s="91">
        <v>21170</v>
      </c>
      <c r="I237" s="20">
        <f t="shared" si="62"/>
        <v>8.9776588077833827E-2</v>
      </c>
      <c r="J237" s="22">
        <v>100000</v>
      </c>
      <c r="K237" s="25">
        <f t="shared" si="63"/>
        <v>1025990.7801987254</v>
      </c>
    </row>
    <row r="238" spans="1:11">
      <c r="A238" s="10">
        <v>41974</v>
      </c>
      <c r="B238" s="90">
        <v>980</v>
      </c>
      <c r="C238" s="20">
        <f t="shared" si="60"/>
        <v>0.22807017543859648</v>
      </c>
      <c r="D238" s="22">
        <v>100000</v>
      </c>
      <c r="E238" s="25">
        <f t="shared" si="61"/>
        <v>4667014.6064408589</v>
      </c>
      <c r="G238" s="10">
        <v>41974</v>
      </c>
      <c r="H238" s="91">
        <v>27499</v>
      </c>
      <c r="I238" s="20">
        <f t="shared" si="62"/>
        <v>0.29896079357581484</v>
      </c>
      <c r="J238" s="22">
        <v>100000</v>
      </c>
      <c r="K238" s="25">
        <f t="shared" si="63"/>
        <v>1069402.5676006442</v>
      </c>
    </row>
    <row r="239" spans="1:11">
      <c r="A239" s="10">
        <v>42339</v>
      </c>
      <c r="B239" s="90">
        <v>1422</v>
      </c>
      <c r="C239" s="20">
        <f t="shared" si="60"/>
        <v>0.45102040816326533</v>
      </c>
      <c r="D239" s="22">
        <v>100000</v>
      </c>
      <c r="E239" s="25">
        <f t="shared" si="61"/>
        <v>4693263.325609847</v>
      </c>
      <c r="G239" s="10">
        <v>42339</v>
      </c>
      <c r="H239" s="91">
        <v>26117</v>
      </c>
      <c r="I239" s="20">
        <f t="shared" si="62"/>
        <v>-5.0256372959016693E-2</v>
      </c>
      <c r="J239" s="22">
        <v>100000</v>
      </c>
      <c r="K239" s="25">
        <f t="shared" si="63"/>
        <v>1192193.3133566165</v>
      </c>
    </row>
    <row r="240" spans="1:11">
      <c r="A240" s="10">
        <v>42705</v>
      </c>
      <c r="B240" s="90">
        <v>1400</v>
      </c>
      <c r="C240" s="20">
        <f t="shared" si="60"/>
        <v>-1.5471167369901548E-2</v>
      </c>
      <c r="D240" s="22">
        <v>100000</v>
      </c>
      <c r="E240" s="25">
        <f t="shared" si="61"/>
        <v>5330793.5699818088</v>
      </c>
      <c r="G240" s="10">
        <v>42705</v>
      </c>
      <c r="H240" s="91">
        <v>26626</v>
      </c>
      <c r="I240" s="20">
        <f t="shared" si="62"/>
        <v>1.9489221579813913E-2</v>
      </c>
      <c r="J240" s="22">
        <v>100000</v>
      </c>
      <c r="K240" s="25">
        <f t="shared" si="63"/>
        <v>1640938.9435594501</v>
      </c>
    </row>
    <row r="241" spans="1:11">
      <c r="A241" s="10">
        <v>43070</v>
      </c>
      <c r="B241" s="90">
        <v>1557</v>
      </c>
      <c r="C241" s="20">
        <f t="shared" si="60"/>
        <v>0.11214285714285714</v>
      </c>
      <c r="D241" s="22">
        <v>100000</v>
      </c>
      <c r="E241" s="119">
        <f t="shared" si="61"/>
        <v>3746096.5280414019</v>
      </c>
      <c r="G241" s="10">
        <v>43070</v>
      </c>
      <c r="H241" s="91">
        <v>33812</v>
      </c>
      <c r="I241" s="20">
        <f t="shared" si="62"/>
        <v>0.26988657702997071</v>
      </c>
      <c r="J241" s="22">
        <v>100000</v>
      </c>
      <c r="K241" s="120">
        <f t="shared" si="63"/>
        <v>1857097.6522034262</v>
      </c>
    </row>
    <row r="242" spans="1:11">
      <c r="A242" s="10">
        <v>43435</v>
      </c>
      <c r="B242" s="90">
        <v>1074</v>
      </c>
      <c r="C242" s="20">
        <f t="shared" si="60"/>
        <v>-0.31021194605009633</v>
      </c>
      <c r="D242" s="22"/>
      <c r="E242" s="39"/>
      <c r="G242" s="10">
        <v>43435</v>
      </c>
      <c r="H242" s="91">
        <v>36068</v>
      </c>
      <c r="I242" s="20">
        <f t="shared" si="62"/>
        <v>6.6721873890926292E-2</v>
      </c>
      <c r="J242" s="22"/>
      <c r="K242" s="39"/>
    </row>
    <row r="243" spans="1:11">
      <c r="D243" s="121">
        <f>SUM(D232:D242)</f>
        <v>1000000</v>
      </c>
      <c r="E243" s="122"/>
      <c r="J243" s="121">
        <f>SUM(J232:J242)</f>
        <v>1000000</v>
      </c>
      <c r="K243" s="122"/>
    </row>
    <row r="246" spans="1:11">
      <c r="A246" s="153" t="s">
        <v>1003</v>
      </c>
      <c r="B246" s="150"/>
      <c r="C246" s="150"/>
      <c r="D246" s="150"/>
      <c r="E246" s="151"/>
    </row>
    <row r="247" spans="1:11">
      <c r="A247" s="116" t="s">
        <v>3</v>
      </c>
      <c r="B247" s="117" t="s">
        <v>6</v>
      </c>
      <c r="C247" s="118" t="s">
        <v>8</v>
      </c>
      <c r="D247" s="12" t="s">
        <v>16</v>
      </c>
      <c r="E247" s="16" t="s">
        <v>18</v>
      </c>
      <c r="G247" s="116" t="s">
        <v>3</v>
      </c>
      <c r="H247" s="117" t="s">
        <v>5</v>
      </c>
      <c r="I247" s="118" t="s">
        <v>8</v>
      </c>
      <c r="J247" s="16" t="s">
        <v>16</v>
      </c>
      <c r="K247" s="16" t="s">
        <v>18</v>
      </c>
    </row>
    <row r="248" spans="1:11">
      <c r="A248" s="10">
        <v>39783</v>
      </c>
      <c r="B248" s="90">
        <v>1</v>
      </c>
      <c r="C248" s="20"/>
      <c r="D248" s="22">
        <v>100000</v>
      </c>
      <c r="E248" s="25">
        <f>(D248)+(D248*C249)</f>
        <v>200000</v>
      </c>
      <c r="G248" s="10">
        <v>39783</v>
      </c>
      <c r="H248" s="91">
        <v>9647</v>
      </c>
      <c r="I248" s="20"/>
      <c r="J248" s="22">
        <v>100000</v>
      </c>
      <c r="K248" s="25">
        <f>(J248)+(J248*I249)</f>
        <v>181030.37213641545</v>
      </c>
    </row>
    <row r="249" spans="1:11">
      <c r="A249" s="10">
        <v>40148</v>
      </c>
      <c r="B249" s="90">
        <v>2</v>
      </c>
      <c r="C249" s="20">
        <f t="shared" ref="C249:C258" si="64">(B249-B248)/B248</f>
        <v>1</v>
      </c>
      <c r="D249" s="22">
        <v>100000</v>
      </c>
      <c r="E249" s="25">
        <f t="shared" ref="E249:E257" si="65">(E248+D249)+(E248+D249)*C250</f>
        <v>1050000</v>
      </c>
      <c r="G249" s="10">
        <v>40148</v>
      </c>
      <c r="H249" s="91">
        <v>17464</v>
      </c>
      <c r="I249" s="20">
        <f t="shared" ref="I249:I258" si="66">(H249-H248)/H248</f>
        <v>0.81030372136415463</v>
      </c>
      <c r="J249" s="22">
        <v>100000</v>
      </c>
      <c r="K249" s="25">
        <f t="shared" ref="K249:K257" si="67">(K248+J249)+(K248+J249)*I250</f>
        <v>330030.45706285757</v>
      </c>
    </row>
    <row r="250" spans="1:11">
      <c r="A250" s="10">
        <v>40513</v>
      </c>
      <c r="B250" s="90">
        <v>7</v>
      </c>
      <c r="C250" s="20">
        <f t="shared" si="64"/>
        <v>2.5</v>
      </c>
      <c r="D250" s="22">
        <v>100000</v>
      </c>
      <c r="E250" s="25">
        <f t="shared" si="65"/>
        <v>2792857.1428571427</v>
      </c>
      <c r="G250" s="10">
        <v>40513</v>
      </c>
      <c r="H250" s="91">
        <v>20509</v>
      </c>
      <c r="I250" s="20">
        <f t="shared" si="66"/>
        <v>0.17435868071461291</v>
      </c>
      <c r="J250" s="22">
        <v>100000</v>
      </c>
      <c r="K250" s="25">
        <f t="shared" si="67"/>
        <v>324037.77285335225</v>
      </c>
    </row>
    <row r="251" spans="1:11">
      <c r="A251" s="10">
        <v>40878</v>
      </c>
      <c r="B251" s="90">
        <v>17</v>
      </c>
      <c r="C251" s="20">
        <f t="shared" si="64"/>
        <v>1.4285714285714286</v>
      </c>
      <c r="D251" s="22">
        <v>100000</v>
      </c>
      <c r="E251" s="25">
        <f t="shared" si="65"/>
        <v>4934873.9495798321</v>
      </c>
      <c r="G251" s="10">
        <v>40878</v>
      </c>
      <c r="H251" s="91">
        <v>15454</v>
      </c>
      <c r="I251" s="20">
        <f t="shared" si="66"/>
        <v>-0.24647715637037398</v>
      </c>
      <c r="J251" s="22">
        <v>100000</v>
      </c>
      <c r="K251" s="25">
        <f t="shared" si="67"/>
        <v>533024.31574021094</v>
      </c>
    </row>
    <row r="252" spans="1:11">
      <c r="A252" s="10">
        <v>41244</v>
      </c>
      <c r="B252" s="90">
        <v>29</v>
      </c>
      <c r="C252" s="20">
        <f t="shared" si="64"/>
        <v>0.70588235294117652</v>
      </c>
      <c r="D252" s="22">
        <v>100000</v>
      </c>
      <c r="E252" s="25">
        <f t="shared" si="65"/>
        <v>7118270.0666473489</v>
      </c>
      <c r="G252" s="10">
        <v>41244</v>
      </c>
      <c r="H252" s="91">
        <v>19426</v>
      </c>
      <c r="I252" s="20">
        <f t="shared" si="66"/>
        <v>0.25702083602950693</v>
      </c>
      <c r="J252" s="22">
        <v>100000</v>
      </c>
      <c r="K252" s="25">
        <f t="shared" si="67"/>
        <v>689855.0789776725</v>
      </c>
    </row>
    <row r="253" spans="1:11">
      <c r="A253" s="10">
        <v>41609</v>
      </c>
      <c r="B253" s="90">
        <v>41</v>
      </c>
      <c r="C253" s="20">
        <f t="shared" si="64"/>
        <v>0.41379310344827586</v>
      </c>
      <c r="D253" s="22">
        <v>100000</v>
      </c>
      <c r="E253" s="25">
        <f t="shared" si="65"/>
        <v>10915432.783710625</v>
      </c>
      <c r="G253" s="10">
        <v>41609</v>
      </c>
      <c r="H253" s="91">
        <v>21170</v>
      </c>
      <c r="I253" s="20">
        <f t="shared" si="66"/>
        <v>8.9776588077833827E-2</v>
      </c>
      <c r="J253" s="22">
        <v>100000</v>
      </c>
      <c r="K253" s="25">
        <f t="shared" si="67"/>
        <v>1025990.7801987254</v>
      </c>
    </row>
    <row r="254" spans="1:11">
      <c r="A254" s="10">
        <v>41974</v>
      </c>
      <c r="B254" s="90">
        <v>62</v>
      </c>
      <c r="C254" s="20">
        <f t="shared" si="64"/>
        <v>0.51219512195121952</v>
      </c>
      <c r="D254" s="22">
        <v>100000</v>
      </c>
      <c r="E254" s="25">
        <f t="shared" si="65"/>
        <v>30914279.102671754</v>
      </c>
      <c r="G254" s="10">
        <v>41974</v>
      </c>
      <c r="H254" s="91">
        <v>27499</v>
      </c>
      <c r="I254" s="20">
        <f t="shared" si="66"/>
        <v>0.29896079357581484</v>
      </c>
      <c r="J254" s="22">
        <v>100000</v>
      </c>
      <c r="K254" s="25">
        <f t="shared" si="67"/>
        <v>1069402.5676006442</v>
      </c>
    </row>
    <row r="255" spans="1:11">
      <c r="A255" s="10">
        <v>42339</v>
      </c>
      <c r="B255" s="90">
        <v>174</v>
      </c>
      <c r="C255" s="20">
        <f t="shared" si="64"/>
        <v>1.8064516129032258</v>
      </c>
      <c r="D255" s="22">
        <v>100000</v>
      </c>
      <c r="E255" s="25">
        <f t="shared" si="65"/>
        <v>24241045.735421598</v>
      </c>
      <c r="G255" s="10">
        <v>42339</v>
      </c>
      <c r="H255" s="91">
        <v>26117</v>
      </c>
      <c r="I255" s="20">
        <f t="shared" si="66"/>
        <v>-5.0256372959016693E-2</v>
      </c>
      <c r="J255" s="22">
        <v>100000</v>
      </c>
      <c r="K255" s="25">
        <f t="shared" si="67"/>
        <v>1192193.3133566165</v>
      </c>
    </row>
    <row r="256" spans="1:11">
      <c r="A256" s="10">
        <v>42705</v>
      </c>
      <c r="B256" s="90">
        <v>136</v>
      </c>
      <c r="C256" s="20">
        <f t="shared" si="64"/>
        <v>-0.21839080459770116</v>
      </c>
      <c r="D256" s="22">
        <v>100000</v>
      </c>
      <c r="E256" s="25">
        <f t="shared" si="65"/>
        <v>75170876.535860822</v>
      </c>
      <c r="G256" s="10">
        <v>42705</v>
      </c>
      <c r="H256" s="91">
        <v>26626</v>
      </c>
      <c r="I256" s="20">
        <f t="shared" si="66"/>
        <v>1.9489221579813913E-2</v>
      </c>
      <c r="J256" s="22">
        <v>100000</v>
      </c>
      <c r="K256" s="25">
        <f t="shared" si="67"/>
        <v>1640938.9435594501</v>
      </c>
    </row>
    <row r="257" spans="1:11">
      <c r="A257" s="10">
        <v>43070</v>
      </c>
      <c r="B257" s="90">
        <v>420</v>
      </c>
      <c r="C257" s="20">
        <f t="shared" si="64"/>
        <v>2.0882352941176472</v>
      </c>
      <c r="D257" s="22">
        <v>100000</v>
      </c>
      <c r="E257" s="119">
        <f t="shared" si="65"/>
        <v>5914140.2992462069</v>
      </c>
      <c r="G257" s="10">
        <v>43070</v>
      </c>
      <c r="H257" s="91">
        <v>33812</v>
      </c>
      <c r="I257" s="20">
        <f t="shared" si="66"/>
        <v>0.26988657702997071</v>
      </c>
      <c r="J257" s="22">
        <v>100000</v>
      </c>
      <c r="K257" s="120">
        <f t="shared" si="67"/>
        <v>1857097.6522034262</v>
      </c>
    </row>
    <row r="258" spans="1:11">
      <c r="A258" s="10">
        <v>43435</v>
      </c>
      <c r="B258" s="90">
        <v>33</v>
      </c>
      <c r="C258" s="20">
        <f t="shared" si="64"/>
        <v>-0.92142857142857137</v>
      </c>
      <c r="D258" s="22"/>
      <c r="E258" s="39"/>
      <c r="G258" s="10">
        <v>43435</v>
      </c>
      <c r="H258" s="91">
        <v>36068</v>
      </c>
      <c r="I258" s="20">
        <f t="shared" si="66"/>
        <v>6.6721873890926292E-2</v>
      </c>
      <c r="J258" s="22"/>
      <c r="K258" s="39"/>
    </row>
    <row r="259" spans="1:11">
      <c r="D259" s="121">
        <f>SUM(D248:D258)</f>
        <v>1000000</v>
      </c>
      <c r="E259" s="122"/>
      <c r="J259" s="121">
        <f>SUM(J248:J258)</f>
        <v>1000000</v>
      </c>
      <c r="K259" s="122"/>
    </row>
    <row r="262" spans="1:11">
      <c r="A262" s="153" t="s">
        <v>1006</v>
      </c>
      <c r="B262" s="150"/>
      <c r="C262" s="150"/>
      <c r="D262" s="150"/>
      <c r="E262" s="151"/>
    </row>
    <row r="263" spans="1:11">
      <c r="A263" s="116" t="s">
        <v>3</v>
      </c>
      <c r="B263" s="117" t="s">
        <v>6</v>
      </c>
      <c r="C263" s="118" t="s">
        <v>8</v>
      </c>
      <c r="D263" s="12" t="s">
        <v>16</v>
      </c>
      <c r="E263" s="16" t="s">
        <v>18</v>
      </c>
      <c r="G263" s="116" t="s">
        <v>3</v>
      </c>
      <c r="H263" s="117" t="s">
        <v>5</v>
      </c>
      <c r="I263" s="118" t="s">
        <v>8</v>
      </c>
      <c r="J263" s="16" t="s">
        <v>16</v>
      </c>
      <c r="K263" s="16" t="s">
        <v>18</v>
      </c>
    </row>
    <row r="264" spans="1:11">
      <c r="A264" s="10">
        <v>39783</v>
      </c>
      <c r="B264" s="90">
        <v>23</v>
      </c>
      <c r="C264" s="20"/>
      <c r="D264" s="22">
        <v>100000</v>
      </c>
      <c r="E264" s="25">
        <f>(D264)+(D264*C265)</f>
        <v>143478.26086956522</v>
      </c>
      <c r="G264" s="10">
        <v>39783</v>
      </c>
      <c r="H264" s="91">
        <v>9647</v>
      </c>
      <c r="I264" s="20"/>
      <c r="J264" s="22">
        <v>100000</v>
      </c>
      <c r="K264" s="25">
        <f>(J264)+(J264*I265)</f>
        <v>181030.37213641545</v>
      </c>
    </row>
    <row r="265" spans="1:11">
      <c r="A265" s="10">
        <v>40148</v>
      </c>
      <c r="B265" s="90">
        <v>33</v>
      </c>
      <c r="C265" s="20">
        <f t="shared" ref="C265:C274" si="68">(B265-B264)/B264</f>
        <v>0.43478260869565216</v>
      </c>
      <c r="D265" s="22">
        <v>100000</v>
      </c>
      <c r="E265" s="25">
        <f t="shared" ref="E265:E273" si="69">(E264+D265)+(E264+D265)*C266</f>
        <v>236100.13175230566</v>
      </c>
      <c r="G265" s="10">
        <v>40148</v>
      </c>
      <c r="H265" s="91">
        <v>17464</v>
      </c>
      <c r="I265" s="20">
        <f t="shared" ref="I265:I274" si="70">(H265-H264)/H264</f>
        <v>0.81030372136415463</v>
      </c>
      <c r="J265" s="22">
        <v>100000</v>
      </c>
      <c r="K265" s="25">
        <f t="shared" ref="K265:K273" si="71">(K264+J265)+(K264+J265)*I266</f>
        <v>330030.45706285757</v>
      </c>
    </row>
    <row r="266" spans="1:11">
      <c r="A266" s="10">
        <v>40513</v>
      </c>
      <c r="B266" s="90">
        <v>32</v>
      </c>
      <c r="C266" s="20">
        <f t="shared" si="68"/>
        <v>-3.0303030303030304E-2</v>
      </c>
      <c r="D266" s="22">
        <v>100000</v>
      </c>
      <c r="E266" s="25">
        <f t="shared" si="69"/>
        <v>220565.71146245059</v>
      </c>
      <c r="G266" s="10">
        <v>40513</v>
      </c>
      <c r="H266" s="91">
        <v>20509</v>
      </c>
      <c r="I266" s="20">
        <f t="shared" si="70"/>
        <v>0.17435868071461291</v>
      </c>
      <c r="J266" s="22">
        <v>100000</v>
      </c>
      <c r="K266" s="25">
        <f t="shared" si="71"/>
        <v>324037.77285335225</v>
      </c>
    </row>
    <row r="267" spans="1:11">
      <c r="A267" s="10">
        <v>40878</v>
      </c>
      <c r="B267" s="90">
        <v>21</v>
      </c>
      <c r="C267" s="20">
        <f t="shared" si="68"/>
        <v>-0.34375</v>
      </c>
      <c r="D267" s="22">
        <v>100000</v>
      </c>
      <c r="E267" s="25">
        <f t="shared" si="69"/>
        <v>412155.91473743645</v>
      </c>
      <c r="G267" s="10">
        <v>40878</v>
      </c>
      <c r="H267" s="91">
        <v>15454</v>
      </c>
      <c r="I267" s="20">
        <f t="shared" si="70"/>
        <v>-0.24647715637037398</v>
      </c>
      <c r="J267" s="22">
        <v>100000</v>
      </c>
      <c r="K267" s="25">
        <f t="shared" si="71"/>
        <v>533024.31574021094</v>
      </c>
    </row>
    <row r="268" spans="1:11">
      <c r="A268" s="10">
        <v>41244</v>
      </c>
      <c r="B268" s="90">
        <v>27</v>
      </c>
      <c r="C268" s="20">
        <f t="shared" si="68"/>
        <v>0.2857142857142857</v>
      </c>
      <c r="D268" s="22">
        <v>100000</v>
      </c>
      <c r="E268" s="25">
        <f t="shared" si="69"/>
        <v>644937.07781751256</v>
      </c>
      <c r="G268" s="10">
        <v>41244</v>
      </c>
      <c r="H268" s="91">
        <v>19426</v>
      </c>
      <c r="I268" s="20">
        <f t="shared" si="70"/>
        <v>0.25702083602950693</v>
      </c>
      <c r="J268" s="22">
        <v>100000</v>
      </c>
      <c r="K268" s="25">
        <f t="shared" si="71"/>
        <v>689855.0789776725</v>
      </c>
    </row>
    <row r="269" spans="1:11">
      <c r="A269" s="10">
        <v>41609</v>
      </c>
      <c r="B269" s="90">
        <v>34</v>
      </c>
      <c r="C269" s="20">
        <f t="shared" si="68"/>
        <v>0.25925925925925924</v>
      </c>
      <c r="D269" s="22">
        <v>100000</v>
      </c>
      <c r="E269" s="25">
        <f t="shared" si="69"/>
        <v>1205045.2729400939</v>
      </c>
      <c r="G269" s="10">
        <v>41609</v>
      </c>
      <c r="H269" s="91">
        <v>21170</v>
      </c>
      <c r="I269" s="20">
        <f t="shared" si="70"/>
        <v>8.9776588077833827E-2</v>
      </c>
      <c r="J269" s="22">
        <v>100000</v>
      </c>
      <c r="K269" s="25">
        <f t="shared" si="71"/>
        <v>1025990.7801987254</v>
      </c>
    </row>
    <row r="270" spans="1:11">
      <c r="A270" s="10">
        <v>41974</v>
      </c>
      <c r="B270" s="90">
        <v>55</v>
      </c>
      <c r="C270" s="20">
        <f t="shared" si="68"/>
        <v>0.61764705882352944</v>
      </c>
      <c r="D270" s="22">
        <v>100000</v>
      </c>
      <c r="E270" s="25">
        <f t="shared" si="69"/>
        <v>3986320.1064351965</v>
      </c>
      <c r="G270" s="10">
        <v>41974</v>
      </c>
      <c r="H270" s="91">
        <v>27499</v>
      </c>
      <c r="I270" s="20">
        <f t="shared" si="70"/>
        <v>0.29896079357581484</v>
      </c>
      <c r="J270" s="22">
        <v>100000</v>
      </c>
      <c r="K270" s="25">
        <f t="shared" si="71"/>
        <v>1069402.5676006442</v>
      </c>
    </row>
    <row r="271" spans="1:11">
      <c r="A271" s="10">
        <v>42339</v>
      </c>
      <c r="B271" s="90">
        <v>168</v>
      </c>
      <c r="C271" s="20">
        <f t="shared" si="68"/>
        <v>2.0545454545454547</v>
      </c>
      <c r="D271" s="22">
        <v>100000</v>
      </c>
      <c r="E271" s="25">
        <f t="shared" si="69"/>
        <v>3259326.7515614065</v>
      </c>
      <c r="G271" s="10">
        <v>42339</v>
      </c>
      <c r="H271" s="91">
        <v>26117</v>
      </c>
      <c r="I271" s="20">
        <f t="shared" si="70"/>
        <v>-5.0256372959016693E-2</v>
      </c>
      <c r="J271" s="22">
        <v>100000</v>
      </c>
      <c r="K271" s="25">
        <f t="shared" si="71"/>
        <v>1192193.3133566165</v>
      </c>
    </row>
    <row r="272" spans="1:11">
      <c r="A272" s="10">
        <v>42705</v>
      </c>
      <c r="B272" s="90">
        <v>134</v>
      </c>
      <c r="C272" s="20">
        <f t="shared" si="68"/>
        <v>-0.20238095238095238</v>
      </c>
      <c r="D272" s="22">
        <v>100000</v>
      </c>
      <c r="E272" s="25">
        <f t="shared" si="69"/>
        <v>4036206.0223984066</v>
      </c>
      <c r="G272" s="10">
        <v>42705</v>
      </c>
      <c r="H272" s="91">
        <v>26626</v>
      </c>
      <c r="I272" s="20">
        <f t="shared" si="70"/>
        <v>1.9489221579813913E-2</v>
      </c>
      <c r="J272" s="22">
        <v>100000</v>
      </c>
      <c r="K272" s="25">
        <f t="shared" si="71"/>
        <v>1640938.9435594501</v>
      </c>
    </row>
    <row r="273" spans="1:11">
      <c r="A273" s="10">
        <v>43070</v>
      </c>
      <c r="B273" s="90">
        <v>161</v>
      </c>
      <c r="C273" s="20">
        <f t="shared" si="68"/>
        <v>0.20149253731343283</v>
      </c>
      <c r="D273" s="22">
        <v>100000</v>
      </c>
      <c r="E273" s="119">
        <f t="shared" si="69"/>
        <v>3802226.6541302125</v>
      </c>
      <c r="G273" s="10">
        <v>43070</v>
      </c>
      <c r="H273" s="91">
        <v>33812</v>
      </c>
      <c r="I273" s="20">
        <f t="shared" si="70"/>
        <v>0.26988657702997071</v>
      </c>
      <c r="J273" s="22">
        <v>100000</v>
      </c>
      <c r="K273" s="120">
        <f t="shared" si="71"/>
        <v>1857097.6522034262</v>
      </c>
    </row>
    <row r="274" spans="1:11">
      <c r="A274" s="10">
        <v>43435</v>
      </c>
      <c r="B274" s="90">
        <v>148</v>
      </c>
      <c r="C274" s="20">
        <f t="shared" si="68"/>
        <v>-8.0745341614906832E-2</v>
      </c>
      <c r="D274" s="22"/>
      <c r="E274" s="39"/>
      <c r="G274" s="10">
        <v>43435</v>
      </c>
      <c r="H274" s="91">
        <v>36068</v>
      </c>
      <c r="I274" s="20">
        <f t="shared" si="70"/>
        <v>6.6721873890926292E-2</v>
      </c>
      <c r="J274" s="22"/>
      <c r="K274" s="39"/>
    </row>
    <row r="275" spans="1:11">
      <c r="D275" s="121">
        <f>SUM(D264:D274)</f>
        <v>1000000</v>
      </c>
      <c r="E275" s="122"/>
      <c r="J275" s="121">
        <f>SUM(J264:J274)</f>
        <v>1000000</v>
      </c>
      <c r="K275" s="122"/>
    </row>
  </sheetData>
  <mergeCells count="18">
    <mergeCell ref="A46:E46"/>
    <mergeCell ref="A31:E31"/>
    <mergeCell ref="A16:E16"/>
    <mergeCell ref="A1:E1"/>
    <mergeCell ref="A61:E61"/>
    <mergeCell ref="A182:E182"/>
    <mergeCell ref="A166:E166"/>
    <mergeCell ref="A151:E151"/>
    <mergeCell ref="A91:E91"/>
    <mergeCell ref="A76:E76"/>
    <mergeCell ref="A106:E106"/>
    <mergeCell ref="A121:E121"/>
    <mergeCell ref="A136:E136"/>
    <mergeCell ref="A214:E214"/>
    <mergeCell ref="A230:E230"/>
    <mergeCell ref="A246:E246"/>
    <mergeCell ref="A262:E262"/>
    <mergeCell ref="A198:E19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132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15</v>
      </c>
      <c r="C3" s="20"/>
      <c r="D3" s="22">
        <v>100000</v>
      </c>
      <c r="E3" s="25">
        <f>(D3)+(D3*C4)</f>
        <v>286666.66666666663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43</v>
      </c>
      <c r="C4" s="20">
        <f t="shared" ref="C4:C13" si="0">(B4-B3)/B3</f>
        <v>1.8666666666666667</v>
      </c>
      <c r="D4" s="22">
        <v>100000</v>
      </c>
      <c r="E4" s="25">
        <f t="shared" ref="E4:E12" si="1">(E3+D4)+(E3+D4)*C5</f>
        <v>818294.57364341081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91</v>
      </c>
      <c r="C5" s="20">
        <f t="shared" si="0"/>
        <v>1.1162790697674418</v>
      </c>
      <c r="D5" s="22">
        <v>100000</v>
      </c>
      <c r="E5" s="25">
        <f t="shared" si="1"/>
        <v>655924.69545957912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65</v>
      </c>
      <c r="C6" s="20">
        <f t="shared" si="0"/>
        <v>-0.2857142857142857</v>
      </c>
      <c r="D6" s="22">
        <v>100000</v>
      </c>
      <c r="E6" s="25">
        <f t="shared" si="1"/>
        <v>1069924.184342789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92</v>
      </c>
      <c r="C7" s="20">
        <f t="shared" si="0"/>
        <v>0.41538461538461541</v>
      </c>
      <c r="D7" s="22">
        <v>100000</v>
      </c>
      <c r="E7" s="25">
        <f t="shared" si="1"/>
        <v>1080908.2137949681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85</v>
      </c>
      <c r="C8" s="20">
        <f t="shared" si="0"/>
        <v>-7.6086956521739135E-2</v>
      </c>
      <c r="D8" s="22">
        <v>100000</v>
      </c>
      <c r="E8" s="25">
        <f t="shared" si="1"/>
        <v>2028383.5201654746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146</v>
      </c>
      <c r="C9" s="20">
        <f t="shared" si="0"/>
        <v>0.71764705882352942</v>
      </c>
      <c r="D9" s="22">
        <v>100000</v>
      </c>
      <c r="E9" s="25">
        <f t="shared" si="1"/>
        <v>1880558.0417900425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129</v>
      </c>
      <c r="C10" s="20">
        <f t="shared" si="0"/>
        <v>-0.11643835616438356</v>
      </c>
      <c r="D10" s="22">
        <v>100000</v>
      </c>
      <c r="E10" s="25">
        <f t="shared" si="1"/>
        <v>2794275.6868665717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182</v>
      </c>
      <c r="C11" s="20">
        <f t="shared" si="0"/>
        <v>0.41085271317829458</v>
      </c>
      <c r="D11" s="22">
        <v>100000</v>
      </c>
      <c r="E11" s="25">
        <f t="shared" si="1"/>
        <v>4913907.6222075308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309</v>
      </c>
      <c r="C12" s="20">
        <f t="shared" si="0"/>
        <v>0.69780219780219777</v>
      </c>
      <c r="D12" s="22">
        <v>100000</v>
      </c>
      <c r="E12" s="119">
        <f t="shared" si="1"/>
        <v>4235048.1857481087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261</v>
      </c>
      <c r="C13" s="20">
        <f t="shared" si="0"/>
        <v>-0.1553398058252427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973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235</v>
      </c>
      <c r="C18" s="20"/>
      <c r="D18" s="22">
        <v>100000</v>
      </c>
      <c r="E18" s="25">
        <f>(D18)+(D18*C19)</f>
        <v>150638.29787234042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354</v>
      </c>
      <c r="C19" s="20">
        <f t="shared" ref="C19:C28" si="4">(B19-B18)/B18</f>
        <v>0.50638297872340421</v>
      </c>
      <c r="D19" s="22">
        <v>100000</v>
      </c>
      <c r="E19" s="25">
        <f t="shared" ref="E19:E27" si="5">(E18+D19)+(E18+D19)*C20</f>
        <v>339848.53948791919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480</v>
      </c>
      <c r="C20" s="20">
        <f t="shared" si="4"/>
        <v>0.3559322033898305</v>
      </c>
      <c r="D20" s="22">
        <v>100000</v>
      </c>
      <c r="E20" s="25">
        <f t="shared" si="5"/>
        <v>347297.07597066951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379</v>
      </c>
      <c r="C21" s="20">
        <f t="shared" si="4"/>
        <v>-0.21041666666666667</v>
      </c>
      <c r="D21" s="22">
        <v>100000</v>
      </c>
      <c r="E21" s="25">
        <f t="shared" si="5"/>
        <v>579479.85303851904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491</v>
      </c>
      <c r="C22" s="20">
        <f t="shared" si="4"/>
        <v>0.29551451187335093</v>
      </c>
      <c r="D22" s="22">
        <v>100000</v>
      </c>
      <c r="E22" s="25">
        <f t="shared" si="5"/>
        <v>574305.78209976666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415</v>
      </c>
      <c r="C23" s="20">
        <f t="shared" si="4"/>
        <v>-0.15478615071283094</v>
      </c>
      <c r="D23" s="22">
        <v>100000</v>
      </c>
      <c r="E23" s="25">
        <f t="shared" si="5"/>
        <v>1413604.8925946916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870</v>
      </c>
      <c r="C24" s="20">
        <f t="shared" si="4"/>
        <v>1.0963855421686748</v>
      </c>
      <c r="D24" s="22">
        <v>100000</v>
      </c>
      <c r="E24" s="25">
        <f t="shared" si="5"/>
        <v>1339627.3187332328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770</v>
      </c>
      <c r="C25" s="20">
        <f t="shared" si="4"/>
        <v>-0.11494252873563218</v>
      </c>
      <c r="D25" s="22">
        <v>100000</v>
      </c>
      <c r="E25" s="25">
        <f t="shared" si="5"/>
        <v>1280707.4199120319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685</v>
      </c>
      <c r="C26" s="20">
        <f t="shared" si="4"/>
        <v>-0.11038961038961038</v>
      </c>
      <c r="D26" s="22">
        <v>100000</v>
      </c>
      <c r="E26" s="25">
        <f t="shared" si="5"/>
        <v>1622583.1723053805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805</v>
      </c>
      <c r="C27" s="20">
        <f t="shared" si="4"/>
        <v>0.17518248175182483</v>
      </c>
      <c r="D27" s="22">
        <v>100000</v>
      </c>
      <c r="E27" s="119">
        <f t="shared" si="5"/>
        <v>1292472.3429471427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604</v>
      </c>
      <c r="C28" s="20">
        <f t="shared" si="4"/>
        <v>-0.24968944099378881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976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27</v>
      </c>
      <c r="C34" s="20"/>
      <c r="D34" s="22">
        <v>100000</v>
      </c>
      <c r="E34" s="25">
        <f>(D34)+(D34*C35)</f>
        <v>303703.70370370371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82</v>
      </c>
      <c r="C35" s="20">
        <f t="shared" ref="C35:C44" si="8">(B35-B34)/B34</f>
        <v>2.0370370370370372</v>
      </c>
      <c r="D35" s="22">
        <v>100000</v>
      </c>
      <c r="E35" s="25">
        <f t="shared" ref="E35:E43" si="9">(E34+D35)+(E34+D35)*C36</f>
        <v>507091.23757904244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103</v>
      </c>
      <c r="C36" s="20">
        <f t="shared" si="8"/>
        <v>0.25609756097560976</v>
      </c>
      <c r="D36" s="22">
        <v>100000</v>
      </c>
      <c r="E36" s="25">
        <f t="shared" si="9"/>
        <v>489209.44387437403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83</v>
      </c>
      <c r="C37" s="20">
        <f t="shared" si="8"/>
        <v>-0.1941747572815534</v>
      </c>
      <c r="D37" s="22">
        <v>100000</v>
      </c>
      <c r="E37" s="25">
        <f t="shared" si="9"/>
        <v>681495.26038481819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96</v>
      </c>
      <c r="C38" s="20">
        <f t="shared" si="8"/>
        <v>0.15662650602409639</v>
      </c>
      <c r="D38" s="22">
        <v>100000</v>
      </c>
      <c r="E38" s="25">
        <f t="shared" si="9"/>
        <v>618683.74780464778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76</v>
      </c>
      <c r="C39" s="20">
        <f t="shared" si="8"/>
        <v>-0.20833333333333334</v>
      </c>
      <c r="D39" s="22">
        <v>100000</v>
      </c>
      <c r="E39" s="25">
        <f t="shared" si="9"/>
        <v>1087481.9868096644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115</v>
      </c>
      <c r="C40" s="20">
        <f t="shared" si="8"/>
        <v>0.51315789473684215</v>
      </c>
      <c r="D40" s="22">
        <v>100000</v>
      </c>
      <c r="E40" s="25">
        <f t="shared" si="9"/>
        <v>1445630.2448117654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140</v>
      </c>
      <c r="C41" s="20">
        <f t="shared" si="8"/>
        <v>0.21739130434782608</v>
      </c>
      <c r="D41" s="22">
        <v>100000</v>
      </c>
      <c r="E41" s="25">
        <f t="shared" si="9"/>
        <v>1998279.1022209253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181</v>
      </c>
      <c r="C42" s="20">
        <f t="shared" si="8"/>
        <v>0.29285714285714287</v>
      </c>
      <c r="D42" s="22">
        <v>100000</v>
      </c>
      <c r="E42" s="25">
        <f t="shared" si="9"/>
        <v>2457652.8711095923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212</v>
      </c>
      <c r="C43" s="20">
        <f t="shared" si="8"/>
        <v>0.17127071823204421</v>
      </c>
      <c r="D43" s="22">
        <v>100000</v>
      </c>
      <c r="E43" s="119">
        <f t="shared" si="9"/>
        <v>2171592.060376069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180</v>
      </c>
      <c r="C44" s="20">
        <f t="shared" si="8"/>
        <v>-0.15094339622641509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</sheetData>
  <mergeCells count="3">
    <mergeCell ref="A1:E1"/>
    <mergeCell ref="A16:E16"/>
    <mergeCell ref="A32:E3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128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57</v>
      </c>
      <c r="C3" s="20"/>
      <c r="D3" s="22">
        <v>100000</v>
      </c>
      <c r="E3" s="25">
        <f>(D3)+(D3*C4)</f>
        <v>145614.0350877193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83</v>
      </c>
      <c r="C4" s="20">
        <f t="shared" ref="C4:C13" si="0">(B4-B3)/B3</f>
        <v>0.45614035087719296</v>
      </c>
      <c r="D4" s="22">
        <v>100000</v>
      </c>
      <c r="E4" s="25">
        <f t="shared" ref="E4:E12" si="1">(E3+D4)+(E3+D4)*C5</f>
        <v>343267.80807440286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116</v>
      </c>
      <c r="C5" s="20">
        <f t="shared" si="0"/>
        <v>0.39759036144578314</v>
      </c>
      <c r="D5" s="22">
        <v>100000</v>
      </c>
      <c r="E5" s="25">
        <f t="shared" si="1"/>
        <v>512050.74381008605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134</v>
      </c>
      <c r="C6" s="20">
        <f t="shared" si="0"/>
        <v>0.15517241379310345</v>
      </c>
      <c r="D6" s="22">
        <v>100000</v>
      </c>
      <c r="E6" s="25">
        <f t="shared" si="1"/>
        <v>872400.68707258534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191</v>
      </c>
      <c r="C7" s="20">
        <f t="shared" si="0"/>
        <v>0.42537313432835822</v>
      </c>
      <c r="D7" s="22">
        <v>100000</v>
      </c>
      <c r="E7" s="25">
        <f t="shared" si="1"/>
        <v>1089496.0577671898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214</v>
      </c>
      <c r="C8" s="20">
        <f t="shared" si="0"/>
        <v>0.12041884816753927</v>
      </c>
      <c r="D8" s="22">
        <v>100000</v>
      </c>
      <c r="E8" s="25">
        <f t="shared" si="1"/>
        <v>1361806.2343596332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245</v>
      </c>
      <c r="C9" s="20">
        <f t="shared" si="0"/>
        <v>0.14485981308411214</v>
      </c>
      <c r="D9" s="22">
        <v>100000</v>
      </c>
      <c r="E9" s="25">
        <f t="shared" si="1"/>
        <v>1300709.220777143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218</v>
      </c>
      <c r="C10" s="20">
        <f t="shared" si="0"/>
        <v>-0.11020408163265306</v>
      </c>
      <c r="D10" s="22">
        <v>100000</v>
      </c>
      <c r="E10" s="25">
        <f t="shared" si="1"/>
        <v>1548490.4688407865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241</v>
      </c>
      <c r="C11" s="20">
        <f t="shared" si="0"/>
        <v>0.10550458715596331</v>
      </c>
      <c r="D11" s="22">
        <v>100000</v>
      </c>
      <c r="E11" s="25">
        <f t="shared" si="1"/>
        <v>1798975.0759548831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263</v>
      </c>
      <c r="C12" s="20">
        <f t="shared" si="0"/>
        <v>9.1286307053941904E-2</v>
      </c>
      <c r="D12" s="22">
        <v>100000</v>
      </c>
      <c r="E12" s="119">
        <f t="shared" si="1"/>
        <v>2028942.9518757497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281</v>
      </c>
      <c r="C13" s="20">
        <f t="shared" si="0"/>
        <v>6.8441064638783272E-2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972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225</v>
      </c>
      <c r="C18" s="20"/>
      <c r="D18" s="22">
        <v>100000</v>
      </c>
      <c r="E18" s="25">
        <f>(D18)+(D18*C19)</f>
        <v>234666.66666666666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528</v>
      </c>
      <c r="C19" s="20">
        <f t="shared" ref="C19:C28" si="4">(B19-B18)/B18</f>
        <v>1.3466666666666667</v>
      </c>
      <c r="D19" s="22">
        <v>100000</v>
      </c>
      <c r="E19" s="25">
        <f t="shared" ref="E19:E27" si="5">(E18+D19)+(E18+D19)*C20</f>
        <v>398684.34343434341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629</v>
      </c>
      <c r="C20" s="20">
        <f t="shared" si="4"/>
        <v>0.19128787878787878</v>
      </c>
      <c r="D20" s="22">
        <v>100000</v>
      </c>
      <c r="E20" s="25">
        <f t="shared" si="5"/>
        <v>858625.03011032415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1083</v>
      </c>
      <c r="C21" s="20">
        <f t="shared" si="4"/>
        <v>0.72178060413354528</v>
      </c>
      <c r="D21" s="22">
        <v>100000</v>
      </c>
      <c r="E21" s="25">
        <f t="shared" si="5"/>
        <v>1726056.1483980906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1950</v>
      </c>
      <c r="C22" s="20">
        <f t="shared" si="4"/>
        <v>0.80055401662049863</v>
      </c>
      <c r="D22" s="22">
        <v>100000</v>
      </c>
      <c r="E22" s="25">
        <f t="shared" si="5"/>
        <v>1627531.069700452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1738</v>
      </c>
      <c r="C23" s="20">
        <f t="shared" si="4"/>
        <v>-0.10871794871794872</v>
      </c>
      <c r="D23" s="22">
        <v>100000</v>
      </c>
      <c r="E23" s="25">
        <f t="shared" si="5"/>
        <v>1889549.23101298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1901</v>
      </c>
      <c r="C24" s="20">
        <f t="shared" si="4"/>
        <v>9.3785960874568475E-2</v>
      </c>
      <c r="D24" s="22">
        <v>100000</v>
      </c>
      <c r="E24" s="25">
        <f t="shared" si="5"/>
        <v>1777093.4214939717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1698</v>
      </c>
      <c r="C25" s="20">
        <f t="shared" si="4"/>
        <v>-0.10678590215675959</v>
      </c>
      <c r="D25" s="22">
        <v>100000</v>
      </c>
      <c r="E25" s="25">
        <f t="shared" si="5"/>
        <v>2658662.9438710259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2405</v>
      </c>
      <c r="C26" s="20">
        <f t="shared" si="4"/>
        <v>0.41637220259128388</v>
      </c>
      <c r="D26" s="22">
        <v>100000</v>
      </c>
      <c r="E26" s="25">
        <f t="shared" si="5"/>
        <v>3678599.6095610727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3207</v>
      </c>
      <c r="C27" s="20">
        <f t="shared" si="4"/>
        <v>0.33347193347193349</v>
      </c>
      <c r="D27" s="22">
        <v>100000</v>
      </c>
      <c r="E27" s="119">
        <f t="shared" si="5"/>
        <v>3855184.8838427905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3272</v>
      </c>
      <c r="C28" s="20">
        <f t="shared" si="4"/>
        <v>2.0268163392578736E-2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975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180</v>
      </c>
      <c r="C34" s="20"/>
      <c r="D34" s="22">
        <v>100000</v>
      </c>
      <c r="E34" s="25">
        <f>(D34)+(D34*C35)</f>
        <v>222222.22222222225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400</v>
      </c>
      <c r="C35" s="20">
        <f t="shared" ref="C35:C44" si="8">(B35-B34)/B34</f>
        <v>1.2222222222222223</v>
      </c>
      <c r="D35" s="22">
        <v>100000</v>
      </c>
      <c r="E35" s="25">
        <f t="shared" ref="E35:E43" si="9">(E34+D35)+(E34+D35)*C36</f>
        <v>319805.55555555556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397</v>
      </c>
      <c r="C36" s="20">
        <f t="shared" si="8"/>
        <v>-7.4999999999999997E-3</v>
      </c>
      <c r="D36" s="22">
        <v>100000</v>
      </c>
      <c r="E36" s="25">
        <f t="shared" si="9"/>
        <v>612260.49538203189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579</v>
      </c>
      <c r="C37" s="20">
        <f t="shared" si="8"/>
        <v>0.45843828715365237</v>
      </c>
      <c r="D37" s="22">
        <v>100000</v>
      </c>
      <c r="E37" s="25">
        <f t="shared" si="9"/>
        <v>858649.09460562735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698</v>
      </c>
      <c r="C38" s="20">
        <f t="shared" si="8"/>
        <v>0.20552677029360966</v>
      </c>
      <c r="D38" s="22">
        <v>100000</v>
      </c>
      <c r="E38" s="25">
        <f t="shared" si="9"/>
        <v>714179.84125347598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520</v>
      </c>
      <c r="C39" s="20">
        <f t="shared" si="8"/>
        <v>-0.25501432664756446</v>
      </c>
      <c r="D39" s="22">
        <v>100000</v>
      </c>
      <c r="E39" s="25">
        <f t="shared" si="9"/>
        <v>936306.81744149735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598</v>
      </c>
      <c r="C40" s="20">
        <f t="shared" si="8"/>
        <v>0.15</v>
      </c>
      <c r="D40" s="22">
        <v>100000</v>
      </c>
      <c r="E40" s="25">
        <f t="shared" si="9"/>
        <v>1573522.7261486282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908</v>
      </c>
      <c r="C41" s="20">
        <f t="shared" si="8"/>
        <v>0.51839464882943143</v>
      </c>
      <c r="D41" s="22">
        <v>100000</v>
      </c>
      <c r="E41" s="25">
        <f t="shared" si="9"/>
        <v>1682738.1596626625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913</v>
      </c>
      <c r="C42" s="20">
        <f t="shared" si="8"/>
        <v>5.5066079295154188E-3</v>
      </c>
      <c r="D42" s="22">
        <v>100000</v>
      </c>
      <c r="E42" s="25">
        <f t="shared" si="9"/>
        <v>1927231.7235345542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987</v>
      </c>
      <c r="C43" s="20">
        <f t="shared" si="8"/>
        <v>8.1051478641840091E-2</v>
      </c>
      <c r="D43" s="22">
        <v>100000</v>
      </c>
      <c r="E43" s="119">
        <f t="shared" si="9"/>
        <v>1821838.438475329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887</v>
      </c>
      <c r="C44" s="20">
        <f t="shared" si="8"/>
        <v>-0.10131712259371833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</sheetData>
  <mergeCells count="3">
    <mergeCell ref="A1:E1"/>
    <mergeCell ref="A16:E16"/>
    <mergeCell ref="A32:E3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200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980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54</v>
      </c>
      <c r="C3" s="20"/>
      <c r="D3" s="22">
        <v>100000</v>
      </c>
      <c r="E3" s="25">
        <f>(D3)+(D3*C4)</f>
        <v>179629.62962962964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97</v>
      </c>
      <c r="C4" s="20">
        <f t="shared" ref="C4:C13" si="0">(B4-B3)/B3</f>
        <v>0.79629629629629628</v>
      </c>
      <c r="D4" s="22">
        <v>100000</v>
      </c>
      <c r="E4" s="25">
        <f t="shared" ref="E4:E12" si="1">(E3+D4)+(E3+D4)*C5</f>
        <v>438182.51240931661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152</v>
      </c>
      <c r="C5" s="20">
        <f t="shared" si="0"/>
        <v>0.5670103092783505</v>
      </c>
      <c r="D5" s="22">
        <v>100000</v>
      </c>
      <c r="E5" s="25">
        <f t="shared" si="1"/>
        <v>509857.11701935256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144</v>
      </c>
      <c r="C6" s="20">
        <f t="shared" si="0"/>
        <v>-5.2631578947368418E-2</v>
      </c>
      <c r="D6" s="22">
        <v>100000</v>
      </c>
      <c r="E6" s="25">
        <f t="shared" si="1"/>
        <v>923255.9132654086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218</v>
      </c>
      <c r="C7" s="20">
        <f t="shared" si="0"/>
        <v>0.51388888888888884</v>
      </c>
      <c r="D7" s="22">
        <v>100000</v>
      </c>
      <c r="E7" s="25">
        <f t="shared" si="1"/>
        <v>1337742.8223882634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285</v>
      </c>
      <c r="C8" s="20">
        <f t="shared" si="0"/>
        <v>0.30733944954128439</v>
      </c>
      <c r="D8" s="22">
        <v>100000</v>
      </c>
      <c r="E8" s="25">
        <f t="shared" si="1"/>
        <v>2739278.4300239542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543</v>
      </c>
      <c r="C9" s="20">
        <f t="shared" si="0"/>
        <v>0.90526315789473688</v>
      </c>
      <c r="D9" s="22">
        <v>100000</v>
      </c>
      <c r="E9" s="25">
        <f t="shared" si="1"/>
        <v>2886338.2935050144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552</v>
      </c>
      <c r="C10" s="20">
        <f t="shared" si="0"/>
        <v>1.6574585635359115E-2</v>
      </c>
      <c r="D10" s="22">
        <v>100000</v>
      </c>
      <c r="E10" s="25">
        <f t="shared" si="1"/>
        <v>3186509.5197000969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589</v>
      </c>
      <c r="C11" s="20">
        <f t="shared" si="0"/>
        <v>6.7028985507246383E-2</v>
      </c>
      <c r="D11" s="22">
        <v>100000</v>
      </c>
      <c r="E11" s="25">
        <f t="shared" si="1"/>
        <v>5032990.8094558362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902</v>
      </c>
      <c r="C12" s="20">
        <f t="shared" si="0"/>
        <v>0.53140916808149408</v>
      </c>
      <c r="D12" s="22">
        <v>100000</v>
      </c>
      <c r="E12" s="119">
        <f t="shared" si="1"/>
        <v>6299579.6297867075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1107</v>
      </c>
      <c r="C13" s="20">
        <f t="shared" si="0"/>
        <v>0.22727272727272727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982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108</v>
      </c>
      <c r="C18" s="20"/>
      <c r="D18" s="22">
        <v>100000</v>
      </c>
      <c r="E18" s="25">
        <f>(D18)+(D18*C19)</f>
        <v>160185.18518518517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173</v>
      </c>
      <c r="C19" s="20">
        <f t="shared" ref="C19:C28" si="4">(B19-B18)/B18</f>
        <v>0.60185185185185186</v>
      </c>
      <c r="D19" s="22">
        <v>100000</v>
      </c>
      <c r="E19" s="25">
        <f t="shared" ref="E19:E27" si="5">(E18+D19)+(E18+D19)*C20</f>
        <v>258681.22457717831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172</v>
      </c>
      <c r="C20" s="20">
        <f t="shared" si="4"/>
        <v>-5.7803468208092483E-3</v>
      </c>
      <c r="D20" s="22">
        <v>100000</v>
      </c>
      <c r="E20" s="25">
        <f t="shared" si="5"/>
        <v>262754.85056235152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126</v>
      </c>
      <c r="C21" s="20">
        <f t="shared" si="4"/>
        <v>-0.26744186046511625</v>
      </c>
      <c r="D21" s="22">
        <v>100000</v>
      </c>
      <c r="E21" s="25">
        <f t="shared" si="5"/>
        <v>374270.87756433093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130</v>
      </c>
      <c r="C22" s="20">
        <f t="shared" si="4"/>
        <v>3.1746031746031744E-2</v>
      </c>
      <c r="D22" s="22">
        <v>100000</v>
      </c>
      <c r="E22" s="25">
        <f t="shared" si="5"/>
        <v>718702.79138594761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197</v>
      </c>
      <c r="C23" s="20">
        <f t="shared" si="4"/>
        <v>0.51538461538461533</v>
      </c>
      <c r="D23" s="22">
        <v>100000</v>
      </c>
      <c r="E23" s="25">
        <f t="shared" si="5"/>
        <v>1437924.6995915629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346</v>
      </c>
      <c r="C24" s="20">
        <f t="shared" si="4"/>
        <v>0.75634517766497467</v>
      </c>
      <c r="D24" s="22">
        <v>100000</v>
      </c>
      <c r="E24" s="25">
        <f t="shared" si="5"/>
        <v>1946852.654396256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438</v>
      </c>
      <c r="C25" s="20">
        <f t="shared" si="4"/>
        <v>0.26589595375722541</v>
      </c>
      <c r="D25" s="22">
        <v>100000</v>
      </c>
      <c r="E25" s="25">
        <f t="shared" si="5"/>
        <v>3023547.1858319123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647</v>
      </c>
      <c r="C26" s="20">
        <f t="shared" si="4"/>
        <v>0.4771689497716895</v>
      </c>
      <c r="D26" s="22">
        <v>100000</v>
      </c>
      <c r="E26" s="25">
        <f t="shared" si="5"/>
        <v>3678737.1802224377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762</v>
      </c>
      <c r="C27" s="20">
        <f t="shared" si="4"/>
        <v>0.1777434312210201</v>
      </c>
      <c r="D27" s="22">
        <v>100000</v>
      </c>
      <c r="E27" s="119">
        <f t="shared" si="5"/>
        <v>3758901.2895126087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758</v>
      </c>
      <c r="C28" s="20">
        <f t="shared" si="4"/>
        <v>-5.2493438320209973E-3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985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165</v>
      </c>
      <c r="C34" s="20"/>
      <c r="D34" s="22">
        <v>100000</v>
      </c>
      <c r="E34" s="25">
        <f>(D34)+(D34*C35)</f>
        <v>194545.45454545453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321</v>
      </c>
      <c r="C35" s="20">
        <f t="shared" ref="C35:C44" si="8">(B35-B34)/B34</f>
        <v>0.94545454545454544</v>
      </c>
      <c r="D35" s="22">
        <v>100000</v>
      </c>
      <c r="E35" s="25">
        <f t="shared" ref="E35:E43" si="9">(E34+D35)+(E34+D35)*C36</f>
        <v>359694.13763806282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392</v>
      </c>
      <c r="C36" s="20">
        <f t="shared" si="8"/>
        <v>0.22118380062305296</v>
      </c>
      <c r="D36" s="22">
        <v>100000</v>
      </c>
      <c r="E36" s="25">
        <f t="shared" si="9"/>
        <v>365879.00750784593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312</v>
      </c>
      <c r="C37" s="20">
        <f t="shared" si="8"/>
        <v>-0.20408163265306123</v>
      </c>
      <c r="D37" s="22">
        <v>100000</v>
      </c>
      <c r="E37" s="25">
        <f t="shared" si="9"/>
        <v>528593.48928774823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354</v>
      </c>
      <c r="C38" s="20">
        <f t="shared" si="8"/>
        <v>0.13461538461538461</v>
      </c>
      <c r="D38" s="22">
        <v>100000</v>
      </c>
      <c r="E38" s="25">
        <f t="shared" si="9"/>
        <v>486538.4634600085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274</v>
      </c>
      <c r="C39" s="20">
        <f t="shared" si="8"/>
        <v>-0.22598870056497175</v>
      </c>
      <c r="D39" s="22">
        <v>100000</v>
      </c>
      <c r="E39" s="25">
        <f t="shared" si="9"/>
        <v>931183.32702592597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435</v>
      </c>
      <c r="C40" s="20">
        <f t="shared" si="8"/>
        <v>0.58759124087591241</v>
      </c>
      <c r="D40" s="22">
        <v>100000</v>
      </c>
      <c r="E40" s="25">
        <f t="shared" si="9"/>
        <v>950585.08997102606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401</v>
      </c>
      <c r="C41" s="20">
        <f t="shared" si="8"/>
        <v>-7.8160919540229884E-2</v>
      </c>
      <c r="D41" s="22">
        <v>100000</v>
      </c>
      <c r="E41" s="25">
        <f t="shared" si="9"/>
        <v>1317816.2101132818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503</v>
      </c>
      <c r="C42" s="20">
        <f t="shared" si="8"/>
        <v>0.25436408977556108</v>
      </c>
      <c r="D42" s="22">
        <v>100000</v>
      </c>
      <c r="E42" s="25">
        <f t="shared" si="9"/>
        <v>2060484.3928286461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731</v>
      </c>
      <c r="C43" s="20">
        <f t="shared" si="8"/>
        <v>0.45328031809145131</v>
      </c>
      <c r="D43" s="22">
        <v>100000</v>
      </c>
      <c r="E43" s="119">
        <f t="shared" si="9"/>
        <v>2086596.4176977074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706</v>
      </c>
      <c r="C44" s="20">
        <f t="shared" si="8"/>
        <v>-3.4199726402188782E-2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7" spans="1:11">
      <c r="A47" s="153" t="s">
        <v>986</v>
      </c>
      <c r="B47" s="150"/>
      <c r="C47" s="150"/>
      <c r="D47" s="150"/>
      <c r="E47" s="151"/>
    </row>
    <row r="48" spans="1:11">
      <c r="A48" s="116" t="s">
        <v>3</v>
      </c>
      <c r="B48" s="117" t="s">
        <v>6</v>
      </c>
      <c r="C48" s="118" t="s">
        <v>8</v>
      </c>
      <c r="D48" s="12" t="s">
        <v>16</v>
      </c>
      <c r="E48" s="16" t="s">
        <v>18</v>
      </c>
      <c r="G48" s="116" t="s">
        <v>3</v>
      </c>
      <c r="H48" s="117" t="s">
        <v>5</v>
      </c>
      <c r="I48" s="118" t="s">
        <v>8</v>
      </c>
      <c r="J48" s="16" t="s">
        <v>16</v>
      </c>
      <c r="K48" s="16" t="s">
        <v>18</v>
      </c>
    </row>
    <row r="49" spans="1:11">
      <c r="A49" s="10">
        <v>39783</v>
      </c>
      <c r="B49" s="90">
        <v>31</v>
      </c>
      <c r="C49" s="20"/>
      <c r="D49" s="22">
        <v>100000</v>
      </c>
      <c r="E49" s="25">
        <f>(D49)+(D49*C50)</f>
        <v>158064.51612903227</v>
      </c>
      <c r="G49" s="10">
        <v>39783</v>
      </c>
      <c r="H49" s="91">
        <v>9647</v>
      </c>
      <c r="I49" s="20"/>
      <c r="J49" s="22">
        <v>100000</v>
      </c>
      <c r="K49" s="25">
        <f>(J49)+(J49*I50)</f>
        <v>181030.37213641545</v>
      </c>
    </row>
    <row r="50" spans="1:11">
      <c r="A50" s="10">
        <v>40148</v>
      </c>
      <c r="B50" s="90">
        <v>49</v>
      </c>
      <c r="C50" s="20">
        <f t="shared" ref="C50:C59" si="12">(B50-B49)/B49</f>
        <v>0.58064516129032262</v>
      </c>
      <c r="D50" s="22">
        <v>100000</v>
      </c>
      <c r="E50" s="25">
        <f t="shared" ref="E50:E58" si="13">(E49+D50)+(E49+D50)*C51</f>
        <v>337063.85780118499</v>
      </c>
      <c r="G50" s="10">
        <v>40148</v>
      </c>
      <c r="H50" s="91">
        <v>17464</v>
      </c>
      <c r="I50" s="20">
        <f t="shared" ref="I50:I59" si="14">(H50-H49)/H49</f>
        <v>0.81030372136415463</v>
      </c>
      <c r="J50" s="22">
        <v>100000</v>
      </c>
      <c r="K50" s="25">
        <f t="shared" ref="K50:K58" si="15">(K49+J50)+(K49+J50)*I51</f>
        <v>330030.45706285757</v>
      </c>
    </row>
    <row r="51" spans="1:11">
      <c r="A51" s="10">
        <v>40513</v>
      </c>
      <c r="B51" s="90">
        <v>64</v>
      </c>
      <c r="C51" s="20">
        <f t="shared" si="12"/>
        <v>0.30612244897959184</v>
      </c>
      <c r="D51" s="22">
        <v>100000</v>
      </c>
      <c r="E51" s="25">
        <f t="shared" si="13"/>
        <v>320968.77057274524</v>
      </c>
      <c r="G51" s="10">
        <v>40513</v>
      </c>
      <c r="H51" s="91">
        <v>20509</v>
      </c>
      <c r="I51" s="20">
        <f t="shared" si="14"/>
        <v>0.17435868071461291</v>
      </c>
      <c r="J51" s="22">
        <v>100000</v>
      </c>
      <c r="K51" s="25">
        <f t="shared" si="15"/>
        <v>324037.77285335225</v>
      </c>
    </row>
    <row r="52" spans="1:11">
      <c r="A52" s="10">
        <v>40878</v>
      </c>
      <c r="B52" s="90">
        <v>47</v>
      </c>
      <c r="C52" s="20">
        <f t="shared" si="12"/>
        <v>-0.265625</v>
      </c>
      <c r="D52" s="22">
        <v>100000</v>
      </c>
      <c r="E52" s="25">
        <f t="shared" si="13"/>
        <v>904635.01761377172</v>
      </c>
      <c r="G52" s="10">
        <v>40878</v>
      </c>
      <c r="H52" s="91">
        <v>15454</v>
      </c>
      <c r="I52" s="20">
        <f t="shared" si="14"/>
        <v>-0.24647715637037398</v>
      </c>
      <c r="J52" s="22">
        <v>100000</v>
      </c>
      <c r="K52" s="25">
        <f t="shared" si="15"/>
        <v>533024.31574021094</v>
      </c>
    </row>
    <row r="53" spans="1:11">
      <c r="A53" s="10">
        <v>41244</v>
      </c>
      <c r="B53" s="90">
        <v>101</v>
      </c>
      <c r="C53" s="20">
        <f t="shared" si="12"/>
        <v>1.1489361702127661</v>
      </c>
      <c r="D53" s="22">
        <v>100000</v>
      </c>
      <c r="E53" s="25">
        <f t="shared" si="13"/>
        <v>984741.25488874654</v>
      </c>
      <c r="G53" s="10">
        <v>41244</v>
      </c>
      <c r="H53" s="91">
        <v>19426</v>
      </c>
      <c r="I53" s="20">
        <f t="shared" si="14"/>
        <v>0.25702083602950693</v>
      </c>
      <c r="J53" s="22">
        <v>100000</v>
      </c>
      <c r="K53" s="25">
        <f t="shared" si="15"/>
        <v>689855.0789776725</v>
      </c>
    </row>
    <row r="54" spans="1:11">
      <c r="A54" s="10">
        <v>41609</v>
      </c>
      <c r="B54" s="90">
        <v>99</v>
      </c>
      <c r="C54" s="20">
        <f t="shared" si="12"/>
        <v>-1.9801980198019802E-2</v>
      </c>
      <c r="D54" s="22">
        <v>100000</v>
      </c>
      <c r="E54" s="25">
        <f t="shared" si="13"/>
        <v>2761159.5578986271</v>
      </c>
      <c r="G54" s="10">
        <v>41609</v>
      </c>
      <c r="H54" s="91">
        <v>21170</v>
      </c>
      <c r="I54" s="20">
        <f t="shared" si="14"/>
        <v>8.9776588077833827E-2</v>
      </c>
      <c r="J54" s="22">
        <v>100000</v>
      </c>
      <c r="K54" s="25">
        <f t="shared" si="15"/>
        <v>1025990.7801987254</v>
      </c>
    </row>
    <row r="55" spans="1:11">
      <c r="A55" s="10">
        <v>41974</v>
      </c>
      <c r="B55" s="90">
        <v>252</v>
      </c>
      <c r="C55" s="20">
        <f t="shared" si="12"/>
        <v>1.5454545454545454</v>
      </c>
      <c r="D55" s="22">
        <v>100000</v>
      </c>
      <c r="E55" s="25">
        <f t="shared" si="13"/>
        <v>5938041.463416595</v>
      </c>
      <c r="G55" s="10">
        <v>41974</v>
      </c>
      <c r="H55" s="91">
        <v>27499</v>
      </c>
      <c r="I55" s="20">
        <f t="shared" si="14"/>
        <v>0.29896079357581484</v>
      </c>
      <c r="J55" s="22">
        <v>100000</v>
      </c>
      <c r="K55" s="25">
        <f t="shared" si="15"/>
        <v>1069402.5676006442</v>
      </c>
    </row>
    <row r="56" spans="1:11">
      <c r="A56" s="10">
        <v>42339</v>
      </c>
      <c r="B56" s="90">
        <v>523</v>
      </c>
      <c r="C56" s="20">
        <f t="shared" si="12"/>
        <v>1.0753968253968254</v>
      </c>
      <c r="D56" s="22">
        <v>100000</v>
      </c>
      <c r="E56" s="25">
        <f t="shared" si="13"/>
        <v>7896788.4531108048</v>
      </c>
      <c r="G56" s="10">
        <v>42339</v>
      </c>
      <c r="H56" s="91">
        <v>26117</v>
      </c>
      <c r="I56" s="20">
        <f t="shared" si="14"/>
        <v>-5.0256372959016693E-2</v>
      </c>
      <c r="J56" s="22">
        <v>100000</v>
      </c>
      <c r="K56" s="25">
        <f t="shared" si="15"/>
        <v>1192193.3133566165</v>
      </c>
    </row>
    <row r="57" spans="1:11">
      <c r="A57" s="10">
        <v>42705</v>
      </c>
      <c r="B57" s="90">
        <v>684</v>
      </c>
      <c r="C57" s="20">
        <f t="shared" si="12"/>
        <v>0.30783938814531547</v>
      </c>
      <c r="D57" s="22">
        <v>100000</v>
      </c>
      <c r="E57" s="25">
        <f t="shared" si="13"/>
        <v>13246142.276863366</v>
      </c>
      <c r="G57" s="10">
        <v>42705</v>
      </c>
      <c r="H57" s="91">
        <v>26626</v>
      </c>
      <c r="I57" s="20">
        <f t="shared" si="14"/>
        <v>1.9489221579813913E-2</v>
      </c>
      <c r="J57" s="22">
        <v>100000</v>
      </c>
      <c r="K57" s="25">
        <f t="shared" si="15"/>
        <v>1640938.9435594501</v>
      </c>
    </row>
    <row r="58" spans="1:11">
      <c r="A58" s="10">
        <v>43070</v>
      </c>
      <c r="B58" s="90">
        <v>1133</v>
      </c>
      <c r="C58" s="20">
        <f t="shared" si="12"/>
        <v>0.6564327485380117</v>
      </c>
      <c r="D58" s="22">
        <v>100000</v>
      </c>
      <c r="E58" s="119">
        <f t="shared" si="13"/>
        <v>16997778.733904533</v>
      </c>
      <c r="G58" s="10">
        <v>43070</v>
      </c>
      <c r="H58" s="91">
        <v>33812</v>
      </c>
      <c r="I58" s="20">
        <f t="shared" si="14"/>
        <v>0.26988657702997071</v>
      </c>
      <c r="J58" s="22">
        <v>100000</v>
      </c>
      <c r="K58" s="120">
        <f t="shared" si="15"/>
        <v>1857097.6522034262</v>
      </c>
    </row>
    <row r="59" spans="1:11">
      <c r="A59" s="10">
        <v>43435</v>
      </c>
      <c r="B59" s="90">
        <v>1443</v>
      </c>
      <c r="C59" s="20">
        <f t="shared" si="12"/>
        <v>0.27360988526037072</v>
      </c>
      <c r="D59" s="22"/>
      <c r="E59" s="39"/>
      <c r="G59" s="10">
        <v>43435</v>
      </c>
      <c r="H59" s="91">
        <v>36068</v>
      </c>
      <c r="I59" s="20">
        <f t="shared" si="14"/>
        <v>6.6721873890926292E-2</v>
      </c>
      <c r="J59" s="22"/>
      <c r="K59" s="39"/>
    </row>
    <row r="60" spans="1:11">
      <c r="D60" s="121">
        <f>SUM(D49:D59)</f>
        <v>1000000</v>
      </c>
      <c r="E60" s="122"/>
      <c r="J60" s="121">
        <f>SUM(J49:J59)</f>
        <v>1000000</v>
      </c>
      <c r="K60" s="122"/>
    </row>
    <row r="62" spans="1:11">
      <c r="A62" s="153" t="s">
        <v>989</v>
      </c>
      <c r="B62" s="150"/>
      <c r="C62" s="150"/>
      <c r="D62" s="150"/>
      <c r="E62" s="151"/>
    </row>
    <row r="63" spans="1:11">
      <c r="A63" s="116" t="s">
        <v>3</v>
      </c>
      <c r="B63" s="117" t="s">
        <v>6</v>
      </c>
      <c r="C63" s="118" t="s">
        <v>8</v>
      </c>
      <c r="D63" s="12" t="s">
        <v>16</v>
      </c>
      <c r="E63" s="16" t="s">
        <v>18</v>
      </c>
      <c r="G63" s="116" t="s">
        <v>3</v>
      </c>
      <c r="H63" s="117" t="s">
        <v>5</v>
      </c>
      <c r="I63" s="118" t="s">
        <v>8</v>
      </c>
      <c r="J63" s="16" t="s">
        <v>16</v>
      </c>
      <c r="K63" s="16" t="s">
        <v>18</v>
      </c>
    </row>
    <row r="64" spans="1:11">
      <c r="A64" s="10">
        <v>39783</v>
      </c>
      <c r="B64" s="90">
        <v>63</v>
      </c>
      <c r="C64" s="20"/>
      <c r="D64" s="22">
        <v>100000</v>
      </c>
      <c r="E64" s="25">
        <f>(D64)+(D64*C65)</f>
        <v>206349.20634920633</v>
      </c>
      <c r="G64" s="10">
        <v>39783</v>
      </c>
      <c r="H64" s="91">
        <v>9647</v>
      </c>
      <c r="I64" s="20"/>
      <c r="J64" s="22">
        <v>100000</v>
      </c>
      <c r="K64" s="25">
        <f>(J64)+(J64*I65)</f>
        <v>181030.37213641545</v>
      </c>
    </row>
    <row r="65" spans="1:11">
      <c r="A65" s="10">
        <v>40148</v>
      </c>
      <c r="B65" s="90">
        <v>130</v>
      </c>
      <c r="C65" s="20">
        <f t="shared" ref="C65:C74" si="16">(B65-B64)/B64</f>
        <v>1.0634920634920635</v>
      </c>
      <c r="D65" s="22">
        <v>100000</v>
      </c>
      <c r="E65" s="25">
        <f t="shared" ref="E65:E73" si="17">(E64+D65)+(E64+D65)*C66</f>
        <v>511367.52136752132</v>
      </c>
      <c r="G65" s="10">
        <v>40148</v>
      </c>
      <c r="H65" s="91">
        <v>17464</v>
      </c>
      <c r="I65" s="20">
        <f t="shared" ref="I65:I74" si="18">(H65-H64)/H64</f>
        <v>0.81030372136415463</v>
      </c>
      <c r="J65" s="22">
        <v>100000</v>
      </c>
      <c r="K65" s="25">
        <f t="shared" ref="K65:K73" si="19">(K64+J65)+(K64+J65)*I66</f>
        <v>330030.45706285757</v>
      </c>
    </row>
    <row r="66" spans="1:11">
      <c r="A66" s="10">
        <v>40513</v>
      </c>
      <c r="B66" s="90">
        <v>217</v>
      </c>
      <c r="C66" s="20">
        <f t="shared" si="16"/>
        <v>0.66923076923076918</v>
      </c>
      <c r="D66" s="22">
        <v>100000</v>
      </c>
      <c r="E66" s="25">
        <f t="shared" si="17"/>
        <v>971989.83811887028</v>
      </c>
      <c r="G66" s="10">
        <v>40513</v>
      </c>
      <c r="H66" s="91">
        <v>20509</v>
      </c>
      <c r="I66" s="20">
        <f t="shared" si="18"/>
        <v>0.17435868071461291</v>
      </c>
      <c r="J66" s="22">
        <v>100000</v>
      </c>
      <c r="K66" s="25">
        <f t="shared" si="19"/>
        <v>324037.77285335225</v>
      </c>
    </row>
    <row r="67" spans="1:11">
      <c r="A67" s="10">
        <v>40878</v>
      </c>
      <c r="B67" s="90">
        <v>345</v>
      </c>
      <c r="C67" s="20">
        <f t="shared" si="16"/>
        <v>0.58986175115207373</v>
      </c>
      <c r="D67" s="22">
        <v>100000</v>
      </c>
      <c r="E67" s="25">
        <f t="shared" si="17"/>
        <v>1034703.2350538661</v>
      </c>
      <c r="G67" s="10">
        <v>40878</v>
      </c>
      <c r="H67" s="91">
        <v>15454</v>
      </c>
      <c r="I67" s="20">
        <f t="shared" si="18"/>
        <v>-0.24647715637037398</v>
      </c>
      <c r="J67" s="22">
        <v>100000</v>
      </c>
      <c r="K67" s="25">
        <f t="shared" si="19"/>
        <v>533024.31574021094</v>
      </c>
    </row>
    <row r="68" spans="1:11">
      <c r="A68" s="10">
        <v>41244</v>
      </c>
      <c r="B68" s="90">
        <v>333</v>
      </c>
      <c r="C68" s="20">
        <f t="shared" si="16"/>
        <v>-3.4782608695652174E-2</v>
      </c>
      <c r="D68" s="22">
        <v>100000</v>
      </c>
      <c r="E68" s="25">
        <f t="shared" si="17"/>
        <v>807581.58170500386</v>
      </c>
      <c r="G68" s="10">
        <v>41244</v>
      </c>
      <c r="H68" s="91">
        <v>19426</v>
      </c>
      <c r="I68" s="20">
        <f t="shared" si="18"/>
        <v>0.25702083602950693</v>
      </c>
      <c r="J68" s="22">
        <v>100000</v>
      </c>
      <c r="K68" s="25">
        <f t="shared" si="19"/>
        <v>689855.0789776725</v>
      </c>
    </row>
    <row r="69" spans="1:11">
      <c r="A69" s="10">
        <v>41609</v>
      </c>
      <c r="B69" s="90">
        <v>237</v>
      </c>
      <c r="C69" s="20">
        <f t="shared" si="16"/>
        <v>-0.28828828828828829</v>
      </c>
      <c r="D69" s="22">
        <v>100000</v>
      </c>
      <c r="E69" s="25">
        <f t="shared" si="17"/>
        <v>2929535.4852503287</v>
      </c>
      <c r="G69" s="10">
        <v>41609</v>
      </c>
      <c r="H69" s="91">
        <v>21170</v>
      </c>
      <c r="I69" s="20">
        <f t="shared" si="18"/>
        <v>8.9776588077833827E-2</v>
      </c>
      <c r="J69" s="22">
        <v>100000</v>
      </c>
      <c r="K69" s="25">
        <f t="shared" si="19"/>
        <v>1025990.7801987254</v>
      </c>
    </row>
    <row r="70" spans="1:11">
      <c r="A70" s="10">
        <v>41974</v>
      </c>
      <c r="B70" s="90">
        <v>765</v>
      </c>
      <c r="C70" s="20">
        <f t="shared" si="16"/>
        <v>2.2278481012658227</v>
      </c>
      <c r="D70" s="22">
        <v>100000</v>
      </c>
      <c r="E70" s="25">
        <f t="shared" si="17"/>
        <v>2142455.813752193</v>
      </c>
      <c r="G70" s="10">
        <v>41974</v>
      </c>
      <c r="H70" s="91">
        <v>27499</v>
      </c>
      <c r="I70" s="20">
        <f t="shared" si="18"/>
        <v>0.29896079357581484</v>
      </c>
      <c r="J70" s="22">
        <v>100000</v>
      </c>
      <c r="K70" s="25">
        <f t="shared" si="19"/>
        <v>1069402.5676006442</v>
      </c>
    </row>
    <row r="71" spans="1:11">
      <c r="A71" s="10">
        <v>42339</v>
      </c>
      <c r="B71" s="90">
        <v>541</v>
      </c>
      <c r="C71" s="20">
        <f t="shared" si="16"/>
        <v>-0.29281045751633988</v>
      </c>
      <c r="D71" s="22">
        <v>100000</v>
      </c>
      <c r="E71" s="25">
        <f t="shared" si="17"/>
        <v>1927434.2946298886</v>
      </c>
      <c r="G71" s="10">
        <v>42339</v>
      </c>
      <c r="H71" s="91">
        <v>26117</v>
      </c>
      <c r="I71" s="20">
        <f t="shared" si="18"/>
        <v>-5.0256372959016693E-2</v>
      </c>
      <c r="J71" s="22">
        <v>100000</v>
      </c>
      <c r="K71" s="25">
        <f t="shared" si="19"/>
        <v>1192193.3133566165</v>
      </c>
    </row>
    <row r="72" spans="1:11">
      <c r="A72" s="10">
        <v>42705</v>
      </c>
      <c r="B72" s="90">
        <v>465</v>
      </c>
      <c r="C72" s="20">
        <f t="shared" si="16"/>
        <v>-0.14048059149722736</v>
      </c>
      <c r="D72" s="22">
        <v>100000</v>
      </c>
      <c r="E72" s="25">
        <f t="shared" si="17"/>
        <v>3972027.1879738248</v>
      </c>
      <c r="G72" s="10">
        <v>42705</v>
      </c>
      <c r="H72" s="91">
        <v>26626</v>
      </c>
      <c r="I72" s="20">
        <f t="shared" si="18"/>
        <v>1.9489221579813913E-2</v>
      </c>
      <c r="J72" s="22">
        <v>100000</v>
      </c>
      <c r="K72" s="25">
        <f t="shared" si="19"/>
        <v>1640938.9435594501</v>
      </c>
    </row>
    <row r="73" spans="1:11">
      <c r="A73" s="10">
        <v>43070</v>
      </c>
      <c r="B73" s="90">
        <v>911</v>
      </c>
      <c r="C73" s="20">
        <f t="shared" si="16"/>
        <v>0.95913978494623653</v>
      </c>
      <c r="D73" s="22">
        <v>100000</v>
      </c>
      <c r="E73" s="119">
        <f t="shared" si="17"/>
        <v>4058617.658265898</v>
      </c>
      <c r="G73" s="10">
        <v>43070</v>
      </c>
      <c r="H73" s="91">
        <v>33812</v>
      </c>
      <c r="I73" s="20">
        <f t="shared" si="18"/>
        <v>0.26988657702997071</v>
      </c>
      <c r="J73" s="22">
        <v>100000</v>
      </c>
      <c r="K73" s="120">
        <f t="shared" si="19"/>
        <v>1857097.6522034262</v>
      </c>
    </row>
    <row r="74" spans="1:11">
      <c r="A74" s="10">
        <v>43435</v>
      </c>
      <c r="B74" s="90">
        <v>908</v>
      </c>
      <c r="C74" s="20">
        <f t="shared" si="16"/>
        <v>-3.2930845225027441E-3</v>
      </c>
      <c r="D74" s="22"/>
      <c r="E74" s="39"/>
      <c r="G74" s="10">
        <v>43435</v>
      </c>
      <c r="H74" s="91">
        <v>36068</v>
      </c>
      <c r="I74" s="20">
        <f t="shared" si="18"/>
        <v>6.6721873890926292E-2</v>
      </c>
      <c r="J74" s="22"/>
      <c r="K74" s="39"/>
    </row>
    <row r="75" spans="1:11">
      <c r="D75" s="121">
        <f>SUM(D64:D74)</f>
        <v>1000000</v>
      </c>
      <c r="E75" s="122"/>
      <c r="J75" s="121">
        <f>SUM(J64:J74)</f>
        <v>1000000</v>
      </c>
      <c r="K75" s="122"/>
    </row>
    <row r="77" spans="1:11">
      <c r="A77" s="153" t="s">
        <v>992</v>
      </c>
      <c r="B77" s="150"/>
      <c r="C77" s="150"/>
      <c r="D77" s="150"/>
      <c r="E77" s="151"/>
    </row>
    <row r="78" spans="1:11">
      <c r="A78" s="116" t="s">
        <v>3</v>
      </c>
      <c r="B78" s="117" t="s">
        <v>6</v>
      </c>
      <c r="C78" s="118" t="s">
        <v>8</v>
      </c>
      <c r="D78" s="12" t="s">
        <v>16</v>
      </c>
      <c r="E78" s="16" t="s">
        <v>18</v>
      </c>
      <c r="G78" s="116" t="s">
        <v>3</v>
      </c>
      <c r="H78" s="117" t="s">
        <v>5</v>
      </c>
      <c r="I78" s="118" t="s">
        <v>8</v>
      </c>
      <c r="J78" s="16" t="s">
        <v>16</v>
      </c>
      <c r="K78" s="16" t="s">
        <v>18</v>
      </c>
    </row>
    <row r="79" spans="1:11">
      <c r="A79" s="10">
        <v>39783</v>
      </c>
      <c r="B79" s="90">
        <v>61</v>
      </c>
      <c r="C79" s="20"/>
      <c r="D79" s="22">
        <v>100000</v>
      </c>
      <c r="E79" s="25">
        <f>(D79)+(D79*C80)</f>
        <v>129508.19672131147</v>
      </c>
      <c r="G79" s="10">
        <v>39783</v>
      </c>
      <c r="H79" s="91">
        <v>9647</v>
      </c>
      <c r="I79" s="20"/>
      <c r="J79" s="22">
        <v>100000</v>
      </c>
      <c r="K79" s="25">
        <f>(J79)+(J79*I80)</f>
        <v>181030.37213641545</v>
      </c>
    </row>
    <row r="80" spans="1:11">
      <c r="A80" s="10">
        <v>40148</v>
      </c>
      <c r="B80" s="90">
        <v>79</v>
      </c>
      <c r="C80" s="20">
        <f t="shared" ref="C80:C89" si="20">(B80-B79)/B79</f>
        <v>0.29508196721311475</v>
      </c>
      <c r="D80" s="22">
        <v>100000</v>
      </c>
      <c r="E80" s="25">
        <f t="shared" ref="E80:E88" si="21">(E79+D80)+(E79+D80)*C81</f>
        <v>322473.54222867812</v>
      </c>
      <c r="G80" s="10">
        <v>40148</v>
      </c>
      <c r="H80" s="91">
        <v>17464</v>
      </c>
      <c r="I80" s="20">
        <f t="shared" ref="I80:I89" si="22">(H80-H79)/H79</f>
        <v>0.81030372136415463</v>
      </c>
      <c r="J80" s="22">
        <v>100000</v>
      </c>
      <c r="K80" s="25">
        <f t="shared" ref="K80:K88" si="23">(K79+J80)+(K79+J80)*I81</f>
        <v>330030.45706285757</v>
      </c>
    </row>
    <row r="81" spans="1:11">
      <c r="A81" s="10">
        <v>40513</v>
      </c>
      <c r="B81" s="90">
        <v>111</v>
      </c>
      <c r="C81" s="20">
        <f t="shared" si="20"/>
        <v>0.4050632911392405</v>
      </c>
      <c r="D81" s="22">
        <v>100000</v>
      </c>
      <c r="E81" s="25">
        <f t="shared" si="21"/>
        <v>578522.32809692854</v>
      </c>
      <c r="G81" s="10">
        <v>40513</v>
      </c>
      <c r="H81" s="91">
        <v>20509</v>
      </c>
      <c r="I81" s="20">
        <f t="shared" si="22"/>
        <v>0.17435868071461291</v>
      </c>
      <c r="J81" s="22">
        <v>100000</v>
      </c>
      <c r="K81" s="25">
        <f t="shared" si="23"/>
        <v>324037.77285335225</v>
      </c>
    </row>
    <row r="82" spans="1:11">
      <c r="A82" s="10">
        <v>40878</v>
      </c>
      <c r="B82" s="90">
        <v>152</v>
      </c>
      <c r="C82" s="20">
        <f t="shared" si="20"/>
        <v>0.36936936936936937</v>
      </c>
      <c r="D82" s="22">
        <v>100000</v>
      </c>
      <c r="E82" s="25">
        <f t="shared" si="21"/>
        <v>807977.24595752673</v>
      </c>
      <c r="G82" s="10">
        <v>40878</v>
      </c>
      <c r="H82" s="91">
        <v>15454</v>
      </c>
      <c r="I82" s="20">
        <f t="shared" si="22"/>
        <v>-0.24647715637037398</v>
      </c>
      <c r="J82" s="22">
        <v>100000</v>
      </c>
      <c r="K82" s="25">
        <f t="shared" si="23"/>
        <v>533024.31574021094</v>
      </c>
    </row>
    <row r="83" spans="1:11">
      <c r="A83" s="10">
        <v>41244</v>
      </c>
      <c r="B83" s="90">
        <v>181</v>
      </c>
      <c r="C83" s="20">
        <f t="shared" si="20"/>
        <v>0.19078947368421054</v>
      </c>
      <c r="D83" s="22">
        <v>100000</v>
      </c>
      <c r="E83" s="25">
        <f t="shared" si="21"/>
        <v>902960.79708483326</v>
      </c>
      <c r="G83" s="10">
        <v>41244</v>
      </c>
      <c r="H83" s="91">
        <v>19426</v>
      </c>
      <c r="I83" s="20">
        <f t="shared" si="22"/>
        <v>0.25702083602950693</v>
      </c>
      <c r="J83" s="22">
        <v>100000</v>
      </c>
      <c r="K83" s="25">
        <f t="shared" si="23"/>
        <v>689855.0789776725</v>
      </c>
    </row>
    <row r="84" spans="1:11">
      <c r="A84" s="10">
        <v>41609</v>
      </c>
      <c r="B84" s="90">
        <v>180</v>
      </c>
      <c r="C84" s="20">
        <f t="shared" si="20"/>
        <v>-5.5248618784530384E-3</v>
      </c>
      <c r="D84" s="22">
        <v>100000</v>
      </c>
      <c r="E84" s="25">
        <f t="shared" si="21"/>
        <v>3003310.3868262507</v>
      </c>
      <c r="G84" s="10">
        <v>41609</v>
      </c>
      <c r="H84" s="91">
        <v>21170</v>
      </c>
      <c r="I84" s="20">
        <f t="shared" si="22"/>
        <v>8.9776588077833827E-2</v>
      </c>
      <c r="J84" s="22">
        <v>100000</v>
      </c>
      <c r="K84" s="25">
        <f t="shared" si="23"/>
        <v>1025990.7801987254</v>
      </c>
    </row>
    <row r="85" spans="1:11">
      <c r="A85" s="10">
        <v>41974</v>
      </c>
      <c r="B85" s="90">
        <v>539</v>
      </c>
      <c r="C85" s="20">
        <f t="shared" si="20"/>
        <v>1.9944444444444445</v>
      </c>
      <c r="D85" s="22">
        <v>100000</v>
      </c>
      <c r="E85" s="25">
        <f t="shared" si="21"/>
        <v>4053303.362385307</v>
      </c>
      <c r="G85" s="10">
        <v>41974</v>
      </c>
      <c r="H85" s="91">
        <v>27499</v>
      </c>
      <c r="I85" s="20">
        <f t="shared" si="22"/>
        <v>0.29896079357581484</v>
      </c>
      <c r="J85" s="22">
        <v>100000</v>
      </c>
      <c r="K85" s="25">
        <f t="shared" si="23"/>
        <v>1069402.5676006442</v>
      </c>
    </row>
    <row r="86" spans="1:11">
      <c r="A86" s="10">
        <v>42339</v>
      </c>
      <c r="B86" s="90">
        <v>704</v>
      </c>
      <c r="C86" s="20">
        <f t="shared" si="20"/>
        <v>0.30612244897959184</v>
      </c>
      <c r="D86" s="22">
        <v>100000</v>
      </c>
      <c r="E86" s="25">
        <f t="shared" si="21"/>
        <v>3976316.0031927512</v>
      </c>
      <c r="G86" s="10">
        <v>42339</v>
      </c>
      <c r="H86" s="91">
        <v>26117</v>
      </c>
      <c r="I86" s="20">
        <f t="shared" si="22"/>
        <v>-5.0256372959016693E-2</v>
      </c>
      <c r="J86" s="22">
        <v>100000</v>
      </c>
      <c r="K86" s="25">
        <f t="shared" si="23"/>
        <v>1192193.3133566165</v>
      </c>
    </row>
    <row r="87" spans="1:11">
      <c r="A87" s="10">
        <v>42705</v>
      </c>
      <c r="B87" s="90">
        <v>674</v>
      </c>
      <c r="C87" s="20">
        <f t="shared" si="20"/>
        <v>-4.261363636363636E-2</v>
      </c>
      <c r="D87" s="22">
        <v>100000</v>
      </c>
      <c r="E87" s="25">
        <f t="shared" si="21"/>
        <v>7136576.9788834518</v>
      </c>
      <c r="G87" s="10">
        <v>42705</v>
      </c>
      <c r="H87" s="91">
        <v>26626</v>
      </c>
      <c r="I87" s="20">
        <f t="shared" si="22"/>
        <v>1.9489221579813913E-2</v>
      </c>
      <c r="J87" s="22">
        <v>100000</v>
      </c>
      <c r="K87" s="25">
        <f t="shared" si="23"/>
        <v>1640938.9435594501</v>
      </c>
    </row>
    <row r="88" spans="1:11">
      <c r="A88" s="10">
        <v>43070</v>
      </c>
      <c r="B88" s="90">
        <v>1180</v>
      </c>
      <c r="C88" s="20">
        <f t="shared" si="20"/>
        <v>0.75074183976261133</v>
      </c>
      <c r="D88" s="22">
        <v>100000</v>
      </c>
      <c r="E88" s="119">
        <f t="shared" si="21"/>
        <v>6672369.2822247418</v>
      </c>
      <c r="G88" s="10">
        <v>43070</v>
      </c>
      <c r="H88" s="91">
        <v>33812</v>
      </c>
      <c r="I88" s="20">
        <f t="shared" si="22"/>
        <v>0.26988657702997071</v>
      </c>
      <c r="J88" s="22">
        <v>100000</v>
      </c>
      <c r="K88" s="120">
        <f t="shared" si="23"/>
        <v>1857097.6522034262</v>
      </c>
    </row>
    <row r="89" spans="1:11">
      <c r="A89" s="10">
        <v>43435</v>
      </c>
      <c r="B89" s="90">
        <v>1088</v>
      </c>
      <c r="C89" s="20">
        <f t="shared" si="20"/>
        <v>-7.796610169491526E-2</v>
      </c>
      <c r="D89" s="22"/>
      <c r="E89" s="39"/>
      <c r="G89" s="10">
        <v>43435</v>
      </c>
      <c r="H89" s="91">
        <v>36068</v>
      </c>
      <c r="I89" s="20">
        <f t="shared" si="22"/>
        <v>6.6721873890926292E-2</v>
      </c>
      <c r="J89" s="22"/>
      <c r="K89" s="39"/>
    </row>
    <row r="90" spans="1:11">
      <c r="D90" s="121">
        <f>SUM(D79:D89)</f>
        <v>1000000</v>
      </c>
      <c r="E90" s="122"/>
      <c r="J90" s="121">
        <f>SUM(J79:J89)</f>
        <v>1000000</v>
      </c>
      <c r="K90" s="122"/>
    </row>
    <row r="92" spans="1:11">
      <c r="A92" s="153" t="s">
        <v>994</v>
      </c>
      <c r="B92" s="150"/>
      <c r="C92" s="150"/>
      <c r="D92" s="150"/>
      <c r="E92" s="151"/>
    </row>
    <row r="93" spans="1:11">
      <c r="A93" s="116" t="s">
        <v>3</v>
      </c>
      <c r="B93" s="117" t="s">
        <v>6</v>
      </c>
      <c r="C93" s="118" t="s">
        <v>8</v>
      </c>
      <c r="D93" s="12" t="s">
        <v>16</v>
      </c>
      <c r="E93" s="16" t="s">
        <v>18</v>
      </c>
      <c r="G93" s="116" t="s">
        <v>3</v>
      </c>
      <c r="H93" s="117" t="s">
        <v>5</v>
      </c>
      <c r="I93" s="118" t="s">
        <v>8</v>
      </c>
      <c r="J93" s="16" t="s">
        <v>16</v>
      </c>
      <c r="K93" s="16" t="s">
        <v>18</v>
      </c>
    </row>
    <row r="94" spans="1:11">
      <c r="A94" s="10">
        <v>39783</v>
      </c>
      <c r="B94" s="90">
        <v>31</v>
      </c>
      <c r="C94" s="20"/>
      <c r="D94" s="22">
        <v>100000</v>
      </c>
      <c r="E94" s="25">
        <f>(D94)+(D94*C95)</f>
        <v>216129.03225806454</v>
      </c>
      <c r="G94" s="10">
        <v>39783</v>
      </c>
      <c r="H94" s="91">
        <v>9647</v>
      </c>
      <c r="I94" s="20"/>
      <c r="J94" s="22">
        <v>100000</v>
      </c>
      <c r="K94" s="25">
        <f>(J94)+(J94*I95)</f>
        <v>181030.37213641545</v>
      </c>
    </row>
    <row r="95" spans="1:11">
      <c r="A95" s="10">
        <v>40148</v>
      </c>
      <c r="B95" s="90">
        <v>67</v>
      </c>
      <c r="C95" s="20">
        <f t="shared" ref="C95:C104" si="24">(B95-B94)/B94</f>
        <v>1.1612903225806452</v>
      </c>
      <c r="D95" s="22">
        <v>100000</v>
      </c>
      <c r="E95" s="25">
        <f t="shared" ref="E95:E103" si="25">(E94+D95)+(E94+D95)*C96</f>
        <v>339720.75108329323</v>
      </c>
      <c r="G95" s="10">
        <v>40148</v>
      </c>
      <c r="H95" s="91">
        <v>17464</v>
      </c>
      <c r="I95" s="20">
        <f t="shared" ref="I95:I104" si="26">(H95-H94)/H94</f>
        <v>0.81030372136415463</v>
      </c>
      <c r="J95" s="22">
        <v>100000</v>
      </c>
      <c r="K95" s="25">
        <f t="shared" ref="K95:K103" si="27">(K94+J95)+(K94+J95)*I96</f>
        <v>330030.45706285757</v>
      </c>
    </row>
    <row r="96" spans="1:11">
      <c r="A96" s="10">
        <v>40513</v>
      </c>
      <c r="B96" s="90">
        <v>72</v>
      </c>
      <c r="C96" s="20">
        <f t="shared" si="24"/>
        <v>7.4626865671641784E-2</v>
      </c>
      <c r="D96" s="22">
        <v>100000</v>
      </c>
      <c r="E96" s="25">
        <f t="shared" si="25"/>
        <v>409184.58781362011</v>
      </c>
      <c r="G96" s="10">
        <v>40513</v>
      </c>
      <c r="H96" s="91">
        <v>20509</v>
      </c>
      <c r="I96" s="20">
        <f t="shared" si="26"/>
        <v>0.17435868071461291</v>
      </c>
      <c r="J96" s="22">
        <v>100000</v>
      </c>
      <c r="K96" s="25">
        <f t="shared" si="27"/>
        <v>324037.77285335225</v>
      </c>
    </row>
    <row r="97" spans="1:11">
      <c r="A97" s="10">
        <v>40878</v>
      </c>
      <c r="B97" s="90">
        <v>67</v>
      </c>
      <c r="C97" s="20">
        <f t="shared" si="24"/>
        <v>-6.9444444444444448E-2</v>
      </c>
      <c r="D97" s="22">
        <v>100000</v>
      </c>
      <c r="E97" s="25">
        <f t="shared" si="25"/>
        <v>1208363.4248114268</v>
      </c>
      <c r="G97" s="10">
        <v>40878</v>
      </c>
      <c r="H97" s="91">
        <v>15454</v>
      </c>
      <c r="I97" s="20">
        <f t="shared" si="26"/>
        <v>-0.24647715637037398</v>
      </c>
      <c r="J97" s="22">
        <v>100000</v>
      </c>
      <c r="K97" s="25">
        <f t="shared" si="27"/>
        <v>533024.31574021094</v>
      </c>
    </row>
    <row r="98" spans="1:11">
      <c r="A98" s="10">
        <v>41244</v>
      </c>
      <c r="B98" s="90">
        <v>159</v>
      </c>
      <c r="C98" s="20">
        <f t="shared" si="24"/>
        <v>1.3731343283582089</v>
      </c>
      <c r="D98" s="22">
        <v>100000</v>
      </c>
      <c r="E98" s="25">
        <f t="shared" si="25"/>
        <v>1571681.8499307076</v>
      </c>
      <c r="G98" s="10">
        <v>41244</v>
      </c>
      <c r="H98" s="91">
        <v>19426</v>
      </c>
      <c r="I98" s="20">
        <f t="shared" si="26"/>
        <v>0.25702083602950693</v>
      </c>
      <c r="J98" s="22">
        <v>100000</v>
      </c>
      <c r="K98" s="25">
        <f t="shared" si="27"/>
        <v>689855.0789776725</v>
      </c>
    </row>
    <row r="99" spans="1:11">
      <c r="A99" s="10">
        <v>41609</v>
      </c>
      <c r="B99" s="90">
        <v>191</v>
      </c>
      <c r="C99" s="20">
        <f t="shared" si="24"/>
        <v>0.20125786163522014</v>
      </c>
      <c r="D99" s="22">
        <v>100000</v>
      </c>
      <c r="E99" s="25">
        <f t="shared" si="25"/>
        <v>3684701.8786430778</v>
      </c>
      <c r="G99" s="10">
        <v>41609</v>
      </c>
      <c r="H99" s="91">
        <v>21170</v>
      </c>
      <c r="I99" s="20">
        <f t="shared" si="26"/>
        <v>8.9776588077833827E-2</v>
      </c>
      <c r="J99" s="22">
        <v>100000</v>
      </c>
      <c r="K99" s="25">
        <f t="shared" si="27"/>
        <v>1025990.7801987254</v>
      </c>
    </row>
    <row r="100" spans="1:11">
      <c r="A100" s="10">
        <v>41974</v>
      </c>
      <c r="B100" s="90">
        <v>421</v>
      </c>
      <c r="C100" s="20">
        <f t="shared" si="24"/>
        <v>1.2041884816753927</v>
      </c>
      <c r="D100" s="22">
        <v>100000</v>
      </c>
      <c r="E100" s="25">
        <f t="shared" si="25"/>
        <v>4207222.0408668891</v>
      </c>
      <c r="G100" s="10">
        <v>41974</v>
      </c>
      <c r="H100" s="91">
        <v>27499</v>
      </c>
      <c r="I100" s="20">
        <f t="shared" si="26"/>
        <v>0.29896079357581484</v>
      </c>
      <c r="J100" s="22">
        <v>100000</v>
      </c>
      <c r="K100" s="25">
        <f t="shared" si="27"/>
        <v>1069402.5676006442</v>
      </c>
    </row>
    <row r="101" spans="1:11">
      <c r="A101" s="10">
        <v>42339</v>
      </c>
      <c r="B101" s="90">
        <v>468</v>
      </c>
      <c r="C101" s="20">
        <f t="shared" si="24"/>
        <v>0.11163895486935867</v>
      </c>
      <c r="D101" s="22">
        <v>100000</v>
      </c>
      <c r="E101" s="25">
        <f t="shared" si="25"/>
        <v>5135533.9718028288</v>
      </c>
      <c r="G101" s="10">
        <v>42339</v>
      </c>
      <c r="H101" s="91">
        <v>26117</v>
      </c>
      <c r="I101" s="20">
        <f t="shared" si="26"/>
        <v>-5.0256372959016693E-2</v>
      </c>
      <c r="J101" s="22">
        <v>100000</v>
      </c>
      <c r="K101" s="25">
        <f t="shared" si="27"/>
        <v>1192193.3133566165</v>
      </c>
    </row>
    <row r="102" spans="1:11">
      <c r="A102" s="10">
        <v>42705</v>
      </c>
      <c r="B102" s="90">
        <v>558</v>
      </c>
      <c r="C102" s="20">
        <f t="shared" si="24"/>
        <v>0.19230769230769232</v>
      </c>
      <c r="D102" s="22">
        <v>100000</v>
      </c>
      <c r="E102" s="25">
        <f t="shared" si="25"/>
        <v>9354529.3367158063</v>
      </c>
      <c r="G102" s="10">
        <v>42705</v>
      </c>
      <c r="H102" s="91">
        <v>26626</v>
      </c>
      <c r="I102" s="20">
        <f t="shared" si="26"/>
        <v>1.9489221579813913E-2</v>
      </c>
      <c r="J102" s="22">
        <v>100000</v>
      </c>
      <c r="K102" s="25">
        <f t="shared" si="27"/>
        <v>1640938.9435594501</v>
      </c>
    </row>
    <row r="103" spans="1:11">
      <c r="A103" s="10">
        <v>43070</v>
      </c>
      <c r="B103" s="90">
        <v>997</v>
      </c>
      <c r="C103" s="20">
        <f t="shared" si="24"/>
        <v>0.78673835125448033</v>
      </c>
      <c r="D103" s="22">
        <v>100000</v>
      </c>
      <c r="E103" s="119">
        <f t="shared" si="25"/>
        <v>15675363.082839746</v>
      </c>
      <c r="G103" s="10">
        <v>43070</v>
      </c>
      <c r="H103" s="91">
        <v>33812</v>
      </c>
      <c r="I103" s="20">
        <f t="shared" si="26"/>
        <v>0.26988657702997071</v>
      </c>
      <c r="J103" s="22">
        <v>100000</v>
      </c>
      <c r="K103" s="120">
        <f t="shared" si="27"/>
        <v>1857097.6522034262</v>
      </c>
    </row>
    <row r="104" spans="1:11">
      <c r="A104" s="10">
        <v>43435</v>
      </c>
      <c r="B104" s="90">
        <v>1653</v>
      </c>
      <c r="C104" s="20">
        <f t="shared" si="24"/>
        <v>0.6579739217652959</v>
      </c>
      <c r="D104" s="22"/>
      <c r="E104" s="39"/>
      <c r="G104" s="10">
        <v>43435</v>
      </c>
      <c r="H104" s="91">
        <v>36068</v>
      </c>
      <c r="I104" s="20">
        <f t="shared" si="26"/>
        <v>6.6721873890926292E-2</v>
      </c>
      <c r="J104" s="22"/>
      <c r="K104" s="39"/>
    </row>
    <row r="105" spans="1:11">
      <c r="D105" s="121">
        <f>SUM(D94:D104)</f>
        <v>1000000</v>
      </c>
      <c r="E105" s="122"/>
      <c r="J105" s="121">
        <f>SUM(J94:J104)</f>
        <v>1000000</v>
      </c>
      <c r="K105" s="122"/>
    </row>
    <row r="107" spans="1:11">
      <c r="A107" s="153" t="s">
        <v>997</v>
      </c>
      <c r="B107" s="150"/>
      <c r="C107" s="150"/>
      <c r="D107" s="150"/>
      <c r="E107" s="151"/>
    </row>
    <row r="108" spans="1:11">
      <c r="A108" s="116" t="s">
        <v>3</v>
      </c>
      <c r="B108" s="117" t="s">
        <v>6</v>
      </c>
      <c r="C108" s="118" t="s">
        <v>8</v>
      </c>
      <c r="D108" s="12" t="s">
        <v>16</v>
      </c>
      <c r="E108" s="16" t="s">
        <v>18</v>
      </c>
      <c r="G108" s="116" t="s">
        <v>3</v>
      </c>
      <c r="H108" s="117" t="s">
        <v>5</v>
      </c>
      <c r="I108" s="118" t="s">
        <v>8</v>
      </c>
      <c r="J108" s="16" t="s">
        <v>16</v>
      </c>
      <c r="K108" s="16" t="s">
        <v>18</v>
      </c>
    </row>
    <row r="109" spans="1:11">
      <c r="A109" s="10">
        <v>39783</v>
      </c>
      <c r="B109" s="90">
        <v>227</v>
      </c>
      <c r="C109" s="20"/>
      <c r="D109" s="22">
        <v>100000</v>
      </c>
      <c r="E109" s="25">
        <f>(D109)+(D109*C110)</f>
        <v>181938.32599118943</v>
      </c>
      <c r="G109" s="10">
        <v>39783</v>
      </c>
      <c r="H109" s="91">
        <v>9647</v>
      </c>
      <c r="I109" s="20"/>
      <c r="J109" s="22">
        <v>100000</v>
      </c>
      <c r="K109" s="25">
        <f>(J109)+(J109*I110)</f>
        <v>181030.37213641545</v>
      </c>
    </row>
    <row r="110" spans="1:11">
      <c r="A110" s="10">
        <v>40148</v>
      </c>
      <c r="B110" s="90">
        <v>413</v>
      </c>
      <c r="C110" s="20">
        <f t="shared" ref="C110:C119" si="28">(B110-B109)/B109</f>
        <v>0.81938325991189431</v>
      </c>
      <c r="D110" s="22">
        <v>100000</v>
      </c>
      <c r="E110" s="25">
        <f t="shared" ref="E110:E118" si="29">(E109+D110)+(E109+D110)*C111</f>
        <v>432806.05006879929</v>
      </c>
      <c r="G110" s="10">
        <v>40148</v>
      </c>
      <c r="H110" s="91">
        <v>17464</v>
      </c>
      <c r="I110" s="20">
        <f t="shared" ref="I110:I119" si="30">(H110-H109)/H109</f>
        <v>0.81030372136415463</v>
      </c>
      <c r="J110" s="22">
        <v>100000</v>
      </c>
      <c r="K110" s="25">
        <f t="shared" ref="K110:K118" si="31">(K109+J110)+(K109+J110)*I111</f>
        <v>330030.45706285757</v>
      </c>
    </row>
    <row r="111" spans="1:11">
      <c r="A111" s="10">
        <v>40513</v>
      </c>
      <c r="B111" s="90">
        <v>634</v>
      </c>
      <c r="C111" s="20">
        <f t="shared" si="28"/>
        <v>0.53510895883777243</v>
      </c>
      <c r="D111" s="22">
        <v>100000</v>
      </c>
      <c r="E111" s="25">
        <f t="shared" si="29"/>
        <v>375653.4769412512</v>
      </c>
      <c r="G111" s="10">
        <v>40513</v>
      </c>
      <c r="H111" s="91">
        <v>20509</v>
      </c>
      <c r="I111" s="20">
        <f t="shared" si="30"/>
        <v>0.17435868071461291</v>
      </c>
      <c r="J111" s="22">
        <v>100000</v>
      </c>
      <c r="K111" s="25">
        <f t="shared" si="31"/>
        <v>324037.77285335225</v>
      </c>
    </row>
    <row r="112" spans="1:11">
      <c r="A112" s="10">
        <v>40878</v>
      </c>
      <c r="B112" s="90">
        <v>447</v>
      </c>
      <c r="C112" s="20">
        <f t="shared" si="28"/>
        <v>-0.29495268138801262</v>
      </c>
      <c r="D112" s="22">
        <v>100000</v>
      </c>
      <c r="E112" s="25">
        <f t="shared" si="29"/>
        <v>773601.96361586044</v>
      </c>
      <c r="G112" s="10">
        <v>40878</v>
      </c>
      <c r="H112" s="91">
        <v>15454</v>
      </c>
      <c r="I112" s="20">
        <f t="shared" si="30"/>
        <v>-0.24647715637037398</v>
      </c>
      <c r="J112" s="22">
        <v>100000</v>
      </c>
      <c r="K112" s="25">
        <f t="shared" si="31"/>
        <v>533024.31574021094</v>
      </c>
    </row>
    <row r="113" spans="1:11">
      <c r="A113" s="10">
        <v>41244</v>
      </c>
      <c r="B113" s="90">
        <v>727</v>
      </c>
      <c r="C113" s="20">
        <f t="shared" si="28"/>
        <v>0.62639821029082776</v>
      </c>
      <c r="D113" s="22">
        <v>100000</v>
      </c>
      <c r="E113" s="25">
        <f t="shared" si="29"/>
        <v>781074.65797841712</v>
      </c>
      <c r="G113" s="10">
        <v>41244</v>
      </c>
      <c r="H113" s="91">
        <v>19426</v>
      </c>
      <c r="I113" s="20">
        <f t="shared" si="30"/>
        <v>0.25702083602950693</v>
      </c>
      <c r="J113" s="22">
        <v>100000</v>
      </c>
      <c r="K113" s="25">
        <f t="shared" si="31"/>
        <v>689855.0789776725</v>
      </c>
    </row>
    <row r="114" spans="1:11">
      <c r="A114" s="10">
        <v>41609</v>
      </c>
      <c r="B114" s="90">
        <v>650</v>
      </c>
      <c r="C114" s="20">
        <f t="shared" si="28"/>
        <v>-0.10591471801925723</v>
      </c>
      <c r="D114" s="22">
        <v>100000</v>
      </c>
      <c r="E114" s="25">
        <f t="shared" si="29"/>
        <v>1744527.8227972658</v>
      </c>
      <c r="G114" s="10">
        <v>41609</v>
      </c>
      <c r="H114" s="91">
        <v>21170</v>
      </c>
      <c r="I114" s="20">
        <f t="shared" si="30"/>
        <v>8.9776588077833827E-2</v>
      </c>
      <c r="J114" s="22">
        <v>100000</v>
      </c>
      <c r="K114" s="25">
        <f t="shared" si="31"/>
        <v>1025990.7801987254</v>
      </c>
    </row>
    <row r="115" spans="1:11">
      <c r="A115" s="10">
        <v>41974</v>
      </c>
      <c r="B115" s="90">
        <v>1287</v>
      </c>
      <c r="C115" s="20">
        <f t="shared" si="28"/>
        <v>0.98</v>
      </c>
      <c r="D115" s="22">
        <v>100000</v>
      </c>
      <c r="E115" s="25">
        <f t="shared" si="29"/>
        <v>1362972.7734888887</v>
      </c>
      <c r="G115" s="10">
        <v>41974</v>
      </c>
      <c r="H115" s="91">
        <v>27499</v>
      </c>
      <c r="I115" s="20">
        <f t="shared" si="30"/>
        <v>0.29896079357581484</v>
      </c>
      <c r="J115" s="22">
        <v>100000</v>
      </c>
      <c r="K115" s="25">
        <f t="shared" si="31"/>
        <v>1069402.5676006442</v>
      </c>
    </row>
    <row r="116" spans="1:11">
      <c r="A116" s="10">
        <v>42339</v>
      </c>
      <c r="B116" s="90">
        <v>951</v>
      </c>
      <c r="C116" s="20">
        <f t="shared" si="28"/>
        <v>-0.26107226107226106</v>
      </c>
      <c r="D116" s="22">
        <v>100000</v>
      </c>
      <c r="E116" s="25">
        <f t="shared" si="29"/>
        <v>1782949.9941888771</v>
      </c>
      <c r="G116" s="10">
        <v>42339</v>
      </c>
      <c r="H116" s="91">
        <v>26117</v>
      </c>
      <c r="I116" s="20">
        <f t="shared" si="30"/>
        <v>-5.0256372959016693E-2</v>
      </c>
      <c r="J116" s="22">
        <v>100000</v>
      </c>
      <c r="K116" s="25">
        <f t="shared" si="31"/>
        <v>1192193.3133566165</v>
      </c>
    </row>
    <row r="117" spans="1:11">
      <c r="A117" s="10">
        <v>42705</v>
      </c>
      <c r="B117" s="90">
        <v>1159</v>
      </c>
      <c r="C117" s="20">
        <f t="shared" si="28"/>
        <v>0.21871713985278654</v>
      </c>
      <c r="D117" s="22">
        <v>100000</v>
      </c>
      <c r="E117" s="25">
        <f t="shared" si="29"/>
        <v>3478339.8943558116</v>
      </c>
      <c r="G117" s="10">
        <v>42705</v>
      </c>
      <c r="H117" s="91">
        <v>26626</v>
      </c>
      <c r="I117" s="20">
        <f t="shared" si="30"/>
        <v>1.9489221579813913E-2</v>
      </c>
      <c r="J117" s="22">
        <v>100000</v>
      </c>
      <c r="K117" s="25">
        <f t="shared" si="31"/>
        <v>1640938.9435594501</v>
      </c>
    </row>
    <row r="118" spans="1:11">
      <c r="A118" s="10">
        <v>43070</v>
      </c>
      <c r="B118" s="90">
        <v>2141</v>
      </c>
      <c r="C118" s="20">
        <f t="shared" si="28"/>
        <v>0.84728213977566869</v>
      </c>
      <c r="D118" s="22">
        <v>100000</v>
      </c>
      <c r="E118" s="119">
        <f t="shared" si="29"/>
        <v>2572192.9460128886</v>
      </c>
      <c r="G118" s="10">
        <v>43070</v>
      </c>
      <c r="H118" s="91">
        <v>33812</v>
      </c>
      <c r="I118" s="20">
        <f t="shared" si="30"/>
        <v>0.26988657702997071</v>
      </c>
      <c r="J118" s="22">
        <v>100000</v>
      </c>
      <c r="K118" s="120">
        <f t="shared" si="31"/>
        <v>1857097.6522034262</v>
      </c>
    </row>
    <row r="119" spans="1:11">
      <c r="A119" s="10">
        <v>43435</v>
      </c>
      <c r="B119" s="90">
        <v>1539</v>
      </c>
      <c r="C119" s="20">
        <f t="shared" si="28"/>
        <v>-0.28117702008407286</v>
      </c>
      <c r="D119" s="22"/>
      <c r="E119" s="39"/>
      <c r="G119" s="10">
        <v>43435</v>
      </c>
      <c r="H119" s="91">
        <v>36068</v>
      </c>
      <c r="I119" s="20">
        <f t="shared" si="30"/>
        <v>6.6721873890926292E-2</v>
      </c>
      <c r="J119" s="22"/>
      <c r="K119" s="39"/>
    </row>
    <row r="120" spans="1:11">
      <c r="D120" s="121">
        <f>SUM(D109:D119)</f>
        <v>1000000</v>
      </c>
      <c r="E120" s="122"/>
      <c r="J120" s="121">
        <f>SUM(J109:J119)</f>
        <v>1000000</v>
      </c>
      <c r="K120" s="122"/>
    </row>
    <row r="123" spans="1:11">
      <c r="A123" s="153" t="s">
        <v>999</v>
      </c>
      <c r="B123" s="150"/>
      <c r="C123" s="150"/>
      <c r="D123" s="150"/>
      <c r="E123" s="151"/>
    </row>
    <row r="124" spans="1:11">
      <c r="A124" s="116" t="s">
        <v>3</v>
      </c>
      <c r="B124" s="117" t="s">
        <v>6</v>
      </c>
      <c r="C124" s="118" t="s">
        <v>8</v>
      </c>
      <c r="D124" s="12" t="s">
        <v>16</v>
      </c>
      <c r="E124" s="16" t="s">
        <v>18</v>
      </c>
      <c r="G124" s="116" t="s">
        <v>3</v>
      </c>
      <c r="H124" s="117" t="s">
        <v>5</v>
      </c>
      <c r="I124" s="118" t="s">
        <v>8</v>
      </c>
      <c r="J124" s="16" t="s">
        <v>16</v>
      </c>
      <c r="K124" s="16" t="s">
        <v>18</v>
      </c>
    </row>
    <row r="125" spans="1:11">
      <c r="A125" s="10">
        <v>39783</v>
      </c>
      <c r="B125" s="90">
        <v>131</v>
      </c>
      <c r="C125" s="20"/>
      <c r="D125" s="22">
        <v>100000</v>
      </c>
      <c r="E125" s="25">
        <f>(D125)+(D125*C126)</f>
        <v>133587.78625954199</v>
      </c>
      <c r="G125" s="10">
        <v>39783</v>
      </c>
      <c r="H125" s="91">
        <v>9647</v>
      </c>
      <c r="I125" s="20"/>
      <c r="J125" s="22">
        <v>100000</v>
      </c>
      <c r="K125" s="25">
        <f>(J125)+(J125*I126)</f>
        <v>181030.37213641545</v>
      </c>
    </row>
    <row r="126" spans="1:11">
      <c r="A126" s="10">
        <v>40148</v>
      </c>
      <c r="B126" s="90">
        <v>175</v>
      </c>
      <c r="C126" s="20">
        <f t="shared" ref="C126:C135" si="32">(B126-B125)/B125</f>
        <v>0.33587786259541985</v>
      </c>
      <c r="D126" s="22">
        <v>100000</v>
      </c>
      <c r="E126" s="25">
        <f t="shared" ref="E126:E134" si="33">(E125+D126)+(E125+D126)*C127</f>
        <v>455162.48636859329</v>
      </c>
      <c r="G126" s="10">
        <v>40148</v>
      </c>
      <c r="H126" s="91">
        <v>17464</v>
      </c>
      <c r="I126" s="20">
        <f t="shared" ref="I126:I135" si="34">(H126-H125)/H125</f>
        <v>0.81030372136415463</v>
      </c>
      <c r="J126" s="22">
        <v>100000</v>
      </c>
      <c r="K126" s="25">
        <f t="shared" ref="K126:K134" si="35">(K125+J126)+(K125+J126)*I127</f>
        <v>330030.45706285757</v>
      </c>
    </row>
    <row r="127" spans="1:11">
      <c r="A127" s="10">
        <v>40513</v>
      </c>
      <c r="B127" s="90">
        <v>341</v>
      </c>
      <c r="C127" s="20">
        <f t="shared" si="32"/>
        <v>0.94857142857142862</v>
      </c>
      <c r="D127" s="22">
        <v>100000</v>
      </c>
      <c r="E127" s="25">
        <f t="shared" si="33"/>
        <v>437943.42766320118</v>
      </c>
      <c r="G127" s="10">
        <v>40513</v>
      </c>
      <c r="H127" s="91">
        <v>20509</v>
      </c>
      <c r="I127" s="20">
        <f t="shared" si="34"/>
        <v>0.17435868071461291</v>
      </c>
      <c r="J127" s="22">
        <v>100000</v>
      </c>
      <c r="K127" s="25">
        <f t="shared" si="35"/>
        <v>324037.77285335225</v>
      </c>
    </row>
    <row r="128" spans="1:11">
      <c r="A128" s="10">
        <v>40878</v>
      </c>
      <c r="B128" s="90">
        <v>269</v>
      </c>
      <c r="C128" s="20">
        <f t="shared" si="32"/>
        <v>-0.21114369501466276</v>
      </c>
      <c r="D128" s="22">
        <v>100000</v>
      </c>
      <c r="E128" s="25">
        <f t="shared" si="33"/>
        <v>743921.76613647165</v>
      </c>
      <c r="G128" s="10">
        <v>40878</v>
      </c>
      <c r="H128" s="91">
        <v>15454</v>
      </c>
      <c r="I128" s="20">
        <f t="shared" si="34"/>
        <v>-0.24647715637037398</v>
      </c>
      <c r="J128" s="22">
        <v>100000</v>
      </c>
      <c r="K128" s="25">
        <f t="shared" si="35"/>
        <v>533024.31574021094</v>
      </c>
    </row>
    <row r="129" spans="1:11">
      <c r="A129" s="10">
        <v>41244</v>
      </c>
      <c r="B129" s="90">
        <v>372</v>
      </c>
      <c r="C129" s="20">
        <f t="shared" si="32"/>
        <v>0.38289962825278812</v>
      </c>
      <c r="D129" s="22">
        <v>100000</v>
      </c>
      <c r="E129" s="25">
        <f t="shared" si="33"/>
        <v>746371.66951316979</v>
      </c>
      <c r="G129" s="10">
        <v>41244</v>
      </c>
      <c r="H129" s="91">
        <v>19426</v>
      </c>
      <c r="I129" s="20">
        <f t="shared" si="34"/>
        <v>0.25702083602950693</v>
      </c>
      <c r="J129" s="22">
        <v>100000</v>
      </c>
      <c r="K129" s="25">
        <f t="shared" si="35"/>
        <v>689855.0789776725</v>
      </c>
    </row>
    <row r="130" spans="1:11">
      <c r="A130" s="10">
        <v>41609</v>
      </c>
      <c r="B130" s="90">
        <v>329</v>
      </c>
      <c r="C130" s="20">
        <f t="shared" si="32"/>
        <v>-0.11559139784946236</v>
      </c>
      <c r="D130" s="22">
        <v>100000</v>
      </c>
      <c r="E130" s="25">
        <f t="shared" si="33"/>
        <v>1134498.1953048871</v>
      </c>
      <c r="G130" s="10">
        <v>41609</v>
      </c>
      <c r="H130" s="91">
        <v>21170</v>
      </c>
      <c r="I130" s="20">
        <f t="shared" si="34"/>
        <v>8.9776588077833827E-2</v>
      </c>
      <c r="J130" s="22">
        <v>100000</v>
      </c>
      <c r="K130" s="25">
        <f t="shared" si="35"/>
        <v>1025990.7801987254</v>
      </c>
    </row>
    <row r="131" spans="1:11">
      <c r="A131" s="10">
        <v>41974</v>
      </c>
      <c r="B131" s="90">
        <v>441</v>
      </c>
      <c r="C131" s="20">
        <f t="shared" si="32"/>
        <v>0.34042553191489361</v>
      </c>
      <c r="D131" s="22">
        <v>100000</v>
      </c>
      <c r="E131" s="25">
        <f t="shared" si="33"/>
        <v>884583.74085338856</v>
      </c>
      <c r="G131" s="10">
        <v>41974</v>
      </c>
      <c r="H131" s="91">
        <v>27499</v>
      </c>
      <c r="I131" s="20">
        <f t="shared" si="34"/>
        <v>0.29896079357581484</v>
      </c>
      <c r="J131" s="22">
        <v>100000</v>
      </c>
      <c r="K131" s="25">
        <f t="shared" si="35"/>
        <v>1069402.5676006442</v>
      </c>
    </row>
    <row r="132" spans="1:11">
      <c r="A132" s="10">
        <v>42339</v>
      </c>
      <c r="B132" s="90">
        <v>316</v>
      </c>
      <c r="C132" s="20">
        <f t="shared" si="32"/>
        <v>-0.28344671201814059</v>
      </c>
      <c r="D132" s="22">
        <v>100000</v>
      </c>
      <c r="E132" s="25">
        <f t="shared" si="33"/>
        <v>1102983.0514623404</v>
      </c>
      <c r="G132" s="10">
        <v>42339</v>
      </c>
      <c r="H132" s="91">
        <v>26117</v>
      </c>
      <c r="I132" s="20">
        <f t="shared" si="34"/>
        <v>-5.0256372959016693E-2</v>
      </c>
      <c r="J132" s="22">
        <v>100000</v>
      </c>
      <c r="K132" s="25">
        <f t="shared" si="35"/>
        <v>1192193.3133566165</v>
      </c>
    </row>
    <row r="133" spans="1:11">
      <c r="A133" s="10">
        <v>42705</v>
      </c>
      <c r="B133" s="90">
        <v>354</v>
      </c>
      <c r="C133" s="20">
        <f t="shared" si="32"/>
        <v>0.12025316455696203</v>
      </c>
      <c r="D133" s="22">
        <v>100000</v>
      </c>
      <c r="E133" s="25">
        <f t="shared" si="33"/>
        <v>1821465.8632311143</v>
      </c>
      <c r="G133" s="10">
        <v>42705</v>
      </c>
      <c r="H133" s="91">
        <v>26626</v>
      </c>
      <c r="I133" s="20">
        <f t="shared" si="34"/>
        <v>1.9489221579813913E-2</v>
      </c>
      <c r="J133" s="22">
        <v>100000</v>
      </c>
      <c r="K133" s="25">
        <f t="shared" si="35"/>
        <v>1640938.9435594501</v>
      </c>
    </row>
    <row r="134" spans="1:11">
      <c r="A134" s="10">
        <v>43070</v>
      </c>
      <c r="B134" s="90">
        <v>536</v>
      </c>
      <c r="C134" s="20">
        <f t="shared" si="32"/>
        <v>0.51412429378531077</v>
      </c>
      <c r="D134" s="22">
        <v>100000</v>
      </c>
      <c r="E134" s="119">
        <f t="shared" si="33"/>
        <v>2434095.7483841917</v>
      </c>
      <c r="G134" s="10">
        <v>43070</v>
      </c>
      <c r="H134" s="91">
        <v>33812</v>
      </c>
      <c r="I134" s="20">
        <f t="shared" si="34"/>
        <v>0.26988657702997071</v>
      </c>
      <c r="J134" s="22">
        <v>100000</v>
      </c>
      <c r="K134" s="120">
        <f t="shared" si="35"/>
        <v>1857097.6522034262</v>
      </c>
    </row>
    <row r="135" spans="1:11">
      <c r="A135" s="10">
        <v>43435</v>
      </c>
      <c r="B135" s="90">
        <v>679</v>
      </c>
      <c r="C135" s="20">
        <f t="shared" si="32"/>
        <v>0.26679104477611942</v>
      </c>
      <c r="D135" s="22"/>
      <c r="E135" s="39"/>
      <c r="G135" s="10">
        <v>43435</v>
      </c>
      <c r="H135" s="91">
        <v>36068</v>
      </c>
      <c r="I135" s="20">
        <f t="shared" si="34"/>
        <v>6.6721873890926292E-2</v>
      </c>
      <c r="J135" s="22"/>
      <c r="K135" s="39"/>
    </row>
    <row r="136" spans="1:11">
      <c r="D136" s="121">
        <f>SUM(D125:D135)</f>
        <v>1000000</v>
      </c>
      <c r="E136" s="122"/>
      <c r="J136" s="121">
        <f>SUM(J125:J135)</f>
        <v>1000000</v>
      </c>
      <c r="K136" s="122"/>
    </row>
    <row r="139" spans="1:11">
      <c r="A139" s="153" t="s">
        <v>1002</v>
      </c>
      <c r="B139" s="150"/>
      <c r="C139" s="150"/>
      <c r="D139" s="150"/>
      <c r="E139" s="151"/>
    </row>
    <row r="140" spans="1:11">
      <c r="A140" s="116" t="s">
        <v>3</v>
      </c>
      <c r="B140" s="117" t="s">
        <v>6</v>
      </c>
      <c r="C140" s="118" t="s">
        <v>8</v>
      </c>
      <c r="D140" s="12" t="s">
        <v>16</v>
      </c>
      <c r="E140" s="16" t="s">
        <v>18</v>
      </c>
      <c r="G140" s="116" t="s">
        <v>3</v>
      </c>
      <c r="H140" s="117" t="s">
        <v>5</v>
      </c>
      <c r="I140" s="118" t="s">
        <v>8</v>
      </c>
      <c r="J140" s="16" t="s">
        <v>16</v>
      </c>
      <c r="K140" s="16" t="s">
        <v>18</v>
      </c>
    </row>
    <row r="141" spans="1:11">
      <c r="A141" s="10">
        <v>39783</v>
      </c>
      <c r="B141" s="90">
        <v>131</v>
      </c>
      <c r="C141" s="20"/>
      <c r="D141" s="22">
        <v>100000</v>
      </c>
      <c r="E141" s="25">
        <f>(D141)+(D141*C142)</f>
        <v>306106.87022900768</v>
      </c>
      <c r="G141" s="10">
        <v>39783</v>
      </c>
      <c r="H141" s="91">
        <v>9647</v>
      </c>
      <c r="I141" s="20"/>
      <c r="J141" s="22">
        <v>100000</v>
      </c>
      <c r="K141" s="25">
        <f>(J141)+(J141*I142)</f>
        <v>181030.37213641545</v>
      </c>
    </row>
    <row r="142" spans="1:11">
      <c r="A142" s="10">
        <v>40148</v>
      </c>
      <c r="B142" s="90">
        <v>401</v>
      </c>
      <c r="C142" s="20">
        <f t="shared" ref="C142:C151" si="36">(B142-B141)/B141</f>
        <v>2.0610687022900764</v>
      </c>
      <c r="D142" s="22">
        <v>100000</v>
      </c>
      <c r="E142" s="25">
        <f t="shared" ref="E142:E150" si="37">(E141+D142)+(E141+D142)*C143</f>
        <v>49624.031524242833</v>
      </c>
      <c r="G142" s="10">
        <v>40148</v>
      </c>
      <c r="H142" s="91">
        <v>17464</v>
      </c>
      <c r="I142" s="20">
        <f t="shared" ref="I142:I151" si="38">(H142-H141)/H141</f>
        <v>0.81030372136415463</v>
      </c>
      <c r="J142" s="22">
        <v>100000</v>
      </c>
      <c r="K142" s="25">
        <f t="shared" ref="K142:K150" si="39">(K141+J142)+(K141+J142)*I143</f>
        <v>330030.45706285757</v>
      </c>
    </row>
    <row r="143" spans="1:11">
      <c r="A143" s="10">
        <v>40513</v>
      </c>
      <c r="B143" s="90">
        <v>49</v>
      </c>
      <c r="C143" s="20">
        <f t="shared" si="36"/>
        <v>-0.87780548628428923</v>
      </c>
      <c r="D143" s="22">
        <v>100000</v>
      </c>
      <c r="E143" s="25">
        <f t="shared" si="37"/>
        <v>143516.92819672273</v>
      </c>
      <c r="G143" s="10">
        <v>40513</v>
      </c>
      <c r="H143" s="91">
        <v>20509</v>
      </c>
      <c r="I143" s="20">
        <f t="shared" si="38"/>
        <v>0.17435868071461291</v>
      </c>
      <c r="J143" s="22">
        <v>100000</v>
      </c>
      <c r="K143" s="25">
        <f t="shared" si="39"/>
        <v>324037.77285335225</v>
      </c>
    </row>
    <row r="144" spans="1:11">
      <c r="A144" s="10">
        <v>40878</v>
      </c>
      <c r="B144" s="90">
        <v>47</v>
      </c>
      <c r="C144" s="20">
        <f t="shared" si="36"/>
        <v>-4.0816326530612242E-2</v>
      </c>
      <c r="D144" s="22">
        <v>100000</v>
      </c>
      <c r="E144" s="25">
        <f t="shared" si="37"/>
        <v>119167.8584792473</v>
      </c>
      <c r="G144" s="10">
        <v>40878</v>
      </c>
      <c r="H144" s="91">
        <v>15454</v>
      </c>
      <c r="I144" s="20">
        <f t="shared" si="38"/>
        <v>-0.24647715637037398</v>
      </c>
      <c r="J144" s="22">
        <v>100000</v>
      </c>
      <c r="K144" s="25">
        <f t="shared" si="39"/>
        <v>533024.31574021094</v>
      </c>
    </row>
    <row r="145" spans="1:11">
      <c r="A145" s="10">
        <v>41244</v>
      </c>
      <c r="B145" s="90">
        <v>23</v>
      </c>
      <c r="C145" s="20">
        <f t="shared" si="36"/>
        <v>-0.51063829787234039</v>
      </c>
      <c r="D145" s="22">
        <v>100000</v>
      </c>
      <c r="E145" s="25">
        <f t="shared" si="37"/>
        <v>171522.67185332399</v>
      </c>
      <c r="G145" s="10">
        <v>41244</v>
      </c>
      <c r="H145" s="91">
        <v>19426</v>
      </c>
      <c r="I145" s="20">
        <f t="shared" si="38"/>
        <v>0.25702083602950693</v>
      </c>
      <c r="J145" s="22">
        <v>100000</v>
      </c>
      <c r="K145" s="25">
        <f t="shared" si="39"/>
        <v>689855.0789776725</v>
      </c>
    </row>
    <row r="146" spans="1:11">
      <c r="A146" s="10">
        <v>41609</v>
      </c>
      <c r="B146" s="90">
        <v>18</v>
      </c>
      <c r="C146" s="20">
        <f t="shared" si="36"/>
        <v>-0.21739130434782608</v>
      </c>
      <c r="D146" s="22">
        <v>100000</v>
      </c>
      <c r="E146" s="25">
        <f t="shared" si="37"/>
        <v>362030.2291377653</v>
      </c>
      <c r="G146" s="10">
        <v>41609</v>
      </c>
      <c r="H146" s="91">
        <v>21170</v>
      </c>
      <c r="I146" s="20">
        <f t="shared" si="38"/>
        <v>8.9776588077833827E-2</v>
      </c>
      <c r="J146" s="22">
        <v>100000</v>
      </c>
      <c r="K146" s="25">
        <f t="shared" si="39"/>
        <v>1025990.7801987254</v>
      </c>
    </row>
    <row r="147" spans="1:11">
      <c r="A147" s="10">
        <v>41974</v>
      </c>
      <c r="B147" s="90">
        <v>24</v>
      </c>
      <c r="C147" s="20">
        <f t="shared" si="36"/>
        <v>0.33333333333333331</v>
      </c>
      <c r="D147" s="22">
        <v>100000</v>
      </c>
      <c r="E147" s="25">
        <f t="shared" si="37"/>
        <v>288768.89321110328</v>
      </c>
      <c r="G147" s="10">
        <v>41974</v>
      </c>
      <c r="H147" s="91">
        <v>27499</v>
      </c>
      <c r="I147" s="20">
        <f t="shared" si="38"/>
        <v>0.29896079357581484</v>
      </c>
      <c r="J147" s="22">
        <v>100000</v>
      </c>
      <c r="K147" s="25">
        <f t="shared" si="39"/>
        <v>1069402.5676006442</v>
      </c>
    </row>
    <row r="148" spans="1:11">
      <c r="A148" s="10">
        <v>42339</v>
      </c>
      <c r="B148" s="90">
        <v>15</v>
      </c>
      <c r="C148" s="20">
        <f t="shared" si="36"/>
        <v>-0.375</v>
      </c>
      <c r="D148" s="22">
        <v>100000</v>
      </c>
      <c r="E148" s="25">
        <f t="shared" si="37"/>
        <v>855291.56506442721</v>
      </c>
      <c r="G148" s="10">
        <v>42339</v>
      </c>
      <c r="H148" s="91">
        <v>26117</v>
      </c>
      <c r="I148" s="20">
        <f t="shared" si="38"/>
        <v>-5.0256372959016693E-2</v>
      </c>
      <c r="J148" s="22">
        <v>100000</v>
      </c>
      <c r="K148" s="25">
        <f t="shared" si="39"/>
        <v>1192193.3133566165</v>
      </c>
    </row>
    <row r="149" spans="1:11">
      <c r="A149" s="10">
        <v>42705</v>
      </c>
      <c r="B149" s="90">
        <v>33</v>
      </c>
      <c r="C149" s="20">
        <f t="shared" si="36"/>
        <v>1.2</v>
      </c>
      <c r="D149" s="22">
        <v>100000</v>
      </c>
      <c r="E149" s="25">
        <f t="shared" si="37"/>
        <v>4429079.074389617</v>
      </c>
      <c r="G149" s="10">
        <v>42705</v>
      </c>
      <c r="H149" s="91">
        <v>26626</v>
      </c>
      <c r="I149" s="20">
        <f t="shared" si="38"/>
        <v>1.9489221579813913E-2</v>
      </c>
      <c r="J149" s="22">
        <v>100000</v>
      </c>
      <c r="K149" s="25">
        <f t="shared" si="39"/>
        <v>1640938.9435594501</v>
      </c>
    </row>
    <row r="150" spans="1:11">
      <c r="A150" s="10">
        <v>43070</v>
      </c>
      <c r="B150" s="90">
        <v>153</v>
      </c>
      <c r="C150" s="20">
        <f t="shared" si="36"/>
        <v>3.6363636363636362</v>
      </c>
      <c r="D150" s="22">
        <v>100000</v>
      </c>
      <c r="E150" s="119">
        <f t="shared" si="37"/>
        <v>3877838.946046012</v>
      </c>
      <c r="G150" s="10">
        <v>43070</v>
      </c>
      <c r="H150" s="91">
        <v>33812</v>
      </c>
      <c r="I150" s="20">
        <f t="shared" si="38"/>
        <v>0.26988657702997071</v>
      </c>
      <c r="J150" s="22">
        <v>100000</v>
      </c>
      <c r="K150" s="120">
        <f t="shared" si="39"/>
        <v>1857097.6522034262</v>
      </c>
    </row>
    <row r="151" spans="1:11">
      <c r="A151" s="10">
        <v>43435</v>
      </c>
      <c r="B151" s="90">
        <v>131</v>
      </c>
      <c r="C151" s="20">
        <f t="shared" si="36"/>
        <v>-0.1437908496732026</v>
      </c>
      <c r="D151" s="22"/>
      <c r="E151" s="39"/>
      <c r="G151" s="10">
        <v>43435</v>
      </c>
      <c r="H151" s="91">
        <v>36068</v>
      </c>
      <c r="I151" s="20">
        <f t="shared" si="38"/>
        <v>6.6721873890926292E-2</v>
      </c>
      <c r="J151" s="22"/>
      <c r="K151" s="39"/>
    </row>
    <row r="152" spans="1:11">
      <c r="D152" s="121">
        <f>SUM(D141:D151)</f>
        <v>1000000</v>
      </c>
      <c r="E152" s="122"/>
      <c r="J152" s="121">
        <f>SUM(J141:J151)</f>
        <v>1000000</v>
      </c>
      <c r="K152" s="122"/>
    </row>
    <row r="155" spans="1:11">
      <c r="A155" s="153" t="s">
        <v>1005</v>
      </c>
      <c r="B155" s="150"/>
      <c r="C155" s="150"/>
      <c r="D155" s="150"/>
      <c r="E155" s="151"/>
    </row>
    <row r="156" spans="1:11">
      <c r="A156" s="116" t="s">
        <v>3</v>
      </c>
      <c r="B156" s="117" t="s">
        <v>6</v>
      </c>
      <c r="C156" s="118" t="s">
        <v>8</v>
      </c>
      <c r="D156" s="12" t="s">
        <v>16</v>
      </c>
      <c r="E156" s="16" t="s">
        <v>18</v>
      </c>
      <c r="G156" s="116" t="s">
        <v>3</v>
      </c>
      <c r="H156" s="117" t="s">
        <v>5</v>
      </c>
      <c r="I156" s="118" t="s">
        <v>8</v>
      </c>
      <c r="J156" s="16" t="s">
        <v>16</v>
      </c>
      <c r="K156" s="16" t="s">
        <v>18</v>
      </c>
    </row>
    <row r="157" spans="1:11">
      <c r="A157" s="10">
        <v>39783</v>
      </c>
      <c r="B157" s="90">
        <v>70</v>
      </c>
      <c r="C157" s="20"/>
      <c r="D157" s="22">
        <v>100000</v>
      </c>
      <c r="E157" s="25">
        <f>(D157)+(D157*C158)</f>
        <v>185714.28571428571</v>
      </c>
      <c r="G157" s="10">
        <v>39783</v>
      </c>
      <c r="H157" s="91">
        <v>9647</v>
      </c>
      <c r="I157" s="20"/>
      <c r="J157" s="22">
        <v>100000</v>
      </c>
      <c r="K157" s="25">
        <f>(J157)+(J157*I158)</f>
        <v>181030.37213641545</v>
      </c>
    </row>
    <row r="158" spans="1:11">
      <c r="A158" s="10">
        <v>40148</v>
      </c>
      <c r="B158" s="90">
        <v>130</v>
      </c>
      <c r="C158" s="20">
        <f t="shared" ref="C158:C167" si="40">(B158-B157)/B157</f>
        <v>0.8571428571428571</v>
      </c>
      <c r="D158" s="22">
        <v>100000</v>
      </c>
      <c r="E158" s="25">
        <f t="shared" ref="E158:E166" si="41">(E157+D158)+(E157+D158)*C159</f>
        <v>305494.50549450546</v>
      </c>
      <c r="G158" s="10">
        <v>40148</v>
      </c>
      <c r="H158" s="91">
        <v>17464</v>
      </c>
      <c r="I158" s="20">
        <f t="shared" ref="I158:I167" si="42">(H158-H157)/H157</f>
        <v>0.81030372136415463</v>
      </c>
      <c r="J158" s="22">
        <v>100000</v>
      </c>
      <c r="K158" s="25">
        <f t="shared" ref="K158:K166" si="43">(K157+J158)+(K157+J158)*I159</f>
        <v>330030.45706285757</v>
      </c>
    </row>
    <row r="159" spans="1:11">
      <c r="A159" s="10">
        <v>40513</v>
      </c>
      <c r="B159" s="90">
        <v>139</v>
      </c>
      <c r="C159" s="20">
        <f t="shared" si="40"/>
        <v>6.9230769230769235E-2</v>
      </c>
      <c r="D159" s="22">
        <v>100000</v>
      </c>
      <c r="E159" s="25">
        <f t="shared" si="41"/>
        <v>376322.23891216691</v>
      </c>
      <c r="G159" s="10">
        <v>40513</v>
      </c>
      <c r="H159" s="91">
        <v>20509</v>
      </c>
      <c r="I159" s="20">
        <f t="shared" si="42"/>
        <v>0.17435868071461291</v>
      </c>
      <c r="J159" s="22">
        <v>100000</v>
      </c>
      <c r="K159" s="25">
        <f t="shared" si="43"/>
        <v>324037.77285335225</v>
      </c>
    </row>
    <row r="160" spans="1:11">
      <c r="A160" s="10">
        <v>40878</v>
      </c>
      <c r="B160" s="90">
        <v>129</v>
      </c>
      <c r="C160" s="20">
        <f t="shared" si="40"/>
        <v>-7.1942446043165464E-2</v>
      </c>
      <c r="D160" s="22">
        <v>100000</v>
      </c>
      <c r="E160" s="25">
        <f t="shared" si="41"/>
        <v>539093.38667578576</v>
      </c>
      <c r="G160" s="10">
        <v>40878</v>
      </c>
      <c r="H160" s="91">
        <v>15454</v>
      </c>
      <c r="I160" s="20">
        <f t="shared" si="42"/>
        <v>-0.24647715637037398</v>
      </c>
      <c r="J160" s="22">
        <v>100000</v>
      </c>
      <c r="K160" s="25">
        <f t="shared" si="43"/>
        <v>533024.31574021094</v>
      </c>
    </row>
    <row r="161" spans="1:11">
      <c r="A161" s="10">
        <v>41244</v>
      </c>
      <c r="B161" s="90">
        <v>146</v>
      </c>
      <c r="C161" s="20">
        <f t="shared" si="40"/>
        <v>0.13178294573643412</v>
      </c>
      <c r="D161" s="22">
        <v>100000</v>
      </c>
      <c r="E161" s="25">
        <f t="shared" si="41"/>
        <v>700376.31416524469</v>
      </c>
      <c r="G161" s="10">
        <v>41244</v>
      </c>
      <c r="H161" s="91">
        <v>19426</v>
      </c>
      <c r="I161" s="20">
        <f t="shared" si="42"/>
        <v>0.25702083602950693</v>
      </c>
      <c r="J161" s="22">
        <v>100000</v>
      </c>
      <c r="K161" s="25">
        <f t="shared" si="43"/>
        <v>689855.0789776725</v>
      </c>
    </row>
    <row r="162" spans="1:11">
      <c r="A162" s="10">
        <v>41609</v>
      </c>
      <c r="B162" s="90">
        <v>160</v>
      </c>
      <c r="C162" s="20">
        <f t="shared" si="40"/>
        <v>9.5890410958904104E-2</v>
      </c>
      <c r="D162" s="22">
        <v>100000</v>
      </c>
      <c r="E162" s="25">
        <f t="shared" si="41"/>
        <v>885416.29754530196</v>
      </c>
      <c r="G162" s="10">
        <v>41609</v>
      </c>
      <c r="H162" s="91">
        <v>21170</v>
      </c>
      <c r="I162" s="20">
        <f t="shared" si="42"/>
        <v>8.9776588077833827E-2</v>
      </c>
      <c r="J162" s="22">
        <v>100000</v>
      </c>
      <c r="K162" s="25">
        <f t="shared" si="43"/>
        <v>1025990.7801987254</v>
      </c>
    </row>
    <row r="163" spans="1:11">
      <c r="A163" s="10">
        <v>41974</v>
      </c>
      <c r="B163" s="90">
        <v>177</v>
      </c>
      <c r="C163" s="20">
        <f t="shared" si="40"/>
        <v>0.10625</v>
      </c>
      <c r="D163" s="22">
        <v>100000</v>
      </c>
      <c r="E163" s="25">
        <f t="shared" si="41"/>
        <v>1024387.5635499185</v>
      </c>
      <c r="G163" s="10">
        <v>41974</v>
      </c>
      <c r="H163" s="91">
        <v>27499</v>
      </c>
      <c r="I163" s="20">
        <f t="shared" si="42"/>
        <v>0.29896079357581484</v>
      </c>
      <c r="J163" s="22">
        <v>100000</v>
      </c>
      <c r="K163" s="25">
        <f t="shared" si="43"/>
        <v>1069402.5676006442</v>
      </c>
    </row>
    <row r="164" spans="1:11">
      <c r="A164" s="10">
        <v>42339</v>
      </c>
      <c r="B164" s="90">
        <v>184</v>
      </c>
      <c r="C164" s="20">
        <f t="shared" si="40"/>
        <v>3.954802259887006E-2</v>
      </c>
      <c r="D164" s="22">
        <v>100000</v>
      </c>
      <c r="E164" s="25">
        <f t="shared" si="41"/>
        <v>2352658.7606886886</v>
      </c>
      <c r="G164" s="10">
        <v>42339</v>
      </c>
      <c r="H164" s="91">
        <v>26117</v>
      </c>
      <c r="I164" s="20">
        <f t="shared" si="42"/>
        <v>-5.0256372959016693E-2</v>
      </c>
      <c r="J164" s="22">
        <v>100000</v>
      </c>
      <c r="K164" s="25">
        <f t="shared" si="43"/>
        <v>1192193.3133566165</v>
      </c>
    </row>
    <row r="165" spans="1:11">
      <c r="A165" s="10">
        <v>42705</v>
      </c>
      <c r="B165" s="90">
        <v>385</v>
      </c>
      <c r="C165" s="20">
        <f t="shared" si="40"/>
        <v>1.0923913043478262</v>
      </c>
      <c r="D165" s="22">
        <v>100000</v>
      </c>
      <c r="E165" s="25">
        <f t="shared" si="41"/>
        <v>4746053.9654885009</v>
      </c>
      <c r="G165" s="10">
        <v>42705</v>
      </c>
      <c r="H165" s="91">
        <v>26626</v>
      </c>
      <c r="I165" s="20">
        <f t="shared" si="42"/>
        <v>1.9489221579813913E-2</v>
      </c>
      <c r="J165" s="22">
        <v>100000</v>
      </c>
      <c r="K165" s="25">
        <f t="shared" si="43"/>
        <v>1640938.9435594501</v>
      </c>
    </row>
    <row r="166" spans="1:11">
      <c r="A166" s="10">
        <v>43070</v>
      </c>
      <c r="B166" s="90">
        <v>745</v>
      </c>
      <c r="C166" s="20">
        <f t="shared" si="40"/>
        <v>0.93506493506493504</v>
      </c>
      <c r="D166" s="22">
        <v>100000</v>
      </c>
      <c r="E166" s="119">
        <f t="shared" si="41"/>
        <v>3415004.4723241115</v>
      </c>
      <c r="G166" s="10">
        <v>43070</v>
      </c>
      <c r="H166" s="91">
        <v>33812</v>
      </c>
      <c r="I166" s="20">
        <f t="shared" si="42"/>
        <v>0.26988657702997071</v>
      </c>
      <c r="J166" s="22">
        <v>100000</v>
      </c>
      <c r="K166" s="120">
        <f t="shared" si="43"/>
        <v>1857097.6522034262</v>
      </c>
    </row>
    <row r="167" spans="1:11">
      <c r="A167" s="10">
        <v>43435</v>
      </c>
      <c r="B167" s="90">
        <v>525</v>
      </c>
      <c r="C167" s="20">
        <f t="shared" si="40"/>
        <v>-0.29530201342281881</v>
      </c>
      <c r="D167" s="22"/>
      <c r="E167" s="39"/>
      <c r="G167" s="10">
        <v>43435</v>
      </c>
      <c r="H167" s="91">
        <v>36068</v>
      </c>
      <c r="I167" s="20">
        <f t="shared" si="42"/>
        <v>6.6721873890926292E-2</v>
      </c>
      <c r="J167" s="22"/>
      <c r="K167" s="39"/>
    </row>
    <row r="168" spans="1:11">
      <c r="D168" s="121">
        <f>SUM(D157:D167)</f>
        <v>1000000</v>
      </c>
      <c r="E168" s="122"/>
      <c r="J168" s="121">
        <f>SUM(J157:J167)</f>
        <v>1000000</v>
      </c>
      <c r="K168" s="122"/>
    </row>
    <row r="171" spans="1:11">
      <c r="A171" s="153" t="s">
        <v>1008</v>
      </c>
      <c r="B171" s="150"/>
      <c r="C171" s="150"/>
      <c r="D171" s="150"/>
      <c r="E171" s="151"/>
    </row>
    <row r="172" spans="1:11">
      <c r="A172" s="116" t="s">
        <v>3</v>
      </c>
      <c r="B172" s="117" t="s">
        <v>6</v>
      </c>
      <c r="C172" s="118" t="s">
        <v>8</v>
      </c>
      <c r="D172" s="12" t="s">
        <v>16</v>
      </c>
      <c r="E172" s="16" t="s">
        <v>18</v>
      </c>
      <c r="G172" s="116" t="s">
        <v>3</v>
      </c>
      <c r="H172" s="117" t="s">
        <v>5</v>
      </c>
      <c r="I172" s="118" t="s">
        <v>8</v>
      </c>
      <c r="J172" s="16" t="s">
        <v>16</v>
      </c>
      <c r="K172" s="16" t="s">
        <v>18</v>
      </c>
    </row>
    <row r="173" spans="1:11">
      <c r="A173" s="10">
        <v>39783</v>
      </c>
      <c r="B173" s="90">
        <v>25</v>
      </c>
      <c r="C173" s="20"/>
      <c r="D173" s="22">
        <v>100000</v>
      </c>
      <c r="E173" s="25">
        <f>(D173)+(D173*C174)</f>
        <v>268000</v>
      </c>
      <c r="G173" s="10">
        <v>39783</v>
      </c>
      <c r="H173" s="91">
        <v>9647</v>
      </c>
      <c r="I173" s="20"/>
      <c r="J173" s="22">
        <v>100000</v>
      </c>
      <c r="K173" s="25">
        <f>(J173)+(J173*I174)</f>
        <v>181030.37213641545</v>
      </c>
    </row>
    <row r="174" spans="1:11">
      <c r="A174" s="10">
        <v>40148</v>
      </c>
      <c r="B174" s="90">
        <v>67</v>
      </c>
      <c r="C174" s="20">
        <f t="shared" ref="C174:C183" si="44">(B174-B173)/B173</f>
        <v>1.68</v>
      </c>
      <c r="D174" s="22">
        <v>100000</v>
      </c>
      <c r="E174" s="25">
        <f t="shared" ref="E174:E182" si="45">(E173+D174)+(E173+D174)*C175</f>
        <v>318567.1641791045</v>
      </c>
      <c r="G174" s="10">
        <v>40148</v>
      </c>
      <c r="H174" s="91">
        <v>17464</v>
      </c>
      <c r="I174" s="20">
        <f t="shared" ref="I174:I183" si="46">(H174-H173)/H173</f>
        <v>0.81030372136415463</v>
      </c>
      <c r="J174" s="22">
        <v>100000</v>
      </c>
      <c r="K174" s="25">
        <f t="shared" ref="K174:K182" si="47">(K173+J174)+(K173+J174)*I175</f>
        <v>330030.45706285757</v>
      </c>
    </row>
    <row r="175" spans="1:11">
      <c r="A175" s="10">
        <v>40513</v>
      </c>
      <c r="B175" s="90">
        <v>58</v>
      </c>
      <c r="C175" s="20">
        <f t="shared" si="44"/>
        <v>-0.13432835820895522</v>
      </c>
      <c r="D175" s="22">
        <v>100000</v>
      </c>
      <c r="E175" s="25">
        <f t="shared" si="45"/>
        <v>404133.81369016983</v>
      </c>
      <c r="G175" s="10">
        <v>40513</v>
      </c>
      <c r="H175" s="91">
        <v>20509</v>
      </c>
      <c r="I175" s="20">
        <f t="shared" si="46"/>
        <v>0.17435868071461291</v>
      </c>
      <c r="J175" s="22">
        <v>100000</v>
      </c>
      <c r="K175" s="25">
        <f t="shared" si="47"/>
        <v>324037.77285335225</v>
      </c>
    </row>
    <row r="176" spans="1:11">
      <c r="A176" s="10">
        <v>40878</v>
      </c>
      <c r="B176" s="90">
        <v>56</v>
      </c>
      <c r="C176" s="20">
        <f t="shared" si="44"/>
        <v>-3.4482758620689655E-2</v>
      </c>
      <c r="D176" s="22">
        <v>100000</v>
      </c>
      <c r="E176" s="25">
        <f t="shared" si="45"/>
        <v>522138.59275053302</v>
      </c>
      <c r="G176" s="10">
        <v>40878</v>
      </c>
      <c r="H176" s="91">
        <v>15454</v>
      </c>
      <c r="I176" s="20">
        <f t="shared" si="46"/>
        <v>-0.24647715637037398</v>
      </c>
      <c r="J176" s="22">
        <v>100000</v>
      </c>
      <c r="K176" s="25">
        <f t="shared" si="47"/>
        <v>533024.31574021094</v>
      </c>
    </row>
    <row r="177" spans="1:11">
      <c r="A177" s="10">
        <v>41244</v>
      </c>
      <c r="B177" s="90">
        <v>58</v>
      </c>
      <c r="C177" s="20">
        <f t="shared" si="44"/>
        <v>3.5714285714285712E-2</v>
      </c>
      <c r="D177" s="22">
        <v>100000</v>
      </c>
      <c r="E177" s="25">
        <f t="shared" si="45"/>
        <v>557779.4279832365</v>
      </c>
      <c r="G177" s="10">
        <v>41244</v>
      </c>
      <c r="H177" s="91">
        <v>19426</v>
      </c>
      <c r="I177" s="20">
        <f t="shared" si="46"/>
        <v>0.25702083602950693</v>
      </c>
      <c r="J177" s="22">
        <v>100000</v>
      </c>
      <c r="K177" s="25">
        <f t="shared" si="47"/>
        <v>689855.0789776725</v>
      </c>
    </row>
    <row r="178" spans="1:11">
      <c r="A178" s="10">
        <v>41609</v>
      </c>
      <c r="B178" s="90">
        <v>52</v>
      </c>
      <c r="C178" s="20">
        <f t="shared" si="44"/>
        <v>-0.10344827586206896</v>
      </c>
      <c r="D178" s="22">
        <v>100000</v>
      </c>
      <c r="E178" s="25">
        <f t="shared" si="45"/>
        <v>1543251.7348837473</v>
      </c>
      <c r="G178" s="10">
        <v>41609</v>
      </c>
      <c r="H178" s="91">
        <v>21170</v>
      </c>
      <c r="I178" s="20">
        <f t="shared" si="46"/>
        <v>8.9776588077833827E-2</v>
      </c>
      <c r="J178" s="22">
        <v>100000</v>
      </c>
      <c r="K178" s="25">
        <f t="shared" si="47"/>
        <v>1025990.7801987254</v>
      </c>
    </row>
    <row r="179" spans="1:11">
      <c r="A179" s="10">
        <v>41974</v>
      </c>
      <c r="B179" s="90">
        <v>122</v>
      </c>
      <c r="C179" s="20">
        <f t="shared" si="44"/>
        <v>1.3461538461538463</v>
      </c>
      <c r="D179" s="22">
        <v>100000</v>
      </c>
      <c r="E179" s="25">
        <f t="shared" si="45"/>
        <v>5024040.1402593264</v>
      </c>
      <c r="G179" s="10">
        <v>41974</v>
      </c>
      <c r="H179" s="91">
        <v>27499</v>
      </c>
      <c r="I179" s="20">
        <f t="shared" si="46"/>
        <v>0.29896079357581484</v>
      </c>
      <c r="J179" s="22">
        <v>100000</v>
      </c>
      <c r="K179" s="25">
        <f t="shared" si="47"/>
        <v>1069402.5676006442</v>
      </c>
    </row>
    <row r="180" spans="1:11">
      <c r="A180" s="10">
        <v>42339</v>
      </c>
      <c r="B180" s="90">
        <v>373</v>
      </c>
      <c r="C180" s="20">
        <f t="shared" si="44"/>
        <v>2.057377049180328</v>
      </c>
      <c r="D180" s="22">
        <v>100000</v>
      </c>
      <c r="E180" s="25">
        <f t="shared" si="45"/>
        <v>6923636.0072136745</v>
      </c>
      <c r="G180" s="10">
        <v>42339</v>
      </c>
      <c r="H180" s="91">
        <v>26117</v>
      </c>
      <c r="I180" s="20">
        <f t="shared" si="46"/>
        <v>-5.0256372959016693E-2</v>
      </c>
      <c r="J180" s="22">
        <v>100000</v>
      </c>
      <c r="K180" s="25">
        <f t="shared" si="47"/>
        <v>1192193.3133566165</v>
      </c>
    </row>
    <row r="181" spans="1:11">
      <c r="A181" s="10">
        <v>42705</v>
      </c>
      <c r="B181" s="90">
        <v>504</v>
      </c>
      <c r="C181" s="20">
        <f t="shared" si="44"/>
        <v>0.3512064343163539</v>
      </c>
      <c r="D181" s="22">
        <v>100000</v>
      </c>
      <c r="E181" s="25">
        <f t="shared" si="45"/>
        <v>11538830.58327961</v>
      </c>
      <c r="G181" s="10">
        <v>42705</v>
      </c>
      <c r="H181" s="91">
        <v>26626</v>
      </c>
      <c r="I181" s="20">
        <f t="shared" si="46"/>
        <v>1.9489221579813913E-2</v>
      </c>
      <c r="J181" s="22">
        <v>100000</v>
      </c>
      <c r="K181" s="25">
        <f t="shared" si="47"/>
        <v>1640938.9435594501</v>
      </c>
    </row>
    <row r="182" spans="1:11">
      <c r="A182" s="10">
        <v>43070</v>
      </c>
      <c r="B182" s="90">
        <v>828</v>
      </c>
      <c r="C182" s="20">
        <f t="shared" si="44"/>
        <v>0.6428571428571429</v>
      </c>
      <c r="D182" s="22">
        <v>100000</v>
      </c>
      <c r="E182" s="119">
        <f t="shared" si="45"/>
        <v>9783364.8381190933</v>
      </c>
      <c r="G182" s="10">
        <v>43070</v>
      </c>
      <c r="H182" s="91">
        <v>33812</v>
      </c>
      <c r="I182" s="20">
        <f t="shared" si="46"/>
        <v>0.26988657702997071</v>
      </c>
      <c r="J182" s="22">
        <v>100000</v>
      </c>
      <c r="K182" s="120">
        <f t="shared" si="47"/>
        <v>1857097.6522034262</v>
      </c>
    </row>
    <row r="183" spans="1:11">
      <c r="A183" s="10">
        <v>43435</v>
      </c>
      <c r="B183" s="90">
        <v>696</v>
      </c>
      <c r="C183" s="20">
        <f t="shared" si="44"/>
        <v>-0.15942028985507245</v>
      </c>
      <c r="D183" s="22"/>
      <c r="E183" s="39"/>
      <c r="G183" s="10">
        <v>43435</v>
      </c>
      <c r="H183" s="91">
        <v>36068</v>
      </c>
      <c r="I183" s="20">
        <f t="shared" si="46"/>
        <v>6.6721873890926292E-2</v>
      </c>
      <c r="J183" s="22"/>
      <c r="K183" s="39"/>
    </row>
    <row r="184" spans="1:11">
      <c r="D184" s="121">
        <f>SUM(D173:D183)</f>
        <v>1000000</v>
      </c>
      <c r="E184" s="122"/>
      <c r="J184" s="121">
        <f>SUM(J173:J183)</f>
        <v>1000000</v>
      </c>
      <c r="K184" s="122"/>
    </row>
    <row r="187" spans="1:11">
      <c r="A187" s="153" t="s">
        <v>1010</v>
      </c>
      <c r="B187" s="150"/>
      <c r="C187" s="150"/>
      <c r="D187" s="150"/>
      <c r="E187" s="151"/>
    </row>
    <row r="188" spans="1:11">
      <c r="A188" s="116" t="s">
        <v>3</v>
      </c>
      <c r="B188" s="117" t="s">
        <v>6</v>
      </c>
      <c r="C188" s="118" t="s">
        <v>8</v>
      </c>
      <c r="D188" s="12" t="s">
        <v>16</v>
      </c>
      <c r="E188" s="16" t="s">
        <v>18</v>
      </c>
      <c r="G188" s="116" t="s">
        <v>3</v>
      </c>
      <c r="H188" s="117" t="s">
        <v>5</v>
      </c>
      <c r="I188" s="118" t="s">
        <v>8</v>
      </c>
      <c r="J188" s="16" t="s">
        <v>16</v>
      </c>
      <c r="K188" s="16" t="s">
        <v>18</v>
      </c>
    </row>
    <row r="189" spans="1:11">
      <c r="A189" s="10">
        <v>39783</v>
      </c>
      <c r="B189" s="90">
        <v>18</v>
      </c>
      <c r="C189" s="20"/>
      <c r="D189" s="22">
        <v>100000</v>
      </c>
      <c r="E189" s="25">
        <f>(D189)+(D189*C190)</f>
        <v>266666.66666666669</v>
      </c>
      <c r="G189" s="10">
        <v>39783</v>
      </c>
      <c r="H189" s="91">
        <v>9647</v>
      </c>
      <c r="I189" s="20"/>
      <c r="J189" s="22">
        <v>100000</v>
      </c>
      <c r="K189" s="25">
        <f>(J189)+(J189*I190)</f>
        <v>181030.37213641545</v>
      </c>
    </row>
    <row r="190" spans="1:11">
      <c r="A190" s="10">
        <v>40148</v>
      </c>
      <c r="B190" s="90">
        <v>48</v>
      </c>
      <c r="C190" s="20">
        <f t="shared" ref="C190:C199" si="48">(B190-B189)/B189</f>
        <v>1.6666666666666667</v>
      </c>
      <c r="D190" s="22">
        <v>100000</v>
      </c>
      <c r="E190" s="25">
        <f t="shared" ref="E190:E198" si="49">(E189+D190)+(E189+D190)*C191</f>
        <v>1252777.7777777778</v>
      </c>
      <c r="G190" s="10">
        <v>40148</v>
      </c>
      <c r="H190" s="91">
        <v>17464</v>
      </c>
      <c r="I190" s="20">
        <f t="shared" ref="I190:I199" si="50">(H190-H189)/H189</f>
        <v>0.81030372136415463</v>
      </c>
      <c r="J190" s="22">
        <v>100000</v>
      </c>
      <c r="K190" s="25">
        <f t="shared" ref="K190:K198" si="51">(K189+J190)+(K189+J190)*I191</f>
        <v>330030.45706285757</v>
      </c>
    </row>
    <row r="191" spans="1:11">
      <c r="A191" s="10">
        <v>40513</v>
      </c>
      <c r="B191" s="90">
        <v>164</v>
      </c>
      <c r="C191" s="20">
        <f t="shared" si="48"/>
        <v>2.4166666666666665</v>
      </c>
      <c r="D191" s="22">
        <v>100000</v>
      </c>
      <c r="E191" s="25">
        <f t="shared" si="49"/>
        <v>874356.36856368557</v>
      </c>
      <c r="G191" s="10">
        <v>40513</v>
      </c>
      <c r="H191" s="91">
        <v>20509</v>
      </c>
      <c r="I191" s="20">
        <f t="shared" si="50"/>
        <v>0.17435868071461291</v>
      </c>
      <c r="J191" s="22">
        <v>100000</v>
      </c>
      <c r="K191" s="25">
        <f t="shared" si="51"/>
        <v>324037.77285335225</v>
      </c>
    </row>
    <row r="192" spans="1:11">
      <c r="A192" s="10">
        <v>40878</v>
      </c>
      <c r="B192" s="90">
        <v>106</v>
      </c>
      <c r="C192" s="20">
        <f t="shared" si="48"/>
        <v>-0.35365853658536583</v>
      </c>
      <c r="D192" s="22">
        <v>100000</v>
      </c>
      <c r="E192" s="25">
        <f t="shared" si="49"/>
        <v>790515.54430638638</v>
      </c>
      <c r="G192" s="10">
        <v>40878</v>
      </c>
      <c r="H192" s="91">
        <v>15454</v>
      </c>
      <c r="I192" s="20">
        <f t="shared" si="50"/>
        <v>-0.24647715637037398</v>
      </c>
      <c r="J192" s="22">
        <v>100000</v>
      </c>
      <c r="K192" s="25">
        <f t="shared" si="51"/>
        <v>533024.31574021094</v>
      </c>
    </row>
    <row r="193" spans="1:11">
      <c r="A193" s="10">
        <v>41244</v>
      </c>
      <c r="B193" s="90">
        <v>86</v>
      </c>
      <c r="C193" s="20">
        <f t="shared" si="48"/>
        <v>-0.18867924528301888</v>
      </c>
      <c r="D193" s="22">
        <v>100000</v>
      </c>
      <c r="E193" s="25">
        <f t="shared" si="49"/>
        <v>714483.40182721696</v>
      </c>
      <c r="G193" s="10">
        <v>41244</v>
      </c>
      <c r="H193" s="91">
        <v>19426</v>
      </c>
      <c r="I193" s="20">
        <f t="shared" si="50"/>
        <v>0.25702083602950693</v>
      </c>
      <c r="J193" s="22">
        <v>100000</v>
      </c>
      <c r="K193" s="25">
        <f t="shared" si="51"/>
        <v>689855.0789776725</v>
      </c>
    </row>
    <row r="194" spans="1:11">
      <c r="A194" s="10">
        <v>41609</v>
      </c>
      <c r="B194" s="90">
        <v>69</v>
      </c>
      <c r="C194" s="20">
        <f t="shared" si="48"/>
        <v>-0.19767441860465115</v>
      </c>
      <c r="D194" s="22">
        <v>100000</v>
      </c>
      <c r="E194" s="25">
        <f t="shared" si="49"/>
        <v>1581750.3745630011</v>
      </c>
      <c r="G194" s="10">
        <v>41609</v>
      </c>
      <c r="H194" s="91">
        <v>21170</v>
      </c>
      <c r="I194" s="20">
        <f t="shared" si="50"/>
        <v>8.9776588077833827E-2</v>
      </c>
      <c r="J194" s="22">
        <v>100000</v>
      </c>
      <c r="K194" s="25">
        <f t="shared" si="51"/>
        <v>1025990.7801987254</v>
      </c>
    </row>
    <row r="195" spans="1:11">
      <c r="A195" s="10">
        <v>41974</v>
      </c>
      <c r="B195" s="90">
        <v>134</v>
      </c>
      <c r="C195" s="20">
        <f t="shared" si="48"/>
        <v>0.94202898550724634</v>
      </c>
      <c r="D195" s="22">
        <v>100000</v>
      </c>
      <c r="E195" s="25">
        <f t="shared" si="49"/>
        <v>1606448.1189855533</v>
      </c>
      <c r="G195" s="10">
        <v>41974</v>
      </c>
      <c r="H195" s="91">
        <v>27499</v>
      </c>
      <c r="I195" s="20">
        <f t="shared" si="50"/>
        <v>0.29896079357581484</v>
      </c>
      <c r="J195" s="22">
        <v>100000</v>
      </c>
      <c r="K195" s="25">
        <f t="shared" si="51"/>
        <v>1069402.5676006442</v>
      </c>
    </row>
    <row r="196" spans="1:11">
      <c r="A196" s="10">
        <v>42339</v>
      </c>
      <c r="B196" s="90">
        <v>128</v>
      </c>
      <c r="C196" s="20">
        <f t="shared" si="48"/>
        <v>-4.4776119402985072E-2</v>
      </c>
      <c r="D196" s="22">
        <v>100000</v>
      </c>
      <c r="E196" s="25">
        <f t="shared" si="49"/>
        <v>1666453.2411968294</v>
      </c>
      <c r="G196" s="10">
        <v>42339</v>
      </c>
      <c r="H196" s="91">
        <v>26117</v>
      </c>
      <c r="I196" s="20">
        <f t="shared" si="50"/>
        <v>-5.0256372959016693E-2</v>
      </c>
      <c r="J196" s="22">
        <v>100000</v>
      </c>
      <c r="K196" s="25">
        <f t="shared" si="51"/>
        <v>1192193.3133566165</v>
      </c>
    </row>
    <row r="197" spans="1:11">
      <c r="A197" s="10">
        <v>42705</v>
      </c>
      <c r="B197" s="90">
        <v>125</v>
      </c>
      <c r="C197" s="20">
        <f t="shared" si="48"/>
        <v>-2.34375E-2</v>
      </c>
      <c r="D197" s="22">
        <v>100000</v>
      </c>
      <c r="E197" s="25">
        <f t="shared" si="49"/>
        <v>2967641.4452106734</v>
      </c>
      <c r="G197" s="10">
        <v>42705</v>
      </c>
      <c r="H197" s="91">
        <v>26626</v>
      </c>
      <c r="I197" s="20">
        <f t="shared" si="50"/>
        <v>1.9489221579813913E-2</v>
      </c>
      <c r="J197" s="22">
        <v>100000</v>
      </c>
      <c r="K197" s="25">
        <f t="shared" si="51"/>
        <v>1640938.9435594501</v>
      </c>
    </row>
    <row r="198" spans="1:11">
      <c r="A198" s="10">
        <v>43070</v>
      </c>
      <c r="B198" s="90">
        <v>210</v>
      </c>
      <c r="C198" s="20">
        <f t="shared" si="48"/>
        <v>0.68</v>
      </c>
      <c r="D198" s="22">
        <v>100000</v>
      </c>
      <c r="E198" s="119">
        <f t="shared" si="49"/>
        <v>3681169.7342528081</v>
      </c>
      <c r="G198" s="10">
        <v>43070</v>
      </c>
      <c r="H198" s="91">
        <v>33812</v>
      </c>
      <c r="I198" s="20">
        <f t="shared" si="50"/>
        <v>0.26988657702997071</v>
      </c>
      <c r="J198" s="22">
        <v>100000</v>
      </c>
      <c r="K198" s="120">
        <f t="shared" si="51"/>
        <v>1857097.6522034262</v>
      </c>
    </row>
    <row r="199" spans="1:11">
      <c r="A199" s="10">
        <v>43435</v>
      </c>
      <c r="B199" s="90">
        <v>252</v>
      </c>
      <c r="C199" s="20">
        <f t="shared" si="48"/>
        <v>0.2</v>
      </c>
      <c r="D199" s="22"/>
      <c r="E199" s="39"/>
      <c r="G199" s="10">
        <v>43435</v>
      </c>
      <c r="H199" s="91">
        <v>36068</v>
      </c>
      <c r="I199" s="20">
        <f t="shared" si="50"/>
        <v>6.6721873890926292E-2</v>
      </c>
      <c r="J199" s="22"/>
      <c r="K199" s="39"/>
    </row>
    <row r="200" spans="1:11">
      <c r="D200" s="121">
        <f>SUM(D189:D199)</f>
        <v>1000000</v>
      </c>
      <c r="E200" s="122"/>
      <c r="J200" s="121">
        <f>SUM(J189:J199)</f>
        <v>1000000</v>
      </c>
      <c r="K200" s="122"/>
    </row>
  </sheetData>
  <mergeCells count="13">
    <mergeCell ref="A171:E171"/>
    <mergeCell ref="A187:E187"/>
    <mergeCell ref="A77:E77"/>
    <mergeCell ref="A92:E92"/>
    <mergeCell ref="A107:E107"/>
    <mergeCell ref="A155:E155"/>
    <mergeCell ref="A32:E32"/>
    <mergeCell ref="A16:E16"/>
    <mergeCell ref="A1:E1"/>
    <mergeCell ref="A123:E123"/>
    <mergeCell ref="A139:E139"/>
    <mergeCell ref="A47:E47"/>
    <mergeCell ref="A62:E6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29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979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14</v>
      </c>
      <c r="C3" s="20"/>
      <c r="D3" s="22">
        <v>100000</v>
      </c>
      <c r="E3" s="25">
        <f>(D3)+(D3*C4)</f>
        <v>185714.28571428571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26</v>
      </c>
      <c r="C4" s="20">
        <f t="shared" ref="C4:C13" si="0">(B4-B3)/B3</f>
        <v>0.8571428571428571</v>
      </c>
      <c r="D4" s="22">
        <v>100000</v>
      </c>
      <c r="E4" s="25">
        <f t="shared" ref="E4:E12" si="1">(E3+D4)+(E3+D4)*C5</f>
        <v>395604.39560439554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36</v>
      </c>
      <c r="C5" s="20">
        <f t="shared" si="0"/>
        <v>0.38461538461538464</v>
      </c>
      <c r="D5" s="22">
        <v>100000</v>
      </c>
      <c r="E5" s="25">
        <f t="shared" si="1"/>
        <v>688339.43833943829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50</v>
      </c>
      <c r="C6" s="20">
        <f t="shared" si="0"/>
        <v>0.3888888888888889</v>
      </c>
      <c r="D6" s="22">
        <v>100000</v>
      </c>
      <c r="E6" s="25">
        <f t="shared" si="1"/>
        <v>1813180.7081807081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115</v>
      </c>
      <c r="C7" s="20">
        <f t="shared" si="0"/>
        <v>1.3</v>
      </c>
      <c r="D7" s="22">
        <v>100000</v>
      </c>
      <c r="E7" s="25">
        <f t="shared" si="1"/>
        <v>2595271.221532091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156</v>
      </c>
      <c r="C8" s="20">
        <f t="shared" si="0"/>
        <v>0.35652173913043478</v>
      </c>
      <c r="D8" s="22">
        <v>100000</v>
      </c>
      <c r="E8" s="25">
        <f t="shared" si="1"/>
        <v>5114104.3690608907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296</v>
      </c>
      <c r="C9" s="20">
        <f t="shared" si="0"/>
        <v>0.89743589743589747</v>
      </c>
      <c r="D9" s="22">
        <v>100000</v>
      </c>
      <c r="E9" s="25">
        <f t="shared" si="1"/>
        <v>8649071.7743543833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491</v>
      </c>
      <c r="C10" s="20">
        <f t="shared" si="0"/>
        <v>0.65878378378378377</v>
      </c>
      <c r="D10" s="22">
        <v>100000</v>
      </c>
      <c r="E10" s="25">
        <f t="shared" si="1"/>
        <v>8285780.8046329701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465</v>
      </c>
      <c r="C11" s="20">
        <f t="shared" si="0"/>
        <v>-5.2953156822810592E-2</v>
      </c>
      <c r="D11" s="22">
        <v>100000</v>
      </c>
      <c r="E11" s="25">
        <f t="shared" si="1"/>
        <v>13146740.229198785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729</v>
      </c>
      <c r="C12" s="20">
        <f t="shared" si="0"/>
        <v>0.56774193548387097</v>
      </c>
      <c r="D12" s="22">
        <v>100000</v>
      </c>
      <c r="E12" s="119">
        <f t="shared" si="1"/>
        <v>8958357.9327777792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493</v>
      </c>
      <c r="C13" s="20">
        <f t="shared" si="0"/>
        <v>-0.32373113854595337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981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32</v>
      </c>
      <c r="C18" s="20"/>
      <c r="D18" s="22">
        <v>100000</v>
      </c>
      <c r="E18" s="25">
        <f>(D18)+(D18*C19)</f>
        <v>281250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90</v>
      </c>
      <c r="C19" s="20">
        <f t="shared" ref="C19:C28" si="4">(B19-B18)/B18</f>
        <v>1.8125</v>
      </c>
      <c r="D19" s="22">
        <v>100000</v>
      </c>
      <c r="E19" s="25">
        <f t="shared" ref="E19:E27" si="5">(E18+D19)+(E18+D19)*C20</f>
        <v>665069.4444444445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157</v>
      </c>
      <c r="C20" s="20">
        <f t="shared" si="4"/>
        <v>0.74444444444444446</v>
      </c>
      <c r="D20" s="22">
        <v>100000</v>
      </c>
      <c r="E20" s="25">
        <f t="shared" si="5"/>
        <v>828419.14366595901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170</v>
      </c>
      <c r="C21" s="20">
        <f t="shared" si="4"/>
        <v>8.2802547770700632E-2</v>
      </c>
      <c r="D21" s="22">
        <v>100000</v>
      </c>
      <c r="E21" s="25">
        <f t="shared" si="5"/>
        <v>2217283.3666375256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406</v>
      </c>
      <c r="C22" s="20">
        <f t="shared" si="4"/>
        <v>1.388235294117647</v>
      </c>
      <c r="D22" s="22">
        <v>100000</v>
      </c>
      <c r="E22" s="25">
        <f t="shared" si="5"/>
        <v>4006731.3383732587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702</v>
      </c>
      <c r="C23" s="20">
        <f t="shared" si="4"/>
        <v>0.72906403940886699</v>
      </c>
      <c r="D23" s="22">
        <v>100000</v>
      </c>
      <c r="E23" s="25">
        <f t="shared" si="5"/>
        <v>10442329.685179867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1785</v>
      </c>
      <c r="C24" s="20">
        <f t="shared" si="4"/>
        <v>1.5427350427350428</v>
      </c>
      <c r="D24" s="22">
        <v>100000</v>
      </c>
      <c r="E24" s="25">
        <f t="shared" si="5"/>
        <v>11906631.173850203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2016</v>
      </c>
      <c r="C25" s="20">
        <f t="shared" si="4"/>
        <v>0.12941176470588237</v>
      </c>
      <c r="D25" s="22">
        <v>100000</v>
      </c>
      <c r="E25" s="25">
        <f t="shared" si="5"/>
        <v>12822557.994692206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2153</v>
      </c>
      <c r="C26" s="20">
        <f t="shared" si="4"/>
        <v>6.7956349206349201E-2</v>
      </c>
      <c r="D26" s="22">
        <v>100000</v>
      </c>
      <c r="E26" s="25">
        <f t="shared" si="5"/>
        <v>22375892.338231556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3728</v>
      </c>
      <c r="C27" s="20">
        <f t="shared" si="4"/>
        <v>0.73153738968880633</v>
      </c>
      <c r="D27" s="22">
        <v>100000</v>
      </c>
      <c r="E27" s="119">
        <f t="shared" si="5"/>
        <v>14336821.883131608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2378</v>
      </c>
      <c r="C28" s="20">
        <f t="shared" si="4"/>
        <v>-0.36212446351931332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</sheetData>
  <mergeCells count="2">
    <mergeCell ref="A1:E1"/>
    <mergeCell ref="A16:E1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58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988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385</v>
      </c>
      <c r="C3" s="20"/>
      <c r="D3" s="22">
        <v>100000</v>
      </c>
      <c r="E3" s="25">
        <f>(D3)+(D3*C4)</f>
        <v>237402.5974025974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914</v>
      </c>
      <c r="C4" s="20">
        <f t="shared" ref="C4:C13" si="0">(B4-B3)/B3</f>
        <v>1.3740259740259739</v>
      </c>
      <c r="D4" s="22">
        <v>100000</v>
      </c>
      <c r="E4" s="25">
        <f t="shared" ref="E4:E12" si="1">(E3+D4)+(E3+D4)*C5</f>
        <v>400158.00392168009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1084</v>
      </c>
      <c r="C5" s="20">
        <f t="shared" si="0"/>
        <v>0.18599562363238512</v>
      </c>
      <c r="D5" s="22">
        <v>100000</v>
      </c>
      <c r="E5" s="25">
        <f t="shared" si="1"/>
        <v>537992.83447664115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1166</v>
      </c>
      <c r="C6" s="20">
        <f t="shared" si="0"/>
        <v>7.5645756457564578E-2</v>
      </c>
      <c r="D6" s="22">
        <v>100000</v>
      </c>
      <c r="E6" s="25">
        <f t="shared" si="1"/>
        <v>1086667.0405408314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1986</v>
      </c>
      <c r="C7" s="20">
        <f t="shared" si="0"/>
        <v>0.70325900514579764</v>
      </c>
      <c r="D7" s="22">
        <v>100000</v>
      </c>
      <c r="E7" s="25">
        <f t="shared" si="1"/>
        <v>1054018.4589698019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1764</v>
      </c>
      <c r="C8" s="20">
        <f t="shared" si="0"/>
        <v>-0.11178247734138973</v>
      </c>
      <c r="D8" s="22">
        <v>100000</v>
      </c>
      <c r="E8" s="25">
        <f t="shared" si="1"/>
        <v>1750653.8527228967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2676</v>
      </c>
      <c r="C9" s="20">
        <f t="shared" si="0"/>
        <v>0.51700680272108845</v>
      </c>
      <c r="D9" s="22">
        <v>100000</v>
      </c>
      <c r="E9" s="25">
        <f t="shared" si="1"/>
        <v>1922577.6197943396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2780</v>
      </c>
      <c r="C10" s="20">
        <f t="shared" si="0"/>
        <v>3.8863976083707022E-2</v>
      </c>
      <c r="D10" s="22">
        <v>100000</v>
      </c>
      <c r="E10" s="25">
        <f t="shared" si="1"/>
        <v>2364524.1958027352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3250</v>
      </c>
      <c r="C11" s="20">
        <f t="shared" si="0"/>
        <v>0.16906474820143885</v>
      </c>
      <c r="D11" s="22">
        <v>100000</v>
      </c>
      <c r="E11" s="25">
        <f t="shared" si="1"/>
        <v>3275921.3925747126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4320</v>
      </c>
      <c r="C12" s="20">
        <f t="shared" si="0"/>
        <v>0.32923076923076922</v>
      </c>
      <c r="D12" s="22">
        <v>100000</v>
      </c>
      <c r="E12" s="119">
        <f t="shared" si="1"/>
        <v>3118038.5084197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3990</v>
      </c>
      <c r="C13" s="20">
        <f t="shared" si="0"/>
        <v>-7.6388888888888895E-2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991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460</v>
      </c>
      <c r="C19" s="20"/>
      <c r="D19" s="22">
        <v>100000</v>
      </c>
      <c r="E19" s="25">
        <f>(D19)+(D19*C20)</f>
        <v>420000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1932</v>
      </c>
      <c r="C20" s="20">
        <f t="shared" ref="C20:C29" si="4">(B20-B19)/B19</f>
        <v>3.2</v>
      </c>
      <c r="D20" s="22">
        <v>100000</v>
      </c>
      <c r="E20" s="25">
        <f t="shared" ref="E20:E28" si="5">(E19+D20)+(E19+D20)*C21</f>
        <v>543685.30020703934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2020</v>
      </c>
      <c r="C21" s="20">
        <f t="shared" si="4"/>
        <v>4.5548654244306416E-2</v>
      </c>
      <c r="D21" s="22">
        <v>100000</v>
      </c>
      <c r="E21" s="25">
        <f t="shared" si="5"/>
        <v>672364.34823606582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2110</v>
      </c>
      <c r="C22" s="20">
        <f t="shared" si="4"/>
        <v>4.4554455445544552E-2</v>
      </c>
      <c r="D22" s="22">
        <v>100000</v>
      </c>
      <c r="E22" s="25">
        <f t="shared" si="5"/>
        <v>1699933.6650276254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4644</v>
      </c>
      <c r="C23" s="20">
        <f t="shared" si="4"/>
        <v>1.2009478672985783</v>
      </c>
      <c r="D23" s="22">
        <v>100000</v>
      </c>
      <c r="E23" s="25">
        <f t="shared" si="5"/>
        <v>1675907.2281609501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4324</v>
      </c>
      <c r="C24" s="20">
        <f t="shared" si="4"/>
        <v>-6.890611541774333E-2</v>
      </c>
      <c r="D24" s="22">
        <v>100000</v>
      </c>
      <c r="E24" s="25">
        <f t="shared" si="5"/>
        <v>3862310.7247052672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9404</v>
      </c>
      <c r="C25" s="20">
        <f t="shared" si="4"/>
        <v>1.1748381128584644</v>
      </c>
      <c r="D25" s="22">
        <v>100000</v>
      </c>
      <c r="E25" s="25">
        <f t="shared" si="5"/>
        <v>4845024.5665021129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11499</v>
      </c>
      <c r="C26" s="20">
        <f t="shared" si="4"/>
        <v>0.22277754147171416</v>
      </c>
      <c r="D26" s="22">
        <v>100000</v>
      </c>
      <c r="E26" s="25">
        <f t="shared" si="5"/>
        <v>6266536.0451403419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14572</v>
      </c>
      <c r="C27" s="20">
        <f t="shared" si="4"/>
        <v>0.26724062961996697</v>
      </c>
      <c r="D27" s="22">
        <v>100000</v>
      </c>
      <c r="E27" s="25">
        <f t="shared" si="5"/>
        <v>7896566.873446784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18074</v>
      </c>
      <c r="C28" s="20">
        <f t="shared" si="4"/>
        <v>0.24032390886631896</v>
      </c>
      <c r="D28" s="22">
        <v>100000</v>
      </c>
      <c r="E28" s="119">
        <f t="shared" si="5"/>
        <v>7625806.4972185884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17236</v>
      </c>
      <c r="C29" s="20">
        <f t="shared" si="4"/>
        <v>-4.6364944118623436E-2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3" spans="1:11">
      <c r="A33" s="153" t="s">
        <v>995</v>
      </c>
      <c r="B33" s="150"/>
      <c r="C33" s="150"/>
      <c r="D33" s="150"/>
      <c r="E33" s="151"/>
    </row>
    <row r="34" spans="1:11">
      <c r="A34" s="116" t="s">
        <v>3</v>
      </c>
      <c r="B34" s="117" t="s">
        <v>6</v>
      </c>
      <c r="C34" s="118" t="s">
        <v>8</v>
      </c>
      <c r="D34" s="12" t="s">
        <v>16</v>
      </c>
      <c r="E34" s="16" t="s">
        <v>18</v>
      </c>
      <c r="G34" s="116" t="s">
        <v>3</v>
      </c>
      <c r="H34" s="117" t="s">
        <v>5</v>
      </c>
      <c r="I34" s="118" t="s">
        <v>8</v>
      </c>
      <c r="J34" s="16" t="s">
        <v>16</v>
      </c>
      <c r="K34" s="16" t="s">
        <v>18</v>
      </c>
    </row>
    <row r="35" spans="1:11">
      <c r="A35" s="10">
        <v>39783</v>
      </c>
      <c r="B35" s="90">
        <v>70</v>
      </c>
      <c r="C35" s="20"/>
      <c r="D35" s="22">
        <v>100000</v>
      </c>
      <c r="E35" s="25">
        <f>(D35)+(D35*C36)</f>
        <v>148571.42857142858</v>
      </c>
      <c r="G35" s="10">
        <v>39783</v>
      </c>
      <c r="H35" s="91">
        <v>9647</v>
      </c>
      <c r="I35" s="20"/>
      <c r="J35" s="22">
        <v>100000</v>
      </c>
      <c r="K35" s="25">
        <f>(J35)+(J35*I36)</f>
        <v>181030.37213641545</v>
      </c>
    </row>
    <row r="36" spans="1:11">
      <c r="A36" s="10">
        <v>40148</v>
      </c>
      <c r="B36" s="90">
        <v>104</v>
      </c>
      <c r="C36" s="20">
        <f t="shared" ref="C36:C45" si="8">(B36-B35)/B35</f>
        <v>0.48571428571428571</v>
      </c>
      <c r="D36" s="22">
        <v>100000</v>
      </c>
      <c r="E36" s="25">
        <f t="shared" ref="E36:E44" si="9">(E35+D36)+(E35+D36)*C37</f>
        <v>341785.71428571432</v>
      </c>
      <c r="G36" s="10">
        <v>40148</v>
      </c>
      <c r="H36" s="91">
        <v>17464</v>
      </c>
      <c r="I36" s="20">
        <f t="shared" ref="I36:I45" si="10">(H36-H35)/H35</f>
        <v>0.81030372136415463</v>
      </c>
      <c r="J36" s="22">
        <v>100000</v>
      </c>
      <c r="K36" s="25">
        <f t="shared" ref="K36:K44" si="11">(K35+J36)+(K35+J36)*I37</f>
        <v>330030.45706285757</v>
      </c>
    </row>
    <row r="37" spans="1:11">
      <c r="A37" s="10">
        <v>40513</v>
      </c>
      <c r="B37" s="90">
        <v>143</v>
      </c>
      <c r="C37" s="20">
        <f t="shared" si="8"/>
        <v>0.375</v>
      </c>
      <c r="D37" s="22">
        <v>100000</v>
      </c>
      <c r="E37" s="25">
        <f t="shared" si="9"/>
        <v>478858.64135864138</v>
      </c>
      <c r="G37" s="10">
        <v>40513</v>
      </c>
      <c r="H37" s="91">
        <v>20509</v>
      </c>
      <c r="I37" s="20">
        <f t="shared" si="10"/>
        <v>0.17435868071461291</v>
      </c>
      <c r="J37" s="22">
        <v>100000</v>
      </c>
      <c r="K37" s="25">
        <f t="shared" si="11"/>
        <v>324037.77285335225</v>
      </c>
    </row>
    <row r="38" spans="1:11">
      <c r="A38" s="10">
        <v>40878</v>
      </c>
      <c r="B38" s="90">
        <v>155</v>
      </c>
      <c r="C38" s="20">
        <f t="shared" si="8"/>
        <v>8.3916083916083919E-2</v>
      </c>
      <c r="D38" s="22">
        <v>100000</v>
      </c>
      <c r="E38" s="25">
        <f t="shared" si="9"/>
        <v>746914.3759466341</v>
      </c>
      <c r="G38" s="10">
        <v>40878</v>
      </c>
      <c r="H38" s="91">
        <v>15454</v>
      </c>
      <c r="I38" s="20">
        <f t="shared" si="10"/>
        <v>-0.24647715637037398</v>
      </c>
      <c r="J38" s="22">
        <v>100000</v>
      </c>
      <c r="K38" s="25">
        <f t="shared" si="11"/>
        <v>533024.31574021094</v>
      </c>
    </row>
    <row r="39" spans="1:11">
      <c r="A39" s="10">
        <v>41244</v>
      </c>
      <c r="B39" s="90">
        <v>200</v>
      </c>
      <c r="C39" s="20">
        <f t="shared" si="8"/>
        <v>0.29032258064516131</v>
      </c>
      <c r="D39" s="22">
        <v>100000</v>
      </c>
      <c r="E39" s="25">
        <f t="shared" si="9"/>
        <v>770692.08211143699</v>
      </c>
      <c r="G39" s="10">
        <v>41244</v>
      </c>
      <c r="H39" s="91">
        <v>19426</v>
      </c>
      <c r="I39" s="20">
        <f t="shared" si="10"/>
        <v>0.25702083602950693</v>
      </c>
      <c r="J39" s="22">
        <v>100000</v>
      </c>
      <c r="K39" s="25">
        <f t="shared" si="11"/>
        <v>689855.0789776725</v>
      </c>
    </row>
    <row r="40" spans="1:11">
      <c r="A40" s="10">
        <v>41609</v>
      </c>
      <c r="B40" s="90">
        <v>182</v>
      </c>
      <c r="C40" s="20">
        <f t="shared" si="8"/>
        <v>-0.09</v>
      </c>
      <c r="D40" s="22">
        <v>100000</v>
      </c>
      <c r="E40" s="25">
        <f t="shared" si="9"/>
        <v>1090757.1138538881</v>
      </c>
      <c r="G40" s="10">
        <v>41609</v>
      </c>
      <c r="H40" s="91">
        <v>21170</v>
      </c>
      <c r="I40" s="20">
        <f t="shared" si="10"/>
        <v>8.9776588077833827E-2</v>
      </c>
      <c r="J40" s="22">
        <v>100000</v>
      </c>
      <c r="K40" s="25">
        <f t="shared" si="11"/>
        <v>1025990.7801987254</v>
      </c>
    </row>
    <row r="41" spans="1:11">
      <c r="A41" s="10">
        <v>41974</v>
      </c>
      <c r="B41" s="90">
        <v>228</v>
      </c>
      <c r="C41" s="20">
        <f t="shared" si="8"/>
        <v>0.25274725274725274</v>
      </c>
      <c r="D41" s="22">
        <v>100000</v>
      </c>
      <c r="E41" s="25">
        <f t="shared" si="9"/>
        <v>1060191.6408435933</v>
      </c>
      <c r="G41" s="10">
        <v>41974</v>
      </c>
      <c r="H41" s="91">
        <v>27499</v>
      </c>
      <c r="I41" s="20">
        <f t="shared" si="10"/>
        <v>0.29896079357581484</v>
      </c>
      <c r="J41" s="22">
        <v>100000</v>
      </c>
      <c r="K41" s="25">
        <f t="shared" si="11"/>
        <v>1069402.5676006442</v>
      </c>
    </row>
    <row r="42" spans="1:11">
      <c r="A42" s="10">
        <v>42339</v>
      </c>
      <c r="B42" s="90">
        <v>203</v>
      </c>
      <c r="C42" s="20">
        <f t="shared" si="8"/>
        <v>-0.10964912280701754</v>
      </c>
      <c r="D42" s="22">
        <v>100000</v>
      </c>
      <c r="E42" s="25">
        <f t="shared" si="9"/>
        <v>1177337.3301171439</v>
      </c>
      <c r="G42" s="10">
        <v>42339</v>
      </c>
      <c r="H42" s="91">
        <v>26117</v>
      </c>
      <c r="I42" s="20">
        <f t="shared" si="10"/>
        <v>-5.0256372959016693E-2</v>
      </c>
      <c r="J42" s="22">
        <v>100000</v>
      </c>
      <c r="K42" s="25">
        <f t="shared" si="11"/>
        <v>1192193.3133566165</v>
      </c>
    </row>
    <row r="43" spans="1:11">
      <c r="A43" s="10">
        <v>42705</v>
      </c>
      <c r="B43" s="90">
        <v>206</v>
      </c>
      <c r="C43" s="20">
        <f t="shared" si="8"/>
        <v>1.4778325123152709E-2</v>
      </c>
      <c r="D43" s="22">
        <v>100000</v>
      </c>
      <c r="E43" s="25">
        <f t="shared" si="9"/>
        <v>1686581.3290867144</v>
      </c>
      <c r="G43" s="10">
        <v>42705</v>
      </c>
      <c r="H43" s="91">
        <v>26626</v>
      </c>
      <c r="I43" s="20">
        <f t="shared" si="10"/>
        <v>1.9489221579813913E-2</v>
      </c>
      <c r="J43" s="22">
        <v>100000</v>
      </c>
      <c r="K43" s="25">
        <f t="shared" si="11"/>
        <v>1640938.9435594501</v>
      </c>
    </row>
    <row r="44" spans="1:11">
      <c r="A44" s="10">
        <v>43070</v>
      </c>
      <c r="B44" s="90">
        <v>272</v>
      </c>
      <c r="C44" s="20">
        <f t="shared" si="8"/>
        <v>0.32038834951456313</v>
      </c>
      <c r="D44" s="22">
        <v>100000</v>
      </c>
      <c r="E44" s="119">
        <f t="shared" si="9"/>
        <v>1477870.5847224661</v>
      </c>
      <c r="G44" s="10">
        <v>43070</v>
      </c>
      <c r="H44" s="91">
        <v>33812</v>
      </c>
      <c r="I44" s="20">
        <f t="shared" si="10"/>
        <v>0.26988657702997071</v>
      </c>
      <c r="J44" s="22">
        <v>100000</v>
      </c>
      <c r="K44" s="120">
        <f t="shared" si="11"/>
        <v>1857097.6522034262</v>
      </c>
    </row>
    <row r="45" spans="1:11">
      <c r="A45" s="10">
        <v>43435</v>
      </c>
      <c r="B45" s="90">
        <v>225</v>
      </c>
      <c r="C45" s="20">
        <f t="shared" si="8"/>
        <v>-0.17279411764705882</v>
      </c>
      <c r="D45" s="22"/>
      <c r="E45" s="39"/>
      <c r="G45" s="10">
        <v>43435</v>
      </c>
      <c r="H45" s="91">
        <v>36068</v>
      </c>
      <c r="I45" s="20">
        <f t="shared" si="10"/>
        <v>6.6721873890926292E-2</v>
      </c>
      <c r="J45" s="22"/>
      <c r="K45" s="39"/>
    </row>
    <row r="46" spans="1:11">
      <c r="D46" s="121">
        <f>SUM(D35:D45)</f>
        <v>1000000</v>
      </c>
      <c r="E46" s="122"/>
      <c r="J46" s="121">
        <f>SUM(J35:J45)</f>
        <v>1000000</v>
      </c>
      <c r="K46" s="122"/>
    </row>
    <row r="49" spans="1:11">
      <c r="A49" s="153" t="s">
        <v>102</v>
      </c>
      <c r="B49" s="150"/>
      <c r="C49" s="150"/>
      <c r="D49" s="150"/>
      <c r="E49" s="151"/>
    </row>
    <row r="50" spans="1:11">
      <c r="A50" s="116" t="s">
        <v>3</v>
      </c>
      <c r="B50" s="117" t="s">
        <v>6</v>
      </c>
      <c r="C50" s="118" t="s">
        <v>8</v>
      </c>
      <c r="D50" s="12" t="s">
        <v>16</v>
      </c>
      <c r="E50" s="16" t="s">
        <v>18</v>
      </c>
      <c r="G50" s="116" t="s">
        <v>3</v>
      </c>
      <c r="H50" s="117" t="s">
        <v>5</v>
      </c>
      <c r="I50" s="118" t="s">
        <v>8</v>
      </c>
      <c r="J50" s="16" t="s">
        <v>16</v>
      </c>
      <c r="K50" s="16" t="s">
        <v>18</v>
      </c>
    </row>
    <row r="51" spans="1:11">
      <c r="A51" s="10">
        <v>39783</v>
      </c>
      <c r="B51" s="90">
        <v>480</v>
      </c>
      <c r="C51" s="20"/>
      <c r="D51" s="22">
        <v>100000</v>
      </c>
      <c r="E51" s="25">
        <f>(D51)+(D51*C52)</f>
        <v>181666.66666666669</v>
      </c>
      <c r="G51" s="10">
        <v>39783</v>
      </c>
      <c r="H51" s="91">
        <v>9647</v>
      </c>
      <c r="I51" s="20"/>
      <c r="J51" s="22">
        <v>100000</v>
      </c>
      <c r="K51" s="25">
        <f>(J51)+(J51*I52)</f>
        <v>181030.37213641545</v>
      </c>
    </row>
    <row r="52" spans="1:11">
      <c r="A52" s="10">
        <v>40148</v>
      </c>
      <c r="B52" s="90">
        <v>872</v>
      </c>
      <c r="C52" s="20">
        <f t="shared" ref="C52:C61" si="12">(B52-B51)/B51</f>
        <v>0.81666666666666665</v>
      </c>
      <c r="D52" s="22">
        <v>100000</v>
      </c>
      <c r="E52" s="25">
        <f t="shared" ref="E52:E60" si="13">(E51+D52)+(E51+D52)*C53</f>
        <v>347238.14984709484</v>
      </c>
      <c r="G52" s="10">
        <v>40148</v>
      </c>
      <c r="H52" s="91">
        <v>17464</v>
      </c>
      <c r="I52" s="20">
        <f t="shared" ref="I52:I61" si="14">(H52-H51)/H51</f>
        <v>0.81030372136415463</v>
      </c>
      <c r="J52" s="22">
        <v>100000</v>
      </c>
      <c r="K52" s="25">
        <f t="shared" ref="K52:K60" si="15">(K51+J52)+(K51+J52)*I53</f>
        <v>330030.45706285757</v>
      </c>
    </row>
    <row r="53" spans="1:11">
      <c r="A53" s="10">
        <v>40513</v>
      </c>
      <c r="B53" s="90">
        <v>1075</v>
      </c>
      <c r="C53" s="20">
        <f t="shared" si="12"/>
        <v>0.23279816513761467</v>
      </c>
      <c r="D53" s="22">
        <v>100000</v>
      </c>
      <c r="E53" s="25">
        <f t="shared" si="13"/>
        <v>472616.31462911604</v>
      </c>
      <c r="G53" s="10">
        <v>40513</v>
      </c>
      <c r="H53" s="91">
        <v>20509</v>
      </c>
      <c r="I53" s="20">
        <f t="shared" si="14"/>
        <v>0.17435868071461291</v>
      </c>
      <c r="J53" s="22">
        <v>100000</v>
      </c>
      <c r="K53" s="25">
        <f t="shared" si="15"/>
        <v>324037.77285335225</v>
      </c>
    </row>
    <row r="54" spans="1:11">
      <c r="A54" s="10">
        <v>40878</v>
      </c>
      <c r="B54" s="90">
        <v>1136</v>
      </c>
      <c r="C54" s="20">
        <f t="shared" si="12"/>
        <v>5.674418604651163E-2</v>
      </c>
      <c r="D54" s="22">
        <v>100000</v>
      </c>
      <c r="E54" s="25">
        <f t="shared" si="13"/>
        <v>721819.1571733224</v>
      </c>
      <c r="G54" s="10">
        <v>40878</v>
      </c>
      <c r="H54" s="91">
        <v>15454</v>
      </c>
      <c r="I54" s="20">
        <f t="shared" si="14"/>
        <v>-0.24647715637037398</v>
      </c>
      <c r="J54" s="22">
        <v>100000</v>
      </c>
      <c r="K54" s="25">
        <f t="shared" si="15"/>
        <v>533024.31574021094</v>
      </c>
    </row>
    <row r="55" spans="1:11">
      <c r="A55" s="10">
        <v>41244</v>
      </c>
      <c r="B55" s="90">
        <v>1432</v>
      </c>
      <c r="C55" s="20">
        <f t="shared" si="12"/>
        <v>0.26056338028169013</v>
      </c>
      <c r="D55" s="22">
        <v>100000</v>
      </c>
      <c r="E55" s="25">
        <f t="shared" si="13"/>
        <v>635876.83390226343</v>
      </c>
      <c r="G55" s="10">
        <v>41244</v>
      </c>
      <c r="H55" s="91">
        <v>19426</v>
      </c>
      <c r="I55" s="20">
        <f t="shared" si="14"/>
        <v>0.25702083602950693</v>
      </c>
      <c r="J55" s="22">
        <v>100000</v>
      </c>
      <c r="K55" s="25">
        <f t="shared" si="15"/>
        <v>689855.0789776725</v>
      </c>
    </row>
    <row r="56" spans="1:11">
      <c r="A56" s="10">
        <v>41609</v>
      </c>
      <c r="B56" s="90">
        <v>1108</v>
      </c>
      <c r="C56" s="20">
        <f t="shared" si="12"/>
        <v>-0.22625698324022347</v>
      </c>
      <c r="D56" s="22">
        <v>100000</v>
      </c>
      <c r="E56" s="25">
        <f t="shared" si="13"/>
        <v>929808.27388372645</v>
      </c>
      <c r="G56" s="10">
        <v>41609</v>
      </c>
      <c r="H56" s="91">
        <v>21170</v>
      </c>
      <c r="I56" s="20">
        <f t="shared" si="14"/>
        <v>8.9776588077833827E-2</v>
      </c>
      <c r="J56" s="22">
        <v>100000</v>
      </c>
      <c r="K56" s="25">
        <f t="shared" si="15"/>
        <v>1025990.7801987254</v>
      </c>
    </row>
    <row r="57" spans="1:11">
      <c r="A57" s="10">
        <v>41974</v>
      </c>
      <c r="B57" s="90">
        <v>1400</v>
      </c>
      <c r="C57" s="20">
        <f t="shared" si="12"/>
        <v>0.26353790613718414</v>
      </c>
      <c r="D57" s="22">
        <v>100000</v>
      </c>
      <c r="E57" s="25">
        <f t="shared" si="13"/>
        <v>1000385.1803441914</v>
      </c>
      <c r="G57" s="10">
        <v>41974</v>
      </c>
      <c r="H57" s="91">
        <v>27499</v>
      </c>
      <c r="I57" s="20">
        <f t="shared" si="14"/>
        <v>0.29896079357581484</v>
      </c>
      <c r="J57" s="22">
        <v>100000</v>
      </c>
      <c r="K57" s="25">
        <f t="shared" si="15"/>
        <v>1069402.5676006442</v>
      </c>
    </row>
    <row r="58" spans="1:11">
      <c r="A58" s="10">
        <v>42339</v>
      </c>
      <c r="B58" s="90">
        <v>1360</v>
      </c>
      <c r="C58" s="20">
        <f t="shared" si="12"/>
        <v>-2.8571428571428571E-2</v>
      </c>
      <c r="D58" s="22">
        <v>100000</v>
      </c>
      <c r="E58" s="25">
        <f t="shared" si="13"/>
        <v>1076921.084586852</v>
      </c>
      <c r="G58" s="10">
        <v>42339</v>
      </c>
      <c r="H58" s="91">
        <v>26117</v>
      </c>
      <c r="I58" s="20">
        <f t="shared" si="14"/>
        <v>-5.0256372959016693E-2</v>
      </c>
      <c r="J58" s="22">
        <v>100000</v>
      </c>
      <c r="K58" s="25">
        <f t="shared" si="15"/>
        <v>1192193.3133566165</v>
      </c>
    </row>
    <row r="59" spans="1:11">
      <c r="A59" s="10">
        <v>42705</v>
      </c>
      <c r="B59" s="90">
        <v>1331</v>
      </c>
      <c r="C59" s="20">
        <f t="shared" si="12"/>
        <v>-2.1323529411764706E-2</v>
      </c>
      <c r="D59" s="22">
        <v>100000</v>
      </c>
      <c r="E59" s="25">
        <f t="shared" si="13"/>
        <v>1554490.8089434153</v>
      </c>
      <c r="G59" s="10">
        <v>42705</v>
      </c>
      <c r="H59" s="91">
        <v>26626</v>
      </c>
      <c r="I59" s="20">
        <f t="shared" si="14"/>
        <v>1.9489221579813913E-2</v>
      </c>
      <c r="J59" s="22">
        <v>100000</v>
      </c>
      <c r="K59" s="25">
        <f t="shared" si="15"/>
        <v>1640938.9435594501</v>
      </c>
    </row>
    <row r="60" spans="1:11">
      <c r="A60" s="10">
        <v>43070</v>
      </c>
      <c r="B60" s="90">
        <v>1758</v>
      </c>
      <c r="C60" s="20">
        <f t="shared" si="12"/>
        <v>0.3208114199849737</v>
      </c>
      <c r="D60" s="22">
        <v>100000</v>
      </c>
      <c r="E60" s="119">
        <f t="shared" si="13"/>
        <v>1419210.5460106202</v>
      </c>
      <c r="G60" s="10">
        <v>43070</v>
      </c>
      <c r="H60" s="91">
        <v>33812</v>
      </c>
      <c r="I60" s="20">
        <f t="shared" si="14"/>
        <v>0.26988657702997071</v>
      </c>
      <c r="J60" s="22">
        <v>100000</v>
      </c>
      <c r="K60" s="120">
        <f t="shared" si="15"/>
        <v>1857097.6522034262</v>
      </c>
    </row>
    <row r="61" spans="1:11">
      <c r="A61" s="10">
        <v>43435</v>
      </c>
      <c r="B61" s="90">
        <v>1508</v>
      </c>
      <c r="C61" s="20">
        <f t="shared" si="12"/>
        <v>-0.1422070534698521</v>
      </c>
      <c r="D61" s="22"/>
      <c r="E61" s="39"/>
      <c r="G61" s="10">
        <v>43435</v>
      </c>
      <c r="H61" s="91">
        <v>36068</v>
      </c>
      <c r="I61" s="20">
        <f t="shared" si="14"/>
        <v>6.6721873890926292E-2</v>
      </c>
      <c r="J61" s="22"/>
      <c r="K61" s="39"/>
    </row>
    <row r="62" spans="1:11">
      <c r="D62" s="121">
        <f>SUM(D51:D61)</f>
        <v>1000000</v>
      </c>
      <c r="E62" s="122"/>
      <c r="J62" s="121">
        <f>SUM(J51:J61)</f>
        <v>1000000</v>
      </c>
      <c r="K62" s="122"/>
    </row>
    <row r="65" spans="1:11">
      <c r="A65" s="153" t="s">
        <v>1001</v>
      </c>
      <c r="B65" s="150"/>
      <c r="C65" s="150"/>
      <c r="D65" s="150"/>
      <c r="E65" s="151"/>
    </row>
    <row r="66" spans="1:11">
      <c r="A66" s="116" t="s">
        <v>3</v>
      </c>
      <c r="B66" s="117" t="s">
        <v>6</v>
      </c>
      <c r="C66" s="118" t="s">
        <v>8</v>
      </c>
      <c r="D66" s="12" t="s">
        <v>16</v>
      </c>
      <c r="E66" s="16" t="s">
        <v>18</v>
      </c>
      <c r="G66" s="116" t="s">
        <v>3</v>
      </c>
      <c r="H66" s="117" t="s">
        <v>5</v>
      </c>
      <c r="I66" s="118" t="s">
        <v>8</v>
      </c>
      <c r="J66" s="16" t="s">
        <v>16</v>
      </c>
      <c r="K66" s="16" t="s">
        <v>18</v>
      </c>
    </row>
    <row r="67" spans="1:11">
      <c r="A67" s="10">
        <v>39783</v>
      </c>
      <c r="B67" s="90">
        <v>69</v>
      </c>
      <c r="C67" s="20"/>
      <c r="D67" s="22">
        <v>100000</v>
      </c>
      <c r="E67" s="25">
        <f>(D67)+(D67*C68)</f>
        <v>162318.84057971014</v>
      </c>
      <c r="G67" s="10">
        <v>39783</v>
      </c>
      <c r="H67" s="91">
        <v>9647</v>
      </c>
      <c r="I67" s="20"/>
      <c r="J67" s="22">
        <v>100000</v>
      </c>
      <c r="K67" s="25">
        <f>(J67)+(J67*I68)</f>
        <v>181030.37213641545</v>
      </c>
    </row>
    <row r="68" spans="1:11">
      <c r="A68" s="10">
        <v>40148</v>
      </c>
      <c r="B68" s="90">
        <v>112</v>
      </c>
      <c r="C68" s="20">
        <f t="shared" ref="C68:C77" si="16">(B68-B67)/B67</f>
        <v>0.62318840579710144</v>
      </c>
      <c r="D68" s="22">
        <v>100000</v>
      </c>
      <c r="E68" s="25">
        <f t="shared" ref="E68:E76" si="17">(E67+D68)+(E67+D68)*C69</f>
        <v>248266.04554865425</v>
      </c>
      <c r="G68" s="10">
        <v>40148</v>
      </c>
      <c r="H68" s="91">
        <v>17464</v>
      </c>
      <c r="I68" s="20">
        <f t="shared" ref="I68:I77" si="18">(H68-H67)/H67</f>
        <v>0.81030372136415463</v>
      </c>
      <c r="J68" s="22">
        <v>100000</v>
      </c>
      <c r="K68" s="25">
        <f t="shared" ref="K68:K76" si="19">(K67+J68)+(K67+J68)*I69</f>
        <v>330030.45706285757</v>
      </c>
    </row>
    <row r="69" spans="1:11">
      <c r="A69" s="10">
        <v>40513</v>
      </c>
      <c r="B69" s="90">
        <v>106</v>
      </c>
      <c r="C69" s="20">
        <f t="shared" si="16"/>
        <v>-5.3571428571428568E-2</v>
      </c>
      <c r="D69" s="22">
        <v>100000</v>
      </c>
      <c r="E69" s="25">
        <f t="shared" si="17"/>
        <v>335123.93062228995</v>
      </c>
      <c r="G69" s="10">
        <v>40513</v>
      </c>
      <c r="H69" s="91">
        <v>20509</v>
      </c>
      <c r="I69" s="20">
        <f t="shared" si="18"/>
        <v>0.17435868071461291</v>
      </c>
      <c r="J69" s="22">
        <v>100000</v>
      </c>
      <c r="K69" s="25">
        <f t="shared" si="19"/>
        <v>324037.77285335225</v>
      </c>
    </row>
    <row r="70" spans="1:11">
      <c r="A70" s="10">
        <v>40878</v>
      </c>
      <c r="B70" s="90">
        <v>102</v>
      </c>
      <c r="C70" s="20">
        <f t="shared" si="16"/>
        <v>-3.7735849056603772E-2</v>
      </c>
      <c r="D70" s="22">
        <v>100000</v>
      </c>
      <c r="E70" s="25">
        <f t="shared" si="17"/>
        <v>870247.86124457989</v>
      </c>
      <c r="G70" s="10">
        <v>40878</v>
      </c>
      <c r="H70" s="91">
        <v>15454</v>
      </c>
      <c r="I70" s="20">
        <f t="shared" si="18"/>
        <v>-0.24647715637037398</v>
      </c>
      <c r="J70" s="22">
        <v>100000</v>
      </c>
      <c r="K70" s="25">
        <f t="shared" si="19"/>
        <v>533024.31574021094</v>
      </c>
    </row>
    <row r="71" spans="1:11">
      <c r="A71" s="10">
        <v>41244</v>
      </c>
      <c r="B71" s="90">
        <v>204</v>
      </c>
      <c r="C71" s="20">
        <f t="shared" si="16"/>
        <v>1</v>
      </c>
      <c r="D71" s="22">
        <v>100000</v>
      </c>
      <c r="E71" s="25">
        <f t="shared" si="17"/>
        <v>908418.3406750724</v>
      </c>
      <c r="G71" s="10">
        <v>41244</v>
      </c>
      <c r="H71" s="91">
        <v>19426</v>
      </c>
      <c r="I71" s="20">
        <f t="shared" si="18"/>
        <v>0.25702083602950693</v>
      </c>
      <c r="J71" s="22">
        <v>100000</v>
      </c>
      <c r="K71" s="25">
        <f t="shared" si="19"/>
        <v>689855.0789776725</v>
      </c>
    </row>
    <row r="72" spans="1:11">
      <c r="A72" s="10">
        <v>41609</v>
      </c>
      <c r="B72" s="90">
        <v>191</v>
      </c>
      <c r="C72" s="20">
        <f t="shared" si="16"/>
        <v>-6.3725490196078427E-2</v>
      </c>
      <c r="D72" s="22">
        <v>100000</v>
      </c>
      <c r="E72" s="25">
        <f t="shared" si="17"/>
        <v>1705335.7279478973</v>
      </c>
      <c r="G72" s="10">
        <v>41609</v>
      </c>
      <c r="H72" s="91">
        <v>21170</v>
      </c>
      <c r="I72" s="20">
        <f t="shared" si="18"/>
        <v>8.9776588077833827E-2</v>
      </c>
      <c r="J72" s="22">
        <v>100000</v>
      </c>
      <c r="K72" s="25">
        <f t="shared" si="19"/>
        <v>1025990.7801987254</v>
      </c>
    </row>
    <row r="73" spans="1:11">
      <c r="A73" s="10">
        <v>41974</v>
      </c>
      <c r="B73" s="90">
        <v>323</v>
      </c>
      <c r="C73" s="20">
        <f t="shared" si="16"/>
        <v>0.69109947643979053</v>
      </c>
      <c r="D73" s="22">
        <v>100000</v>
      </c>
      <c r="E73" s="25">
        <f t="shared" si="17"/>
        <v>2174227.8581168177</v>
      </c>
      <c r="G73" s="10">
        <v>41974</v>
      </c>
      <c r="H73" s="91">
        <v>27499</v>
      </c>
      <c r="I73" s="20">
        <f t="shared" si="18"/>
        <v>0.29896079357581484</v>
      </c>
      <c r="J73" s="22">
        <v>100000</v>
      </c>
      <c r="K73" s="25">
        <f t="shared" si="19"/>
        <v>1069402.5676006442</v>
      </c>
    </row>
    <row r="74" spans="1:11">
      <c r="A74" s="10">
        <v>42339</v>
      </c>
      <c r="B74" s="90">
        <v>389</v>
      </c>
      <c r="C74" s="20">
        <f t="shared" si="16"/>
        <v>0.2043343653250774</v>
      </c>
      <c r="D74" s="22">
        <v>100000</v>
      </c>
      <c r="E74" s="25">
        <f t="shared" si="17"/>
        <v>3203796.5713316607</v>
      </c>
      <c r="G74" s="10">
        <v>42339</v>
      </c>
      <c r="H74" s="91">
        <v>26117</v>
      </c>
      <c r="I74" s="20">
        <f t="shared" si="18"/>
        <v>-5.0256372959016693E-2</v>
      </c>
      <c r="J74" s="22">
        <v>100000</v>
      </c>
      <c r="K74" s="25">
        <f t="shared" si="19"/>
        <v>1192193.3133566165</v>
      </c>
    </row>
    <row r="75" spans="1:11">
      <c r="A75" s="10">
        <v>42705</v>
      </c>
      <c r="B75" s="90">
        <v>548</v>
      </c>
      <c r="C75" s="20">
        <f t="shared" si="16"/>
        <v>0.40874035989717222</v>
      </c>
      <c r="D75" s="22">
        <v>100000</v>
      </c>
      <c r="E75" s="25">
        <f t="shared" si="17"/>
        <v>4732628.3001740035</v>
      </c>
      <c r="G75" s="10">
        <v>42705</v>
      </c>
      <c r="H75" s="91">
        <v>26626</v>
      </c>
      <c r="I75" s="20">
        <f t="shared" si="18"/>
        <v>1.9489221579813913E-2</v>
      </c>
      <c r="J75" s="22">
        <v>100000</v>
      </c>
      <c r="K75" s="25">
        <f t="shared" si="19"/>
        <v>1640938.9435594501</v>
      </c>
    </row>
    <row r="76" spans="1:11">
      <c r="A76" s="10">
        <v>43070</v>
      </c>
      <c r="B76" s="90">
        <v>785</v>
      </c>
      <c r="C76" s="20">
        <f t="shared" si="16"/>
        <v>0.43248175182481752</v>
      </c>
      <c r="D76" s="22">
        <v>100000</v>
      </c>
      <c r="E76" s="119">
        <f t="shared" si="17"/>
        <v>3933820.9984855903</v>
      </c>
      <c r="G76" s="10">
        <v>43070</v>
      </c>
      <c r="H76" s="91">
        <v>33812</v>
      </c>
      <c r="I76" s="20">
        <f t="shared" si="18"/>
        <v>0.26988657702997071</v>
      </c>
      <c r="J76" s="22">
        <v>100000</v>
      </c>
      <c r="K76" s="120">
        <f t="shared" si="19"/>
        <v>1857097.6522034262</v>
      </c>
    </row>
    <row r="77" spans="1:11">
      <c r="A77" s="10">
        <v>43435</v>
      </c>
      <c r="B77" s="90">
        <v>639</v>
      </c>
      <c r="C77" s="20">
        <f t="shared" si="16"/>
        <v>-0.1859872611464968</v>
      </c>
      <c r="D77" s="22"/>
      <c r="E77" s="39"/>
      <c r="G77" s="10">
        <v>43435</v>
      </c>
      <c r="H77" s="91">
        <v>36068</v>
      </c>
      <c r="I77" s="20">
        <f t="shared" si="18"/>
        <v>6.6721873890926292E-2</v>
      </c>
      <c r="J77" s="22"/>
      <c r="K77" s="39"/>
    </row>
    <row r="78" spans="1:11">
      <c r="D78" s="121">
        <f>SUM(D67:D77)</f>
        <v>1000000</v>
      </c>
      <c r="E78" s="122"/>
      <c r="J78" s="121">
        <f>SUM(J67:J77)</f>
        <v>1000000</v>
      </c>
      <c r="K78" s="122"/>
    </row>
    <row r="81" spans="1:11">
      <c r="A81" s="153" t="s">
        <v>1004</v>
      </c>
      <c r="B81" s="150"/>
      <c r="C81" s="150"/>
      <c r="D81" s="150"/>
      <c r="E81" s="151"/>
    </row>
    <row r="82" spans="1:11">
      <c r="A82" s="116" t="s">
        <v>3</v>
      </c>
      <c r="B82" s="117" t="s">
        <v>6</v>
      </c>
      <c r="C82" s="118" t="s">
        <v>8</v>
      </c>
      <c r="D82" s="12" t="s">
        <v>16</v>
      </c>
      <c r="E82" s="16" t="s">
        <v>18</v>
      </c>
      <c r="G82" s="116" t="s">
        <v>3</v>
      </c>
      <c r="H82" s="117" t="s">
        <v>5</v>
      </c>
      <c r="I82" s="118" t="s">
        <v>8</v>
      </c>
      <c r="J82" s="16" t="s">
        <v>16</v>
      </c>
      <c r="K82" s="16" t="s">
        <v>18</v>
      </c>
    </row>
    <row r="83" spans="1:11">
      <c r="A83" s="10">
        <v>39783</v>
      </c>
      <c r="B83" s="90">
        <v>43</v>
      </c>
      <c r="C83" s="20"/>
      <c r="D83" s="22">
        <v>100000</v>
      </c>
      <c r="E83" s="25">
        <f>(D83)+(D83*C84)</f>
        <v>341860.46511627908</v>
      </c>
      <c r="G83" s="10">
        <v>39783</v>
      </c>
      <c r="H83" s="91">
        <v>9647</v>
      </c>
      <c r="I83" s="20"/>
      <c r="J83" s="22">
        <v>100000</v>
      </c>
      <c r="K83" s="25">
        <f>(J83)+(J83*I84)</f>
        <v>181030.37213641545</v>
      </c>
    </row>
    <row r="84" spans="1:11">
      <c r="A84" s="10">
        <v>40148</v>
      </c>
      <c r="B84" s="90">
        <v>147</v>
      </c>
      <c r="C84" s="20">
        <f t="shared" ref="C84:C93" si="20">(B84-B83)/B83</f>
        <v>2.4186046511627906</v>
      </c>
      <c r="D84" s="22">
        <v>100000</v>
      </c>
      <c r="E84" s="25">
        <f t="shared" ref="E84:E92" si="21">(E83+D84)+(E83+D84)*C85</f>
        <v>435848.75810789433</v>
      </c>
      <c r="G84" s="10">
        <v>40148</v>
      </c>
      <c r="H84" s="91">
        <v>17464</v>
      </c>
      <c r="I84" s="20">
        <f t="shared" ref="I84:I93" si="22">(H84-H83)/H83</f>
        <v>0.81030372136415463</v>
      </c>
      <c r="J84" s="22">
        <v>100000</v>
      </c>
      <c r="K84" s="25">
        <f t="shared" ref="K84:K92" si="23">(K83+J84)+(K83+J84)*I85</f>
        <v>330030.45706285757</v>
      </c>
    </row>
    <row r="85" spans="1:11">
      <c r="A85" s="10">
        <v>40513</v>
      </c>
      <c r="B85" s="90">
        <v>145</v>
      </c>
      <c r="C85" s="20">
        <f t="shared" si="20"/>
        <v>-1.3605442176870748E-2</v>
      </c>
      <c r="D85" s="22">
        <v>100000</v>
      </c>
      <c r="E85" s="25">
        <f t="shared" si="21"/>
        <v>373246.37633722299</v>
      </c>
      <c r="G85" s="10">
        <v>40513</v>
      </c>
      <c r="H85" s="91">
        <v>20509</v>
      </c>
      <c r="I85" s="20">
        <f t="shared" si="22"/>
        <v>0.17435868071461291</v>
      </c>
      <c r="J85" s="22">
        <v>100000</v>
      </c>
      <c r="K85" s="25">
        <f t="shared" si="23"/>
        <v>324037.77285335225</v>
      </c>
    </row>
    <row r="86" spans="1:11">
      <c r="A86" s="10">
        <v>40878</v>
      </c>
      <c r="B86" s="90">
        <v>101</v>
      </c>
      <c r="C86" s="20">
        <f t="shared" si="20"/>
        <v>-0.30344827586206896</v>
      </c>
      <c r="D86" s="22">
        <v>100000</v>
      </c>
      <c r="E86" s="25">
        <f t="shared" si="21"/>
        <v>1686818.7671425771</v>
      </c>
      <c r="G86" s="10">
        <v>40878</v>
      </c>
      <c r="H86" s="91">
        <v>15454</v>
      </c>
      <c r="I86" s="20">
        <f t="shared" si="22"/>
        <v>-0.24647715637037398</v>
      </c>
      <c r="J86" s="22">
        <v>100000</v>
      </c>
      <c r="K86" s="25">
        <f t="shared" si="23"/>
        <v>533024.31574021094</v>
      </c>
    </row>
    <row r="87" spans="1:11">
      <c r="A87" s="10">
        <v>41244</v>
      </c>
      <c r="B87" s="90">
        <v>360</v>
      </c>
      <c r="C87" s="20">
        <f t="shared" si="20"/>
        <v>2.5643564356435644</v>
      </c>
      <c r="D87" s="22">
        <v>100000</v>
      </c>
      <c r="E87" s="25">
        <f t="shared" si="21"/>
        <v>957933.39460699272</v>
      </c>
      <c r="G87" s="10">
        <v>41244</v>
      </c>
      <c r="H87" s="91">
        <v>19426</v>
      </c>
      <c r="I87" s="20">
        <f t="shared" si="22"/>
        <v>0.25702083602950693</v>
      </c>
      <c r="J87" s="22">
        <v>100000</v>
      </c>
      <c r="K87" s="25">
        <f t="shared" si="23"/>
        <v>689855.0789776725</v>
      </c>
    </row>
    <row r="88" spans="1:11">
      <c r="A88" s="10">
        <v>41609</v>
      </c>
      <c r="B88" s="90">
        <v>193</v>
      </c>
      <c r="C88" s="20">
        <f t="shared" si="20"/>
        <v>-0.46388888888888891</v>
      </c>
      <c r="D88" s="22">
        <v>100000</v>
      </c>
      <c r="E88" s="25">
        <f t="shared" si="21"/>
        <v>3497209.8744003177</v>
      </c>
      <c r="G88" s="10">
        <v>41609</v>
      </c>
      <c r="H88" s="91">
        <v>21170</v>
      </c>
      <c r="I88" s="20">
        <f t="shared" si="22"/>
        <v>8.9776588077833827E-2</v>
      </c>
      <c r="J88" s="22">
        <v>100000</v>
      </c>
      <c r="K88" s="25">
        <f t="shared" si="23"/>
        <v>1025990.7801987254</v>
      </c>
    </row>
    <row r="89" spans="1:11">
      <c r="A89" s="10">
        <v>41974</v>
      </c>
      <c r="B89" s="90">
        <v>638</v>
      </c>
      <c r="C89" s="20">
        <f t="shared" si="20"/>
        <v>2.3056994818652852</v>
      </c>
      <c r="D89" s="22">
        <v>100000</v>
      </c>
      <c r="E89" s="25">
        <f t="shared" si="21"/>
        <v>3253276.0149357105</v>
      </c>
      <c r="G89" s="10">
        <v>41974</v>
      </c>
      <c r="H89" s="91">
        <v>27499</v>
      </c>
      <c r="I89" s="20">
        <f t="shared" si="22"/>
        <v>0.29896079357581484</v>
      </c>
      <c r="J89" s="22">
        <v>100000</v>
      </c>
      <c r="K89" s="25">
        <f t="shared" si="23"/>
        <v>1069402.5676006442</v>
      </c>
    </row>
    <row r="90" spans="1:11">
      <c r="A90" s="10">
        <v>42339</v>
      </c>
      <c r="B90" s="90">
        <v>577</v>
      </c>
      <c r="C90" s="20">
        <f t="shared" si="20"/>
        <v>-9.561128526645768E-2</v>
      </c>
      <c r="D90" s="22">
        <v>100000</v>
      </c>
      <c r="E90" s="25">
        <f t="shared" si="21"/>
        <v>4178518.985682454</v>
      </c>
      <c r="G90" s="10">
        <v>42339</v>
      </c>
      <c r="H90" s="91">
        <v>26117</v>
      </c>
      <c r="I90" s="20">
        <f t="shared" si="22"/>
        <v>-5.0256372959016693E-2</v>
      </c>
      <c r="J90" s="22">
        <v>100000</v>
      </c>
      <c r="K90" s="25">
        <f t="shared" si="23"/>
        <v>1192193.3133566165</v>
      </c>
    </row>
    <row r="91" spans="1:11">
      <c r="A91" s="10">
        <v>42705</v>
      </c>
      <c r="B91" s="90">
        <v>719</v>
      </c>
      <c r="C91" s="20">
        <f t="shared" si="20"/>
        <v>0.24610051993067592</v>
      </c>
      <c r="D91" s="22">
        <v>100000</v>
      </c>
      <c r="E91" s="25">
        <f t="shared" si="21"/>
        <v>6605224.0251843166</v>
      </c>
      <c r="G91" s="10">
        <v>42705</v>
      </c>
      <c r="H91" s="91">
        <v>26626</v>
      </c>
      <c r="I91" s="20">
        <f t="shared" si="22"/>
        <v>1.9489221579813913E-2</v>
      </c>
      <c r="J91" s="22">
        <v>100000</v>
      </c>
      <c r="K91" s="25">
        <f t="shared" si="23"/>
        <v>1640938.9435594501</v>
      </c>
    </row>
    <row r="92" spans="1:11">
      <c r="A92" s="10">
        <v>43070</v>
      </c>
      <c r="B92" s="90">
        <v>1110</v>
      </c>
      <c r="C92" s="20">
        <f t="shared" si="20"/>
        <v>0.54381084840055638</v>
      </c>
      <c r="D92" s="22">
        <v>100000</v>
      </c>
      <c r="E92" s="119">
        <f t="shared" si="21"/>
        <v>4307049.3062670436</v>
      </c>
      <c r="G92" s="10">
        <v>43070</v>
      </c>
      <c r="H92" s="91">
        <v>33812</v>
      </c>
      <c r="I92" s="20">
        <f t="shared" si="22"/>
        <v>0.26988657702997071</v>
      </c>
      <c r="J92" s="22">
        <v>100000</v>
      </c>
      <c r="K92" s="120">
        <f t="shared" si="23"/>
        <v>1857097.6522034262</v>
      </c>
    </row>
    <row r="93" spans="1:11">
      <c r="A93" s="10">
        <v>43435</v>
      </c>
      <c r="B93" s="90">
        <v>713</v>
      </c>
      <c r="C93" s="20">
        <f t="shared" si="20"/>
        <v>-0.35765765765765767</v>
      </c>
      <c r="D93" s="22"/>
      <c r="E93" s="39"/>
      <c r="G93" s="10">
        <v>43435</v>
      </c>
      <c r="H93" s="91">
        <v>36068</v>
      </c>
      <c r="I93" s="20">
        <f t="shared" si="22"/>
        <v>6.6721873890926292E-2</v>
      </c>
      <c r="J93" s="22"/>
      <c r="K93" s="39"/>
    </row>
    <row r="94" spans="1:11">
      <c r="D94" s="121">
        <f>SUM(D83:D93)</f>
        <v>1000000</v>
      </c>
      <c r="E94" s="122"/>
      <c r="J94" s="121">
        <f>SUM(J83:J93)</f>
        <v>1000000</v>
      </c>
      <c r="K94" s="122"/>
    </row>
    <row r="97" spans="1:11">
      <c r="A97" s="153" t="s">
        <v>1007</v>
      </c>
      <c r="B97" s="150"/>
      <c r="C97" s="150"/>
      <c r="D97" s="150"/>
      <c r="E97" s="151"/>
    </row>
    <row r="98" spans="1:11">
      <c r="A98" s="116" t="s">
        <v>3</v>
      </c>
      <c r="B98" s="117" t="s">
        <v>6</v>
      </c>
      <c r="C98" s="118" t="s">
        <v>8</v>
      </c>
      <c r="D98" s="12" t="s">
        <v>16</v>
      </c>
      <c r="E98" s="16" t="s">
        <v>18</v>
      </c>
      <c r="G98" s="116" t="s">
        <v>3</v>
      </c>
      <c r="H98" s="117" t="s">
        <v>5</v>
      </c>
      <c r="I98" s="118" t="s">
        <v>8</v>
      </c>
      <c r="J98" s="16" t="s">
        <v>16</v>
      </c>
      <c r="K98" s="16" t="s">
        <v>18</v>
      </c>
    </row>
    <row r="99" spans="1:11">
      <c r="A99" s="10">
        <v>39783</v>
      </c>
      <c r="B99" s="90">
        <v>130</v>
      </c>
      <c r="C99" s="20"/>
      <c r="D99" s="22">
        <v>100000</v>
      </c>
      <c r="E99" s="25">
        <f>(D99)+(D99*C100)</f>
        <v>256923.07692307691</v>
      </c>
      <c r="G99" s="10">
        <v>39783</v>
      </c>
      <c r="H99" s="91">
        <v>9647</v>
      </c>
      <c r="I99" s="20"/>
      <c r="J99" s="22">
        <v>100000</v>
      </c>
      <c r="K99" s="25">
        <f>(J99)+(J99*I100)</f>
        <v>181030.37213641545</v>
      </c>
    </row>
    <row r="100" spans="1:11">
      <c r="A100" s="10">
        <v>40148</v>
      </c>
      <c r="B100" s="90">
        <v>334</v>
      </c>
      <c r="C100" s="20">
        <f t="shared" ref="C100:C109" si="24">(B100-B99)/B99</f>
        <v>1.5692307692307692</v>
      </c>
      <c r="D100" s="22">
        <v>100000</v>
      </c>
      <c r="E100" s="25">
        <f t="shared" ref="E100:E108" si="25">(E99+D100)+(E99+D100)*C101</f>
        <v>384707.50806080143</v>
      </c>
      <c r="G100" s="10">
        <v>40148</v>
      </c>
      <c r="H100" s="91">
        <v>17464</v>
      </c>
      <c r="I100" s="20">
        <f t="shared" ref="I100:I109" si="26">(H100-H99)/H99</f>
        <v>0.81030372136415463</v>
      </c>
      <c r="J100" s="22">
        <v>100000</v>
      </c>
      <c r="K100" s="25">
        <f t="shared" ref="K100:K108" si="27">(K99+J100)+(K99+J100)*I101</f>
        <v>330030.45706285757</v>
      </c>
    </row>
    <row r="101" spans="1:11">
      <c r="A101" s="10">
        <v>40513</v>
      </c>
      <c r="B101" s="90">
        <v>360</v>
      </c>
      <c r="C101" s="20">
        <f t="shared" si="24"/>
        <v>7.7844311377245512E-2</v>
      </c>
      <c r="D101" s="22">
        <v>100000</v>
      </c>
      <c r="E101" s="25">
        <f t="shared" si="25"/>
        <v>360837.81155637442</v>
      </c>
      <c r="G101" s="10">
        <v>40513</v>
      </c>
      <c r="H101" s="91">
        <v>20509</v>
      </c>
      <c r="I101" s="20">
        <f t="shared" si="26"/>
        <v>0.17435868071461291</v>
      </c>
      <c r="J101" s="22">
        <v>100000</v>
      </c>
      <c r="K101" s="25">
        <f t="shared" si="27"/>
        <v>324037.77285335225</v>
      </c>
    </row>
    <row r="102" spans="1:11">
      <c r="A102" s="10">
        <v>40878</v>
      </c>
      <c r="B102" s="90">
        <v>268</v>
      </c>
      <c r="C102" s="20">
        <f t="shared" si="24"/>
        <v>-0.25555555555555554</v>
      </c>
      <c r="D102" s="22">
        <v>100000</v>
      </c>
      <c r="E102" s="25">
        <f t="shared" si="25"/>
        <v>515863.22189146391</v>
      </c>
      <c r="G102" s="10">
        <v>40878</v>
      </c>
      <c r="H102" s="91">
        <v>15454</v>
      </c>
      <c r="I102" s="20">
        <f t="shared" si="26"/>
        <v>-0.24647715637037398</v>
      </c>
      <c r="J102" s="22">
        <v>100000</v>
      </c>
      <c r="K102" s="25">
        <f t="shared" si="27"/>
        <v>533024.31574021094</v>
      </c>
    </row>
    <row r="103" spans="1:11">
      <c r="A103" s="10">
        <v>41244</v>
      </c>
      <c r="B103" s="90">
        <v>300</v>
      </c>
      <c r="C103" s="20">
        <f t="shared" si="24"/>
        <v>0.11940298507462686</v>
      </c>
      <c r="D103" s="22">
        <v>100000</v>
      </c>
      <c r="E103" s="25">
        <f t="shared" si="25"/>
        <v>515272.22898252483</v>
      </c>
      <c r="G103" s="10">
        <v>41244</v>
      </c>
      <c r="H103" s="91">
        <v>19426</v>
      </c>
      <c r="I103" s="20">
        <f t="shared" si="26"/>
        <v>0.25702083602950693</v>
      </c>
      <c r="J103" s="22">
        <v>100000</v>
      </c>
      <c r="K103" s="25">
        <f t="shared" si="27"/>
        <v>689855.0789776725</v>
      </c>
    </row>
    <row r="104" spans="1:11">
      <c r="A104" s="10">
        <v>41609</v>
      </c>
      <c r="B104" s="90">
        <v>251</v>
      </c>
      <c r="C104" s="20">
        <f t="shared" si="24"/>
        <v>-0.16333333333333333</v>
      </c>
      <c r="D104" s="22">
        <v>100000</v>
      </c>
      <c r="E104" s="25">
        <f t="shared" si="25"/>
        <v>1078564.8635550237</v>
      </c>
      <c r="G104" s="10">
        <v>41609</v>
      </c>
      <c r="H104" s="91">
        <v>21170</v>
      </c>
      <c r="I104" s="20">
        <f t="shared" si="26"/>
        <v>8.9776588077833827E-2</v>
      </c>
      <c r="J104" s="22">
        <v>100000</v>
      </c>
      <c r="K104" s="25">
        <f t="shared" si="27"/>
        <v>1025990.7801987254</v>
      </c>
    </row>
    <row r="105" spans="1:11">
      <c r="A105" s="10">
        <v>41974</v>
      </c>
      <c r="B105" s="90">
        <v>440</v>
      </c>
      <c r="C105" s="20">
        <f t="shared" si="24"/>
        <v>0.75298804780876494</v>
      </c>
      <c r="D105" s="22">
        <v>100000</v>
      </c>
      <c r="E105" s="25">
        <f t="shared" si="25"/>
        <v>1197314.7591115809</v>
      </c>
      <c r="G105" s="10">
        <v>41974</v>
      </c>
      <c r="H105" s="91">
        <v>27499</v>
      </c>
      <c r="I105" s="20">
        <f t="shared" si="26"/>
        <v>0.29896079357581484</v>
      </c>
      <c r="J105" s="22">
        <v>100000</v>
      </c>
      <c r="K105" s="25">
        <f t="shared" si="27"/>
        <v>1069402.5676006442</v>
      </c>
    </row>
    <row r="106" spans="1:11">
      <c r="A106" s="10">
        <v>42339</v>
      </c>
      <c r="B106" s="90">
        <v>447</v>
      </c>
      <c r="C106" s="20">
        <f t="shared" si="24"/>
        <v>1.5909090909090907E-2</v>
      </c>
      <c r="D106" s="22">
        <v>100000</v>
      </c>
      <c r="E106" s="25">
        <f t="shared" si="25"/>
        <v>1828430.1974055837</v>
      </c>
      <c r="G106" s="10">
        <v>42339</v>
      </c>
      <c r="H106" s="91">
        <v>26117</v>
      </c>
      <c r="I106" s="20">
        <f t="shared" si="26"/>
        <v>-5.0256372959016693E-2</v>
      </c>
      <c r="J106" s="22">
        <v>100000</v>
      </c>
      <c r="K106" s="25">
        <f t="shared" si="27"/>
        <v>1192193.3133566165</v>
      </c>
    </row>
    <row r="107" spans="1:11">
      <c r="A107" s="10">
        <v>42705</v>
      </c>
      <c r="B107" s="90">
        <v>630</v>
      </c>
      <c r="C107" s="20">
        <f t="shared" si="24"/>
        <v>0.40939597315436244</v>
      </c>
      <c r="D107" s="22">
        <v>100000</v>
      </c>
      <c r="E107" s="25">
        <f t="shared" si="25"/>
        <v>3526272.3609702103</v>
      </c>
      <c r="G107" s="10">
        <v>42705</v>
      </c>
      <c r="H107" s="91">
        <v>26626</v>
      </c>
      <c r="I107" s="20">
        <f t="shared" si="26"/>
        <v>1.9489221579813913E-2</v>
      </c>
      <c r="J107" s="22">
        <v>100000</v>
      </c>
      <c r="K107" s="25">
        <f t="shared" si="27"/>
        <v>1640938.9435594501</v>
      </c>
    </row>
    <row r="108" spans="1:11">
      <c r="A108" s="10">
        <v>43070</v>
      </c>
      <c r="B108" s="90">
        <v>1152</v>
      </c>
      <c r="C108" s="20">
        <f t="shared" si="24"/>
        <v>0.82857142857142863</v>
      </c>
      <c r="D108" s="22">
        <v>100000</v>
      </c>
      <c r="E108" s="119">
        <f t="shared" si="25"/>
        <v>1888683.5213386512</v>
      </c>
      <c r="G108" s="10">
        <v>43070</v>
      </c>
      <c r="H108" s="91">
        <v>33812</v>
      </c>
      <c r="I108" s="20">
        <f t="shared" si="26"/>
        <v>0.26988657702997071</v>
      </c>
      <c r="J108" s="22">
        <v>100000</v>
      </c>
      <c r="K108" s="120">
        <f t="shared" si="27"/>
        <v>1857097.6522034262</v>
      </c>
    </row>
    <row r="109" spans="1:11">
      <c r="A109" s="10">
        <v>43435</v>
      </c>
      <c r="B109" s="90">
        <v>600</v>
      </c>
      <c r="C109" s="20">
        <f t="shared" si="24"/>
        <v>-0.47916666666666669</v>
      </c>
      <c r="D109" s="22"/>
      <c r="E109" s="39"/>
      <c r="G109" s="10">
        <v>43435</v>
      </c>
      <c r="H109" s="91">
        <v>36068</v>
      </c>
      <c r="I109" s="20">
        <f t="shared" si="26"/>
        <v>6.6721873890926292E-2</v>
      </c>
      <c r="J109" s="22"/>
      <c r="K109" s="39"/>
    </row>
    <row r="110" spans="1:11">
      <c r="D110" s="121">
        <f>SUM(D99:D109)</f>
        <v>1000000</v>
      </c>
      <c r="E110" s="122"/>
      <c r="J110" s="121">
        <f>SUM(J99:J109)</f>
        <v>1000000</v>
      </c>
      <c r="K110" s="122"/>
    </row>
    <row r="113" spans="1:11">
      <c r="A113" s="153" t="s">
        <v>1009</v>
      </c>
      <c r="B113" s="150"/>
      <c r="C113" s="150"/>
      <c r="D113" s="150"/>
      <c r="E113" s="151"/>
    </row>
    <row r="114" spans="1:11">
      <c r="A114" s="116" t="s">
        <v>3</v>
      </c>
      <c r="B114" s="117" t="s">
        <v>6</v>
      </c>
      <c r="C114" s="118" t="s">
        <v>8</v>
      </c>
      <c r="D114" s="12" t="s">
        <v>16</v>
      </c>
      <c r="E114" s="16" t="s">
        <v>18</v>
      </c>
      <c r="G114" s="116" t="s">
        <v>3</v>
      </c>
      <c r="H114" s="117" t="s">
        <v>5</v>
      </c>
      <c r="I114" s="118" t="s">
        <v>8</v>
      </c>
      <c r="J114" s="16" t="s">
        <v>16</v>
      </c>
      <c r="K114" s="16" t="s">
        <v>18</v>
      </c>
    </row>
    <row r="115" spans="1:11">
      <c r="A115" s="10">
        <v>39783</v>
      </c>
      <c r="B115" s="90">
        <v>18</v>
      </c>
      <c r="C115" s="20"/>
      <c r="D115" s="22">
        <v>100000</v>
      </c>
      <c r="E115" s="25">
        <f>(D115)+(D115*C116)</f>
        <v>244444.44444444444</v>
      </c>
      <c r="G115" s="10">
        <v>39783</v>
      </c>
      <c r="H115" s="91">
        <v>9647</v>
      </c>
      <c r="I115" s="20"/>
      <c r="J115" s="22">
        <v>100000</v>
      </c>
      <c r="K115" s="25">
        <f>(J115)+(J115*I116)</f>
        <v>181030.37213641545</v>
      </c>
    </row>
    <row r="116" spans="1:11">
      <c r="A116" s="10">
        <v>40148</v>
      </c>
      <c r="B116" s="90">
        <v>44</v>
      </c>
      <c r="C116" s="20">
        <f t="shared" ref="C116:C125" si="28">(B116-B115)/B115</f>
        <v>1.4444444444444444</v>
      </c>
      <c r="D116" s="22">
        <v>100000</v>
      </c>
      <c r="E116" s="25">
        <f t="shared" ref="E116:E124" si="29">(E115+D116)+(E115+D116)*C117</f>
        <v>281818.18181818182</v>
      </c>
      <c r="G116" s="10">
        <v>40148</v>
      </c>
      <c r="H116" s="91">
        <v>17464</v>
      </c>
      <c r="I116" s="20">
        <f t="shared" ref="I116:I125" si="30">(H116-H115)/H115</f>
        <v>0.81030372136415463</v>
      </c>
      <c r="J116" s="22">
        <v>100000</v>
      </c>
      <c r="K116" s="25">
        <f t="shared" ref="K116:K124" si="31">(K115+J116)+(K115+J116)*I117</f>
        <v>330030.45706285757</v>
      </c>
    </row>
    <row r="117" spans="1:11">
      <c r="A117" s="10">
        <v>40513</v>
      </c>
      <c r="B117" s="90">
        <v>36</v>
      </c>
      <c r="C117" s="20">
        <f t="shared" si="28"/>
        <v>-0.18181818181818182</v>
      </c>
      <c r="D117" s="22">
        <v>100000</v>
      </c>
      <c r="E117" s="25">
        <f t="shared" si="29"/>
        <v>307575.75757575757</v>
      </c>
      <c r="G117" s="10">
        <v>40513</v>
      </c>
      <c r="H117" s="91">
        <v>20509</v>
      </c>
      <c r="I117" s="20">
        <f t="shared" si="30"/>
        <v>0.17435868071461291</v>
      </c>
      <c r="J117" s="22">
        <v>100000</v>
      </c>
      <c r="K117" s="25">
        <f t="shared" si="31"/>
        <v>324037.77285335225</v>
      </c>
    </row>
    <row r="118" spans="1:11">
      <c r="A118" s="10">
        <v>40878</v>
      </c>
      <c r="B118" s="90">
        <v>29</v>
      </c>
      <c r="C118" s="20">
        <f t="shared" si="28"/>
        <v>-0.19444444444444445</v>
      </c>
      <c r="D118" s="22">
        <v>100000</v>
      </c>
      <c r="E118" s="25">
        <f t="shared" si="29"/>
        <v>548119.12225705327</v>
      </c>
      <c r="G118" s="10">
        <v>40878</v>
      </c>
      <c r="H118" s="91">
        <v>15454</v>
      </c>
      <c r="I118" s="20">
        <f t="shared" si="30"/>
        <v>-0.24647715637037398</v>
      </c>
      <c r="J118" s="22">
        <v>100000</v>
      </c>
      <c r="K118" s="25">
        <f t="shared" si="31"/>
        <v>533024.31574021094</v>
      </c>
    </row>
    <row r="119" spans="1:11">
      <c r="A119" s="10">
        <v>41244</v>
      </c>
      <c r="B119" s="90">
        <v>39</v>
      </c>
      <c r="C119" s="20">
        <f t="shared" si="28"/>
        <v>0.34482758620689657</v>
      </c>
      <c r="D119" s="22">
        <v>100000</v>
      </c>
      <c r="E119" s="25">
        <f t="shared" si="29"/>
        <v>598263.80516035692</v>
      </c>
      <c r="G119" s="10">
        <v>41244</v>
      </c>
      <c r="H119" s="91">
        <v>19426</v>
      </c>
      <c r="I119" s="20">
        <f t="shared" si="30"/>
        <v>0.25702083602950693</v>
      </c>
      <c r="J119" s="22">
        <v>100000</v>
      </c>
      <c r="K119" s="25">
        <f t="shared" si="31"/>
        <v>689855.0789776725</v>
      </c>
    </row>
    <row r="120" spans="1:11">
      <c r="A120" s="10">
        <v>41609</v>
      </c>
      <c r="B120" s="90">
        <v>36</v>
      </c>
      <c r="C120" s="20">
        <f t="shared" si="28"/>
        <v>-7.6923076923076927E-2</v>
      </c>
      <c r="D120" s="22">
        <v>100000</v>
      </c>
      <c r="E120" s="25">
        <f t="shared" si="29"/>
        <v>853433.53964043618</v>
      </c>
      <c r="G120" s="10">
        <v>41609</v>
      </c>
      <c r="H120" s="91">
        <v>21170</v>
      </c>
      <c r="I120" s="20">
        <f t="shared" si="30"/>
        <v>8.9776588077833827E-2</v>
      </c>
      <c r="J120" s="22">
        <v>100000</v>
      </c>
      <c r="K120" s="25">
        <f t="shared" si="31"/>
        <v>1025990.7801987254</v>
      </c>
    </row>
    <row r="121" spans="1:11">
      <c r="A121" s="10">
        <v>41974</v>
      </c>
      <c r="B121" s="90">
        <v>44</v>
      </c>
      <c r="C121" s="20">
        <f t="shared" si="28"/>
        <v>0.22222222222222221</v>
      </c>
      <c r="D121" s="22">
        <v>100000</v>
      </c>
      <c r="E121" s="25">
        <f t="shared" si="29"/>
        <v>801750.93106127589</v>
      </c>
      <c r="G121" s="10">
        <v>41974</v>
      </c>
      <c r="H121" s="91">
        <v>27499</v>
      </c>
      <c r="I121" s="20">
        <f t="shared" si="30"/>
        <v>0.29896079357581484</v>
      </c>
      <c r="J121" s="22">
        <v>100000</v>
      </c>
      <c r="K121" s="25">
        <f t="shared" si="31"/>
        <v>1069402.5676006442</v>
      </c>
    </row>
    <row r="122" spans="1:11">
      <c r="A122" s="10">
        <v>42339</v>
      </c>
      <c r="B122" s="90">
        <v>37</v>
      </c>
      <c r="C122" s="20">
        <f t="shared" si="28"/>
        <v>-0.15909090909090909</v>
      </c>
      <c r="D122" s="22">
        <v>100000</v>
      </c>
      <c r="E122" s="25">
        <f t="shared" si="29"/>
        <v>1316068.926413754</v>
      </c>
      <c r="G122" s="10">
        <v>42339</v>
      </c>
      <c r="H122" s="91">
        <v>26117</v>
      </c>
      <c r="I122" s="20">
        <f t="shared" si="30"/>
        <v>-5.0256372959016693E-2</v>
      </c>
      <c r="J122" s="22">
        <v>100000</v>
      </c>
      <c r="K122" s="25">
        <f t="shared" si="31"/>
        <v>1192193.3133566165</v>
      </c>
    </row>
    <row r="123" spans="1:11">
      <c r="A123" s="10">
        <v>42705</v>
      </c>
      <c r="B123" s="90">
        <v>54</v>
      </c>
      <c r="C123" s="20">
        <f t="shared" si="28"/>
        <v>0.45945945945945948</v>
      </c>
      <c r="D123" s="22">
        <v>100000</v>
      </c>
      <c r="E123" s="25">
        <f t="shared" si="29"/>
        <v>9702694.4957979433</v>
      </c>
      <c r="G123" s="10">
        <v>42705</v>
      </c>
      <c r="H123" s="91">
        <v>26626</v>
      </c>
      <c r="I123" s="20">
        <f t="shared" si="30"/>
        <v>1.9489221579813913E-2</v>
      </c>
      <c r="J123" s="22">
        <v>100000</v>
      </c>
      <c r="K123" s="25">
        <f t="shared" si="31"/>
        <v>1640938.9435594501</v>
      </c>
    </row>
    <row r="124" spans="1:11">
      <c r="A124" s="10">
        <v>43070</v>
      </c>
      <c r="B124" s="90">
        <v>370</v>
      </c>
      <c r="C124" s="20">
        <f t="shared" si="28"/>
        <v>5.8518518518518521</v>
      </c>
      <c r="D124" s="22">
        <v>100000</v>
      </c>
      <c r="E124" s="119">
        <f t="shared" si="29"/>
        <v>3523671.2647057474</v>
      </c>
      <c r="G124" s="10">
        <v>43070</v>
      </c>
      <c r="H124" s="91">
        <v>33812</v>
      </c>
      <c r="I124" s="20">
        <f t="shared" si="30"/>
        <v>0.26988657702997071</v>
      </c>
      <c r="J124" s="22">
        <v>100000</v>
      </c>
      <c r="K124" s="120">
        <f t="shared" si="31"/>
        <v>1857097.6522034262</v>
      </c>
    </row>
    <row r="125" spans="1:11">
      <c r="A125" s="10">
        <v>43435</v>
      </c>
      <c r="B125" s="90">
        <v>133</v>
      </c>
      <c r="C125" s="20">
        <f t="shared" si="28"/>
        <v>-0.64054054054054055</v>
      </c>
      <c r="D125" s="22"/>
      <c r="E125" s="39"/>
      <c r="G125" s="10">
        <v>43435</v>
      </c>
      <c r="H125" s="91">
        <v>36068</v>
      </c>
      <c r="I125" s="20">
        <f t="shared" si="30"/>
        <v>6.6721873890926292E-2</v>
      </c>
      <c r="J125" s="22"/>
      <c r="K125" s="39"/>
    </row>
    <row r="126" spans="1:11">
      <c r="D126" s="121">
        <f>SUM(D115:D125)</f>
        <v>1000000</v>
      </c>
      <c r="E126" s="122"/>
      <c r="J126" s="121">
        <f>SUM(J115:J125)</f>
        <v>1000000</v>
      </c>
      <c r="K126" s="122"/>
    </row>
    <row r="129" spans="1:11">
      <c r="A129" s="153" t="s">
        <v>1012</v>
      </c>
      <c r="B129" s="150"/>
      <c r="C129" s="150"/>
      <c r="D129" s="150"/>
      <c r="E129" s="151"/>
    </row>
    <row r="130" spans="1:11">
      <c r="A130" s="116" t="s">
        <v>3</v>
      </c>
      <c r="B130" s="117" t="s">
        <v>6</v>
      </c>
      <c r="C130" s="118" t="s">
        <v>8</v>
      </c>
      <c r="D130" s="12" t="s">
        <v>16</v>
      </c>
      <c r="E130" s="16" t="s">
        <v>18</v>
      </c>
      <c r="G130" s="116" t="s">
        <v>3</v>
      </c>
      <c r="H130" s="117" t="s">
        <v>5</v>
      </c>
      <c r="I130" s="118" t="s">
        <v>8</v>
      </c>
      <c r="J130" s="16" t="s">
        <v>16</v>
      </c>
      <c r="K130" s="16" t="s">
        <v>18</v>
      </c>
    </row>
    <row r="131" spans="1:11">
      <c r="A131" s="10">
        <v>39783</v>
      </c>
      <c r="B131" s="90">
        <v>17</v>
      </c>
      <c r="C131" s="20"/>
      <c r="D131" s="22">
        <v>100000</v>
      </c>
      <c r="E131" s="25">
        <f>(D131)+(D131*C132)</f>
        <v>411764.70588235295</v>
      </c>
      <c r="G131" s="10">
        <v>39783</v>
      </c>
      <c r="H131" s="91">
        <v>9647</v>
      </c>
      <c r="I131" s="20"/>
      <c r="J131" s="22">
        <v>100000</v>
      </c>
      <c r="K131" s="25">
        <f>(J131)+(J131*I132)</f>
        <v>181030.37213641545</v>
      </c>
    </row>
    <row r="132" spans="1:11">
      <c r="A132" s="10">
        <v>40148</v>
      </c>
      <c r="B132" s="90">
        <v>70</v>
      </c>
      <c r="C132" s="20">
        <f t="shared" ref="C132:C141" si="32">(B132-B131)/B131</f>
        <v>3.1176470588235294</v>
      </c>
      <c r="D132" s="22">
        <v>100000</v>
      </c>
      <c r="E132" s="25">
        <f t="shared" ref="E132:E140" si="33">(E131+D132)+(E131+D132)*C133</f>
        <v>402100.84033613448</v>
      </c>
      <c r="G132" s="10">
        <v>40148</v>
      </c>
      <c r="H132" s="91">
        <v>17464</v>
      </c>
      <c r="I132" s="20">
        <f t="shared" ref="I132:I141" si="34">(H132-H131)/H131</f>
        <v>0.81030372136415463</v>
      </c>
      <c r="J132" s="22">
        <v>100000</v>
      </c>
      <c r="K132" s="25">
        <f t="shared" ref="K132:K140" si="35">(K131+J132)+(K131+J132)*I133</f>
        <v>330030.45706285757</v>
      </c>
    </row>
    <row r="133" spans="1:11">
      <c r="A133" s="10">
        <v>40513</v>
      </c>
      <c r="B133" s="90">
        <v>55</v>
      </c>
      <c r="C133" s="20">
        <f t="shared" si="32"/>
        <v>-0.21428571428571427</v>
      </c>
      <c r="D133" s="22">
        <v>100000</v>
      </c>
      <c r="E133" s="25">
        <f t="shared" si="33"/>
        <v>337776.92895339953</v>
      </c>
      <c r="G133" s="10">
        <v>40513</v>
      </c>
      <c r="H133" s="91">
        <v>20509</v>
      </c>
      <c r="I133" s="20">
        <f t="shared" si="34"/>
        <v>0.17435868071461291</v>
      </c>
      <c r="J133" s="22">
        <v>100000</v>
      </c>
      <c r="K133" s="25">
        <f t="shared" si="35"/>
        <v>324037.77285335225</v>
      </c>
    </row>
    <row r="134" spans="1:11">
      <c r="A134" s="10">
        <v>40878</v>
      </c>
      <c r="B134" s="90">
        <v>37</v>
      </c>
      <c r="C134" s="20">
        <f t="shared" si="32"/>
        <v>-0.32727272727272727</v>
      </c>
      <c r="D134" s="22">
        <v>100000</v>
      </c>
      <c r="E134" s="25">
        <f t="shared" si="33"/>
        <v>1904921.2313918197</v>
      </c>
      <c r="G134" s="10">
        <v>40878</v>
      </c>
      <c r="H134" s="91">
        <v>15454</v>
      </c>
      <c r="I134" s="20">
        <f t="shared" si="34"/>
        <v>-0.24647715637037398</v>
      </c>
      <c r="J134" s="22">
        <v>100000</v>
      </c>
      <c r="K134" s="25">
        <f t="shared" si="35"/>
        <v>533024.31574021094</v>
      </c>
    </row>
    <row r="135" spans="1:11">
      <c r="A135" s="10">
        <v>41244</v>
      </c>
      <c r="B135" s="90">
        <v>161</v>
      </c>
      <c r="C135" s="20">
        <f t="shared" si="32"/>
        <v>3.3513513513513513</v>
      </c>
      <c r="D135" s="22">
        <v>100000</v>
      </c>
      <c r="E135" s="25">
        <f t="shared" si="33"/>
        <v>983781.22534132772</v>
      </c>
      <c r="G135" s="10">
        <v>41244</v>
      </c>
      <c r="H135" s="91">
        <v>19426</v>
      </c>
      <c r="I135" s="20">
        <f t="shared" si="34"/>
        <v>0.25702083602950693</v>
      </c>
      <c r="J135" s="22">
        <v>100000</v>
      </c>
      <c r="K135" s="25">
        <f t="shared" si="35"/>
        <v>689855.0789776725</v>
      </c>
    </row>
    <row r="136" spans="1:11">
      <c r="A136" s="10">
        <v>41609</v>
      </c>
      <c r="B136" s="90">
        <v>79</v>
      </c>
      <c r="C136" s="20">
        <f t="shared" si="32"/>
        <v>-0.50931677018633537</v>
      </c>
      <c r="D136" s="22">
        <v>100000</v>
      </c>
      <c r="E136" s="25">
        <f t="shared" si="33"/>
        <v>5556093.6235852875</v>
      </c>
      <c r="G136" s="10">
        <v>41609</v>
      </c>
      <c r="H136" s="91">
        <v>21170</v>
      </c>
      <c r="I136" s="20">
        <f t="shared" si="34"/>
        <v>8.9776588077833827E-2</v>
      </c>
      <c r="J136" s="22">
        <v>100000</v>
      </c>
      <c r="K136" s="25">
        <f t="shared" si="35"/>
        <v>1025990.7801987254</v>
      </c>
    </row>
    <row r="137" spans="1:11">
      <c r="A137" s="10">
        <v>41974</v>
      </c>
      <c r="B137" s="90">
        <v>405</v>
      </c>
      <c r="C137" s="20">
        <f t="shared" si="32"/>
        <v>4.1265822784810124</v>
      </c>
      <c r="D137" s="22">
        <v>100000</v>
      </c>
      <c r="E137" s="25">
        <f t="shared" si="33"/>
        <v>4552806.2254044535</v>
      </c>
      <c r="G137" s="10">
        <v>41974</v>
      </c>
      <c r="H137" s="91">
        <v>27499</v>
      </c>
      <c r="I137" s="20">
        <f t="shared" si="34"/>
        <v>0.29896079357581484</v>
      </c>
      <c r="J137" s="22">
        <v>100000</v>
      </c>
      <c r="K137" s="25">
        <f t="shared" si="35"/>
        <v>1069402.5676006442</v>
      </c>
    </row>
    <row r="138" spans="1:11">
      <c r="A138" s="10">
        <v>42339</v>
      </c>
      <c r="B138" s="90">
        <v>326</v>
      </c>
      <c r="C138" s="20">
        <f t="shared" si="32"/>
        <v>-0.19506172839506172</v>
      </c>
      <c r="D138" s="22">
        <v>100000</v>
      </c>
      <c r="E138" s="25">
        <f t="shared" si="33"/>
        <v>4995344.1070293216</v>
      </c>
      <c r="G138" s="10">
        <v>42339</v>
      </c>
      <c r="H138" s="91">
        <v>26117</v>
      </c>
      <c r="I138" s="20">
        <f t="shared" si="34"/>
        <v>-5.0256372959016693E-2</v>
      </c>
      <c r="J138" s="22">
        <v>100000</v>
      </c>
      <c r="K138" s="25">
        <f t="shared" si="35"/>
        <v>1192193.3133566165</v>
      </c>
    </row>
    <row r="139" spans="1:11">
      <c r="A139" s="10">
        <v>42705</v>
      </c>
      <c r="B139" s="90">
        <v>350</v>
      </c>
      <c r="C139" s="20">
        <f t="shared" si="32"/>
        <v>7.3619631901840496E-2</v>
      </c>
      <c r="D139" s="22">
        <v>100000</v>
      </c>
      <c r="E139" s="25">
        <f t="shared" si="33"/>
        <v>6391017.322816778</v>
      </c>
      <c r="G139" s="10">
        <v>42705</v>
      </c>
      <c r="H139" s="91">
        <v>26626</v>
      </c>
      <c r="I139" s="20">
        <f t="shared" si="34"/>
        <v>1.9489221579813913E-2</v>
      </c>
      <c r="J139" s="22">
        <v>100000</v>
      </c>
      <c r="K139" s="25">
        <f t="shared" si="35"/>
        <v>1640938.9435594501</v>
      </c>
    </row>
    <row r="140" spans="1:11">
      <c r="A140" s="10">
        <v>43070</v>
      </c>
      <c r="B140" s="90">
        <v>439</v>
      </c>
      <c r="C140" s="20">
        <f t="shared" si="32"/>
        <v>0.25428571428571428</v>
      </c>
      <c r="D140" s="22">
        <v>100000</v>
      </c>
      <c r="E140" s="119">
        <f t="shared" si="33"/>
        <v>4332273.5206954805</v>
      </c>
      <c r="G140" s="10">
        <v>43070</v>
      </c>
      <c r="H140" s="91">
        <v>33812</v>
      </c>
      <c r="I140" s="20">
        <f t="shared" si="34"/>
        <v>0.26988657702997071</v>
      </c>
      <c r="J140" s="22">
        <v>100000</v>
      </c>
      <c r="K140" s="120">
        <f t="shared" si="35"/>
        <v>1857097.6522034262</v>
      </c>
    </row>
    <row r="141" spans="1:11">
      <c r="A141" s="10">
        <v>43435</v>
      </c>
      <c r="B141" s="90">
        <v>293</v>
      </c>
      <c r="C141" s="20">
        <f t="shared" si="32"/>
        <v>-0.33257403189066059</v>
      </c>
      <c r="D141" s="22"/>
      <c r="E141" s="39"/>
      <c r="G141" s="10">
        <v>43435</v>
      </c>
      <c r="H141" s="91">
        <v>36068</v>
      </c>
      <c r="I141" s="20">
        <f t="shared" si="34"/>
        <v>6.6721873890926292E-2</v>
      </c>
      <c r="J141" s="22"/>
      <c r="K141" s="39"/>
    </row>
    <row r="142" spans="1:11">
      <c r="D142" s="121">
        <f>SUM(D131:D141)</f>
        <v>1000000</v>
      </c>
      <c r="E142" s="122"/>
      <c r="J142" s="121">
        <f>SUM(J131:J141)</f>
        <v>1000000</v>
      </c>
      <c r="K142" s="122"/>
    </row>
    <row r="145" spans="1:11">
      <c r="A145" s="153" t="s">
        <v>1015</v>
      </c>
      <c r="B145" s="150"/>
      <c r="C145" s="150"/>
      <c r="D145" s="150"/>
      <c r="E145" s="151"/>
    </row>
    <row r="146" spans="1:11">
      <c r="A146" s="116" t="s">
        <v>3</v>
      </c>
      <c r="B146" s="117" t="s">
        <v>6</v>
      </c>
      <c r="C146" s="118" t="s">
        <v>8</v>
      </c>
      <c r="D146" s="12" t="s">
        <v>16</v>
      </c>
      <c r="E146" s="16" t="s">
        <v>18</v>
      </c>
      <c r="G146" s="116" t="s">
        <v>3</v>
      </c>
      <c r="H146" s="117" t="s">
        <v>5</v>
      </c>
      <c r="I146" s="118" t="s">
        <v>8</v>
      </c>
      <c r="J146" s="16" t="s">
        <v>16</v>
      </c>
      <c r="K146" s="16" t="s">
        <v>18</v>
      </c>
    </row>
    <row r="147" spans="1:11">
      <c r="A147" s="10">
        <v>39783</v>
      </c>
      <c r="B147" s="90">
        <v>97</v>
      </c>
      <c r="C147" s="20"/>
      <c r="D147" s="22">
        <v>100000</v>
      </c>
      <c r="E147" s="25">
        <f>(D147)+(D147*C148)</f>
        <v>126804.1237113402</v>
      </c>
      <c r="G147" s="10">
        <v>39783</v>
      </c>
      <c r="H147" s="91">
        <v>9647</v>
      </c>
      <c r="I147" s="20"/>
      <c r="J147" s="22">
        <v>100000</v>
      </c>
      <c r="K147" s="25">
        <f>(J147)+(J147*I148)</f>
        <v>181030.37213641545</v>
      </c>
    </row>
    <row r="148" spans="1:11">
      <c r="A148" s="10">
        <v>40148</v>
      </c>
      <c r="B148" s="90">
        <v>123</v>
      </c>
      <c r="C148" s="20">
        <f t="shared" ref="C148:C157" si="36">(B148-B147)/B147</f>
        <v>0.26804123711340205</v>
      </c>
      <c r="D148" s="22">
        <v>100000</v>
      </c>
      <c r="E148" s="25">
        <f t="shared" ref="E148:E156" si="37">(E147+D148)+(E147+D148)*C149</f>
        <v>199145.08423434748</v>
      </c>
      <c r="G148" s="10">
        <v>40148</v>
      </c>
      <c r="H148" s="91">
        <v>17464</v>
      </c>
      <c r="I148" s="20">
        <f t="shared" ref="I148:I157" si="38">(H148-H147)/H147</f>
        <v>0.81030372136415463</v>
      </c>
      <c r="J148" s="22">
        <v>100000</v>
      </c>
      <c r="K148" s="25">
        <f t="shared" ref="K148:K156" si="39">(K147+J148)+(K147+J148)*I149</f>
        <v>330030.45706285757</v>
      </c>
    </row>
    <row r="149" spans="1:11">
      <c r="A149" s="10">
        <v>40513</v>
      </c>
      <c r="B149" s="90">
        <v>108</v>
      </c>
      <c r="C149" s="20">
        <f t="shared" si="36"/>
        <v>-0.12195121951219512</v>
      </c>
      <c r="D149" s="22">
        <v>100000</v>
      </c>
      <c r="E149" s="25">
        <f t="shared" si="37"/>
        <v>180041.02291882021</v>
      </c>
      <c r="G149" s="10">
        <v>40513</v>
      </c>
      <c r="H149" s="91">
        <v>20509</v>
      </c>
      <c r="I149" s="20">
        <f t="shared" si="38"/>
        <v>0.17435868071461291</v>
      </c>
      <c r="J149" s="22">
        <v>100000</v>
      </c>
      <c r="K149" s="25">
        <f t="shared" si="39"/>
        <v>324037.77285335225</v>
      </c>
    </row>
    <row r="150" spans="1:11">
      <c r="A150" s="10">
        <v>40878</v>
      </c>
      <c r="B150" s="90">
        <v>65</v>
      </c>
      <c r="C150" s="20">
        <f t="shared" si="36"/>
        <v>-0.39814814814814814</v>
      </c>
      <c r="D150" s="22">
        <v>100000</v>
      </c>
      <c r="E150" s="25">
        <f t="shared" si="37"/>
        <v>387749.108656828</v>
      </c>
      <c r="G150" s="10">
        <v>40878</v>
      </c>
      <c r="H150" s="91">
        <v>15454</v>
      </c>
      <c r="I150" s="20">
        <f t="shared" si="38"/>
        <v>-0.24647715637037398</v>
      </c>
      <c r="J150" s="22">
        <v>100000</v>
      </c>
      <c r="K150" s="25">
        <f t="shared" si="39"/>
        <v>533024.31574021094</v>
      </c>
    </row>
    <row r="151" spans="1:11">
      <c r="A151" s="10">
        <v>41244</v>
      </c>
      <c r="B151" s="90">
        <v>90</v>
      </c>
      <c r="C151" s="20">
        <f t="shared" si="36"/>
        <v>0.38461538461538464</v>
      </c>
      <c r="D151" s="22">
        <v>100000</v>
      </c>
      <c r="E151" s="25">
        <f t="shared" si="37"/>
        <v>325166.07243788533</v>
      </c>
      <c r="G151" s="10">
        <v>41244</v>
      </c>
      <c r="H151" s="91">
        <v>19426</v>
      </c>
      <c r="I151" s="20">
        <f t="shared" si="38"/>
        <v>0.25702083602950693</v>
      </c>
      <c r="J151" s="22">
        <v>100000</v>
      </c>
      <c r="K151" s="25">
        <f t="shared" si="39"/>
        <v>689855.0789776725</v>
      </c>
    </row>
    <row r="152" spans="1:11">
      <c r="A152" s="10">
        <v>41609</v>
      </c>
      <c r="B152" s="90">
        <v>60</v>
      </c>
      <c r="C152" s="20">
        <f t="shared" si="36"/>
        <v>-0.33333333333333331</v>
      </c>
      <c r="D152" s="22">
        <v>100000</v>
      </c>
      <c r="E152" s="25">
        <f t="shared" si="37"/>
        <v>602318.60262033762</v>
      </c>
      <c r="G152" s="10">
        <v>41609</v>
      </c>
      <c r="H152" s="91">
        <v>21170</v>
      </c>
      <c r="I152" s="20">
        <f t="shared" si="38"/>
        <v>8.9776588077833827E-2</v>
      </c>
      <c r="J152" s="22">
        <v>100000</v>
      </c>
      <c r="K152" s="25">
        <f t="shared" si="39"/>
        <v>1025990.7801987254</v>
      </c>
    </row>
    <row r="153" spans="1:11">
      <c r="A153" s="10">
        <v>41974</v>
      </c>
      <c r="B153" s="90">
        <v>85</v>
      </c>
      <c r="C153" s="20">
        <f t="shared" si="36"/>
        <v>0.41666666666666669</v>
      </c>
      <c r="D153" s="22">
        <v>100000</v>
      </c>
      <c r="E153" s="25">
        <f t="shared" si="37"/>
        <v>793206.89237120491</v>
      </c>
      <c r="G153" s="10">
        <v>41974</v>
      </c>
      <c r="H153" s="91">
        <v>27499</v>
      </c>
      <c r="I153" s="20">
        <f t="shared" si="38"/>
        <v>0.29896079357581484</v>
      </c>
      <c r="J153" s="22">
        <v>100000</v>
      </c>
      <c r="K153" s="25">
        <f t="shared" si="39"/>
        <v>1069402.5676006442</v>
      </c>
    </row>
    <row r="154" spans="1:11">
      <c r="A154" s="10">
        <v>42339</v>
      </c>
      <c r="B154" s="90">
        <v>96</v>
      </c>
      <c r="C154" s="20">
        <f t="shared" si="36"/>
        <v>0.12941176470588237</v>
      </c>
      <c r="D154" s="22">
        <v>100000</v>
      </c>
      <c r="E154" s="25">
        <f t="shared" si="37"/>
        <v>1079291.6616152059</v>
      </c>
      <c r="G154" s="10">
        <v>42339</v>
      </c>
      <c r="H154" s="91">
        <v>26117</v>
      </c>
      <c r="I154" s="20">
        <f t="shared" si="38"/>
        <v>-5.0256372959016693E-2</v>
      </c>
      <c r="J154" s="22">
        <v>100000</v>
      </c>
      <c r="K154" s="25">
        <f t="shared" si="39"/>
        <v>1192193.3133566165</v>
      </c>
    </row>
    <row r="155" spans="1:11">
      <c r="A155" s="10">
        <v>42705</v>
      </c>
      <c r="B155" s="90">
        <v>116</v>
      </c>
      <c r="C155" s="20">
        <f t="shared" si="36"/>
        <v>0.20833333333333334</v>
      </c>
      <c r="D155" s="22">
        <v>100000</v>
      </c>
      <c r="E155" s="25">
        <f t="shared" si="37"/>
        <v>1860434.2592722645</v>
      </c>
      <c r="G155" s="10">
        <v>42705</v>
      </c>
      <c r="H155" s="91">
        <v>26626</v>
      </c>
      <c r="I155" s="20">
        <f t="shared" si="38"/>
        <v>1.9489221579813913E-2</v>
      </c>
      <c r="J155" s="22">
        <v>100000</v>
      </c>
      <c r="K155" s="25">
        <f t="shared" si="39"/>
        <v>1640938.9435594501</v>
      </c>
    </row>
    <row r="156" spans="1:11">
      <c r="A156" s="10">
        <v>43070</v>
      </c>
      <c r="B156" s="90">
        <v>183</v>
      </c>
      <c r="C156" s="20">
        <f t="shared" si="36"/>
        <v>0.57758620689655171</v>
      </c>
      <c r="D156" s="22">
        <v>100000</v>
      </c>
      <c r="E156" s="119">
        <f t="shared" si="37"/>
        <v>1028424.5294543027</v>
      </c>
      <c r="G156" s="10">
        <v>43070</v>
      </c>
      <c r="H156" s="91">
        <v>33812</v>
      </c>
      <c r="I156" s="20">
        <f t="shared" si="38"/>
        <v>0.26988657702997071</v>
      </c>
      <c r="J156" s="22">
        <v>100000</v>
      </c>
      <c r="K156" s="120">
        <f t="shared" si="39"/>
        <v>1857097.6522034262</v>
      </c>
    </row>
    <row r="157" spans="1:11">
      <c r="A157" s="10">
        <v>43435</v>
      </c>
      <c r="B157" s="90">
        <v>96</v>
      </c>
      <c r="C157" s="20">
        <f t="shared" si="36"/>
        <v>-0.47540983606557374</v>
      </c>
      <c r="D157" s="22"/>
      <c r="E157" s="39"/>
      <c r="G157" s="10">
        <v>43435</v>
      </c>
      <c r="H157" s="91">
        <v>36068</v>
      </c>
      <c r="I157" s="20">
        <f t="shared" si="38"/>
        <v>6.6721873890926292E-2</v>
      </c>
      <c r="J157" s="22"/>
      <c r="K157" s="39"/>
    </row>
    <row r="158" spans="1:11">
      <c r="D158" s="121">
        <f>SUM(D147:D157)</f>
        <v>1000000</v>
      </c>
      <c r="E158" s="122"/>
      <c r="J158" s="121">
        <f>SUM(J147:J157)</f>
        <v>1000000</v>
      </c>
      <c r="K158" s="122"/>
    </row>
  </sheetData>
  <mergeCells count="10">
    <mergeCell ref="A1:E1"/>
    <mergeCell ref="A17:E17"/>
    <mergeCell ref="A33:E33"/>
    <mergeCell ref="A49:E49"/>
    <mergeCell ref="A97:E97"/>
    <mergeCell ref="A65:E65"/>
    <mergeCell ref="A81:E81"/>
    <mergeCell ref="A129:E129"/>
    <mergeCell ref="A113:E113"/>
    <mergeCell ref="A145:E14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77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1011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41</v>
      </c>
      <c r="C3" s="20"/>
      <c r="D3" s="22">
        <v>100000</v>
      </c>
      <c r="E3" s="25">
        <f>(D3)+(D3*C4)</f>
        <v>331707.31707317068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136</v>
      </c>
      <c r="C4" s="20">
        <f t="shared" ref="C4:C13" si="0">(B4-B3)/B3</f>
        <v>2.3170731707317072</v>
      </c>
      <c r="D4" s="22">
        <v>100000</v>
      </c>
      <c r="E4" s="25">
        <f t="shared" ref="E4:E12" si="1">(E3+D4)+(E3+D4)*C5</f>
        <v>599946.19799139164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189</v>
      </c>
      <c r="C5" s="20">
        <f t="shared" si="0"/>
        <v>0.38970588235294118</v>
      </c>
      <c r="D5" s="22">
        <v>100000</v>
      </c>
      <c r="E5" s="25">
        <f t="shared" si="1"/>
        <v>466630.7986609278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126</v>
      </c>
      <c r="C6" s="20">
        <f t="shared" si="0"/>
        <v>-0.33333333333333331</v>
      </c>
      <c r="D6" s="22">
        <v>100000</v>
      </c>
      <c r="E6" s="25">
        <f t="shared" si="1"/>
        <v>566630.7986609278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126</v>
      </c>
      <c r="C7" s="20">
        <f t="shared" si="0"/>
        <v>0</v>
      </c>
      <c r="D7" s="22">
        <v>100000</v>
      </c>
      <c r="E7" s="25">
        <f t="shared" si="1"/>
        <v>867678.18238406477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164</v>
      </c>
      <c r="C8" s="20">
        <f t="shared" si="0"/>
        <v>0.30158730158730157</v>
      </c>
      <c r="D8" s="22">
        <v>100000</v>
      </c>
      <c r="E8" s="25">
        <f t="shared" si="1"/>
        <v>2785025.0127151133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472</v>
      </c>
      <c r="C9" s="20">
        <f t="shared" si="0"/>
        <v>1.8780487804878048</v>
      </c>
      <c r="D9" s="22">
        <v>100000</v>
      </c>
      <c r="E9" s="25">
        <f t="shared" si="1"/>
        <v>2726104.1433706367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446</v>
      </c>
      <c r="C10" s="20">
        <f t="shared" si="0"/>
        <v>-5.5084745762711863E-2</v>
      </c>
      <c r="D10" s="22">
        <v>100000</v>
      </c>
      <c r="E10" s="25">
        <f t="shared" si="1"/>
        <v>2870460.0379975303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453</v>
      </c>
      <c r="C11" s="20">
        <f t="shared" si="0"/>
        <v>1.5695067264573991E-2</v>
      </c>
      <c r="D11" s="22">
        <v>100000</v>
      </c>
      <c r="E11" s="25">
        <f t="shared" si="1"/>
        <v>4793391.3637443595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731</v>
      </c>
      <c r="C12" s="20">
        <f t="shared" si="0"/>
        <v>0.61368653421633557</v>
      </c>
      <c r="D12" s="22">
        <v>100000</v>
      </c>
      <c r="E12" s="119">
        <f t="shared" si="1"/>
        <v>3400605.7630398558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508</v>
      </c>
      <c r="C13" s="20">
        <f t="shared" si="0"/>
        <v>-0.30506155950752395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1013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135</v>
      </c>
      <c r="C19" s="20"/>
      <c r="D19" s="22">
        <v>100000</v>
      </c>
      <c r="E19" s="25">
        <f>(D19)+(D19*C20)</f>
        <v>274814.81481481483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371</v>
      </c>
      <c r="C20" s="20">
        <f t="shared" ref="C20:C29" si="4">(B20-B19)/B19</f>
        <v>1.7481481481481482</v>
      </c>
      <c r="D20" s="22">
        <v>100000</v>
      </c>
      <c r="E20" s="25">
        <f t="shared" ref="E20:E28" si="5">(E19+D20)+(E19+D20)*C21</f>
        <v>410174.70300489169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406</v>
      </c>
      <c r="C21" s="20">
        <f t="shared" si="4"/>
        <v>9.4339622641509441E-2</v>
      </c>
      <c r="D21" s="22">
        <v>100000</v>
      </c>
      <c r="E21" s="25">
        <f t="shared" si="5"/>
        <v>340535.33131607308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271</v>
      </c>
      <c r="C22" s="20">
        <f t="shared" si="4"/>
        <v>-0.33251231527093594</v>
      </c>
      <c r="D22" s="22">
        <v>100000</v>
      </c>
      <c r="E22" s="25">
        <f t="shared" si="5"/>
        <v>533194.05413901096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328</v>
      </c>
      <c r="C23" s="20">
        <f t="shared" si="4"/>
        <v>0.21033210332103322</v>
      </c>
      <c r="D23" s="22">
        <v>100000</v>
      </c>
      <c r="E23" s="25">
        <f t="shared" si="5"/>
        <v>922764.50572697329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478</v>
      </c>
      <c r="C24" s="20">
        <f t="shared" si="4"/>
        <v>0.45731707317073172</v>
      </c>
      <c r="D24" s="22">
        <v>100000</v>
      </c>
      <c r="E24" s="25">
        <f t="shared" si="5"/>
        <v>2315128.0234238179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1082</v>
      </c>
      <c r="C25" s="20">
        <f t="shared" si="4"/>
        <v>1.2635983263598327</v>
      </c>
      <c r="D25" s="22">
        <v>100000</v>
      </c>
      <c r="E25" s="25">
        <f t="shared" si="5"/>
        <v>1991029.7568336835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892</v>
      </c>
      <c r="C26" s="20">
        <f t="shared" si="4"/>
        <v>-0.1756007393715342</v>
      </c>
      <c r="D26" s="22">
        <v>100000</v>
      </c>
      <c r="E26" s="25">
        <f t="shared" si="5"/>
        <v>2970106.1680586063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1267</v>
      </c>
      <c r="C27" s="20">
        <f t="shared" si="4"/>
        <v>0.42040358744394618</v>
      </c>
      <c r="D27" s="22">
        <v>100000</v>
      </c>
      <c r="E27" s="25">
        <f t="shared" si="5"/>
        <v>3755852.0603716178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1550</v>
      </c>
      <c r="C28" s="20">
        <f t="shared" si="4"/>
        <v>0.22336227308602999</v>
      </c>
      <c r="D28" s="22">
        <v>100000</v>
      </c>
      <c r="E28" s="119">
        <f t="shared" si="5"/>
        <v>4171783.1646730341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1677</v>
      </c>
      <c r="C29" s="20">
        <f t="shared" si="4"/>
        <v>8.1935483870967746E-2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2" spans="1:11">
      <c r="A32" s="153" t="s">
        <v>1016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53</v>
      </c>
      <c r="C34" s="20"/>
      <c r="D34" s="22">
        <v>100000</v>
      </c>
      <c r="E34" s="25">
        <f>(D34)+(D34*C35)</f>
        <v>232075.47169811319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123</v>
      </c>
      <c r="C35" s="20">
        <f t="shared" ref="C35:C44" si="8">(B35-B34)/B34</f>
        <v>1.320754716981132</v>
      </c>
      <c r="D35" s="22">
        <v>100000</v>
      </c>
      <c r="E35" s="25">
        <f t="shared" ref="E35:E43" si="9">(E34+D35)+(E34+D35)*C36</f>
        <v>218683.84721583064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81</v>
      </c>
      <c r="C36" s="20">
        <f t="shared" si="8"/>
        <v>-0.34146341463414637</v>
      </c>
      <c r="D36" s="22">
        <v>100000</v>
      </c>
      <c r="E36" s="25">
        <f t="shared" si="9"/>
        <v>180980.95027071863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46</v>
      </c>
      <c r="C37" s="20">
        <f t="shared" si="8"/>
        <v>-0.43209876543209874</v>
      </c>
      <c r="D37" s="22">
        <v>100000</v>
      </c>
      <c r="E37" s="25">
        <f t="shared" si="9"/>
        <v>299305.79485359159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49</v>
      </c>
      <c r="C38" s="20">
        <f t="shared" si="8"/>
        <v>6.5217391304347824E-2</v>
      </c>
      <c r="D38" s="22">
        <v>100000</v>
      </c>
      <c r="E38" s="25">
        <f t="shared" si="9"/>
        <v>399305.79485359159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49</v>
      </c>
      <c r="C39" s="20">
        <f t="shared" si="8"/>
        <v>0</v>
      </c>
      <c r="D39" s="22">
        <v>100000</v>
      </c>
      <c r="E39" s="25">
        <f t="shared" si="9"/>
        <v>2109312.2354019075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207</v>
      </c>
      <c r="C40" s="20">
        <f t="shared" si="8"/>
        <v>3.2244897959183674</v>
      </c>
      <c r="D40" s="22">
        <v>100000</v>
      </c>
      <c r="E40" s="25">
        <f t="shared" si="9"/>
        <v>2678924.4979994143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251</v>
      </c>
      <c r="C41" s="20">
        <f t="shared" si="8"/>
        <v>0.21256038647342995</v>
      </c>
      <c r="D41" s="22">
        <v>100000</v>
      </c>
      <c r="E41" s="25">
        <f t="shared" si="9"/>
        <v>2712496.0239436515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245</v>
      </c>
      <c r="C42" s="20">
        <f t="shared" si="8"/>
        <v>-2.3904382470119521E-2</v>
      </c>
      <c r="D42" s="22">
        <v>100000</v>
      </c>
      <c r="E42" s="25">
        <f t="shared" si="9"/>
        <v>2961730.5068467841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258</v>
      </c>
      <c r="C43" s="20">
        <f t="shared" si="8"/>
        <v>5.3061224489795916E-2</v>
      </c>
      <c r="D43" s="22">
        <v>100000</v>
      </c>
      <c r="E43" s="119">
        <f t="shared" si="9"/>
        <v>3049863.3343396261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257</v>
      </c>
      <c r="C44" s="20">
        <f t="shared" si="8"/>
        <v>-3.875968992248062E-3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8" spans="1:11">
      <c r="A48" s="153" t="s">
        <v>1017</v>
      </c>
      <c r="B48" s="150"/>
      <c r="C48" s="150"/>
      <c r="D48" s="150"/>
      <c r="E48" s="151"/>
    </row>
    <row r="49" spans="1:11">
      <c r="A49" s="116" t="s">
        <v>3</v>
      </c>
      <c r="B49" s="117" t="s">
        <v>6</v>
      </c>
      <c r="C49" s="118" t="s">
        <v>8</v>
      </c>
      <c r="D49" s="12" t="s">
        <v>16</v>
      </c>
      <c r="E49" s="16" t="s">
        <v>18</v>
      </c>
      <c r="G49" s="116" t="s">
        <v>3</v>
      </c>
      <c r="H49" s="117" t="s">
        <v>5</v>
      </c>
      <c r="I49" s="118" t="s">
        <v>8</v>
      </c>
      <c r="J49" s="16" t="s">
        <v>16</v>
      </c>
      <c r="K49" s="16" t="s">
        <v>18</v>
      </c>
    </row>
    <row r="50" spans="1:11">
      <c r="A50" s="10">
        <v>39783</v>
      </c>
      <c r="B50" s="90">
        <v>41</v>
      </c>
      <c r="C50" s="20"/>
      <c r="D50" s="22">
        <v>100000</v>
      </c>
      <c r="E50" s="25">
        <f>(D50)+(D50*C51)</f>
        <v>241463.41463414632</v>
      </c>
      <c r="G50" s="10">
        <v>39783</v>
      </c>
      <c r="H50" s="91">
        <v>9647</v>
      </c>
      <c r="I50" s="20"/>
      <c r="J50" s="22">
        <v>100000</v>
      </c>
      <c r="K50" s="25">
        <f>(J50)+(J50*I51)</f>
        <v>181030.37213641545</v>
      </c>
    </row>
    <row r="51" spans="1:11">
      <c r="A51" s="10">
        <v>40148</v>
      </c>
      <c r="B51" s="90">
        <v>99</v>
      </c>
      <c r="C51" s="20">
        <f t="shared" ref="C51:C60" si="12">(B51-B50)/B50</f>
        <v>1.4146341463414633</v>
      </c>
      <c r="D51" s="22">
        <v>100000</v>
      </c>
      <c r="E51" s="25">
        <f t="shared" ref="E51:E59" si="13">(E50+D51)+(E50+D51)*C52</f>
        <v>393200.29563931999</v>
      </c>
      <c r="G51" s="10">
        <v>40148</v>
      </c>
      <c r="H51" s="91">
        <v>17464</v>
      </c>
      <c r="I51" s="20">
        <f t="shared" ref="I51:I60" si="14">(H51-H50)/H50</f>
        <v>0.81030372136415463</v>
      </c>
      <c r="J51" s="22">
        <v>100000</v>
      </c>
      <c r="K51" s="25">
        <f t="shared" ref="K51:K59" si="15">(K50+J51)+(K50+J51)*I52</f>
        <v>330030.45706285757</v>
      </c>
    </row>
    <row r="52" spans="1:11">
      <c r="A52" s="10">
        <v>40513</v>
      </c>
      <c r="B52" s="90">
        <v>114</v>
      </c>
      <c r="C52" s="20">
        <f t="shared" si="12"/>
        <v>0.15151515151515152</v>
      </c>
      <c r="D52" s="22">
        <v>100000</v>
      </c>
      <c r="E52" s="25">
        <f t="shared" si="13"/>
        <v>359084.42577248736</v>
      </c>
      <c r="G52" s="10">
        <v>40513</v>
      </c>
      <c r="H52" s="91">
        <v>20509</v>
      </c>
      <c r="I52" s="20">
        <f t="shared" si="14"/>
        <v>0.17435868071461291</v>
      </c>
      <c r="J52" s="22">
        <v>100000</v>
      </c>
      <c r="K52" s="25">
        <f t="shared" si="15"/>
        <v>324037.77285335225</v>
      </c>
    </row>
    <row r="53" spans="1:11">
      <c r="A53" s="10">
        <v>40878</v>
      </c>
      <c r="B53" s="90">
        <v>83</v>
      </c>
      <c r="C53" s="20">
        <f t="shared" si="12"/>
        <v>-0.27192982456140352</v>
      </c>
      <c r="D53" s="22">
        <v>100000</v>
      </c>
      <c r="E53" s="25">
        <f t="shared" si="13"/>
        <v>597362.86727022449</v>
      </c>
      <c r="G53" s="10">
        <v>40878</v>
      </c>
      <c r="H53" s="91">
        <v>15454</v>
      </c>
      <c r="I53" s="20">
        <f t="shared" si="14"/>
        <v>-0.24647715637037398</v>
      </c>
      <c r="J53" s="22">
        <v>100000</v>
      </c>
      <c r="K53" s="25">
        <f t="shared" si="15"/>
        <v>533024.31574021094</v>
      </c>
    </row>
    <row r="54" spans="1:11">
      <c r="A54" s="10">
        <v>41244</v>
      </c>
      <c r="B54" s="90">
        <v>108</v>
      </c>
      <c r="C54" s="20">
        <f t="shared" si="12"/>
        <v>0.30120481927710846</v>
      </c>
      <c r="D54" s="22">
        <v>100000</v>
      </c>
      <c r="E54" s="25">
        <f t="shared" si="13"/>
        <v>555307.46838184539</v>
      </c>
      <c r="G54" s="10">
        <v>41244</v>
      </c>
      <c r="H54" s="91">
        <v>19426</v>
      </c>
      <c r="I54" s="20">
        <f t="shared" si="14"/>
        <v>0.25702083602950693</v>
      </c>
      <c r="J54" s="22">
        <v>100000</v>
      </c>
      <c r="K54" s="25">
        <f t="shared" si="15"/>
        <v>689855.0789776725</v>
      </c>
    </row>
    <row r="55" spans="1:11">
      <c r="A55" s="10">
        <v>41609</v>
      </c>
      <c r="B55" s="90">
        <v>86</v>
      </c>
      <c r="C55" s="20">
        <f t="shared" si="12"/>
        <v>-0.20370370370370369</v>
      </c>
      <c r="D55" s="22">
        <v>100000</v>
      </c>
      <c r="E55" s="25">
        <f t="shared" si="13"/>
        <v>2537411.4764087736</v>
      </c>
      <c r="G55" s="10">
        <v>41609</v>
      </c>
      <c r="H55" s="91">
        <v>21170</v>
      </c>
      <c r="I55" s="20">
        <f t="shared" si="14"/>
        <v>8.9776588077833827E-2</v>
      </c>
      <c r="J55" s="22">
        <v>100000</v>
      </c>
      <c r="K55" s="25">
        <f t="shared" si="15"/>
        <v>1025990.7801987254</v>
      </c>
    </row>
    <row r="56" spans="1:11">
      <c r="A56" s="10">
        <v>41974</v>
      </c>
      <c r="B56" s="90">
        <v>333</v>
      </c>
      <c r="C56" s="20">
        <f t="shared" si="12"/>
        <v>2.8720930232558142</v>
      </c>
      <c r="D56" s="22">
        <v>100000</v>
      </c>
      <c r="E56" s="25">
        <f t="shared" si="13"/>
        <v>4166001.3110841289</v>
      </c>
      <c r="G56" s="10">
        <v>41974</v>
      </c>
      <c r="H56" s="91">
        <v>27499</v>
      </c>
      <c r="I56" s="20">
        <f t="shared" si="14"/>
        <v>0.29896079357581484</v>
      </c>
      <c r="J56" s="22">
        <v>100000</v>
      </c>
      <c r="K56" s="25">
        <f t="shared" si="15"/>
        <v>1069402.5676006442</v>
      </c>
    </row>
    <row r="57" spans="1:11">
      <c r="A57" s="10">
        <v>42339</v>
      </c>
      <c r="B57" s="90">
        <v>526</v>
      </c>
      <c r="C57" s="20">
        <f t="shared" si="12"/>
        <v>0.57957957957957962</v>
      </c>
      <c r="D57" s="22">
        <v>100000</v>
      </c>
      <c r="E57" s="25">
        <f t="shared" si="13"/>
        <v>2295206.028587088</v>
      </c>
      <c r="G57" s="10">
        <v>42339</v>
      </c>
      <c r="H57" s="91">
        <v>26117</v>
      </c>
      <c r="I57" s="20">
        <f t="shared" si="14"/>
        <v>-5.0256372959016693E-2</v>
      </c>
      <c r="J57" s="22">
        <v>100000</v>
      </c>
      <c r="K57" s="25">
        <f t="shared" si="15"/>
        <v>1192193.3133566165</v>
      </c>
    </row>
    <row r="58" spans="1:11">
      <c r="A58" s="10">
        <v>42705</v>
      </c>
      <c r="B58" s="90">
        <v>283</v>
      </c>
      <c r="C58" s="20">
        <f t="shared" si="12"/>
        <v>-0.46197718631178708</v>
      </c>
      <c r="D58" s="22">
        <v>100000</v>
      </c>
      <c r="E58" s="25">
        <f t="shared" si="13"/>
        <v>7278717.9667310799</v>
      </c>
      <c r="G58" s="10">
        <v>42705</v>
      </c>
      <c r="H58" s="91">
        <v>26626</v>
      </c>
      <c r="I58" s="20">
        <f t="shared" si="14"/>
        <v>1.9489221579813913E-2</v>
      </c>
      <c r="J58" s="22">
        <v>100000</v>
      </c>
      <c r="K58" s="25">
        <f t="shared" si="15"/>
        <v>1640938.9435594501</v>
      </c>
    </row>
    <row r="59" spans="1:11">
      <c r="A59" s="10">
        <v>43070</v>
      </c>
      <c r="B59" s="90">
        <v>860</v>
      </c>
      <c r="C59" s="20">
        <f t="shared" si="12"/>
        <v>2.0388692579505299</v>
      </c>
      <c r="D59" s="22">
        <v>100000</v>
      </c>
      <c r="E59" s="119">
        <f t="shared" si="13"/>
        <v>4607408.7769006863</v>
      </c>
      <c r="G59" s="10">
        <v>43070</v>
      </c>
      <c r="H59" s="91">
        <v>33812</v>
      </c>
      <c r="I59" s="20">
        <f t="shared" si="14"/>
        <v>0.26988657702997071</v>
      </c>
      <c r="J59" s="22">
        <v>100000</v>
      </c>
      <c r="K59" s="120">
        <f t="shared" si="15"/>
        <v>1857097.6522034262</v>
      </c>
    </row>
    <row r="60" spans="1:11">
      <c r="A60" s="10">
        <v>43435</v>
      </c>
      <c r="B60" s="90">
        <v>537</v>
      </c>
      <c r="C60" s="20">
        <f t="shared" si="12"/>
        <v>-0.37558139534883722</v>
      </c>
      <c r="D60" s="22"/>
      <c r="E60" s="39"/>
      <c r="G60" s="10">
        <v>43435</v>
      </c>
      <c r="H60" s="91">
        <v>36068</v>
      </c>
      <c r="I60" s="20">
        <f t="shared" si="14"/>
        <v>6.6721873890926292E-2</v>
      </c>
      <c r="J60" s="22"/>
      <c r="K60" s="39"/>
    </row>
    <row r="61" spans="1:11">
      <c r="D61" s="121">
        <f>SUM(D50:D60)</f>
        <v>1000000</v>
      </c>
      <c r="E61" s="122"/>
      <c r="J61" s="121">
        <f>SUM(J50:J60)</f>
        <v>1000000</v>
      </c>
      <c r="K61" s="122"/>
    </row>
    <row r="64" spans="1:11">
      <c r="A64" s="153" t="s">
        <v>1019</v>
      </c>
      <c r="B64" s="150"/>
      <c r="C64" s="150"/>
      <c r="D64" s="150"/>
      <c r="E64" s="151"/>
    </row>
    <row r="65" spans="1:11">
      <c r="A65" s="116" t="s">
        <v>3</v>
      </c>
      <c r="B65" s="117" t="s">
        <v>6</v>
      </c>
      <c r="C65" s="118" t="s">
        <v>8</v>
      </c>
      <c r="D65" s="12" t="s">
        <v>16</v>
      </c>
      <c r="E65" s="16" t="s">
        <v>18</v>
      </c>
      <c r="G65" s="116" t="s">
        <v>3</v>
      </c>
      <c r="H65" s="117" t="s">
        <v>5</v>
      </c>
      <c r="I65" s="118" t="s">
        <v>8</v>
      </c>
      <c r="J65" s="16" t="s">
        <v>16</v>
      </c>
      <c r="K65" s="16" t="s">
        <v>18</v>
      </c>
    </row>
    <row r="66" spans="1:11">
      <c r="A66" s="10">
        <v>39783</v>
      </c>
      <c r="B66" s="90">
        <v>17.579999999999998</v>
      </c>
      <c r="C66" s="20"/>
      <c r="D66" s="22">
        <v>100000</v>
      </c>
      <c r="E66" s="25">
        <f>(D66)+(D66*C67)</f>
        <v>182593.85665529012</v>
      </c>
      <c r="G66" s="10">
        <v>39783</v>
      </c>
      <c r="H66" s="91">
        <v>9647</v>
      </c>
      <c r="I66" s="20"/>
      <c r="J66" s="22">
        <v>100000</v>
      </c>
      <c r="K66" s="25">
        <f>(J66)+(J66*I67)</f>
        <v>181030.37213641545</v>
      </c>
    </row>
    <row r="67" spans="1:11">
      <c r="A67" s="10">
        <v>40148</v>
      </c>
      <c r="B67" s="90">
        <v>32.1</v>
      </c>
      <c r="C67" s="20">
        <f t="shared" ref="C67:C76" si="16">(B67-B66)/B66</f>
        <v>0.82593856655290132</v>
      </c>
      <c r="D67" s="22">
        <v>100000</v>
      </c>
      <c r="E67" s="25">
        <f t="shared" ref="E67:E75" si="17">(E66+D67)+(E66+D67)*C68</f>
        <v>563427.00392331975</v>
      </c>
      <c r="G67" s="10">
        <v>40148</v>
      </c>
      <c r="H67" s="91">
        <v>17464</v>
      </c>
      <c r="I67" s="20">
        <f t="shared" ref="I67:I76" si="18">(H67-H66)/H66</f>
        <v>0.81030372136415463</v>
      </c>
      <c r="J67" s="22">
        <v>100000</v>
      </c>
      <c r="K67" s="25">
        <f t="shared" ref="K67:K75" si="19">(K66+J67)+(K66+J67)*I68</f>
        <v>330030.45706285757</v>
      </c>
    </row>
    <row r="68" spans="1:11">
      <c r="A68" s="10">
        <v>40513</v>
      </c>
      <c r="B68" s="90">
        <v>64</v>
      </c>
      <c r="C68" s="20">
        <f t="shared" si="16"/>
        <v>0.99376947040498431</v>
      </c>
      <c r="D68" s="22">
        <v>100000</v>
      </c>
      <c r="E68" s="25">
        <f t="shared" si="17"/>
        <v>425007.9243883767</v>
      </c>
      <c r="G68" s="10">
        <v>40513</v>
      </c>
      <c r="H68" s="91">
        <v>20509</v>
      </c>
      <c r="I68" s="20">
        <f t="shared" si="18"/>
        <v>0.17435868071461291</v>
      </c>
      <c r="J68" s="22">
        <v>100000</v>
      </c>
      <c r="K68" s="25">
        <f t="shared" si="19"/>
        <v>324037.77285335225</v>
      </c>
    </row>
    <row r="69" spans="1:11">
      <c r="A69" s="10">
        <v>40878</v>
      </c>
      <c r="B69" s="90">
        <v>41</v>
      </c>
      <c r="C69" s="20">
        <f t="shared" si="16"/>
        <v>-0.359375</v>
      </c>
      <c r="D69" s="22">
        <v>100000</v>
      </c>
      <c r="E69" s="25">
        <f t="shared" si="17"/>
        <v>653058.63765383454</v>
      </c>
      <c r="G69" s="10">
        <v>40878</v>
      </c>
      <c r="H69" s="91">
        <v>15454</v>
      </c>
      <c r="I69" s="20">
        <f t="shared" si="18"/>
        <v>-0.24647715637037398</v>
      </c>
      <c r="J69" s="22">
        <v>100000</v>
      </c>
      <c r="K69" s="25">
        <f t="shared" si="19"/>
        <v>533024.31574021094</v>
      </c>
    </row>
    <row r="70" spans="1:11">
      <c r="A70" s="10">
        <v>41244</v>
      </c>
      <c r="B70" s="90">
        <v>51</v>
      </c>
      <c r="C70" s="20">
        <f t="shared" si="16"/>
        <v>0.24390243902439024</v>
      </c>
      <c r="D70" s="22">
        <v>100000</v>
      </c>
      <c r="E70" s="25">
        <f t="shared" si="17"/>
        <v>679229.35945247824</v>
      </c>
      <c r="G70" s="10">
        <v>41244</v>
      </c>
      <c r="H70" s="91">
        <v>19426</v>
      </c>
      <c r="I70" s="20">
        <f t="shared" si="18"/>
        <v>0.25702083602950693</v>
      </c>
      <c r="J70" s="22">
        <v>100000</v>
      </c>
      <c r="K70" s="25">
        <f t="shared" si="19"/>
        <v>689855.0789776725</v>
      </c>
    </row>
    <row r="71" spans="1:11">
      <c r="A71" s="10">
        <v>41609</v>
      </c>
      <c r="B71" s="90">
        <v>46</v>
      </c>
      <c r="C71" s="20">
        <f t="shared" si="16"/>
        <v>-9.8039215686274508E-2</v>
      </c>
      <c r="D71" s="22">
        <v>100000</v>
      </c>
      <c r="E71" s="25">
        <f t="shared" si="17"/>
        <v>4658436.3880311204</v>
      </c>
      <c r="G71" s="10">
        <v>41609</v>
      </c>
      <c r="H71" s="91">
        <v>21170</v>
      </c>
      <c r="I71" s="20">
        <f t="shared" si="18"/>
        <v>8.9776588077833827E-2</v>
      </c>
      <c r="J71" s="22">
        <v>100000</v>
      </c>
      <c r="K71" s="25">
        <f t="shared" si="19"/>
        <v>1025990.7801987254</v>
      </c>
    </row>
    <row r="72" spans="1:11">
      <c r="A72" s="10">
        <v>41974</v>
      </c>
      <c r="B72" s="90">
        <v>275</v>
      </c>
      <c r="C72" s="20">
        <f t="shared" si="16"/>
        <v>4.9782608695652177</v>
      </c>
      <c r="D72" s="22">
        <v>100000</v>
      </c>
      <c r="E72" s="25">
        <f t="shared" si="17"/>
        <v>4395064.8820360163</v>
      </c>
      <c r="G72" s="10">
        <v>41974</v>
      </c>
      <c r="H72" s="91">
        <v>27499</v>
      </c>
      <c r="I72" s="20">
        <f t="shared" si="18"/>
        <v>0.29896079357581484</v>
      </c>
      <c r="J72" s="22">
        <v>100000</v>
      </c>
      <c r="K72" s="25">
        <f t="shared" si="19"/>
        <v>1069402.5676006442</v>
      </c>
    </row>
    <row r="73" spans="1:11">
      <c r="A73" s="10">
        <v>42339</v>
      </c>
      <c r="B73" s="90">
        <v>254</v>
      </c>
      <c r="C73" s="20">
        <f t="shared" si="16"/>
        <v>-7.636363636363637E-2</v>
      </c>
      <c r="D73" s="22">
        <v>100000</v>
      </c>
      <c r="E73" s="25">
        <f t="shared" si="17"/>
        <v>3893363.2836532425</v>
      </c>
      <c r="G73" s="10">
        <v>42339</v>
      </c>
      <c r="H73" s="91">
        <v>26117</v>
      </c>
      <c r="I73" s="20">
        <f t="shared" si="18"/>
        <v>-5.0256372959016693E-2</v>
      </c>
      <c r="J73" s="22">
        <v>100000</v>
      </c>
      <c r="K73" s="25">
        <f t="shared" si="19"/>
        <v>1192193.3133566165</v>
      </c>
    </row>
    <row r="74" spans="1:11">
      <c r="A74" s="10">
        <v>42705</v>
      </c>
      <c r="B74" s="90">
        <v>220</v>
      </c>
      <c r="C74" s="20">
        <f t="shared" si="16"/>
        <v>-0.13385826771653545</v>
      </c>
      <c r="D74" s="22">
        <v>100000</v>
      </c>
      <c r="E74" s="25">
        <f t="shared" si="17"/>
        <v>10655019.306838425</v>
      </c>
      <c r="G74" s="10">
        <v>42705</v>
      </c>
      <c r="H74" s="91">
        <v>26626</v>
      </c>
      <c r="I74" s="20">
        <f t="shared" si="18"/>
        <v>1.9489221579813913E-2</v>
      </c>
      <c r="J74" s="22">
        <v>100000</v>
      </c>
      <c r="K74" s="25">
        <f t="shared" si="19"/>
        <v>1640938.9435594501</v>
      </c>
    </row>
    <row r="75" spans="1:11">
      <c r="A75" s="10">
        <v>43070</v>
      </c>
      <c r="B75" s="90">
        <v>587</v>
      </c>
      <c r="C75" s="20">
        <f t="shared" si="16"/>
        <v>1.6681818181818182</v>
      </c>
      <c r="D75" s="22">
        <v>100000</v>
      </c>
      <c r="E75" s="119">
        <f t="shared" si="17"/>
        <v>11872661.858315673</v>
      </c>
      <c r="G75" s="10">
        <v>43070</v>
      </c>
      <c r="H75" s="91">
        <v>33812</v>
      </c>
      <c r="I75" s="20">
        <f t="shared" si="18"/>
        <v>0.26988657702997071</v>
      </c>
      <c r="J75" s="22">
        <v>100000</v>
      </c>
      <c r="K75" s="120">
        <f t="shared" si="19"/>
        <v>1857097.6522034262</v>
      </c>
    </row>
    <row r="76" spans="1:11">
      <c r="A76" s="10">
        <v>43435</v>
      </c>
      <c r="B76" s="90">
        <v>648</v>
      </c>
      <c r="C76" s="20">
        <f t="shared" si="16"/>
        <v>0.10391822827938671</v>
      </c>
      <c r="D76" s="22"/>
      <c r="E76" s="39"/>
      <c r="G76" s="10">
        <v>43435</v>
      </c>
      <c r="H76" s="91">
        <v>36068</v>
      </c>
      <c r="I76" s="20">
        <f t="shared" si="18"/>
        <v>6.6721873890926292E-2</v>
      </c>
      <c r="J76" s="22"/>
      <c r="K76" s="39"/>
    </row>
    <row r="77" spans="1:11">
      <c r="D77" s="121">
        <f>SUM(D66:D76)</f>
        <v>1000000</v>
      </c>
      <c r="E77" s="122"/>
      <c r="J77" s="121">
        <f>SUM(J66:J76)</f>
        <v>1000000</v>
      </c>
      <c r="K77" s="122"/>
    </row>
  </sheetData>
  <mergeCells count="5">
    <mergeCell ref="A1:E1"/>
    <mergeCell ref="A17:E17"/>
    <mergeCell ref="A32:E32"/>
    <mergeCell ref="A48:E48"/>
    <mergeCell ref="A64:E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879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2000</v>
      </c>
      <c r="C3" s="20"/>
      <c r="D3" s="22">
        <v>100000</v>
      </c>
      <c r="E3" s="25">
        <f>(D3)+(D3*C4)</f>
        <v>300000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6000</v>
      </c>
      <c r="C4" s="20">
        <f t="shared" ref="C4:C13" si="0">(B4-B3)/B3</f>
        <v>2</v>
      </c>
      <c r="D4" s="22">
        <v>100000</v>
      </c>
      <c r="E4" s="25">
        <f t="shared" ref="E4:E12" si="1">(E3+D4)+(E3+D4)*C5</f>
        <v>480000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7200</v>
      </c>
      <c r="C5" s="20">
        <f t="shared" si="0"/>
        <v>0.2</v>
      </c>
      <c r="D5" s="22">
        <v>100000</v>
      </c>
      <c r="E5" s="25">
        <f t="shared" si="1"/>
        <v>562197.22222222225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6979</v>
      </c>
      <c r="C6" s="20">
        <f t="shared" si="0"/>
        <v>-3.0694444444444444E-2</v>
      </c>
      <c r="D6" s="22">
        <v>100000</v>
      </c>
      <c r="E6" s="25">
        <f t="shared" si="1"/>
        <v>1216321.2769260162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12819</v>
      </c>
      <c r="C7" s="20">
        <f t="shared" si="0"/>
        <v>0.83679610259349479</v>
      </c>
      <c r="D7" s="22">
        <v>100000</v>
      </c>
      <c r="E7" s="25">
        <f t="shared" si="1"/>
        <v>1988395.7567981416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19364</v>
      </c>
      <c r="C8" s="20">
        <f t="shared" si="0"/>
        <v>0.5105702472891801</v>
      </c>
      <c r="D8" s="22">
        <v>100000</v>
      </c>
      <c r="E8" s="25">
        <f t="shared" si="1"/>
        <v>4089433.5006337501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37918</v>
      </c>
      <c r="C9" s="20">
        <f t="shared" si="0"/>
        <v>0.95816979962817594</v>
      </c>
      <c r="D9" s="22">
        <v>100000</v>
      </c>
      <c r="E9" s="25">
        <f t="shared" si="1"/>
        <v>4405876.8844551938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39877</v>
      </c>
      <c r="C10" s="20">
        <f t="shared" si="0"/>
        <v>5.1664117305765075E-2</v>
      </c>
      <c r="D10" s="22">
        <v>100000</v>
      </c>
      <c r="E10" s="25">
        <f t="shared" si="1"/>
        <v>5525990.1455546115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48905</v>
      </c>
      <c r="C11" s="20">
        <f t="shared" si="0"/>
        <v>0.2263961682172681</v>
      </c>
      <c r="D11" s="22">
        <v>100000</v>
      </c>
      <c r="E11" s="25">
        <f t="shared" si="1"/>
        <v>8323888.5382250287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72357</v>
      </c>
      <c r="C12" s="20">
        <f t="shared" si="0"/>
        <v>0.47954196912381147</v>
      </c>
      <c r="D12" s="22">
        <v>100000</v>
      </c>
      <c r="E12" s="119">
        <f t="shared" si="1"/>
        <v>7798357.4477170873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66984</v>
      </c>
      <c r="C13" s="20">
        <f t="shared" si="0"/>
        <v>-7.4256809983830177E-2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518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35</v>
      </c>
      <c r="C18" s="20"/>
      <c r="D18" s="22">
        <v>100000</v>
      </c>
      <c r="E18" s="25">
        <f>(D18)+(D18*C19)</f>
        <v>154285.71428571429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54</v>
      </c>
      <c r="C19" s="20">
        <f t="shared" ref="C19:C28" si="4">(B19-B18)/B18</f>
        <v>0.54285714285714282</v>
      </c>
      <c r="D19" s="22">
        <v>100000</v>
      </c>
      <c r="E19" s="25">
        <f t="shared" ref="E19:E27" si="5">(E18+D19)+(E18+D19)*C20</f>
        <v>296666.66666666669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63</v>
      </c>
      <c r="C20" s="20">
        <f t="shared" si="4"/>
        <v>0.16666666666666666</v>
      </c>
      <c r="D20" s="22">
        <v>100000</v>
      </c>
      <c r="E20" s="25">
        <f t="shared" si="5"/>
        <v>484814.81481481483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77</v>
      </c>
      <c r="C21" s="20">
        <f t="shared" si="4"/>
        <v>0.22222222222222221</v>
      </c>
      <c r="D21" s="22">
        <v>100000</v>
      </c>
      <c r="E21" s="25">
        <f t="shared" si="5"/>
        <v>1116464.6464646463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147</v>
      </c>
      <c r="C22" s="20">
        <f t="shared" si="4"/>
        <v>0.90909090909090906</v>
      </c>
      <c r="D22" s="22">
        <v>100000</v>
      </c>
      <c r="E22" s="25">
        <f t="shared" si="5"/>
        <v>1381970.0405414689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167</v>
      </c>
      <c r="C23" s="20">
        <f t="shared" si="4"/>
        <v>0.1360544217687075</v>
      </c>
      <c r="D23" s="22">
        <v>100000</v>
      </c>
      <c r="E23" s="25">
        <f t="shared" si="5"/>
        <v>5617287.6386991004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633</v>
      </c>
      <c r="C24" s="20">
        <f t="shared" si="4"/>
        <v>2.7904191616766467</v>
      </c>
      <c r="D24" s="22">
        <v>100000</v>
      </c>
      <c r="E24" s="25">
        <f t="shared" si="5"/>
        <v>2917352.1442335062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323</v>
      </c>
      <c r="C25" s="20">
        <f t="shared" si="4"/>
        <v>-0.48973143759873616</v>
      </c>
      <c r="D25" s="22">
        <v>100000</v>
      </c>
      <c r="E25" s="25">
        <f t="shared" si="5"/>
        <v>5147247.7754571578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551</v>
      </c>
      <c r="C26" s="20">
        <f t="shared" si="4"/>
        <v>0.70588235294117652</v>
      </c>
      <c r="D26" s="22">
        <v>100000</v>
      </c>
      <c r="E26" s="25">
        <f t="shared" si="5"/>
        <v>11370624.036108613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1194</v>
      </c>
      <c r="C27" s="20">
        <f t="shared" si="4"/>
        <v>1.1669691470054446</v>
      </c>
      <c r="D27" s="22">
        <v>100000</v>
      </c>
      <c r="E27" s="119">
        <f t="shared" si="5"/>
        <v>8867157.4416484497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923</v>
      </c>
      <c r="C28" s="20">
        <f t="shared" si="4"/>
        <v>-0.22696817420435511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519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20</v>
      </c>
      <c r="C33" s="20"/>
      <c r="D33" s="22">
        <v>100000</v>
      </c>
      <c r="E33" s="25">
        <f>(D33)+(D33*C34)</f>
        <v>245000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49</v>
      </c>
      <c r="C34" s="20">
        <f t="shared" ref="C34:C43" si="8">(B34-B33)/B33</f>
        <v>1.45</v>
      </c>
      <c r="D34" s="22">
        <v>100000</v>
      </c>
      <c r="E34" s="25">
        <f t="shared" ref="E34:E42" si="9">(E33+D34)+(E33+D34)*C35</f>
        <v>464693.87755102041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66</v>
      </c>
      <c r="C35" s="20">
        <f t="shared" si="8"/>
        <v>0.34693877551020408</v>
      </c>
      <c r="D35" s="22">
        <v>100000</v>
      </c>
      <c r="E35" s="25">
        <f t="shared" si="9"/>
        <v>504802.10265924549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59</v>
      </c>
      <c r="C36" s="20">
        <f t="shared" si="8"/>
        <v>-0.10606060606060606</v>
      </c>
      <c r="D36" s="22">
        <v>100000</v>
      </c>
      <c r="E36" s="25">
        <f t="shared" si="9"/>
        <v>912328.59553682792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89</v>
      </c>
      <c r="C37" s="20">
        <f t="shared" si="8"/>
        <v>0.50847457627118642</v>
      </c>
      <c r="D37" s="22">
        <v>100000</v>
      </c>
      <c r="E37" s="25">
        <f t="shared" si="9"/>
        <v>1217069.210364501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107</v>
      </c>
      <c r="C38" s="20">
        <f t="shared" si="8"/>
        <v>0.20224719101123595</v>
      </c>
      <c r="D38" s="22">
        <v>100000</v>
      </c>
      <c r="E38" s="25">
        <f t="shared" si="9"/>
        <v>2744919.9430961097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223</v>
      </c>
      <c r="C39" s="20">
        <f t="shared" si="8"/>
        <v>1.0841121495327102</v>
      </c>
      <c r="D39" s="22">
        <v>100000</v>
      </c>
      <c r="E39" s="25">
        <f t="shared" si="9"/>
        <v>1990168.2113138705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156</v>
      </c>
      <c r="C40" s="20">
        <f t="shared" si="8"/>
        <v>-0.30044843049327352</v>
      </c>
      <c r="D40" s="22">
        <v>100000</v>
      </c>
      <c r="E40" s="25">
        <f t="shared" si="9"/>
        <v>2465326.6082163602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184</v>
      </c>
      <c r="C41" s="20">
        <f t="shared" si="8"/>
        <v>0.17948717948717949</v>
      </c>
      <c r="D41" s="22">
        <v>100000</v>
      </c>
      <c r="E41" s="25">
        <f t="shared" si="9"/>
        <v>3736453.9728368726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268</v>
      </c>
      <c r="C42" s="20">
        <f t="shared" si="8"/>
        <v>0.45652173913043476</v>
      </c>
      <c r="D42" s="22">
        <v>100000</v>
      </c>
      <c r="E42" s="119">
        <f t="shared" si="9"/>
        <v>3364054.7896144218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235</v>
      </c>
      <c r="C43" s="20">
        <f t="shared" si="8"/>
        <v>-0.12313432835820895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520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38</v>
      </c>
      <c r="C48" s="20"/>
      <c r="D48" s="22">
        <v>100000</v>
      </c>
      <c r="E48" s="25">
        <f>(D48)+(D48*C49)</f>
        <v>381578.94736842107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145</v>
      </c>
      <c r="C49" s="20">
        <f t="shared" ref="C49:C58" si="12">(B49-B48)/B48</f>
        <v>2.8157894736842106</v>
      </c>
      <c r="D49" s="22">
        <v>100000</v>
      </c>
      <c r="E49" s="25">
        <f t="shared" ref="E49:E57" si="13">(E48+D49)+(E48+D49)*C50</f>
        <v>445045.37205081672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134</v>
      </c>
      <c r="C50" s="20">
        <f t="shared" si="12"/>
        <v>-7.586206896551724E-2</v>
      </c>
      <c r="D50" s="22">
        <v>100000</v>
      </c>
      <c r="E50" s="25">
        <f t="shared" si="13"/>
        <v>296927.70268440014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73</v>
      </c>
      <c r="C51" s="20">
        <f t="shared" si="12"/>
        <v>-0.45522388059701491</v>
      </c>
      <c r="D51" s="22">
        <v>100000</v>
      </c>
      <c r="E51" s="25">
        <f t="shared" si="13"/>
        <v>570923.40797071252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105</v>
      </c>
      <c r="C52" s="20">
        <f t="shared" si="12"/>
        <v>0.43835616438356162</v>
      </c>
      <c r="D52" s="22">
        <v>100000</v>
      </c>
      <c r="E52" s="25">
        <f t="shared" si="13"/>
        <v>2051108.7043676067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321</v>
      </c>
      <c r="C53" s="20">
        <f t="shared" si="12"/>
        <v>2.0571428571428569</v>
      </c>
      <c r="D53" s="22">
        <v>100000</v>
      </c>
      <c r="E53" s="25">
        <f t="shared" si="13"/>
        <v>5763094.9712029342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860</v>
      </c>
      <c r="C54" s="20">
        <f t="shared" si="12"/>
        <v>1.6791277258566979</v>
      </c>
      <c r="D54" s="22">
        <v>100000</v>
      </c>
      <c r="E54" s="25">
        <f t="shared" si="13"/>
        <v>7165247.4589933529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1051</v>
      </c>
      <c r="C55" s="20">
        <f t="shared" si="12"/>
        <v>0.22209302325581395</v>
      </c>
      <c r="D55" s="22">
        <v>100000</v>
      </c>
      <c r="E55" s="25">
        <f t="shared" si="13"/>
        <v>8039469.8333104374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1163</v>
      </c>
      <c r="C56" s="20">
        <f t="shared" si="12"/>
        <v>0.1065651760228354</v>
      </c>
      <c r="D56" s="22">
        <v>100000</v>
      </c>
      <c r="E56" s="25">
        <f t="shared" si="13"/>
        <v>13647434.372274594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1950</v>
      </c>
      <c r="C57" s="20">
        <f t="shared" si="12"/>
        <v>0.67669819432502154</v>
      </c>
      <c r="D57" s="22">
        <v>100000</v>
      </c>
      <c r="E57" s="119">
        <f t="shared" si="13"/>
        <v>9207256.0462515987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1306</v>
      </c>
      <c r="C58" s="20">
        <f t="shared" si="12"/>
        <v>-0.33025641025641028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521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8.58</v>
      </c>
      <c r="C63" s="20"/>
      <c r="D63" s="22">
        <v>100000</v>
      </c>
      <c r="E63" s="25">
        <f>(D63)+(D63*C64)</f>
        <v>349650.3496503497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30</v>
      </c>
      <c r="C64" s="20">
        <f t="shared" ref="C64:C73" si="16">(B64-B63)/B63</f>
        <v>2.4965034965034967</v>
      </c>
      <c r="D64" s="22">
        <v>100000</v>
      </c>
      <c r="E64" s="25">
        <f t="shared" ref="E64:E72" si="17">(E63+D64)+(E63+D64)*C65</f>
        <v>404685.31468531472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27</v>
      </c>
      <c r="C65" s="20">
        <f t="shared" si="16"/>
        <v>-0.1</v>
      </c>
      <c r="D65" s="22">
        <v>100000</v>
      </c>
      <c r="E65" s="25">
        <f t="shared" si="17"/>
        <v>224304.58430458431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12</v>
      </c>
      <c r="C66" s="20">
        <f t="shared" si="16"/>
        <v>-0.55555555555555558</v>
      </c>
      <c r="D66" s="22">
        <v>100000</v>
      </c>
      <c r="E66" s="25">
        <f t="shared" si="17"/>
        <v>648609.16860916861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24</v>
      </c>
      <c r="C67" s="20">
        <f t="shared" si="16"/>
        <v>1</v>
      </c>
      <c r="D67" s="22">
        <v>100000</v>
      </c>
      <c r="E67" s="25">
        <f t="shared" si="17"/>
        <v>1091721.7042217043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35</v>
      </c>
      <c r="C68" s="20">
        <f t="shared" si="16"/>
        <v>0.45833333333333331</v>
      </c>
      <c r="D68" s="22">
        <v>100000</v>
      </c>
      <c r="E68" s="25">
        <f t="shared" si="17"/>
        <v>4426394.9013949018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130</v>
      </c>
      <c r="C69" s="20">
        <f t="shared" si="16"/>
        <v>2.7142857142857144</v>
      </c>
      <c r="D69" s="22">
        <v>100000</v>
      </c>
      <c r="E69" s="25">
        <f t="shared" si="17"/>
        <v>3864844.8773448775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111</v>
      </c>
      <c r="C70" s="20">
        <f t="shared" si="16"/>
        <v>-0.14615384615384616</v>
      </c>
      <c r="D70" s="22">
        <v>100000</v>
      </c>
      <c r="E70" s="25">
        <f t="shared" si="17"/>
        <v>4036283.5237835241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113</v>
      </c>
      <c r="C71" s="20">
        <f t="shared" si="16"/>
        <v>1.8018018018018018E-2</v>
      </c>
      <c r="D71" s="22">
        <v>100000</v>
      </c>
      <c r="E71" s="25">
        <f t="shared" si="17"/>
        <v>5380829.0088157346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147</v>
      </c>
      <c r="C72" s="20">
        <f t="shared" si="16"/>
        <v>0.30088495575221241</v>
      </c>
      <c r="D72" s="22">
        <v>100000</v>
      </c>
      <c r="E72" s="119">
        <f t="shared" si="17"/>
        <v>3840308.7612790521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103</v>
      </c>
      <c r="C73" s="20">
        <f t="shared" si="16"/>
        <v>-0.29931972789115646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522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72</v>
      </c>
      <c r="C78" s="20"/>
      <c r="D78" s="22">
        <v>100000</v>
      </c>
      <c r="E78" s="25">
        <f>(D78)+(D78*C79)</f>
        <v>265277.77777777775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191</v>
      </c>
      <c r="C79" s="20">
        <f t="shared" ref="C79:C88" si="20">(B79-B78)/B78</f>
        <v>1.6527777777777777</v>
      </c>
      <c r="D79" s="22">
        <v>100000</v>
      </c>
      <c r="E79" s="25">
        <f t="shared" ref="E79:E87" si="21">(E78+D79)+(E78+D79)*C80</f>
        <v>541223.09482257126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283</v>
      </c>
      <c r="C80" s="20">
        <f t="shared" si="20"/>
        <v>0.48167539267015708</v>
      </c>
      <c r="D80" s="22">
        <v>100000</v>
      </c>
      <c r="E80" s="25">
        <f t="shared" si="21"/>
        <v>670678.5726766116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296</v>
      </c>
      <c r="C81" s="20">
        <f t="shared" si="20"/>
        <v>4.5936395759717315E-2</v>
      </c>
      <c r="D81" s="22">
        <v>100000</v>
      </c>
      <c r="E81" s="25">
        <f t="shared" si="21"/>
        <v>950329.99671271362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365</v>
      </c>
      <c r="C82" s="20">
        <f t="shared" si="20"/>
        <v>0.23310810810810811</v>
      </c>
      <c r="D82" s="22">
        <v>100000</v>
      </c>
      <c r="E82" s="25">
        <f t="shared" si="21"/>
        <v>1064718.0788594631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370</v>
      </c>
      <c r="C83" s="20">
        <f t="shared" si="20"/>
        <v>1.3698630136986301E-2</v>
      </c>
      <c r="D83" s="22">
        <v>100000</v>
      </c>
      <c r="E83" s="25">
        <f t="shared" si="21"/>
        <v>1926506.6601675444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612</v>
      </c>
      <c r="C84" s="20">
        <f t="shared" si="20"/>
        <v>0.65405405405405403</v>
      </c>
      <c r="D84" s="22">
        <v>100000</v>
      </c>
      <c r="E84" s="25">
        <f t="shared" si="21"/>
        <v>1884121.3882930274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569</v>
      </c>
      <c r="C85" s="20">
        <f t="shared" si="20"/>
        <v>-7.0261437908496732E-2</v>
      </c>
      <c r="D85" s="22">
        <v>100000</v>
      </c>
      <c r="E85" s="25">
        <f t="shared" si="21"/>
        <v>2318876.4907115349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665</v>
      </c>
      <c r="C86" s="20">
        <f t="shared" si="20"/>
        <v>0.1687170474516696</v>
      </c>
      <c r="D86" s="22">
        <v>100000</v>
      </c>
      <c r="E86" s="25">
        <f t="shared" si="21"/>
        <v>3804729.0365176923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1046</v>
      </c>
      <c r="C87" s="20">
        <f t="shared" si="20"/>
        <v>0.57293233082706763</v>
      </c>
      <c r="D87" s="22">
        <v>100000</v>
      </c>
      <c r="E87" s="119">
        <f t="shared" si="21"/>
        <v>3538894.0025036065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948</v>
      </c>
      <c r="C88" s="20">
        <f t="shared" si="20"/>
        <v>-9.3690248565965584E-2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523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65</v>
      </c>
      <c r="C93" s="20"/>
      <c r="D93" s="22">
        <v>100000</v>
      </c>
      <c r="E93" s="25">
        <f>(D93)+(D93*C94)</f>
        <v>292307.69230769231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190</v>
      </c>
      <c r="C94" s="20">
        <f t="shared" ref="C94:C103" si="24">(B94-B93)/B93</f>
        <v>1.9230769230769231</v>
      </c>
      <c r="D94" s="22">
        <v>100000</v>
      </c>
      <c r="E94" s="25">
        <f t="shared" ref="E94:E102" si="25">(E93+D94)+(E93+D94)*C95</f>
        <v>576072.87449392711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279</v>
      </c>
      <c r="C95" s="20">
        <f t="shared" si="24"/>
        <v>0.46842105263157896</v>
      </c>
      <c r="D95" s="22">
        <v>100000</v>
      </c>
      <c r="E95" s="25">
        <f t="shared" si="25"/>
        <v>753615.28303803341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311</v>
      </c>
      <c r="C96" s="20">
        <f t="shared" si="24"/>
        <v>0.11469534050179211</v>
      </c>
      <c r="D96" s="22">
        <v>100000</v>
      </c>
      <c r="E96" s="25">
        <f t="shared" si="25"/>
        <v>727357.07397131459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265</v>
      </c>
      <c r="C97" s="20">
        <f t="shared" si="24"/>
        <v>-0.14790996784565916</v>
      </c>
      <c r="D97" s="22">
        <v>100000</v>
      </c>
      <c r="E97" s="25">
        <f t="shared" si="25"/>
        <v>855455.99346468004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274</v>
      </c>
      <c r="C98" s="20">
        <f t="shared" si="24"/>
        <v>3.3962264150943396E-2</v>
      </c>
      <c r="D98" s="22">
        <v>100000</v>
      </c>
      <c r="E98" s="25">
        <f t="shared" si="25"/>
        <v>5457257.7728913296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1565</v>
      </c>
      <c r="C99" s="20">
        <f t="shared" si="24"/>
        <v>4.711678832116788</v>
      </c>
      <c r="D99" s="22">
        <v>100000</v>
      </c>
      <c r="E99" s="25">
        <f t="shared" si="25"/>
        <v>9928493.7591080889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2796</v>
      </c>
      <c r="C100" s="20">
        <f t="shared" si="24"/>
        <v>0.78658146964856235</v>
      </c>
      <c r="D100" s="22">
        <v>100000</v>
      </c>
      <c r="E100" s="25">
        <f t="shared" si="25"/>
        <v>11488292.385702148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3203</v>
      </c>
      <c r="C101" s="20">
        <f t="shared" si="24"/>
        <v>0.14556509298998568</v>
      </c>
      <c r="D101" s="22">
        <v>100000</v>
      </c>
      <c r="E101" s="25">
        <f t="shared" si="25"/>
        <v>14189598.107000882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3922</v>
      </c>
      <c r="C102" s="20">
        <f t="shared" si="24"/>
        <v>0.22447705276303465</v>
      </c>
      <c r="D102" s="22">
        <v>100000</v>
      </c>
      <c r="E102" s="119">
        <f t="shared" si="25"/>
        <v>9130477.5257889368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2506</v>
      </c>
      <c r="C103" s="20">
        <f t="shared" si="24"/>
        <v>-0.36104028556858747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L68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2" ht="15" customHeight="1">
      <c r="A1" s="154" t="s">
        <v>1014</v>
      </c>
      <c r="B1" s="150"/>
      <c r="C1" s="150"/>
      <c r="D1" s="150"/>
      <c r="E1" s="151"/>
      <c r="F1" s="124"/>
      <c r="G1" s="125"/>
      <c r="H1" s="125"/>
      <c r="I1" s="125"/>
      <c r="J1" s="125"/>
      <c r="K1" s="125"/>
      <c r="L1" s="124"/>
    </row>
    <row r="2" spans="1:12">
      <c r="A2" s="126" t="s">
        <v>3</v>
      </c>
      <c r="B2" s="127" t="s">
        <v>6</v>
      </c>
      <c r="C2" s="128" t="s">
        <v>8</v>
      </c>
      <c r="D2" s="129" t="s">
        <v>16</v>
      </c>
      <c r="E2" s="130" t="s">
        <v>18</v>
      </c>
      <c r="F2" s="131"/>
      <c r="G2" s="132" t="s">
        <v>3</v>
      </c>
      <c r="H2" s="127" t="s">
        <v>5</v>
      </c>
      <c r="I2" s="128" t="s">
        <v>8</v>
      </c>
      <c r="J2" s="130" t="s">
        <v>16</v>
      </c>
      <c r="K2" s="130" t="s">
        <v>18</v>
      </c>
      <c r="L2" s="124"/>
    </row>
    <row r="3" spans="1:12">
      <c r="A3" s="133">
        <v>39783</v>
      </c>
      <c r="B3" s="134">
        <v>13.75</v>
      </c>
      <c r="C3" s="135"/>
      <c r="D3" s="136">
        <v>100000</v>
      </c>
      <c r="E3" s="137">
        <f>(D3)+(D3*C4)</f>
        <v>234909.09090909088</v>
      </c>
      <c r="F3" s="131"/>
      <c r="G3" s="138">
        <v>39783</v>
      </c>
      <c r="H3" s="139">
        <v>9647</v>
      </c>
      <c r="I3" s="135"/>
      <c r="J3" s="136">
        <v>100000</v>
      </c>
      <c r="K3" s="137">
        <f>(J3)+(J3*I4)</f>
        <v>181030.37213641545</v>
      </c>
      <c r="L3" s="124"/>
    </row>
    <row r="4" spans="1:12">
      <c r="A4" s="133">
        <v>40148</v>
      </c>
      <c r="B4" s="134">
        <v>32.299999999999997</v>
      </c>
      <c r="C4" s="135">
        <f t="shared" ref="C4:C13" si="0">(B4-B3)/B3</f>
        <v>1.3490909090909089</v>
      </c>
      <c r="D4" s="136">
        <v>100000</v>
      </c>
      <c r="E4" s="137">
        <f t="shared" ref="E4:E12" si="1">(E3+D4)+(E3+D4)*C5</f>
        <v>321429.77765268786</v>
      </c>
      <c r="F4" s="131"/>
      <c r="G4" s="138">
        <v>40148</v>
      </c>
      <c r="H4" s="139">
        <v>17464</v>
      </c>
      <c r="I4" s="135">
        <f t="shared" ref="I4:I13" si="2">(H4-H3)/H3</f>
        <v>0.81030372136415463</v>
      </c>
      <c r="J4" s="136">
        <v>100000</v>
      </c>
      <c r="K4" s="137">
        <f t="shared" ref="K4:K12" si="3">(K3+J4)+(K3+J4)*I5</f>
        <v>330030.45706285757</v>
      </c>
      <c r="L4" s="124"/>
    </row>
    <row r="5" spans="1:12">
      <c r="A5" s="133">
        <v>40513</v>
      </c>
      <c r="B5" s="134">
        <v>31</v>
      </c>
      <c r="C5" s="135">
        <f t="shared" si="0"/>
        <v>-4.0247678018575768E-2</v>
      </c>
      <c r="D5" s="136">
        <v>100000</v>
      </c>
      <c r="E5" s="137">
        <f t="shared" si="1"/>
        <v>176728.61643499811</v>
      </c>
      <c r="F5" s="131"/>
      <c r="G5" s="138">
        <v>40513</v>
      </c>
      <c r="H5" s="139">
        <v>20509</v>
      </c>
      <c r="I5" s="135">
        <f t="shared" si="2"/>
        <v>0.17435868071461291</v>
      </c>
      <c r="J5" s="136">
        <v>100000</v>
      </c>
      <c r="K5" s="137">
        <f t="shared" si="3"/>
        <v>324037.77285335225</v>
      </c>
      <c r="L5" s="124"/>
    </row>
    <row r="6" spans="1:12">
      <c r="A6" s="133">
        <v>40878</v>
      </c>
      <c r="B6" s="134">
        <v>13</v>
      </c>
      <c r="C6" s="135">
        <f t="shared" si="0"/>
        <v>-0.58064516129032262</v>
      </c>
      <c r="D6" s="136">
        <v>100000</v>
      </c>
      <c r="E6" s="137">
        <f t="shared" si="1"/>
        <v>356554.17886817065</v>
      </c>
      <c r="F6" s="131"/>
      <c r="G6" s="138">
        <v>40878</v>
      </c>
      <c r="H6" s="139">
        <v>15454</v>
      </c>
      <c r="I6" s="135">
        <f t="shared" si="2"/>
        <v>-0.24647715637037398</v>
      </c>
      <c r="J6" s="136">
        <v>100000</v>
      </c>
      <c r="K6" s="137">
        <f t="shared" si="3"/>
        <v>533024.31574021094</v>
      </c>
      <c r="L6" s="124"/>
    </row>
    <row r="7" spans="1:12">
      <c r="A7" s="133">
        <v>41244</v>
      </c>
      <c r="B7" s="134">
        <v>16.75</v>
      </c>
      <c r="C7" s="135">
        <f t="shared" si="0"/>
        <v>0.28846153846153844</v>
      </c>
      <c r="D7" s="136">
        <v>100000</v>
      </c>
      <c r="E7" s="137">
        <f t="shared" si="1"/>
        <v>317543.6527650262</v>
      </c>
      <c r="F7" s="131"/>
      <c r="G7" s="138">
        <v>41244</v>
      </c>
      <c r="H7" s="139">
        <v>19426</v>
      </c>
      <c r="I7" s="135">
        <f t="shared" si="2"/>
        <v>0.25702083602950693</v>
      </c>
      <c r="J7" s="136">
        <v>100000</v>
      </c>
      <c r="K7" s="137">
        <f t="shared" si="3"/>
        <v>689855.0789776725</v>
      </c>
      <c r="L7" s="124"/>
    </row>
    <row r="8" spans="1:12">
      <c r="A8" s="133">
        <v>41609</v>
      </c>
      <c r="B8" s="134">
        <v>11.65</v>
      </c>
      <c r="C8" s="135">
        <f t="shared" si="0"/>
        <v>-0.30447761194029849</v>
      </c>
      <c r="D8" s="136">
        <v>100000</v>
      </c>
      <c r="E8" s="137">
        <f t="shared" si="1"/>
        <v>1731103.7277725977</v>
      </c>
      <c r="F8" s="131"/>
      <c r="G8" s="138">
        <v>41609</v>
      </c>
      <c r="H8" s="139">
        <v>21170</v>
      </c>
      <c r="I8" s="135">
        <f t="shared" si="2"/>
        <v>8.9776588077833827E-2</v>
      </c>
      <c r="J8" s="136">
        <v>100000</v>
      </c>
      <c r="K8" s="137">
        <f t="shared" si="3"/>
        <v>1025990.7801987254</v>
      </c>
      <c r="L8" s="124"/>
    </row>
    <row r="9" spans="1:12">
      <c r="A9" s="133">
        <v>41974</v>
      </c>
      <c r="B9" s="134">
        <v>48.3</v>
      </c>
      <c r="C9" s="135">
        <f t="shared" si="0"/>
        <v>3.1459227467811157</v>
      </c>
      <c r="D9" s="136">
        <v>100000</v>
      </c>
      <c r="E9" s="137">
        <f t="shared" si="1"/>
        <v>4549326.0317331627</v>
      </c>
      <c r="F9" s="131"/>
      <c r="G9" s="138">
        <v>41974</v>
      </c>
      <c r="H9" s="139">
        <v>27499</v>
      </c>
      <c r="I9" s="135">
        <f t="shared" si="2"/>
        <v>0.29896079357581484</v>
      </c>
      <c r="J9" s="136">
        <v>100000</v>
      </c>
      <c r="K9" s="137">
        <f t="shared" si="3"/>
        <v>1069402.5676006442</v>
      </c>
      <c r="L9" s="124"/>
    </row>
    <row r="10" spans="1:12">
      <c r="A10" s="133">
        <v>42339</v>
      </c>
      <c r="B10" s="134">
        <v>120</v>
      </c>
      <c r="C10" s="135">
        <f t="shared" si="0"/>
        <v>1.4844720496894412</v>
      </c>
      <c r="D10" s="136">
        <v>100000</v>
      </c>
      <c r="E10" s="137">
        <f t="shared" si="1"/>
        <v>4765559.1825264916</v>
      </c>
      <c r="F10" s="131"/>
      <c r="G10" s="138">
        <v>42339</v>
      </c>
      <c r="H10" s="139">
        <v>26117</v>
      </c>
      <c r="I10" s="135">
        <f t="shared" si="2"/>
        <v>-5.0256372959016693E-2</v>
      </c>
      <c r="J10" s="136">
        <v>100000</v>
      </c>
      <c r="K10" s="137">
        <f t="shared" si="3"/>
        <v>1192193.3133566165</v>
      </c>
      <c r="L10" s="124"/>
    </row>
    <row r="11" spans="1:12">
      <c r="A11" s="133">
        <v>42705</v>
      </c>
      <c r="B11" s="134">
        <v>123</v>
      </c>
      <c r="C11" s="135">
        <f t="shared" si="0"/>
        <v>2.5000000000000001E-2</v>
      </c>
      <c r="D11" s="136">
        <v>100000</v>
      </c>
      <c r="E11" s="137">
        <f t="shared" si="1"/>
        <v>14873579.28967448</v>
      </c>
      <c r="F11" s="131"/>
      <c r="G11" s="138">
        <v>42705</v>
      </c>
      <c r="H11" s="139">
        <v>26626</v>
      </c>
      <c r="I11" s="135">
        <f t="shared" si="2"/>
        <v>1.9489221579813913E-2</v>
      </c>
      <c r="J11" s="136">
        <v>100000</v>
      </c>
      <c r="K11" s="137">
        <f t="shared" si="3"/>
        <v>1640938.9435594501</v>
      </c>
      <c r="L11" s="124"/>
    </row>
    <row r="12" spans="1:12">
      <c r="A12" s="133">
        <v>43070</v>
      </c>
      <c r="B12" s="134">
        <v>376</v>
      </c>
      <c r="C12" s="135">
        <f t="shared" si="0"/>
        <v>2.0569105691056913</v>
      </c>
      <c r="D12" s="136">
        <v>100000</v>
      </c>
      <c r="E12" s="140">
        <f t="shared" si="1"/>
        <v>14296582.353705155</v>
      </c>
      <c r="F12" s="131"/>
      <c r="G12" s="138">
        <v>43070</v>
      </c>
      <c r="H12" s="139">
        <v>33812</v>
      </c>
      <c r="I12" s="135">
        <f t="shared" si="2"/>
        <v>0.26988657702997071</v>
      </c>
      <c r="J12" s="136">
        <v>100000</v>
      </c>
      <c r="K12" s="141">
        <f t="shared" si="3"/>
        <v>1857097.6522034262</v>
      </c>
      <c r="L12" s="124"/>
    </row>
    <row r="13" spans="1:12">
      <c r="A13" s="133">
        <v>43435</v>
      </c>
      <c r="B13" s="134">
        <v>359</v>
      </c>
      <c r="C13" s="135">
        <f t="shared" si="0"/>
        <v>-4.5212765957446811E-2</v>
      </c>
      <c r="D13" s="136"/>
      <c r="E13" s="106"/>
      <c r="F13" s="131"/>
      <c r="G13" s="138">
        <v>43435</v>
      </c>
      <c r="H13" s="139">
        <v>36068</v>
      </c>
      <c r="I13" s="135">
        <f t="shared" si="2"/>
        <v>6.6721873890926292E-2</v>
      </c>
      <c r="J13" s="136"/>
      <c r="K13" s="106"/>
      <c r="L13" s="124"/>
    </row>
    <row r="14" spans="1:12">
      <c r="A14" s="124"/>
      <c r="B14" s="124"/>
      <c r="C14" s="124"/>
      <c r="D14" s="142">
        <f>SUM(D3:D13)</f>
        <v>1000000</v>
      </c>
      <c r="E14" s="143"/>
      <c r="F14" s="124"/>
      <c r="G14" s="124"/>
      <c r="H14" s="124"/>
      <c r="I14" s="124"/>
      <c r="J14" s="142">
        <f>SUM(J3:J13)</f>
        <v>1000000</v>
      </c>
      <c r="K14" s="143"/>
      <c r="L14" s="124"/>
    </row>
    <row r="15" spans="1:12">
      <c r="A15" s="125"/>
      <c r="B15" s="125"/>
      <c r="C15" s="125"/>
      <c r="D15" s="125"/>
      <c r="E15" s="125"/>
      <c r="F15" s="124"/>
      <c r="G15" s="124"/>
      <c r="H15" s="124"/>
      <c r="I15" s="124"/>
      <c r="J15" s="124"/>
      <c r="K15" s="124"/>
      <c r="L15" s="124"/>
    </row>
    <row r="16" spans="1:12" ht="15" customHeight="1">
      <c r="A16" s="155" t="s">
        <v>1018</v>
      </c>
      <c r="B16" s="156"/>
      <c r="C16" s="156"/>
      <c r="D16" s="156"/>
      <c r="E16" s="157"/>
      <c r="F16" s="124"/>
      <c r="G16" s="125"/>
      <c r="H16" s="125"/>
      <c r="I16" s="125"/>
      <c r="J16" s="125"/>
      <c r="K16" s="125"/>
      <c r="L16" s="124"/>
    </row>
    <row r="17" spans="1:12">
      <c r="A17" s="126" t="s">
        <v>3</v>
      </c>
      <c r="B17" s="127" t="s">
        <v>6</v>
      </c>
      <c r="C17" s="128" t="s">
        <v>8</v>
      </c>
      <c r="D17" s="129" t="s">
        <v>16</v>
      </c>
      <c r="E17" s="130" t="s">
        <v>18</v>
      </c>
      <c r="F17" s="131"/>
      <c r="G17" s="132" t="s">
        <v>3</v>
      </c>
      <c r="H17" s="127" t="s">
        <v>5</v>
      </c>
      <c r="I17" s="128" t="s">
        <v>8</v>
      </c>
      <c r="J17" s="130" t="s">
        <v>16</v>
      </c>
      <c r="K17" s="130" t="s">
        <v>18</v>
      </c>
      <c r="L17" s="124"/>
    </row>
    <row r="18" spans="1:12">
      <c r="A18" s="133">
        <v>39783</v>
      </c>
      <c r="B18" s="134">
        <v>34</v>
      </c>
      <c r="C18" s="135"/>
      <c r="D18" s="136">
        <v>100000</v>
      </c>
      <c r="E18" s="137">
        <f>(D18)+(D18*C19)</f>
        <v>247058.82352941178</v>
      </c>
      <c r="F18" s="131"/>
      <c r="G18" s="138">
        <v>39783</v>
      </c>
      <c r="H18" s="139">
        <v>9647</v>
      </c>
      <c r="I18" s="135"/>
      <c r="J18" s="136">
        <v>100000</v>
      </c>
      <c r="K18" s="137">
        <f>(J18)+(J18*I19)</f>
        <v>181030.37213641545</v>
      </c>
      <c r="L18" s="124"/>
    </row>
    <row r="19" spans="1:12">
      <c r="A19" s="133">
        <v>40148</v>
      </c>
      <c r="B19" s="134">
        <v>84</v>
      </c>
      <c r="C19" s="135">
        <f t="shared" ref="C19:C28" si="4">(B19-B18)/B18</f>
        <v>1.4705882352941178</v>
      </c>
      <c r="D19" s="136">
        <v>100000</v>
      </c>
      <c r="E19" s="137">
        <f t="shared" ref="E19:E27" si="5">(E18+D19)+(E18+D19)*C20</f>
        <v>338795.51820728293</v>
      </c>
      <c r="F19" s="131"/>
      <c r="G19" s="138">
        <v>40148</v>
      </c>
      <c r="H19" s="139">
        <v>17464</v>
      </c>
      <c r="I19" s="135">
        <f t="shared" ref="I19:I28" si="6">(H19-H18)/H18</f>
        <v>0.81030372136415463</v>
      </c>
      <c r="J19" s="136">
        <v>100000</v>
      </c>
      <c r="K19" s="137">
        <f t="shared" ref="K19:K27" si="7">(K18+J19)+(K18+J19)*I20</f>
        <v>330030.45706285757</v>
      </c>
      <c r="L19" s="124"/>
    </row>
    <row r="20" spans="1:12">
      <c r="A20" s="133">
        <v>40513</v>
      </c>
      <c r="B20" s="134">
        <v>82</v>
      </c>
      <c r="C20" s="135">
        <f t="shared" si="4"/>
        <v>-2.3809523809523808E-2</v>
      </c>
      <c r="D20" s="136">
        <v>100000</v>
      </c>
      <c r="E20" s="137">
        <f t="shared" si="5"/>
        <v>160534.94568559132</v>
      </c>
      <c r="F20" s="131"/>
      <c r="G20" s="138">
        <v>40513</v>
      </c>
      <c r="H20" s="139">
        <v>20509</v>
      </c>
      <c r="I20" s="135">
        <f t="shared" si="6"/>
        <v>0.17435868071461291</v>
      </c>
      <c r="J20" s="136">
        <v>100000</v>
      </c>
      <c r="K20" s="137">
        <f t="shared" si="7"/>
        <v>324037.77285335225</v>
      </c>
      <c r="L20" s="124"/>
    </row>
    <row r="21" spans="1:12">
      <c r="A21" s="133">
        <v>40878</v>
      </c>
      <c r="B21" s="134">
        <v>30</v>
      </c>
      <c r="C21" s="135">
        <f t="shared" si="4"/>
        <v>-0.63414634146341464</v>
      </c>
      <c r="D21" s="136">
        <v>100000</v>
      </c>
      <c r="E21" s="137">
        <f t="shared" si="5"/>
        <v>364748.92395982787</v>
      </c>
      <c r="F21" s="131"/>
      <c r="G21" s="138">
        <v>40878</v>
      </c>
      <c r="H21" s="139">
        <v>15454</v>
      </c>
      <c r="I21" s="135">
        <f t="shared" si="6"/>
        <v>-0.24647715637037398</v>
      </c>
      <c r="J21" s="136">
        <v>100000</v>
      </c>
      <c r="K21" s="137">
        <f t="shared" si="7"/>
        <v>533024.31574021094</v>
      </c>
      <c r="L21" s="124"/>
    </row>
    <row r="22" spans="1:12">
      <c r="A22" s="133">
        <v>41244</v>
      </c>
      <c r="B22" s="134">
        <v>42</v>
      </c>
      <c r="C22" s="135">
        <f t="shared" si="4"/>
        <v>0.4</v>
      </c>
      <c r="D22" s="136">
        <v>100000</v>
      </c>
      <c r="E22" s="137">
        <f t="shared" si="5"/>
        <v>287701.71483227436</v>
      </c>
      <c r="F22" s="131"/>
      <c r="G22" s="138">
        <v>41244</v>
      </c>
      <c r="H22" s="139">
        <v>19426</v>
      </c>
      <c r="I22" s="135">
        <f t="shared" si="6"/>
        <v>0.25702083602950693</v>
      </c>
      <c r="J22" s="136">
        <v>100000</v>
      </c>
      <c r="K22" s="137">
        <f t="shared" si="7"/>
        <v>689855.0789776725</v>
      </c>
      <c r="L22" s="124"/>
    </row>
    <row r="23" spans="1:12">
      <c r="A23" s="133">
        <v>41609</v>
      </c>
      <c r="B23" s="134">
        <v>26</v>
      </c>
      <c r="C23" s="135">
        <f t="shared" si="4"/>
        <v>-0.38095238095238093</v>
      </c>
      <c r="D23" s="136">
        <v>100000</v>
      </c>
      <c r="E23" s="137">
        <f t="shared" si="5"/>
        <v>685933.80316479318</v>
      </c>
      <c r="F23" s="131"/>
      <c r="G23" s="138">
        <v>41609</v>
      </c>
      <c r="H23" s="139">
        <v>21170</v>
      </c>
      <c r="I23" s="135">
        <f t="shared" si="6"/>
        <v>8.9776588077833827E-2</v>
      </c>
      <c r="J23" s="136">
        <v>100000</v>
      </c>
      <c r="K23" s="137">
        <f t="shared" si="7"/>
        <v>1025990.7801987254</v>
      </c>
      <c r="L23" s="124"/>
    </row>
    <row r="24" spans="1:12">
      <c r="A24" s="133">
        <v>41974</v>
      </c>
      <c r="B24" s="134">
        <v>46</v>
      </c>
      <c r="C24" s="135">
        <f t="shared" si="4"/>
        <v>0.76923076923076927</v>
      </c>
      <c r="D24" s="136">
        <v>100000</v>
      </c>
      <c r="E24" s="137">
        <f t="shared" si="5"/>
        <v>1435183.4666487528</v>
      </c>
      <c r="F24" s="131"/>
      <c r="G24" s="138">
        <v>41974</v>
      </c>
      <c r="H24" s="139">
        <v>27499</v>
      </c>
      <c r="I24" s="135">
        <f t="shared" si="6"/>
        <v>0.29896079357581484</v>
      </c>
      <c r="J24" s="136">
        <v>100000</v>
      </c>
      <c r="K24" s="137">
        <f t="shared" si="7"/>
        <v>1069402.5676006442</v>
      </c>
      <c r="L24" s="124"/>
    </row>
    <row r="25" spans="1:12">
      <c r="A25" s="133">
        <v>42339</v>
      </c>
      <c r="B25" s="134">
        <v>84</v>
      </c>
      <c r="C25" s="135">
        <f t="shared" si="4"/>
        <v>0.82608695652173914</v>
      </c>
      <c r="D25" s="136">
        <v>100000</v>
      </c>
      <c r="E25" s="137">
        <f t="shared" si="5"/>
        <v>1242767.5682394665</v>
      </c>
      <c r="F25" s="131"/>
      <c r="G25" s="138">
        <v>42339</v>
      </c>
      <c r="H25" s="139">
        <v>26117</v>
      </c>
      <c r="I25" s="135">
        <f t="shared" si="6"/>
        <v>-5.0256372959016693E-2</v>
      </c>
      <c r="J25" s="136">
        <v>100000</v>
      </c>
      <c r="K25" s="137">
        <f t="shared" si="7"/>
        <v>1192193.3133566165</v>
      </c>
      <c r="L25" s="124"/>
    </row>
    <row r="26" spans="1:12">
      <c r="A26" s="133">
        <v>42705</v>
      </c>
      <c r="B26" s="134">
        <v>68</v>
      </c>
      <c r="C26" s="135">
        <f t="shared" si="4"/>
        <v>-0.19047619047619047</v>
      </c>
      <c r="D26" s="136">
        <v>100000</v>
      </c>
      <c r="E26" s="137">
        <f t="shared" si="5"/>
        <v>3514891.5756856622</v>
      </c>
      <c r="F26" s="131"/>
      <c r="G26" s="138">
        <v>42705</v>
      </c>
      <c r="H26" s="139">
        <v>26626</v>
      </c>
      <c r="I26" s="135">
        <f t="shared" si="6"/>
        <v>1.9489221579813913E-2</v>
      </c>
      <c r="J26" s="136">
        <v>100000</v>
      </c>
      <c r="K26" s="137">
        <f t="shared" si="7"/>
        <v>1640938.9435594501</v>
      </c>
      <c r="L26" s="124"/>
    </row>
    <row r="27" spans="1:12">
      <c r="A27" s="133">
        <v>43070</v>
      </c>
      <c r="B27" s="134">
        <v>178</v>
      </c>
      <c r="C27" s="135">
        <f t="shared" si="4"/>
        <v>1.6176470588235294</v>
      </c>
      <c r="D27" s="136">
        <v>100000</v>
      </c>
      <c r="E27" s="140">
        <f t="shared" si="5"/>
        <v>5666037.919192696</v>
      </c>
      <c r="F27" s="131"/>
      <c r="G27" s="138">
        <v>43070</v>
      </c>
      <c r="H27" s="139">
        <v>33812</v>
      </c>
      <c r="I27" s="135">
        <f t="shared" si="6"/>
        <v>0.26988657702997071</v>
      </c>
      <c r="J27" s="136">
        <v>100000</v>
      </c>
      <c r="K27" s="141">
        <f t="shared" si="7"/>
        <v>1857097.6522034262</v>
      </c>
      <c r="L27" s="124"/>
    </row>
    <row r="28" spans="1:12">
      <c r="A28" s="133">
        <v>43435</v>
      </c>
      <c r="B28" s="134">
        <v>279</v>
      </c>
      <c r="C28" s="135">
        <f t="shared" si="4"/>
        <v>0.56741573033707871</v>
      </c>
      <c r="D28" s="136"/>
      <c r="E28" s="106"/>
      <c r="F28" s="131"/>
      <c r="G28" s="138">
        <v>43435</v>
      </c>
      <c r="H28" s="139">
        <v>36068</v>
      </c>
      <c r="I28" s="135">
        <f t="shared" si="6"/>
        <v>6.6721873890926292E-2</v>
      </c>
      <c r="J28" s="136"/>
      <c r="K28" s="106"/>
      <c r="L28" s="124"/>
    </row>
    <row r="29" spans="1:12">
      <c r="A29" s="124"/>
      <c r="B29" s="124"/>
      <c r="C29" s="124"/>
      <c r="D29" s="142">
        <f>SUM(D18:D28)</f>
        <v>1000000</v>
      </c>
      <c r="E29" s="143"/>
      <c r="F29" s="124"/>
      <c r="G29" s="124"/>
      <c r="H29" s="124"/>
      <c r="I29" s="124"/>
      <c r="J29" s="142">
        <f>SUM(J18:J28)</f>
        <v>1000000</v>
      </c>
      <c r="K29" s="143"/>
      <c r="L29" s="124"/>
    </row>
    <row r="30" spans="1:12">
      <c r="A30" s="125"/>
      <c r="B30" s="125"/>
      <c r="C30" s="125"/>
      <c r="D30" s="125"/>
      <c r="E30" s="125"/>
      <c r="F30" s="124"/>
      <c r="G30" s="124"/>
      <c r="H30" s="124"/>
      <c r="I30" s="124"/>
      <c r="J30" s="124"/>
      <c r="K30" s="124"/>
      <c r="L30" s="124"/>
    </row>
    <row r="31" spans="1:12" ht="18.75">
      <c r="A31" s="155" t="s">
        <v>1021</v>
      </c>
      <c r="B31" s="156"/>
      <c r="C31" s="156"/>
      <c r="D31" s="156"/>
      <c r="E31" s="157"/>
      <c r="F31" s="124"/>
      <c r="G31" s="125"/>
      <c r="H31" s="125"/>
      <c r="I31" s="125"/>
      <c r="J31" s="125"/>
      <c r="K31" s="125"/>
      <c r="L31" s="124"/>
    </row>
    <row r="32" spans="1:12">
      <c r="A32" s="126" t="s">
        <v>3</v>
      </c>
      <c r="B32" s="127" t="s">
        <v>6</v>
      </c>
      <c r="C32" s="128" t="s">
        <v>8</v>
      </c>
      <c r="D32" s="129" t="s">
        <v>16</v>
      </c>
      <c r="E32" s="130" t="s">
        <v>18</v>
      </c>
      <c r="F32" s="131"/>
      <c r="G32" s="132" t="s">
        <v>3</v>
      </c>
      <c r="H32" s="127" t="s">
        <v>5</v>
      </c>
      <c r="I32" s="128" t="s">
        <v>8</v>
      </c>
      <c r="J32" s="130" t="s">
        <v>16</v>
      </c>
      <c r="K32" s="130" t="s">
        <v>18</v>
      </c>
      <c r="L32" s="124"/>
    </row>
    <row r="33" spans="1:12">
      <c r="A33" s="133">
        <v>39783</v>
      </c>
      <c r="B33" s="134">
        <v>23</v>
      </c>
      <c r="C33" s="135"/>
      <c r="D33" s="136">
        <v>100000</v>
      </c>
      <c r="E33" s="136">
        <f>(D33)+(D33*C34)</f>
        <v>260869.5652173913</v>
      </c>
      <c r="F33" s="131"/>
      <c r="G33" s="138">
        <v>39783</v>
      </c>
      <c r="H33" s="139">
        <v>9647</v>
      </c>
      <c r="I33" s="135"/>
      <c r="J33" s="136">
        <v>100000</v>
      </c>
      <c r="K33" s="137">
        <f>(J33)+(J33*I34)</f>
        <v>181030.37213641545</v>
      </c>
      <c r="L33" s="124"/>
    </row>
    <row r="34" spans="1:12">
      <c r="A34" s="133">
        <v>40148</v>
      </c>
      <c r="B34" s="134">
        <v>60</v>
      </c>
      <c r="C34" s="135">
        <f t="shared" ref="C34:C43" si="8">(B34-B33)/B33</f>
        <v>1.6086956521739131</v>
      </c>
      <c r="D34" s="136">
        <v>100000</v>
      </c>
      <c r="E34" s="136">
        <f t="shared" ref="E34:E42" si="9">(E33+D34)+(E33+D34)*C35</f>
        <v>318768.11594202899</v>
      </c>
      <c r="F34" s="131"/>
      <c r="G34" s="138">
        <v>40148</v>
      </c>
      <c r="H34" s="139">
        <v>17464</v>
      </c>
      <c r="I34" s="135">
        <f t="shared" ref="I34:I43" si="10">(H34-H33)/H33</f>
        <v>0.81030372136415463</v>
      </c>
      <c r="J34" s="136">
        <v>100000</v>
      </c>
      <c r="K34" s="137">
        <f t="shared" ref="K34:K42" si="11">(K33+J34)+(K33+J34)*I35</f>
        <v>330030.45706285757</v>
      </c>
      <c r="L34" s="124"/>
    </row>
    <row r="35" spans="1:12">
      <c r="A35" s="133">
        <v>40513</v>
      </c>
      <c r="B35" s="134">
        <v>53</v>
      </c>
      <c r="C35" s="135">
        <f t="shared" si="8"/>
        <v>-0.11666666666666667</v>
      </c>
      <c r="D35" s="136">
        <v>100000</v>
      </c>
      <c r="E35" s="136">
        <f t="shared" si="9"/>
        <v>237038.55619360131</v>
      </c>
      <c r="F35" s="131"/>
      <c r="G35" s="138">
        <v>40513</v>
      </c>
      <c r="H35" s="139">
        <v>20509</v>
      </c>
      <c r="I35" s="135">
        <f t="shared" si="10"/>
        <v>0.17435868071461291</v>
      </c>
      <c r="J35" s="136">
        <v>100000</v>
      </c>
      <c r="K35" s="137">
        <f t="shared" si="11"/>
        <v>324037.77285335225</v>
      </c>
      <c r="L35" s="124"/>
    </row>
    <row r="36" spans="1:12">
      <c r="A36" s="133">
        <v>40878</v>
      </c>
      <c r="B36" s="134">
        <v>30</v>
      </c>
      <c r="C36" s="135">
        <f t="shared" si="8"/>
        <v>-0.43396226415094341</v>
      </c>
      <c r="D36" s="136">
        <v>100000</v>
      </c>
      <c r="E36" s="136">
        <f t="shared" si="9"/>
        <v>640373.25676784257</v>
      </c>
      <c r="F36" s="131"/>
      <c r="G36" s="138">
        <v>40878</v>
      </c>
      <c r="H36" s="139">
        <v>15454</v>
      </c>
      <c r="I36" s="135">
        <f t="shared" si="10"/>
        <v>-0.24647715637037398</v>
      </c>
      <c r="J36" s="136">
        <v>100000</v>
      </c>
      <c r="K36" s="137">
        <f t="shared" si="11"/>
        <v>533024.31574021094</v>
      </c>
      <c r="L36" s="124"/>
    </row>
    <row r="37" spans="1:12">
      <c r="A37" s="133">
        <v>41244</v>
      </c>
      <c r="B37" s="134">
        <v>57</v>
      </c>
      <c r="C37" s="135">
        <f t="shared" si="8"/>
        <v>0.9</v>
      </c>
      <c r="D37" s="136">
        <v>100000</v>
      </c>
      <c r="E37" s="136">
        <f t="shared" si="9"/>
        <v>1065098.3693853174</v>
      </c>
      <c r="F37" s="131"/>
      <c r="G37" s="138">
        <v>41244</v>
      </c>
      <c r="H37" s="139">
        <v>19426</v>
      </c>
      <c r="I37" s="135">
        <f t="shared" si="10"/>
        <v>0.25702083602950693</v>
      </c>
      <c r="J37" s="136">
        <v>100000</v>
      </c>
      <c r="K37" s="137">
        <f t="shared" si="11"/>
        <v>689855.0789776725</v>
      </c>
      <c r="L37" s="124"/>
    </row>
    <row r="38" spans="1:12">
      <c r="A38" s="133">
        <v>41609</v>
      </c>
      <c r="B38" s="134">
        <v>82</v>
      </c>
      <c r="C38" s="135">
        <f t="shared" si="8"/>
        <v>0.43859649122807015</v>
      </c>
      <c r="D38" s="136">
        <v>100000</v>
      </c>
      <c r="E38" s="136">
        <f t="shared" si="9"/>
        <v>3722631.3753530877</v>
      </c>
      <c r="F38" s="131"/>
      <c r="G38" s="138">
        <v>41609</v>
      </c>
      <c r="H38" s="139">
        <v>21170</v>
      </c>
      <c r="I38" s="135">
        <f t="shared" si="10"/>
        <v>8.9776588077833827E-2</v>
      </c>
      <c r="J38" s="136">
        <v>100000</v>
      </c>
      <c r="K38" s="137">
        <f t="shared" si="11"/>
        <v>1025990.7801987254</v>
      </c>
      <c r="L38" s="124"/>
    </row>
    <row r="39" spans="1:12">
      <c r="A39" s="133">
        <v>41974</v>
      </c>
      <c r="B39" s="134">
        <v>262</v>
      </c>
      <c r="C39" s="135">
        <f t="shared" si="8"/>
        <v>2.1951219512195124</v>
      </c>
      <c r="D39" s="136">
        <v>100000</v>
      </c>
      <c r="E39" s="136">
        <f t="shared" si="9"/>
        <v>3676729.4144617487</v>
      </c>
      <c r="F39" s="131"/>
      <c r="G39" s="138">
        <v>41974</v>
      </c>
      <c r="H39" s="139">
        <v>27499</v>
      </c>
      <c r="I39" s="135">
        <f t="shared" si="10"/>
        <v>0.29896079357581484</v>
      </c>
      <c r="J39" s="136">
        <v>100000</v>
      </c>
      <c r="K39" s="137">
        <f t="shared" si="11"/>
        <v>1069402.5676006442</v>
      </c>
      <c r="L39" s="124"/>
    </row>
    <row r="40" spans="1:12">
      <c r="A40" s="133">
        <v>42339</v>
      </c>
      <c r="B40" s="134">
        <v>252</v>
      </c>
      <c r="C40" s="135">
        <f t="shared" si="8"/>
        <v>-3.8167938931297711E-2</v>
      </c>
      <c r="D40" s="136">
        <v>100000</v>
      </c>
      <c r="E40" s="136">
        <f t="shared" si="9"/>
        <v>6189639.873701199</v>
      </c>
      <c r="F40" s="131"/>
      <c r="G40" s="138">
        <v>42339</v>
      </c>
      <c r="H40" s="139">
        <v>26117</v>
      </c>
      <c r="I40" s="135">
        <f t="shared" si="10"/>
        <v>-5.0256372959016693E-2</v>
      </c>
      <c r="J40" s="136">
        <v>100000</v>
      </c>
      <c r="K40" s="137">
        <f t="shared" si="11"/>
        <v>1192193.3133566165</v>
      </c>
      <c r="L40" s="124"/>
    </row>
    <row r="41" spans="1:12">
      <c r="A41" s="133">
        <v>42705</v>
      </c>
      <c r="B41" s="134">
        <v>413</v>
      </c>
      <c r="C41" s="135">
        <f t="shared" si="8"/>
        <v>0.63888888888888884</v>
      </c>
      <c r="D41" s="136">
        <v>100000</v>
      </c>
      <c r="E41" s="136">
        <f t="shared" si="9"/>
        <v>10767010.631251205</v>
      </c>
      <c r="F41" s="131"/>
      <c r="G41" s="138">
        <v>42705</v>
      </c>
      <c r="H41" s="139">
        <v>26626</v>
      </c>
      <c r="I41" s="135">
        <f t="shared" si="10"/>
        <v>1.9489221579813913E-2</v>
      </c>
      <c r="J41" s="136">
        <v>100000</v>
      </c>
      <c r="K41" s="137">
        <f t="shared" si="11"/>
        <v>1640938.9435594501</v>
      </c>
      <c r="L41" s="124"/>
    </row>
    <row r="42" spans="1:12">
      <c r="A42" s="133">
        <v>43070</v>
      </c>
      <c r="B42" s="134">
        <v>707</v>
      </c>
      <c r="C42" s="135">
        <f t="shared" si="8"/>
        <v>0.71186440677966101</v>
      </c>
      <c r="D42" s="136">
        <v>100000</v>
      </c>
      <c r="E42" s="144">
        <f t="shared" si="9"/>
        <v>6978250.1083282139</v>
      </c>
      <c r="F42" s="131"/>
      <c r="G42" s="138">
        <v>43070</v>
      </c>
      <c r="H42" s="139">
        <v>33812</v>
      </c>
      <c r="I42" s="135">
        <f t="shared" si="10"/>
        <v>0.26988657702997071</v>
      </c>
      <c r="J42" s="136">
        <v>100000</v>
      </c>
      <c r="K42" s="141">
        <f t="shared" si="11"/>
        <v>1857097.6522034262</v>
      </c>
      <c r="L42" s="124"/>
    </row>
    <row r="43" spans="1:12">
      <c r="A43" s="133">
        <v>43435</v>
      </c>
      <c r="B43" s="134">
        <v>454</v>
      </c>
      <c r="C43" s="135">
        <f t="shared" si="8"/>
        <v>-0.35785007072135783</v>
      </c>
      <c r="D43" s="136"/>
      <c r="E43" s="106"/>
      <c r="F43" s="131"/>
      <c r="G43" s="138">
        <v>43435</v>
      </c>
      <c r="H43" s="139">
        <v>36068</v>
      </c>
      <c r="I43" s="135">
        <f t="shared" si="10"/>
        <v>6.6721873890926292E-2</v>
      </c>
      <c r="J43" s="136"/>
      <c r="K43" s="106"/>
      <c r="L43" s="124"/>
    </row>
    <row r="44" spans="1:12">
      <c r="A44" s="124"/>
      <c r="B44" s="124"/>
      <c r="C44" s="124"/>
      <c r="D44" s="142">
        <f>SUM(D33:D43)</f>
        <v>1000000</v>
      </c>
      <c r="E44" s="143"/>
      <c r="F44" s="124"/>
      <c r="G44" s="124"/>
      <c r="H44" s="124"/>
      <c r="I44" s="124"/>
      <c r="J44" s="142">
        <f>SUM(J33:J43)</f>
        <v>1000000</v>
      </c>
      <c r="K44" s="143"/>
      <c r="L44" s="124"/>
    </row>
    <row r="45" spans="1:12">
      <c r="A45" s="125"/>
      <c r="B45" s="125"/>
      <c r="C45" s="125"/>
      <c r="D45" s="125"/>
      <c r="E45" s="125"/>
      <c r="F45" s="124"/>
      <c r="G45" s="124"/>
      <c r="H45" s="124"/>
      <c r="I45" s="124"/>
      <c r="J45" s="124"/>
      <c r="K45" s="124"/>
      <c r="L45" s="124"/>
    </row>
    <row r="46" spans="1:12" ht="18.75">
      <c r="A46" s="155" t="s">
        <v>1023</v>
      </c>
      <c r="B46" s="156"/>
      <c r="C46" s="156"/>
      <c r="D46" s="156"/>
      <c r="E46" s="157"/>
      <c r="F46" s="124"/>
      <c r="G46" s="125"/>
      <c r="H46" s="125"/>
      <c r="I46" s="125"/>
      <c r="J46" s="125"/>
      <c r="K46" s="125"/>
      <c r="L46" s="124"/>
    </row>
    <row r="47" spans="1:12">
      <c r="A47" s="126" t="s">
        <v>3</v>
      </c>
      <c r="B47" s="127" t="s">
        <v>6</v>
      </c>
      <c r="C47" s="128" t="s">
        <v>8</v>
      </c>
      <c r="D47" s="129" t="s">
        <v>16</v>
      </c>
      <c r="E47" s="130" t="s">
        <v>18</v>
      </c>
      <c r="F47" s="131"/>
      <c r="G47" s="132" t="s">
        <v>3</v>
      </c>
      <c r="H47" s="127" t="s">
        <v>5</v>
      </c>
      <c r="I47" s="128" t="s">
        <v>8</v>
      </c>
      <c r="J47" s="130" t="s">
        <v>16</v>
      </c>
      <c r="K47" s="130" t="s">
        <v>18</v>
      </c>
      <c r="L47" s="124"/>
    </row>
    <row r="48" spans="1:12">
      <c r="A48" s="133">
        <v>39783</v>
      </c>
      <c r="B48" s="134">
        <v>52</v>
      </c>
      <c r="C48" s="135"/>
      <c r="D48" s="136">
        <v>100000</v>
      </c>
      <c r="E48" s="136">
        <f>(D48)+(D48*C49)</f>
        <v>394230.76923076925</v>
      </c>
      <c r="F48" s="131"/>
      <c r="G48" s="138">
        <v>39783</v>
      </c>
      <c r="H48" s="139">
        <v>9647</v>
      </c>
      <c r="I48" s="135"/>
      <c r="J48" s="136">
        <v>100000</v>
      </c>
      <c r="K48" s="137">
        <f>(J48)+(J48*I49)</f>
        <v>181030.37213641545</v>
      </c>
      <c r="L48" s="124"/>
    </row>
    <row r="49" spans="1:12">
      <c r="A49" s="133">
        <v>40148</v>
      </c>
      <c r="B49" s="134">
        <v>205</v>
      </c>
      <c r="C49" s="135">
        <f t="shared" ref="C49:C58" si="12">(B49-B48)/B48</f>
        <v>2.9423076923076925</v>
      </c>
      <c r="D49" s="136">
        <v>100000</v>
      </c>
      <c r="E49" s="136">
        <f t="shared" ref="E49:E57" si="13">(E48+D49)+(E48+D49)*C50</f>
        <v>679868.66791744845</v>
      </c>
      <c r="F49" s="131"/>
      <c r="G49" s="138">
        <v>40148</v>
      </c>
      <c r="H49" s="139">
        <v>17464</v>
      </c>
      <c r="I49" s="135">
        <f t="shared" ref="I49:I58" si="14">(H49-H48)/H48</f>
        <v>0.81030372136415463</v>
      </c>
      <c r="J49" s="136">
        <v>100000</v>
      </c>
      <c r="K49" s="137">
        <f t="shared" ref="K49:K57" si="15">(K48+J49)+(K48+J49)*I50</f>
        <v>330030.45706285757</v>
      </c>
      <c r="L49" s="124"/>
    </row>
    <row r="50" spans="1:12">
      <c r="A50" s="133">
        <v>40513</v>
      </c>
      <c r="B50" s="134">
        <v>282</v>
      </c>
      <c r="C50" s="135">
        <f t="shared" si="12"/>
        <v>0.37560975609756098</v>
      </c>
      <c r="D50" s="136">
        <v>100000</v>
      </c>
      <c r="E50" s="136">
        <f t="shared" si="13"/>
        <v>417589.2512607614</v>
      </c>
      <c r="F50" s="131"/>
      <c r="G50" s="138">
        <v>40513</v>
      </c>
      <c r="H50" s="139">
        <v>20509</v>
      </c>
      <c r="I50" s="135">
        <f t="shared" si="14"/>
        <v>0.17435868071461291</v>
      </c>
      <c r="J50" s="136">
        <v>100000</v>
      </c>
      <c r="K50" s="137">
        <f t="shared" si="15"/>
        <v>324037.77285335225</v>
      </c>
      <c r="L50" s="124"/>
    </row>
    <row r="51" spans="1:12">
      <c r="A51" s="133">
        <v>40878</v>
      </c>
      <c r="B51" s="134">
        <v>151</v>
      </c>
      <c r="C51" s="135">
        <f t="shared" si="12"/>
        <v>-0.46453900709219859</v>
      </c>
      <c r="D51" s="136">
        <v>100000</v>
      </c>
      <c r="E51" s="136">
        <f t="shared" si="13"/>
        <v>712970.62425323424</v>
      </c>
      <c r="F51" s="131"/>
      <c r="G51" s="138">
        <v>40878</v>
      </c>
      <c r="H51" s="139">
        <v>15454</v>
      </c>
      <c r="I51" s="135">
        <f t="shared" si="14"/>
        <v>-0.24647715637037398</v>
      </c>
      <c r="J51" s="136">
        <v>100000</v>
      </c>
      <c r="K51" s="137">
        <f t="shared" si="15"/>
        <v>533024.31574021094</v>
      </c>
      <c r="L51" s="124"/>
    </row>
    <row r="52" spans="1:12">
      <c r="A52" s="133">
        <v>41244</v>
      </c>
      <c r="B52" s="134">
        <v>208</v>
      </c>
      <c r="C52" s="135">
        <f t="shared" si="12"/>
        <v>0.37748344370860926</v>
      </c>
      <c r="D52" s="136">
        <v>100000</v>
      </c>
      <c r="E52" s="136">
        <f t="shared" si="13"/>
        <v>648813.09435594652</v>
      </c>
      <c r="F52" s="131"/>
      <c r="G52" s="138">
        <v>41244</v>
      </c>
      <c r="H52" s="139">
        <v>19426</v>
      </c>
      <c r="I52" s="135">
        <f t="shared" si="14"/>
        <v>0.25702083602950693</v>
      </c>
      <c r="J52" s="136">
        <v>100000</v>
      </c>
      <c r="K52" s="137">
        <f t="shared" si="15"/>
        <v>689855.0789776725</v>
      </c>
      <c r="L52" s="124"/>
    </row>
    <row r="53" spans="1:12">
      <c r="A53" s="133">
        <v>41609</v>
      </c>
      <c r="B53" s="134">
        <v>166</v>
      </c>
      <c r="C53" s="135">
        <f t="shared" si="12"/>
        <v>-0.20192307692307693</v>
      </c>
      <c r="D53" s="136">
        <v>100000</v>
      </c>
      <c r="E53" s="136">
        <f t="shared" si="13"/>
        <v>2201330.0605162764</v>
      </c>
      <c r="F53" s="131"/>
      <c r="G53" s="138">
        <v>41609</v>
      </c>
      <c r="H53" s="139">
        <v>21170</v>
      </c>
      <c r="I53" s="135">
        <f t="shared" si="14"/>
        <v>8.9776588077833827E-2</v>
      </c>
      <c r="J53" s="136">
        <v>100000</v>
      </c>
      <c r="K53" s="137">
        <f t="shared" si="15"/>
        <v>1025990.7801987254</v>
      </c>
      <c r="L53" s="124"/>
    </row>
    <row r="54" spans="1:12">
      <c r="A54" s="133">
        <v>41974</v>
      </c>
      <c r="B54" s="134">
        <v>488</v>
      </c>
      <c r="C54" s="135">
        <f t="shared" si="12"/>
        <v>1.9397590361445782</v>
      </c>
      <c r="D54" s="136">
        <v>100000</v>
      </c>
      <c r="E54" s="136">
        <f t="shared" si="13"/>
        <v>4041475.1267673131</v>
      </c>
      <c r="F54" s="131"/>
      <c r="G54" s="138">
        <v>41974</v>
      </c>
      <c r="H54" s="139">
        <v>27499</v>
      </c>
      <c r="I54" s="135">
        <f t="shared" si="14"/>
        <v>0.29896079357581484</v>
      </c>
      <c r="J54" s="136">
        <v>100000</v>
      </c>
      <c r="K54" s="137">
        <f t="shared" si="15"/>
        <v>1069402.5676006442</v>
      </c>
      <c r="L54" s="124"/>
    </row>
    <row r="55" spans="1:12">
      <c r="A55" s="133">
        <v>42339</v>
      </c>
      <c r="B55" s="134">
        <v>857</v>
      </c>
      <c r="C55" s="135">
        <f t="shared" si="12"/>
        <v>0.75614754098360659</v>
      </c>
      <c r="D55" s="136">
        <v>100000</v>
      </c>
      <c r="E55" s="136">
        <f t="shared" si="13"/>
        <v>2943008.5789980087</v>
      </c>
      <c r="F55" s="131"/>
      <c r="G55" s="138">
        <v>42339</v>
      </c>
      <c r="H55" s="139">
        <v>26117</v>
      </c>
      <c r="I55" s="135">
        <f t="shared" si="14"/>
        <v>-5.0256372959016693E-2</v>
      </c>
      <c r="J55" s="136">
        <v>100000</v>
      </c>
      <c r="K55" s="137">
        <f t="shared" si="15"/>
        <v>1192193.3133566165</v>
      </c>
      <c r="L55" s="124"/>
    </row>
    <row r="56" spans="1:12">
      <c r="A56" s="133">
        <v>42705</v>
      </c>
      <c r="B56" s="134">
        <v>609</v>
      </c>
      <c r="C56" s="135">
        <f t="shared" si="12"/>
        <v>-0.2893815635939323</v>
      </c>
      <c r="D56" s="136">
        <v>100000</v>
      </c>
      <c r="E56" s="136">
        <f t="shared" si="13"/>
        <v>6440784.9890450463</v>
      </c>
      <c r="F56" s="131"/>
      <c r="G56" s="138">
        <v>42705</v>
      </c>
      <c r="H56" s="139">
        <v>26626</v>
      </c>
      <c r="I56" s="135">
        <f t="shared" si="14"/>
        <v>1.9489221579813913E-2</v>
      </c>
      <c r="J56" s="136">
        <v>100000</v>
      </c>
      <c r="K56" s="137">
        <f t="shared" si="15"/>
        <v>1640938.9435594501</v>
      </c>
      <c r="L56" s="124"/>
    </row>
    <row r="57" spans="1:12">
      <c r="A57" s="133">
        <v>43070</v>
      </c>
      <c r="B57" s="134">
        <v>1289</v>
      </c>
      <c r="C57" s="135">
        <f t="shared" si="12"/>
        <v>1.1165845648604269</v>
      </c>
      <c r="D57" s="136">
        <v>100000</v>
      </c>
      <c r="E57" s="144">
        <f t="shared" si="13"/>
        <v>9605667.9474493973</v>
      </c>
      <c r="F57" s="131"/>
      <c r="G57" s="138">
        <v>43070</v>
      </c>
      <c r="H57" s="139">
        <v>33812</v>
      </c>
      <c r="I57" s="135">
        <f t="shared" si="14"/>
        <v>0.26988657702997071</v>
      </c>
      <c r="J57" s="136">
        <v>100000</v>
      </c>
      <c r="K57" s="141">
        <f t="shared" si="15"/>
        <v>1857097.6522034262</v>
      </c>
      <c r="L57" s="124"/>
    </row>
    <row r="58" spans="1:12">
      <c r="A58" s="133">
        <v>43435</v>
      </c>
      <c r="B58" s="134">
        <v>1893</v>
      </c>
      <c r="C58" s="135">
        <f t="shared" si="12"/>
        <v>0.46858029480217223</v>
      </c>
      <c r="D58" s="136"/>
      <c r="E58" s="106"/>
      <c r="F58" s="131"/>
      <c r="G58" s="138">
        <v>43435</v>
      </c>
      <c r="H58" s="139">
        <v>36068</v>
      </c>
      <c r="I58" s="135">
        <f t="shared" si="14"/>
        <v>6.6721873890926292E-2</v>
      </c>
      <c r="J58" s="136"/>
      <c r="K58" s="106"/>
      <c r="L58" s="124"/>
    </row>
    <row r="59" spans="1:12">
      <c r="A59" s="124"/>
      <c r="B59" s="124"/>
      <c r="C59" s="124"/>
      <c r="D59" s="142">
        <f>SUM(D48:D58)</f>
        <v>1000000</v>
      </c>
      <c r="E59" s="143"/>
      <c r="F59" s="124"/>
      <c r="G59" s="124"/>
      <c r="H59" s="124"/>
      <c r="I59" s="124"/>
      <c r="J59" s="142">
        <f>SUM(J48:J58)</f>
        <v>1000000</v>
      </c>
      <c r="K59" s="143"/>
      <c r="L59" s="124"/>
    </row>
    <row r="60" spans="1:1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</row>
    <row r="61" spans="1:1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</row>
    <row r="62" spans="1:1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</row>
    <row r="63" spans="1:1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</row>
    <row r="64" spans="1:1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</row>
    <row r="65" spans="1:1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</row>
    <row r="66" spans="1:1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</row>
    <row r="67" spans="1:1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</row>
    <row r="68" spans="1:1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4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1020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177</v>
      </c>
      <c r="C3" s="20"/>
      <c r="D3" s="22">
        <v>100000</v>
      </c>
      <c r="E3" s="25">
        <f>(D3)+(D3*C4)</f>
        <v>141807.90960451978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251</v>
      </c>
      <c r="C4" s="20">
        <f t="shared" ref="C4:C13" si="0">(B4-B3)/B3</f>
        <v>0.41807909604519772</v>
      </c>
      <c r="D4" s="22">
        <v>100000</v>
      </c>
      <c r="E4" s="25">
        <f t="shared" ref="E4:E12" si="1">(E3+D4)+(E3+D4)*C5</f>
        <v>281306.41276701109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292</v>
      </c>
      <c r="C5" s="20">
        <f t="shared" si="0"/>
        <v>0.16334661354581673</v>
      </c>
      <c r="D5" s="22">
        <v>100000</v>
      </c>
      <c r="E5" s="25">
        <f t="shared" si="1"/>
        <v>127972.70017522975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98</v>
      </c>
      <c r="C6" s="20">
        <f t="shared" si="0"/>
        <v>-0.66438356164383561</v>
      </c>
      <c r="D6" s="22">
        <v>100000</v>
      </c>
      <c r="E6" s="25">
        <f t="shared" si="1"/>
        <v>881649.5241470621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379</v>
      </c>
      <c r="C7" s="20">
        <f t="shared" si="0"/>
        <v>2.8673469387755102</v>
      </c>
      <c r="D7" s="22">
        <v>100000</v>
      </c>
      <c r="E7" s="25">
        <f t="shared" si="1"/>
        <v>1349444.3326665419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521</v>
      </c>
      <c r="C8" s="20">
        <f t="shared" si="0"/>
        <v>0.37467018469656993</v>
      </c>
      <c r="D8" s="22">
        <v>100000</v>
      </c>
      <c r="E8" s="25">
        <f t="shared" si="1"/>
        <v>1546815.8329416455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556</v>
      </c>
      <c r="C9" s="20">
        <f t="shared" si="0"/>
        <v>6.71785028790787E-2</v>
      </c>
      <c r="D9" s="22">
        <v>100000</v>
      </c>
      <c r="E9" s="25">
        <f t="shared" si="1"/>
        <v>1768253.6911261913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597</v>
      </c>
      <c r="C10" s="20">
        <f t="shared" si="0"/>
        <v>7.3741007194244604E-2</v>
      </c>
      <c r="D10" s="22">
        <v>100000</v>
      </c>
      <c r="E10" s="25">
        <f t="shared" si="1"/>
        <v>1057738.2706878604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338</v>
      </c>
      <c r="C11" s="20">
        <f t="shared" si="0"/>
        <v>-0.43383584589614738</v>
      </c>
      <c r="D11" s="22">
        <v>100000</v>
      </c>
      <c r="E11" s="25">
        <f t="shared" si="1"/>
        <v>2514141.6884168331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734</v>
      </c>
      <c r="C12" s="20">
        <f t="shared" si="0"/>
        <v>1.1715976331360947</v>
      </c>
      <c r="D12" s="22">
        <v>100000</v>
      </c>
      <c r="E12" s="119">
        <f t="shared" si="1"/>
        <v>2257991.594627074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634</v>
      </c>
      <c r="C13" s="20">
        <f t="shared" si="0"/>
        <v>-0.13623978201634879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1022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78</v>
      </c>
      <c r="C19" s="20"/>
      <c r="D19" s="22">
        <v>100000</v>
      </c>
      <c r="E19" s="25">
        <f>(D19)+(D19*C20)</f>
        <v>215384.61538461538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168</v>
      </c>
      <c r="C20" s="20">
        <f t="shared" ref="C20:C29" si="4">(B20-B19)/B19</f>
        <v>1.1538461538461537</v>
      </c>
      <c r="D20" s="22">
        <v>100000</v>
      </c>
      <c r="E20" s="25">
        <f t="shared" ref="E20:E28" si="5">(E19+D20)+(E19+D20)*C21</f>
        <v>946153.84615384613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504</v>
      </c>
      <c r="C21" s="20">
        <f t="shared" si="4"/>
        <v>2</v>
      </c>
      <c r="D21" s="22">
        <v>100000</v>
      </c>
      <c r="E21" s="25">
        <f t="shared" si="5"/>
        <v>794993.89499389497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383</v>
      </c>
      <c r="C22" s="20">
        <f t="shared" si="4"/>
        <v>-0.24007936507936509</v>
      </c>
      <c r="D22" s="22">
        <v>100000</v>
      </c>
      <c r="E22" s="25">
        <f t="shared" si="5"/>
        <v>2166212.3777006282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927</v>
      </c>
      <c r="C23" s="20">
        <f t="shared" si="4"/>
        <v>1.4203655352480418</v>
      </c>
      <c r="D23" s="22">
        <v>100000</v>
      </c>
      <c r="E23" s="25">
        <f t="shared" si="5"/>
        <v>1889732.6515238248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773</v>
      </c>
      <c r="C24" s="20">
        <f t="shared" si="4"/>
        <v>-0.16612729234088458</v>
      </c>
      <c r="D24" s="22">
        <v>100000</v>
      </c>
      <c r="E24" s="25">
        <f t="shared" si="5"/>
        <v>2149323.10999016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835</v>
      </c>
      <c r="C25" s="20">
        <f t="shared" si="4"/>
        <v>8.0206985769728331E-2</v>
      </c>
      <c r="D25" s="22">
        <v>100000</v>
      </c>
      <c r="E25" s="25">
        <f t="shared" si="5"/>
        <v>2551028.7247433313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947</v>
      </c>
      <c r="C26" s="20">
        <f t="shared" si="4"/>
        <v>0.1341317365269461</v>
      </c>
      <c r="D26" s="22">
        <v>100000</v>
      </c>
      <c r="E26" s="25">
        <f t="shared" si="5"/>
        <v>2180730.0703010084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779</v>
      </c>
      <c r="C27" s="20">
        <f t="shared" si="4"/>
        <v>-0.17740232312565998</v>
      </c>
      <c r="D27" s="22">
        <v>100000</v>
      </c>
      <c r="E27" s="25">
        <f t="shared" si="5"/>
        <v>3159060.0075157741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1079</v>
      </c>
      <c r="C28" s="20">
        <f t="shared" si="4"/>
        <v>0.38510911424903721</v>
      </c>
      <c r="D28" s="22">
        <v>100000</v>
      </c>
      <c r="E28" s="119">
        <f t="shared" si="5"/>
        <v>4159152.5767833372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1377</v>
      </c>
      <c r="C29" s="20">
        <f t="shared" si="4"/>
        <v>0.27618164967562558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2" spans="1:11">
      <c r="A32" s="153" t="s">
        <v>1025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71</v>
      </c>
      <c r="C34" s="20"/>
      <c r="D34" s="22">
        <v>100000</v>
      </c>
      <c r="E34" s="25">
        <f>(D34)+(D34*C35)</f>
        <v>161971.8309859155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115</v>
      </c>
      <c r="C35" s="20">
        <f t="shared" ref="C35:C44" si="8">(B35-B34)/B34</f>
        <v>0.61971830985915488</v>
      </c>
      <c r="D35" s="22">
        <v>100000</v>
      </c>
      <c r="E35" s="25">
        <f t="shared" ref="E35:E43" si="9">(E34+D35)+(E34+D35)*C36</f>
        <v>357648.49969381507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157</v>
      </c>
      <c r="C36" s="20">
        <f t="shared" si="8"/>
        <v>0.36521739130434783</v>
      </c>
      <c r="D36" s="22">
        <v>100000</v>
      </c>
      <c r="E36" s="25">
        <f t="shared" si="9"/>
        <v>323560.40424212406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111</v>
      </c>
      <c r="C37" s="20">
        <f t="shared" si="8"/>
        <v>-0.2929936305732484</v>
      </c>
      <c r="D37" s="22">
        <v>100000</v>
      </c>
      <c r="E37" s="25">
        <f t="shared" si="9"/>
        <v>572378.92465151905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150</v>
      </c>
      <c r="C38" s="20">
        <f t="shared" si="8"/>
        <v>0.35135135135135137</v>
      </c>
      <c r="D38" s="22">
        <v>100000</v>
      </c>
      <c r="E38" s="25">
        <f t="shared" si="9"/>
        <v>636518.71533677133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142</v>
      </c>
      <c r="C39" s="20">
        <f t="shared" si="8"/>
        <v>-5.3333333333333337E-2</v>
      </c>
      <c r="D39" s="22">
        <v>100000</v>
      </c>
      <c r="E39" s="25">
        <f t="shared" si="9"/>
        <v>451247.38193168386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87</v>
      </c>
      <c r="C40" s="20">
        <f t="shared" si="8"/>
        <v>-0.38732394366197181</v>
      </c>
      <c r="D40" s="22">
        <v>100000</v>
      </c>
      <c r="E40" s="25">
        <f t="shared" si="9"/>
        <v>754005.0396536825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119</v>
      </c>
      <c r="C41" s="20">
        <f t="shared" si="8"/>
        <v>0.36781609195402298</v>
      </c>
      <c r="D41" s="22">
        <v>100000</v>
      </c>
      <c r="E41" s="25">
        <f t="shared" si="9"/>
        <v>803769.44908581884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112</v>
      </c>
      <c r="C42" s="20">
        <f t="shared" si="8"/>
        <v>-5.8823529411764705E-2</v>
      </c>
      <c r="D42" s="22">
        <v>100000</v>
      </c>
      <c r="E42" s="25">
        <f t="shared" si="9"/>
        <v>2364325.4337691511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293</v>
      </c>
      <c r="C43" s="20">
        <f t="shared" si="8"/>
        <v>1.6160714285714286</v>
      </c>
      <c r="D43" s="22">
        <v>100000</v>
      </c>
      <c r="E43" s="119">
        <f t="shared" si="9"/>
        <v>3364266.8037804109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400</v>
      </c>
      <c r="C44" s="20">
        <f t="shared" si="8"/>
        <v>0.3651877133105802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</sheetData>
  <mergeCells count="3">
    <mergeCell ref="A1:E1"/>
    <mergeCell ref="A17:E17"/>
    <mergeCell ref="A32:E3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62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1024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241</v>
      </c>
      <c r="C3" s="20"/>
      <c r="D3" s="22">
        <v>100000</v>
      </c>
      <c r="E3" s="25">
        <f>(D3)+(D3*C4)</f>
        <v>255186.72199170126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615</v>
      </c>
      <c r="C4" s="20">
        <f t="shared" ref="C4:C13" si="0">(B4-B3)/B3</f>
        <v>1.5518672199170125</v>
      </c>
      <c r="D4" s="22">
        <v>100000</v>
      </c>
      <c r="E4" s="25">
        <f t="shared" ref="E4:E12" si="1">(E3+D4)+(E3+D4)*C5</f>
        <v>507079.58033937193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878</v>
      </c>
      <c r="C5" s="20">
        <f t="shared" si="0"/>
        <v>0.4276422764227642</v>
      </c>
      <c r="D5" s="22">
        <v>100000</v>
      </c>
      <c r="E5" s="25">
        <f t="shared" si="1"/>
        <v>721857.72423041495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1044</v>
      </c>
      <c r="C6" s="20">
        <f t="shared" si="0"/>
        <v>0.18906605922551253</v>
      </c>
      <c r="D6" s="22">
        <v>100000</v>
      </c>
      <c r="E6" s="25">
        <f t="shared" si="1"/>
        <v>1337486.85198034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1699</v>
      </c>
      <c r="C7" s="20">
        <f t="shared" si="0"/>
        <v>0.62739463601532564</v>
      </c>
      <c r="D7" s="22">
        <v>100000</v>
      </c>
      <c r="E7" s="25">
        <f t="shared" si="1"/>
        <v>1381645.6911617983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1633</v>
      </c>
      <c r="C8" s="20">
        <f t="shared" si="0"/>
        <v>-3.8846380223660978E-2</v>
      </c>
      <c r="D8" s="22">
        <v>100000</v>
      </c>
      <c r="E8" s="25">
        <f t="shared" si="1"/>
        <v>3215525.0027418332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3544</v>
      </c>
      <c r="C9" s="20">
        <f t="shared" si="0"/>
        <v>1.1702388242498469</v>
      </c>
      <c r="D9" s="22">
        <v>100000</v>
      </c>
      <c r="E9" s="25">
        <f t="shared" si="1"/>
        <v>4117275.8287434559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4401</v>
      </c>
      <c r="C10" s="20">
        <f t="shared" si="0"/>
        <v>0.24181715575620769</v>
      </c>
      <c r="D10" s="22">
        <v>100000</v>
      </c>
      <c r="E10" s="25">
        <f t="shared" si="1"/>
        <v>3699818.6718424186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3861</v>
      </c>
      <c r="C11" s="20">
        <f t="shared" si="0"/>
        <v>-0.12269938650306748</v>
      </c>
      <c r="D11" s="22">
        <v>100000</v>
      </c>
      <c r="E11" s="25">
        <f t="shared" si="1"/>
        <v>5769110.8661849927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5862</v>
      </c>
      <c r="C12" s="20">
        <f t="shared" si="0"/>
        <v>0.51825951825951821</v>
      </c>
      <c r="D12" s="22">
        <v>100000</v>
      </c>
      <c r="E12" s="119">
        <f t="shared" si="1"/>
        <v>5703910.7138614645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5697</v>
      </c>
      <c r="C13" s="20">
        <f t="shared" si="0"/>
        <v>-2.8147389969293755E-2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1027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134</v>
      </c>
      <c r="C19" s="20"/>
      <c r="D19" s="22">
        <v>100000</v>
      </c>
      <c r="E19" s="25">
        <f>(D19)+(D19*C20)</f>
        <v>274626.86567164178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368</v>
      </c>
      <c r="C20" s="20">
        <f t="shared" ref="C20:C29" si="4">(B20-B19)/B19</f>
        <v>1.7462686567164178</v>
      </c>
      <c r="D20" s="22">
        <v>100000</v>
      </c>
      <c r="E20" s="25">
        <f t="shared" ref="E20:E28" si="5">(E19+D20)+(E19+D20)*C21</f>
        <v>557868.26735885791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548</v>
      </c>
      <c r="C21" s="20">
        <f t="shared" si="4"/>
        <v>0.4891304347826087</v>
      </c>
      <c r="D21" s="22">
        <v>100000</v>
      </c>
      <c r="E21" s="25">
        <f t="shared" si="5"/>
        <v>698684.91168404254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582</v>
      </c>
      <c r="C22" s="20">
        <f t="shared" si="4"/>
        <v>6.2043795620437957E-2</v>
      </c>
      <c r="D22" s="22">
        <v>100000</v>
      </c>
      <c r="E22" s="25">
        <f t="shared" si="5"/>
        <v>876906.62983866525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639</v>
      </c>
      <c r="C23" s="20">
        <f t="shared" si="4"/>
        <v>9.7938144329896906E-2</v>
      </c>
      <c r="D23" s="22">
        <v>100000</v>
      </c>
      <c r="E23" s="25">
        <f t="shared" si="5"/>
        <v>1016655.5693939161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665</v>
      </c>
      <c r="C24" s="20">
        <f t="shared" si="4"/>
        <v>4.0688575899843503E-2</v>
      </c>
      <c r="D24" s="22">
        <v>100000</v>
      </c>
      <c r="E24" s="25">
        <f t="shared" si="5"/>
        <v>2265215.583627658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1349</v>
      </c>
      <c r="C25" s="20">
        <f t="shared" si="4"/>
        <v>1.0285714285714285</v>
      </c>
      <c r="D25" s="22">
        <v>100000</v>
      </c>
      <c r="E25" s="25">
        <f t="shared" si="5"/>
        <v>2149558.417737219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1226</v>
      </c>
      <c r="C26" s="20">
        <f t="shared" si="4"/>
        <v>-9.117865085248332E-2</v>
      </c>
      <c r="D26" s="22">
        <v>100000</v>
      </c>
      <c r="E26" s="25">
        <f t="shared" si="5"/>
        <v>2315613.9667082955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1262</v>
      </c>
      <c r="C27" s="20">
        <f t="shared" si="4"/>
        <v>2.936378466557912E-2</v>
      </c>
      <c r="D27" s="22">
        <v>100000</v>
      </c>
      <c r="E27" s="25">
        <f t="shared" si="5"/>
        <v>3694243.2295935107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1930</v>
      </c>
      <c r="C28" s="20">
        <f t="shared" si="4"/>
        <v>0.52931854199683048</v>
      </c>
      <c r="D28" s="22">
        <v>100000</v>
      </c>
      <c r="E28" s="119">
        <f t="shared" si="5"/>
        <v>3749026.8594999094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1907</v>
      </c>
      <c r="C29" s="20">
        <f t="shared" si="4"/>
        <v>-1.1917098445595855E-2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3" spans="1:11">
      <c r="A33" s="153" t="s">
        <v>1028</v>
      </c>
      <c r="B33" s="150"/>
      <c r="C33" s="150"/>
      <c r="D33" s="150"/>
      <c r="E33" s="151"/>
    </row>
    <row r="34" spans="1:11">
      <c r="A34" s="116" t="s">
        <v>3</v>
      </c>
      <c r="B34" s="117" t="s">
        <v>6</v>
      </c>
      <c r="C34" s="118" t="s">
        <v>8</v>
      </c>
      <c r="D34" s="12" t="s">
        <v>16</v>
      </c>
      <c r="E34" s="16" t="s">
        <v>18</v>
      </c>
      <c r="G34" s="116" t="s">
        <v>3</v>
      </c>
      <c r="H34" s="117" t="s">
        <v>5</v>
      </c>
      <c r="I34" s="118" t="s">
        <v>8</v>
      </c>
      <c r="J34" s="16" t="s">
        <v>16</v>
      </c>
      <c r="K34" s="16" t="s">
        <v>18</v>
      </c>
    </row>
    <row r="35" spans="1:11">
      <c r="A35" s="10">
        <v>39783</v>
      </c>
      <c r="B35" s="90">
        <v>58</v>
      </c>
      <c r="C35" s="20"/>
      <c r="D35" s="22">
        <v>100000</v>
      </c>
      <c r="E35" s="25">
        <f>(D35)+(D35*C36)</f>
        <v>237931.03448275864</v>
      </c>
      <c r="G35" s="10">
        <v>39783</v>
      </c>
      <c r="H35" s="91">
        <v>9647</v>
      </c>
      <c r="I35" s="20"/>
      <c r="J35" s="22">
        <v>100000</v>
      </c>
      <c r="K35" s="25">
        <f>(J35)+(J35*I36)</f>
        <v>181030.37213641545</v>
      </c>
    </row>
    <row r="36" spans="1:11">
      <c r="A36" s="10">
        <v>40148</v>
      </c>
      <c r="B36" s="90">
        <v>138</v>
      </c>
      <c r="C36" s="20">
        <f t="shared" ref="C36:C45" si="8">(B36-B35)/B35</f>
        <v>1.3793103448275863</v>
      </c>
      <c r="D36" s="22">
        <v>100000</v>
      </c>
      <c r="E36" s="25">
        <f t="shared" ref="E36:E44" si="9">(E35+D36)+(E35+D36)*C37</f>
        <v>430984.50774612691</v>
      </c>
      <c r="G36" s="10">
        <v>40148</v>
      </c>
      <c r="H36" s="91">
        <v>17464</v>
      </c>
      <c r="I36" s="20">
        <f t="shared" ref="I36:I45" si="10">(H36-H35)/H35</f>
        <v>0.81030372136415463</v>
      </c>
      <c r="J36" s="22">
        <v>100000</v>
      </c>
      <c r="K36" s="25">
        <f t="shared" ref="K36:K44" si="11">(K35+J36)+(K35+J36)*I37</f>
        <v>330030.45706285757</v>
      </c>
    </row>
    <row r="37" spans="1:11">
      <c r="A37" s="10">
        <v>40513</v>
      </c>
      <c r="B37" s="90">
        <v>176</v>
      </c>
      <c r="C37" s="20">
        <f t="shared" si="8"/>
        <v>0.27536231884057971</v>
      </c>
      <c r="D37" s="22">
        <v>100000</v>
      </c>
      <c r="E37" s="25">
        <f t="shared" si="9"/>
        <v>509865.80573349691</v>
      </c>
      <c r="G37" s="10">
        <v>40513</v>
      </c>
      <c r="H37" s="91">
        <v>20509</v>
      </c>
      <c r="I37" s="20">
        <f t="shared" si="10"/>
        <v>0.17435868071461291</v>
      </c>
      <c r="J37" s="22">
        <v>100000</v>
      </c>
      <c r="K37" s="25">
        <f t="shared" si="11"/>
        <v>324037.77285335225</v>
      </c>
    </row>
    <row r="38" spans="1:11">
      <c r="A38" s="10">
        <v>40878</v>
      </c>
      <c r="B38" s="90">
        <v>169</v>
      </c>
      <c r="C38" s="20">
        <f t="shared" si="8"/>
        <v>-3.9772727272727272E-2</v>
      </c>
      <c r="D38" s="22">
        <v>100000</v>
      </c>
      <c r="E38" s="25">
        <f t="shared" si="9"/>
        <v>692865.2940877598</v>
      </c>
      <c r="G38" s="10">
        <v>40878</v>
      </c>
      <c r="H38" s="91">
        <v>15454</v>
      </c>
      <c r="I38" s="20">
        <f t="shared" si="10"/>
        <v>-0.24647715637037398</v>
      </c>
      <c r="J38" s="22">
        <v>100000</v>
      </c>
      <c r="K38" s="25">
        <f t="shared" si="11"/>
        <v>533024.31574021094</v>
      </c>
    </row>
    <row r="39" spans="1:11">
      <c r="A39" s="10">
        <v>41244</v>
      </c>
      <c r="B39" s="90">
        <v>192</v>
      </c>
      <c r="C39" s="20">
        <f t="shared" si="8"/>
        <v>0.13609467455621302</v>
      </c>
      <c r="D39" s="22">
        <v>100000</v>
      </c>
      <c r="E39" s="25">
        <f t="shared" si="9"/>
        <v>706145.65254691103</v>
      </c>
      <c r="G39" s="10">
        <v>41244</v>
      </c>
      <c r="H39" s="91">
        <v>19426</v>
      </c>
      <c r="I39" s="20">
        <f t="shared" si="10"/>
        <v>0.25702083602950693</v>
      </c>
      <c r="J39" s="22">
        <v>100000</v>
      </c>
      <c r="K39" s="25">
        <f t="shared" si="11"/>
        <v>689855.0789776725</v>
      </c>
    </row>
    <row r="40" spans="1:11">
      <c r="A40" s="10">
        <v>41609</v>
      </c>
      <c r="B40" s="90">
        <v>171</v>
      </c>
      <c r="C40" s="20">
        <f t="shared" si="8"/>
        <v>-0.109375</v>
      </c>
      <c r="D40" s="22">
        <v>100000</v>
      </c>
      <c r="E40" s="25">
        <f t="shared" si="9"/>
        <v>2418436.9576407331</v>
      </c>
      <c r="G40" s="10">
        <v>41609</v>
      </c>
      <c r="H40" s="91">
        <v>21170</v>
      </c>
      <c r="I40" s="20">
        <f t="shared" si="10"/>
        <v>8.9776588077833827E-2</v>
      </c>
      <c r="J40" s="22">
        <v>100000</v>
      </c>
      <c r="K40" s="25">
        <f t="shared" si="11"/>
        <v>1025990.7801987254</v>
      </c>
    </row>
    <row r="41" spans="1:11">
      <c r="A41" s="10">
        <v>41974</v>
      </c>
      <c r="B41" s="90">
        <v>513</v>
      </c>
      <c r="C41" s="20">
        <f t="shared" si="8"/>
        <v>2</v>
      </c>
      <c r="D41" s="22">
        <v>100000</v>
      </c>
      <c r="E41" s="25">
        <f t="shared" si="9"/>
        <v>2660804.7388718855</v>
      </c>
      <c r="G41" s="10">
        <v>41974</v>
      </c>
      <c r="H41" s="91">
        <v>27499</v>
      </c>
      <c r="I41" s="20">
        <f t="shared" si="10"/>
        <v>0.29896079357581484</v>
      </c>
      <c r="J41" s="22">
        <v>100000</v>
      </c>
      <c r="K41" s="25">
        <f t="shared" si="11"/>
        <v>1069402.5676006442</v>
      </c>
    </row>
    <row r="42" spans="1:11">
      <c r="A42" s="10">
        <v>42339</v>
      </c>
      <c r="B42" s="90">
        <v>542</v>
      </c>
      <c r="C42" s="20">
        <f t="shared" si="8"/>
        <v>5.6530214424951264E-2</v>
      </c>
      <c r="D42" s="22">
        <v>100000</v>
      </c>
      <c r="E42" s="25">
        <f t="shared" si="9"/>
        <v>3040960.2013035342</v>
      </c>
      <c r="G42" s="10">
        <v>42339</v>
      </c>
      <c r="H42" s="91">
        <v>26117</v>
      </c>
      <c r="I42" s="20">
        <f t="shared" si="10"/>
        <v>-5.0256372959016693E-2</v>
      </c>
      <c r="J42" s="22">
        <v>100000</v>
      </c>
      <c r="K42" s="25">
        <f t="shared" si="11"/>
        <v>1192193.3133566165</v>
      </c>
    </row>
    <row r="43" spans="1:11">
      <c r="A43" s="10">
        <v>42705</v>
      </c>
      <c r="B43" s="90">
        <v>597</v>
      </c>
      <c r="C43" s="20">
        <f t="shared" si="8"/>
        <v>0.1014760147601476</v>
      </c>
      <c r="D43" s="22">
        <v>100000</v>
      </c>
      <c r="E43" s="25">
        <f t="shared" si="9"/>
        <v>4624629.8441303298</v>
      </c>
      <c r="G43" s="10">
        <v>42705</v>
      </c>
      <c r="H43" s="91">
        <v>26626</v>
      </c>
      <c r="I43" s="20">
        <f t="shared" si="10"/>
        <v>1.9489221579813913E-2</v>
      </c>
      <c r="J43" s="22">
        <v>100000</v>
      </c>
      <c r="K43" s="25">
        <f t="shared" si="11"/>
        <v>1640938.9435594501</v>
      </c>
    </row>
    <row r="44" spans="1:11">
      <c r="A44" s="10">
        <v>43070</v>
      </c>
      <c r="B44" s="90">
        <v>879</v>
      </c>
      <c r="C44" s="20">
        <f t="shared" si="8"/>
        <v>0.47236180904522612</v>
      </c>
      <c r="D44" s="22">
        <v>100000</v>
      </c>
      <c r="E44" s="119">
        <f t="shared" si="9"/>
        <v>3122878.2018654402</v>
      </c>
      <c r="G44" s="10">
        <v>43070</v>
      </c>
      <c r="H44" s="91">
        <v>33812</v>
      </c>
      <c r="I44" s="20">
        <f t="shared" si="10"/>
        <v>0.26988657702997071</v>
      </c>
      <c r="J44" s="22">
        <v>100000</v>
      </c>
      <c r="K44" s="120">
        <f t="shared" si="11"/>
        <v>1857097.6522034262</v>
      </c>
    </row>
    <row r="45" spans="1:11">
      <c r="A45" s="10">
        <v>43435</v>
      </c>
      <c r="B45" s="90">
        <v>581</v>
      </c>
      <c r="C45" s="20">
        <f t="shared" si="8"/>
        <v>-0.33902161547212739</v>
      </c>
      <c r="D45" s="22"/>
      <c r="E45" s="39"/>
      <c r="G45" s="10">
        <v>43435</v>
      </c>
      <c r="H45" s="91">
        <v>36068</v>
      </c>
      <c r="I45" s="20">
        <f t="shared" si="10"/>
        <v>6.6721873890926292E-2</v>
      </c>
      <c r="J45" s="22"/>
      <c r="K45" s="39"/>
    </row>
    <row r="46" spans="1:11">
      <c r="D46" s="121">
        <f>SUM(D35:D45)</f>
        <v>1000000</v>
      </c>
      <c r="E46" s="122"/>
      <c r="J46" s="121">
        <f>SUM(J35:J45)</f>
        <v>1000000</v>
      </c>
      <c r="K46" s="122"/>
    </row>
    <row r="49" spans="1:11">
      <c r="A49" s="153" t="s">
        <v>1032</v>
      </c>
      <c r="B49" s="150"/>
      <c r="C49" s="150"/>
      <c r="D49" s="150"/>
      <c r="E49" s="151"/>
    </row>
    <row r="50" spans="1:11">
      <c r="A50" s="116" t="s">
        <v>3</v>
      </c>
      <c r="B50" s="117" t="s">
        <v>6</v>
      </c>
      <c r="C50" s="118" t="s">
        <v>8</v>
      </c>
      <c r="D50" s="12" t="s">
        <v>16</v>
      </c>
      <c r="E50" s="16" t="s">
        <v>18</v>
      </c>
      <c r="G50" s="116" t="s">
        <v>3</v>
      </c>
      <c r="H50" s="117" t="s">
        <v>5</v>
      </c>
      <c r="I50" s="118" t="s">
        <v>8</v>
      </c>
      <c r="J50" s="16" t="s">
        <v>16</v>
      </c>
      <c r="K50" s="16" t="s">
        <v>18</v>
      </c>
    </row>
    <row r="51" spans="1:11">
      <c r="A51" s="10">
        <v>39783</v>
      </c>
      <c r="B51" s="90">
        <v>20.88</v>
      </c>
      <c r="C51" s="20"/>
      <c r="D51" s="22">
        <v>100000</v>
      </c>
      <c r="E51" s="25">
        <f>(D51)+(D51*C52)</f>
        <v>177203.06513409963</v>
      </c>
      <c r="G51" s="10">
        <v>39783</v>
      </c>
      <c r="H51" s="91">
        <v>9647</v>
      </c>
      <c r="I51" s="20"/>
      <c r="J51" s="22">
        <v>100000</v>
      </c>
      <c r="K51" s="25">
        <f>(J51)+(J51*I52)</f>
        <v>181030.37213641545</v>
      </c>
    </row>
    <row r="52" spans="1:11">
      <c r="A52" s="10">
        <v>40148</v>
      </c>
      <c r="B52" s="90">
        <v>37</v>
      </c>
      <c r="C52" s="20">
        <f t="shared" ref="C52:C61" si="12">(B52-B51)/B51</f>
        <v>0.77203065134099624</v>
      </c>
      <c r="D52" s="22">
        <v>100000</v>
      </c>
      <c r="E52" s="25">
        <f t="shared" ref="E52:E60" si="13">(E51+D52)+(E51+D52)*C53</f>
        <v>397074.66086776432</v>
      </c>
      <c r="G52" s="10">
        <v>40148</v>
      </c>
      <c r="H52" s="91">
        <v>17464</v>
      </c>
      <c r="I52" s="20">
        <f t="shared" ref="I52:I61" si="14">(H52-H51)/H51</f>
        <v>0.81030372136415463</v>
      </c>
      <c r="J52" s="22">
        <v>100000</v>
      </c>
      <c r="K52" s="25">
        <f t="shared" ref="K52:K60" si="15">(K51+J52)+(K51+J52)*I53</f>
        <v>330030.45706285757</v>
      </c>
    </row>
    <row r="53" spans="1:11">
      <c r="A53" s="10">
        <v>40513</v>
      </c>
      <c r="B53" s="90">
        <v>53</v>
      </c>
      <c r="C53" s="20">
        <f t="shared" si="12"/>
        <v>0.43243243243243246</v>
      </c>
      <c r="D53" s="22">
        <v>100000</v>
      </c>
      <c r="E53" s="25">
        <f t="shared" si="13"/>
        <v>347014.38588881661</v>
      </c>
      <c r="G53" s="10">
        <v>40513</v>
      </c>
      <c r="H53" s="91">
        <v>20509</v>
      </c>
      <c r="I53" s="20">
        <f t="shared" si="14"/>
        <v>0.17435868071461291</v>
      </c>
      <c r="J53" s="22">
        <v>100000</v>
      </c>
      <c r="K53" s="25">
        <f t="shared" si="15"/>
        <v>324037.77285335225</v>
      </c>
    </row>
    <row r="54" spans="1:11">
      <c r="A54" s="10">
        <v>40878</v>
      </c>
      <c r="B54" s="90">
        <v>37</v>
      </c>
      <c r="C54" s="20">
        <f t="shared" si="12"/>
        <v>-0.30188679245283018</v>
      </c>
      <c r="D54" s="22">
        <v>100000</v>
      </c>
      <c r="E54" s="25">
        <f t="shared" si="13"/>
        <v>422851.44611104275</v>
      </c>
      <c r="G54" s="10">
        <v>40878</v>
      </c>
      <c r="H54" s="91">
        <v>15454</v>
      </c>
      <c r="I54" s="20">
        <f t="shared" si="14"/>
        <v>-0.24647715637037398</v>
      </c>
      <c r="J54" s="22">
        <v>100000</v>
      </c>
      <c r="K54" s="25">
        <f t="shared" si="15"/>
        <v>533024.31574021094</v>
      </c>
    </row>
    <row r="55" spans="1:11">
      <c r="A55" s="10">
        <v>41244</v>
      </c>
      <c r="B55" s="90">
        <v>35</v>
      </c>
      <c r="C55" s="20">
        <f t="shared" si="12"/>
        <v>-5.4054054054054057E-2</v>
      </c>
      <c r="D55" s="22">
        <v>100000</v>
      </c>
      <c r="E55" s="25">
        <f t="shared" si="13"/>
        <v>507912.83336501295</v>
      </c>
      <c r="G55" s="10">
        <v>41244</v>
      </c>
      <c r="H55" s="91">
        <v>19426</v>
      </c>
      <c r="I55" s="20">
        <f t="shared" si="14"/>
        <v>0.25702083602950693</v>
      </c>
      <c r="J55" s="22">
        <v>100000</v>
      </c>
      <c r="K55" s="25">
        <f t="shared" si="15"/>
        <v>689855.0789776725</v>
      </c>
    </row>
    <row r="56" spans="1:11">
      <c r="A56" s="10">
        <v>41609</v>
      </c>
      <c r="B56" s="90">
        <v>34</v>
      </c>
      <c r="C56" s="20">
        <f t="shared" si="12"/>
        <v>-2.8571428571428571E-2</v>
      </c>
      <c r="D56" s="22">
        <v>100000</v>
      </c>
      <c r="E56" s="25">
        <f t="shared" si="13"/>
        <v>2199214.0736440173</v>
      </c>
      <c r="G56" s="10">
        <v>41609</v>
      </c>
      <c r="H56" s="91">
        <v>21170</v>
      </c>
      <c r="I56" s="20">
        <f t="shared" si="14"/>
        <v>8.9776588077833827E-2</v>
      </c>
      <c r="J56" s="22">
        <v>100000</v>
      </c>
      <c r="K56" s="25">
        <f t="shared" si="15"/>
        <v>1025990.7801987254</v>
      </c>
    </row>
    <row r="57" spans="1:11">
      <c r="A57" s="10">
        <v>41974</v>
      </c>
      <c r="B57" s="90">
        <v>123</v>
      </c>
      <c r="C57" s="20">
        <f t="shared" si="12"/>
        <v>2.6176470588235294</v>
      </c>
      <c r="D57" s="22">
        <v>100000</v>
      </c>
      <c r="E57" s="25">
        <f t="shared" si="13"/>
        <v>2616991.6285379059</v>
      </c>
      <c r="G57" s="10">
        <v>41974</v>
      </c>
      <c r="H57" s="91">
        <v>27499</v>
      </c>
      <c r="I57" s="20">
        <f t="shared" si="14"/>
        <v>0.29896079357581484</v>
      </c>
      <c r="J57" s="22">
        <v>100000</v>
      </c>
      <c r="K57" s="25">
        <f t="shared" si="15"/>
        <v>1069402.5676006442</v>
      </c>
    </row>
    <row r="58" spans="1:11">
      <c r="A58" s="10">
        <v>42339</v>
      </c>
      <c r="B58" s="90">
        <v>140</v>
      </c>
      <c r="C58" s="20">
        <f t="shared" si="12"/>
        <v>0.13821138211382114</v>
      </c>
      <c r="D58" s="22">
        <v>100000</v>
      </c>
      <c r="E58" s="25">
        <f t="shared" si="13"/>
        <v>2076557.8875253994</v>
      </c>
      <c r="G58" s="10">
        <v>42339</v>
      </c>
      <c r="H58" s="91">
        <v>26117</v>
      </c>
      <c r="I58" s="20">
        <f t="shared" si="14"/>
        <v>-5.0256372959016693E-2</v>
      </c>
      <c r="J58" s="22">
        <v>100000</v>
      </c>
      <c r="K58" s="25">
        <f t="shared" si="15"/>
        <v>1192193.3133566165</v>
      </c>
    </row>
    <row r="59" spans="1:11">
      <c r="A59" s="10">
        <v>42705</v>
      </c>
      <c r="B59" s="90">
        <v>107</v>
      </c>
      <c r="C59" s="20">
        <f t="shared" si="12"/>
        <v>-0.23571428571428571</v>
      </c>
      <c r="D59" s="22">
        <v>100000</v>
      </c>
      <c r="E59" s="25">
        <f t="shared" si="13"/>
        <v>3498765.9500408284</v>
      </c>
      <c r="G59" s="10">
        <v>42705</v>
      </c>
      <c r="H59" s="91">
        <v>26626</v>
      </c>
      <c r="I59" s="20">
        <f t="shared" si="14"/>
        <v>1.9489221579813913E-2</v>
      </c>
      <c r="J59" s="22">
        <v>100000</v>
      </c>
      <c r="K59" s="25">
        <f t="shared" si="15"/>
        <v>1640938.9435594501</v>
      </c>
    </row>
    <row r="60" spans="1:11">
      <c r="A60" s="10">
        <v>43070</v>
      </c>
      <c r="B60" s="90">
        <v>172</v>
      </c>
      <c r="C60" s="20">
        <f t="shared" si="12"/>
        <v>0.60747663551401865</v>
      </c>
      <c r="D60" s="22">
        <v>100000</v>
      </c>
      <c r="E60" s="119">
        <f t="shared" si="13"/>
        <v>4331072.9747584388</v>
      </c>
      <c r="G60" s="10">
        <v>43070</v>
      </c>
      <c r="H60" s="91">
        <v>33812</v>
      </c>
      <c r="I60" s="20">
        <f t="shared" si="14"/>
        <v>0.26988657702997071</v>
      </c>
      <c r="J60" s="22">
        <v>100000</v>
      </c>
      <c r="K60" s="120">
        <f t="shared" si="15"/>
        <v>1857097.6522034262</v>
      </c>
    </row>
    <row r="61" spans="1:11">
      <c r="A61" s="10">
        <v>43435</v>
      </c>
      <c r="B61" s="90">
        <v>207</v>
      </c>
      <c r="C61" s="20">
        <f t="shared" si="12"/>
        <v>0.20348837209302326</v>
      </c>
      <c r="D61" s="22"/>
      <c r="E61" s="39"/>
      <c r="G61" s="10">
        <v>43435</v>
      </c>
      <c r="H61" s="91">
        <v>36068</v>
      </c>
      <c r="I61" s="20">
        <f t="shared" si="14"/>
        <v>6.6721873890926292E-2</v>
      </c>
      <c r="J61" s="22"/>
      <c r="K61" s="39"/>
    </row>
    <row r="62" spans="1:11">
      <c r="D62" s="121">
        <f>SUM(D51:D61)</f>
        <v>1000000</v>
      </c>
      <c r="E62" s="122"/>
      <c r="J62" s="121">
        <f>SUM(J51:J61)</f>
        <v>1000000</v>
      </c>
      <c r="K62" s="122"/>
    </row>
  </sheetData>
  <mergeCells count="4">
    <mergeCell ref="A1:E1"/>
    <mergeCell ref="A17:E17"/>
    <mergeCell ref="A33:E33"/>
    <mergeCell ref="A49:E49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105"/>
  <sheetViews>
    <sheetView workbookViewId="0"/>
  </sheetViews>
  <sheetFormatPr defaultColWidth="14.42578125" defaultRowHeight="15" customHeight="1"/>
  <cols>
    <col min="1" max="1" width="14.85546875" customWidth="1"/>
    <col min="5" max="5" width="20.85546875" customWidth="1"/>
    <col min="11" max="11" width="20.85546875" customWidth="1"/>
  </cols>
  <sheetData>
    <row r="1" spans="1:11">
      <c r="A1" s="153" t="s">
        <v>1026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128</v>
      </c>
      <c r="C3" s="20"/>
      <c r="D3" s="22">
        <v>100000</v>
      </c>
      <c r="E3" s="25">
        <f>(D3)+(D3*C4)</f>
        <v>176562.5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226</v>
      </c>
      <c r="C4" s="20">
        <f t="shared" ref="C4:C13" si="0">(B4-B3)/B3</f>
        <v>0.765625</v>
      </c>
      <c r="D4" s="22">
        <v>100000</v>
      </c>
      <c r="E4" s="25">
        <f t="shared" ref="E4:E12" si="1">(E3+D4)+(E3+D4)*C5</f>
        <v>323064.15929203539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264</v>
      </c>
      <c r="C5" s="20">
        <f t="shared" si="0"/>
        <v>0.16814159292035399</v>
      </c>
      <c r="D5" s="22">
        <v>100000</v>
      </c>
      <c r="E5" s="25">
        <f t="shared" si="1"/>
        <v>258005.03653794582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161</v>
      </c>
      <c r="C6" s="20">
        <f t="shared" si="0"/>
        <v>-0.39015151515151514</v>
      </c>
      <c r="D6" s="22">
        <v>100000</v>
      </c>
      <c r="E6" s="25">
        <f t="shared" si="1"/>
        <v>529224.83662131126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238</v>
      </c>
      <c r="C7" s="20">
        <f t="shared" si="0"/>
        <v>0.47826086956521741</v>
      </c>
      <c r="D7" s="22">
        <v>100000</v>
      </c>
      <c r="E7" s="25">
        <f t="shared" si="1"/>
        <v>465309.12287962512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176</v>
      </c>
      <c r="C8" s="20">
        <f t="shared" si="0"/>
        <v>-0.26050420168067229</v>
      </c>
      <c r="D8" s="22">
        <v>100000</v>
      </c>
      <c r="E8" s="25">
        <f t="shared" si="1"/>
        <v>998926.91599751939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311</v>
      </c>
      <c r="C9" s="20">
        <f t="shared" si="0"/>
        <v>0.76704545454545459</v>
      </c>
      <c r="D9" s="22">
        <v>100000</v>
      </c>
      <c r="E9" s="25">
        <f t="shared" si="1"/>
        <v>791510.06168310088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224</v>
      </c>
      <c r="C10" s="20">
        <f t="shared" si="0"/>
        <v>-0.27974276527331188</v>
      </c>
      <c r="D10" s="22">
        <v>100000</v>
      </c>
      <c r="E10" s="25">
        <f t="shared" si="1"/>
        <v>994988.90812846087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250</v>
      </c>
      <c r="C11" s="20">
        <f t="shared" si="0"/>
        <v>0.11607142857142858</v>
      </c>
      <c r="D11" s="22">
        <v>100000</v>
      </c>
      <c r="E11" s="25">
        <f t="shared" si="1"/>
        <v>1353406.2904467776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309</v>
      </c>
      <c r="C12" s="20">
        <f t="shared" si="0"/>
        <v>0.23599999999999999</v>
      </c>
      <c r="D12" s="22">
        <v>100000</v>
      </c>
      <c r="E12" s="119">
        <f t="shared" si="1"/>
        <v>1387556.1672550142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295</v>
      </c>
      <c r="C13" s="20">
        <f t="shared" si="0"/>
        <v>-4.5307443365695796E-2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1029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56</v>
      </c>
      <c r="C18" s="20"/>
      <c r="D18" s="22">
        <v>100000</v>
      </c>
      <c r="E18" s="25">
        <f>(D18)+(D18*C19)</f>
        <v>182142.85714285716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102</v>
      </c>
      <c r="C19" s="20">
        <f t="shared" ref="C19:C28" si="4">(B19-B18)/B18</f>
        <v>0.8214285714285714</v>
      </c>
      <c r="D19" s="22">
        <v>100000</v>
      </c>
      <c r="E19" s="25">
        <f t="shared" ref="E19:E27" si="5">(E18+D19)+(E18+D19)*C20</f>
        <v>495133.05322128854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179</v>
      </c>
      <c r="C20" s="20">
        <f t="shared" si="4"/>
        <v>0.75490196078431371</v>
      </c>
      <c r="D20" s="22">
        <v>100000</v>
      </c>
      <c r="E20" s="25">
        <f t="shared" si="5"/>
        <v>442193.83284039877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133</v>
      </c>
      <c r="C21" s="20">
        <f t="shared" si="4"/>
        <v>-0.25698324022346369</v>
      </c>
      <c r="D21" s="22">
        <v>100000</v>
      </c>
      <c r="E21" s="25">
        <f t="shared" si="5"/>
        <v>705259.64722848858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173</v>
      </c>
      <c r="C22" s="20">
        <f t="shared" si="4"/>
        <v>0.3007518796992481</v>
      </c>
      <c r="D22" s="22">
        <v>100000</v>
      </c>
      <c r="E22" s="25">
        <f t="shared" si="5"/>
        <v>600453.72539002914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129</v>
      </c>
      <c r="C23" s="20">
        <f t="shared" si="4"/>
        <v>-0.25433526011560692</v>
      </c>
      <c r="D23" s="22">
        <v>100000</v>
      </c>
      <c r="E23" s="25">
        <f t="shared" si="5"/>
        <v>1172852.7494902813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216</v>
      </c>
      <c r="C24" s="20">
        <f t="shared" si="4"/>
        <v>0.67441860465116277</v>
      </c>
      <c r="D24" s="22">
        <v>100000</v>
      </c>
      <c r="E24" s="25">
        <f t="shared" si="5"/>
        <v>919282.54129853658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156</v>
      </c>
      <c r="C25" s="20">
        <f t="shared" si="4"/>
        <v>-0.27777777777777779</v>
      </c>
      <c r="D25" s="22">
        <v>100000</v>
      </c>
      <c r="E25" s="25">
        <f t="shared" si="5"/>
        <v>999680.95396587241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153</v>
      </c>
      <c r="C26" s="20">
        <f t="shared" si="4"/>
        <v>-1.9230769230769232E-2</v>
      </c>
      <c r="D26" s="22">
        <v>100000</v>
      </c>
      <c r="E26" s="25">
        <f t="shared" si="5"/>
        <v>1149993.154474115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160</v>
      </c>
      <c r="C27" s="20">
        <f t="shared" si="4"/>
        <v>4.5751633986928102E-2</v>
      </c>
      <c r="D27" s="22">
        <v>100000</v>
      </c>
      <c r="E27" s="119">
        <f t="shared" si="5"/>
        <v>921869.95142465981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118</v>
      </c>
      <c r="C28" s="20">
        <f t="shared" si="4"/>
        <v>-0.26250000000000001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1031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67</v>
      </c>
      <c r="C33" s="20"/>
      <c r="D33" s="22">
        <v>100000</v>
      </c>
      <c r="E33" s="25">
        <f>(D33)+(D33*C34)</f>
        <v>189552.23880597015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127</v>
      </c>
      <c r="C34" s="20">
        <f t="shared" ref="C34:C43" si="8">(B34-B33)/B33</f>
        <v>0.89552238805970152</v>
      </c>
      <c r="D34" s="22">
        <v>100000</v>
      </c>
      <c r="E34" s="25">
        <f t="shared" ref="E34:E42" si="9">(E33+D34)+(E33+D34)*C35</f>
        <v>376189.91655893764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165</v>
      </c>
      <c r="C35" s="20">
        <f t="shared" si="8"/>
        <v>0.29921259842519687</v>
      </c>
      <c r="D35" s="22">
        <v>100000</v>
      </c>
      <c r="E35" s="25">
        <f t="shared" si="9"/>
        <v>222221.96106083758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77</v>
      </c>
      <c r="C36" s="20">
        <f t="shared" si="8"/>
        <v>-0.53333333333333333</v>
      </c>
      <c r="D36" s="22">
        <v>100000</v>
      </c>
      <c r="E36" s="25">
        <f t="shared" si="9"/>
        <v>464501.78802276589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111</v>
      </c>
      <c r="C37" s="20">
        <f t="shared" si="8"/>
        <v>0.44155844155844154</v>
      </c>
      <c r="D37" s="22">
        <v>100000</v>
      </c>
      <c r="E37" s="25">
        <f t="shared" si="9"/>
        <v>335649.71179732028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66</v>
      </c>
      <c r="C38" s="20">
        <f t="shared" si="8"/>
        <v>-0.40540540540540543</v>
      </c>
      <c r="D38" s="22">
        <v>100000</v>
      </c>
      <c r="E38" s="25">
        <f t="shared" si="9"/>
        <v>481854.98426067241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73</v>
      </c>
      <c r="C39" s="20">
        <f t="shared" si="8"/>
        <v>0.10606060606060606</v>
      </c>
      <c r="D39" s="22">
        <v>100000</v>
      </c>
      <c r="E39" s="25">
        <f t="shared" si="9"/>
        <v>701414.22760190652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88</v>
      </c>
      <c r="C40" s="20">
        <f t="shared" si="8"/>
        <v>0.20547945205479451</v>
      </c>
      <c r="D40" s="22">
        <v>100000</v>
      </c>
      <c r="E40" s="25">
        <f t="shared" si="9"/>
        <v>637488.59013788018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70</v>
      </c>
      <c r="C41" s="20">
        <f t="shared" si="8"/>
        <v>-0.20454545454545456</v>
      </c>
      <c r="D41" s="22">
        <v>100000</v>
      </c>
      <c r="E41" s="25">
        <f t="shared" si="9"/>
        <v>621597.5259733561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59</v>
      </c>
      <c r="C42" s="20">
        <f t="shared" si="8"/>
        <v>-0.15714285714285714</v>
      </c>
      <c r="D42" s="22">
        <v>100000</v>
      </c>
      <c r="E42" s="119">
        <f t="shared" si="9"/>
        <v>746058.45905719872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61</v>
      </c>
      <c r="C43" s="20">
        <f t="shared" si="8"/>
        <v>3.3898305084745763E-2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1033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105</v>
      </c>
      <c r="C48" s="20"/>
      <c r="D48" s="22">
        <v>100000</v>
      </c>
      <c r="E48" s="25">
        <f>(D48)+(D48*C49)</f>
        <v>172380.95238095237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181</v>
      </c>
      <c r="C49" s="20">
        <f t="shared" ref="C49:C58" si="12">(B49-B48)/B48</f>
        <v>0.72380952380952379</v>
      </c>
      <c r="D49" s="22">
        <v>100000</v>
      </c>
      <c r="E49" s="25">
        <f t="shared" ref="E49:E57" si="13">(E48+D49)+(E48+D49)*C50</f>
        <v>367187.58221520652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244</v>
      </c>
      <c r="C50" s="20">
        <f t="shared" si="12"/>
        <v>0.34806629834254144</v>
      </c>
      <c r="D50" s="22">
        <v>100000</v>
      </c>
      <c r="E50" s="25">
        <f t="shared" si="13"/>
        <v>298693.70010480413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156</v>
      </c>
      <c r="C51" s="20">
        <f t="shared" si="12"/>
        <v>-0.36065573770491804</v>
      </c>
      <c r="D51" s="22">
        <v>100000</v>
      </c>
      <c r="E51" s="25">
        <f t="shared" si="13"/>
        <v>444696.81934766617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174</v>
      </c>
      <c r="C52" s="20">
        <f t="shared" si="12"/>
        <v>0.11538461538461539</v>
      </c>
      <c r="D52" s="22">
        <v>100000</v>
      </c>
      <c r="E52" s="25">
        <f t="shared" si="13"/>
        <v>391305.18631297851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125</v>
      </c>
      <c r="C53" s="20">
        <f t="shared" si="12"/>
        <v>-0.28160919540229884</v>
      </c>
      <c r="D53" s="22">
        <v>100000</v>
      </c>
      <c r="E53" s="25">
        <f t="shared" si="13"/>
        <v>860766.68642033834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219</v>
      </c>
      <c r="C54" s="20">
        <f t="shared" si="12"/>
        <v>0.752</v>
      </c>
      <c r="D54" s="22">
        <v>100000</v>
      </c>
      <c r="E54" s="25">
        <f t="shared" si="13"/>
        <v>504512.18693305441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115</v>
      </c>
      <c r="C55" s="20">
        <f t="shared" si="12"/>
        <v>-0.47488584474885842</v>
      </c>
      <c r="D55" s="22">
        <v>100000</v>
      </c>
      <c r="E55" s="25">
        <f t="shared" si="13"/>
        <v>604512.18693305436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115</v>
      </c>
      <c r="C56" s="20">
        <f t="shared" si="12"/>
        <v>0</v>
      </c>
      <c r="D56" s="22">
        <v>100000</v>
      </c>
      <c r="E56" s="25">
        <f t="shared" si="13"/>
        <v>1047578.9910048025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171</v>
      </c>
      <c r="C57" s="20">
        <f t="shared" si="12"/>
        <v>0.48695652173913045</v>
      </c>
      <c r="D57" s="22">
        <v>100000</v>
      </c>
      <c r="E57" s="119">
        <f t="shared" si="13"/>
        <v>523457.08361622563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78</v>
      </c>
      <c r="C58" s="20">
        <f t="shared" si="12"/>
        <v>-0.54385964912280704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1036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182</v>
      </c>
      <c r="C63" s="20"/>
      <c r="D63" s="22">
        <v>100000</v>
      </c>
      <c r="E63" s="25">
        <f>(D63)+(D63*C64)</f>
        <v>207692.30769230769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378</v>
      </c>
      <c r="C64" s="20">
        <f t="shared" ref="C64:C73" si="16">(B64-B63)/B63</f>
        <v>1.0769230769230769</v>
      </c>
      <c r="D64" s="22">
        <v>100000</v>
      </c>
      <c r="E64" s="25">
        <f t="shared" ref="E64:E72" si="17">(E63+D64)+(E63+D64)*C65</f>
        <v>522588.52258852258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642</v>
      </c>
      <c r="C65" s="20">
        <f t="shared" si="16"/>
        <v>0.69841269841269837</v>
      </c>
      <c r="D65" s="22">
        <v>100000</v>
      </c>
      <c r="E65" s="25">
        <f t="shared" si="17"/>
        <v>343296.47507217602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354</v>
      </c>
      <c r="C66" s="20">
        <f t="shared" si="16"/>
        <v>-0.44859813084112149</v>
      </c>
      <c r="D66" s="22">
        <v>100000</v>
      </c>
      <c r="E66" s="25">
        <f t="shared" si="17"/>
        <v>344368.730635165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275</v>
      </c>
      <c r="C67" s="20">
        <f t="shared" si="16"/>
        <v>-0.2231638418079096</v>
      </c>
      <c r="D67" s="22">
        <v>100000</v>
      </c>
      <c r="E67" s="25">
        <f t="shared" si="17"/>
        <v>442752.84434194624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274</v>
      </c>
      <c r="C68" s="20">
        <f t="shared" si="16"/>
        <v>-3.6363636363636364E-3</v>
      </c>
      <c r="D68" s="22">
        <v>100000</v>
      </c>
      <c r="E68" s="25">
        <f t="shared" si="17"/>
        <v>863650.51143462991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436</v>
      </c>
      <c r="C69" s="20">
        <f t="shared" si="16"/>
        <v>0.59124087591240881</v>
      </c>
      <c r="D69" s="22">
        <v>100000</v>
      </c>
      <c r="E69" s="25">
        <f t="shared" si="17"/>
        <v>499506.91647758341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226</v>
      </c>
      <c r="C70" s="20">
        <f t="shared" si="16"/>
        <v>-0.48165137614678899</v>
      </c>
      <c r="D70" s="22">
        <v>100000</v>
      </c>
      <c r="E70" s="25">
        <f t="shared" si="17"/>
        <v>676434.79514063604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255</v>
      </c>
      <c r="C71" s="20">
        <f t="shared" si="16"/>
        <v>0.12831858407079647</v>
      </c>
      <c r="D71" s="22">
        <v>100000</v>
      </c>
      <c r="E71" s="25">
        <f t="shared" si="17"/>
        <v>1096143.2401985449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360</v>
      </c>
      <c r="C72" s="20">
        <f t="shared" si="16"/>
        <v>0.41176470588235292</v>
      </c>
      <c r="D72" s="22">
        <v>100000</v>
      </c>
      <c r="E72" s="119">
        <f t="shared" si="17"/>
        <v>913720.53070722183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275</v>
      </c>
      <c r="C73" s="20">
        <f t="shared" si="16"/>
        <v>-0.2361111111111111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1039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287</v>
      </c>
      <c r="C78" s="20"/>
      <c r="D78" s="22">
        <v>100000</v>
      </c>
      <c r="E78" s="25">
        <f>(D78)+(D78*C79)</f>
        <v>133797.90940766549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384</v>
      </c>
      <c r="C79" s="20">
        <f t="shared" ref="C79:C88" si="20">(B79-B78)/B78</f>
        <v>0.33797909407665505</v>
      </c>
      <c r="D79" s="22">
        <v>100000</v>
      </c>
      <c r="E79" s="25">
        <f t="shared" ref="E79:E87" si="21">(E78+D79)+(E78+D79)*C80</f>
        <v>274590.77380952379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451</v>
      </c>
      <c r="C80" s="20">
        <f t="shared" si="20"/>
        <v>0.17447916666666666</v>
      </c>
      <c r="D80" s="22">
        <v>100000</v>
      </c>
      <c r="E80" s="25">
        <f t="shared" si="21"/>
        <v>220933.8045084996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266</v>
      </c>
      <c r="C81" s="20">
        <f t="shared" si="20"/>
        <v>-0.41019955654101997</v>
      </c>
      <c r="D81" s="22">
        <v>100000</v>
      </c>
      <c r="E81" s="25">
        <f t="shared" si="21"/>
        <v>413835.69528727577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343</v>
      </c>
      <c r="C82" s="20">
        <f t="shared" si="20"/>
        <v>0.28947368421052633</v>
      </c>
      <c r="D82" s="22">
        <v>100000</v>
      </c>
      <c r="E82" s="25">
        <f t="shared" si="21"/>
        <v>355040.9906212372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237</v>
      </c>
      <c r="C83" s="20">
        <f t="shared" si="20"/>
        <v>-0.30903790087463556</v>
      </c>
      <c r="D83" s="22">
        <v>100000</v>
      </c>
      <c r="E83" s="25">
        <f t="shared" si="21"/>
        <v>577921.25813076959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301</v>
      </c>
      <c r="C84" s="20">
        <f t="shared" si="20"/>
        <v>0.27004219409282698</v>
      </c>
      <c r="D84" s="22">
        <v>100000</v>
      </c>
      <c r="E84" s="25">
        <f t="shared" si="21"/>
        <v>259006.46074763621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115</v>
      </c>
      <c r="C85" s="20">
        <f t="shared" si="20"/>
        <v>-0.61794019933554822</v>
      </c>
      <c r="D85" s="22">
        <v>100000</v>
      </c>
      <c r="E85" s="25">
        <f t="shared" si="21"/>
        <v>334032.09826084413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107</v>
      </c>
      <c r="C86" s="20">
        <f t="shared" si="20"/>
        <v>-6.9565217391304349E-2</v>
      </c>
      <c r="D86" s="22">
        <v>100000</v>
      </c>
      <c r="E86" s="25">
        <f t="shared" si="21"/>
        <v>685527.33276712755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169</v>
      </c>
      <c r="C87" s="20">
        <f t="shared" si="20"/>
        <v>0.57943925233644855</v>
      </c>
      <c r="D87" s="22">
        <v>100000</v>
      </c>
      <c r="E87" s="119">
        <f t="shared" si="21"/>
        <v>483401.43554900156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104</v>
      </c>
      <c r="C88" s="20">
        <f t="shared" si="20"/>
        <v>-0.38461538461538464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2" spans="1:11">
      <c r="A92" s="153" t="s">
        <v>1043</v>
      </c>
      <c r="B92" s="150"/>
      <c r="C92" s="150"/>
      <c r="D92" s="150"/>
      <c r="E92" s="151"/>
    </row>
    <row r="93" spans="1:11">
      <c r="A93" s="116" t="s">
        <v>3</v>
      </c>
      <c r="B93" s="117" t="s">
        <v>6</v>
      </c>
      <c r="C93" s="118" t="s">
        <v>8</v>
      </c>
      <c r="D93" s="12" t="s">
        <v>16</v>
      </c>
      <c r="E93" s="16" t="s">
        <v>18</v>
      </c>
      <c r="G93" s="116" t="s">
        <v>3</v>
      </c>
      <c r="H93" s="117" t="s">
        <v>5</v>
      </c>
      <c r="I93" s="118" t="s">
        <v>8</v>
      </c>
      <c r="J93" s="16" t="s">
        <v>16</v>
      </c>
      <c r="K93" s="16" t="s">
        <v>18</v>
      </c>
    </row>
    <row r="94" spans="1:11">
      <c r="A94" s="10">
        <v>39783</v>
      </c>
      <c r="B94" s="90">
        <v>136</v>
      </c>
      <c r="C94" s="20"/>
      <c r="D94" s="22">
        <v>100000</v>
      </c>
      <c r="E94" s="25">
        <f>(D94)+(D94*C95)</f>
        <v>127941.17647058824</v>
      </c>
      <c r="G94" s="10">
        <v>39783</v>
      </c>
      <c r="H94" s="91">
        <v>9647</v>
      </c>
      <c r="I94" s="20"/>
      <c r="J94" s="22">
        <v>100000</v>
      </c>
      <c r="K94" s="25">
        <f>(J94)+(J94*I95)</f>
        <v>181030.37213641545</v>
      </c>
    </row>
    <row r="95" spans="1:11">
      <c r="A95" s="10">
        <v>40148</v>
      </c>
      <c r="B95" s="90">
        <v>174</v>
      </c>
      <c r="C95" s="20">
        <f t="shared" ref="C95:C104" si="24">(B95-B94)/B94</f>
        <v>0.27941176470588236</v>
      </c>
      <c r="D95" s="22">
        <v>100000</v>
      </c>
      <c r="E95" s="25">
        <f t="shared" ref="E95:E103" si="25">(E94+D95)+(E94+D95)*C96</f>
        <v>322261.6632860041</v>
      </c>
      <c r="G95" s="10">
        <v>40148</v>
      </c>
      <c r="H95" s="91">
        <v>17464</v>
      </c>
      <c r="I95" s="20">
        <f t="shared" ref="I95:I104" si="26">(H95-H94)/H94</f>
        <v>0.81030372136415463</v>
      </c>
      <c r="J95" s="22">
        <v>100000</v>
      </c>
      <c r="K95" s="25">
        <f t="shared" ref="K95:K103" si="27">(K94+J95)+(K94+J95)*I96</f>
        <v>330030.45706285757</v>
      </c>
    </row>
    <row r="96" spans="1:11">
      <c r="A96" s="10">
        <v>40513</v>
      </c>
      <c r="B96" s="90">
        <v>246</v>
      </c>
      <c r="C96" s="20">
        <f t="shared" si="24"/>
        <v>0.41379310344827586</v>
      </c>
      <c r="D96" s="22">
        <v>100000</v>
      </c>
      <c r="E96" s="25">
        <f t="shared" si="25"/>
        <v>315837.99205132015</v>
      </c>
      <c r="G96" s="10">
        <v>40513</v>
      </c>
      <c r="H96" s="91">
        <v>20509</v>
      </c>
      <c r="I96" s="20">
        <f t="shared" si="26"/>
        <v>0.17435868071461291</v>
      </c>
      <c r="J96" s="22">
        <v>100000</v>
      </c>
      <c r="K96" s="25">
        <f t="shared" si="27"/>
        <v>324037.77285335225</v>
      </c>
    </row>
    <row r="97" spans="1:11">
      <c r="A97" s="10">
        <v>40878</v>
      </c>
      <c r="B97" s="90">
        <v>184</v>
      </c>
      <c r="C97" s="20">
        <f t="shared" si="24"/>
        <v>-0.25203252032520324</v>
      </c>
      <c r="D97" s="22">
        <v>100000</v>
      </c>
      <c r="E97" s="25">
        <f t="shared" si="25"/>
        <v>449737.82835985167</v>
      </c>
      <c r="G97" s="10">
        <v>40878</v>
      </c>
      <c r="H97" s="91">
        <v>15454</v>
      </c>
      <c r="I97" s="20">
        <f t="shared" si="26"/>
        <v>-0.24647715637037398</v>
      </c>
      <c r="J97" s="22">
        <v>100000</v>
      </c>
      <c r="K97" s="25">
        <f t="shared" si="27"/>
        <v>533024.31574021094</v>
      </c>
    </row>
    <row r="98" spans="1:11">
      <c r="A98" s="10">
        <v>41244</v>
      </c>
      <c r="B98" s="90">
        <v>199</v>
      </c>
      <c r="C98" s="20">
        <f t="shared" si="24"/>
        <v>8.1521739130434784E-2</v>
      </c>
      <c r="D98" s="22">
        <v>100000</v>
      </c>
      <c r="E98" s="25">
        <f t="shared" si="25"/>
        <v>320450.19140574266</v>
      </c>
      <c r="G98" s="10">
        <v>41244</v>
      </c>
      <c r="H98" s="91">
        <v>19426</v>
      </c>
      <c r="I98" s="20">
        <f t="shared" si="26"/>
        <v>0.25702083602950693</v>
      </c>
      <c r="J98" s="22">
        <v>100000</v>
      </c>
      <c r="K98" s="25">
        <f t="shared" si="27"/>
        <v>689855.0789776725</v>
      </c>
    </row>
    <row r="99" spans="1:11">
      <c r="A99" s="10">
        <v>41609</v>
      </c>
      <c r="B99" s="90">
        <v>116</v>
      </c>
      <c r="C99" s="20">
        <f t="shared" si="24"/>
        <v>-0.41708542713567837</v>
      </c>
      <c r="D99" s="22">
        <v>100000</v>
      </c>
      <c r="E99" s="25">
        <f t="shared" si="25"/>
        <v>786531.82357798412</v>
      </c>
      <c r="G99" s="10">
        <v>41609</v>
      </c>
      <c r="H99" s="91">
        <v>21170</v>
      </c>
      <c r="I99" s="20">
        <f t="shared" si="26"/>
        <v>8.9776588077833827E-2</v>
      </c>
      <c r="J99" s="22">
        <v>100000</v>
      </c>
      <c r="K99" s="25">
        <f t="shared" si="27"/>
        <v>1025990.7801987254</v>
      </c>
    </row>
    <row r="100" spans="1:11">
      <c r="A100" s="10">
        <v>41974</v>
      </c>
      <c r="B100" s="90">
        <v>217</v>
      </c>
      <c r="C100" s="20">
        <f t="shared" si="24"/>
        <v>0.87068965517241381</v>
      </c>
      <c r="D100" s="22">
        <v>100000</v>
      </c>
      <c r="E100" s="25">
        <f t="shared" si="25"/>
        <v>469821.01249524503</v>
      </c>
      <c r="G100" s="10">
        <v>41974</v>
      </c>
      <c r="H100" s="91">
        <v>27499</v>
      </c>
      <c r="I100" s="20">
        <f t="shared" si="26"/>
        <v>0.29896079357581484</v>
      </c>
      <c r="J100" s="22">
        <v>100000</v>
      </c>
      <c r="K100" s="25">
        <f t="shared" si="27"/>
        <v>1069402.5676006442</v>
      </c>
    </row>
    <row r="101" spans="1:11">
      <c r="A101" s="10">
        <v>42339</v>
      </c>
      <c r="B101" s="90">
        <v>115</v>
      </c>
      <c r="C101" s="20">
        <f t="shared" si="24"/>
        <v>-0.47004608294930877</v>
      </c>
      <c r="D101" s="22">
        <v>100000</v>
      </c>
      <c r="E101" s="25">
        <f t="shared" si="25"/>
        <v>1090092.371730034</v>
      </c>
      <c r="G101" s="10">
        <v>42339</v>
      </c>
      <c r="H101" s="91">
        <v>26117</v>
      </c>
      <c r="I101" s="20">
        <f t="shared" si="26"/>
        <v>-5.0256372959016693E-2</v>
      </c>
      <c r="J101" s="22">
        <v>100000</v>
      </c>
      <c r="K101" s="25">
        <f t="shared" si="27"/>
        <v>1192193.3133566165</v>
      </c>
    </row>
    <row r="102" spans="1:11">
      <c r="A102" s="10">
        <v>42705</v>
      </c>
      <c r="B102" s="90">
        <v>220</v>
      </c>
      <c r="C102" s="20">
        <f t="shared" si="24"/>
        <v>0.91304347826086951</v>
      </c>
      <c r="D102" s="22">
        <v>100000</v>
      </c>
      <c r="E102" s="25">
        <f t="shared" si="25"/>
        <v>2033976.05350224</v>
      </c>
      <c r="G102" s="10">
        <v>42705</v>
      </c>
      <c r="H102" s="91">
        <v>26626</v>
      </c>
      <c r="I102" s="20">
        <f t="shared" si="26"/>
        <v>1.9489221579813913E-2</v>
      </c>
      <c r="J102" s="22">
        <v>100000</v>
      </c>
      <c r="K102" s="25">
        <f t="shared" si="27"/>
        <v>1640938.9435594501</v>
      </c>
    </row>
    <row r="103" spans="1:11">
      <c r="A103" s="10">
        <v>43070</v>
      </c>
      <c r="B103" s="90">
        <v>376</v>
      </c>
      <c r="C103" s="20">
        <f t="shared" si="24"/>
        <v>0.70909090909090911</v>
      </c>
      <c r="D103" s="22">
        <v>100000</v>
      </c>
      <c r="E103" s="119">
        <f t="shared" si="25"/>
        <v>1379138.7792580966</v>
      </c>
      <c r="G103" s="10">
        <v>43070</v>
      </c>
      <c r="H103" s="91">
        <v>33812</v>
      </c>
      <c r="I103" s="20">
        <f t="shared" si="26"/>
        <v>0.26988657702997071</v>
      </c>
      <c r="J103" s="22">
        <v>100000</v>
      </c>
      <c r="K103" s="120">
        <f t="shared" si="27"/>
        <v>1857097.6522034262</v>
      </c>
    </row>
    <row r="104" spans="1:11">
      <c r="A104" s="10">
        <v>43435</v>
      </c>
      <c r="B104" s="90">
        <v>243</v>
      </c>
      <c r="C104" s="20">
        <f t="shared" si="24"/>
        <v>-0.35372340425531917</v>
      </c>
      <c r="D104" s="22"/>
      <c r="E104" s="39"/>
      <c r="G104" s="10">
        <v>43435</v>
      </c>
      <c r="H104" s="91">
        <v>36068</v>
      </c>
      <c r="I104" s="20">
        <f t="shared" si="26"/>
        <v>6.6721873890926292E-2</v>
      </c>
      <c r="J104" s="22"/>
      <c r="K104" s="39"/>
    </row>
    <row r="105" spans="1:11">
      <c r="D105" s="121">
        <f>SUM(D94:D104)</f>
        <v>1000000</v>
      </c>
      <c r="E105" s="122"/>
      <c r="J105" s="121">
        <f>SUM(J94:J104)</f>
        <v>1000000</v>
      </c>
      <c r="K105" s="122"/>
    </row>
  </sheetData>
  <mergeCells count="7">
    <mergeCell ref="A76:E76"/>
    <mergeCell ref="A92:E92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107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1030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200</v>
      </c>
      <c r="C3" s="20"/>
      <c r="D3" s="22">
        <v>100000</v>
      </c>
      <c r="E3" s="25">
        <f>(D3)+(D3*C4)</f>
        <v>170000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340</v>
      </c>
      <c r="C4" s="20">
        <f t="shared" ref="C4:C13" si="0">(B4-B3)/B3</f>
        <v>0.7</v>
      </c>
      <c r="D4" s="22">
        <v>100000</v>
      </c>
      <c r="E4" s="25">
        <f t="shared" ref="E4:E12" si="1">(E3+D4)+(E3+D4)*C5</f>
        <v>372441.17647058825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469</v>
      </c>
      <c r="C5" s="20">
        <f t="shared" si="0"/>
        <v>0.37941176470588234</v>
      </c>
      <c r="D5" s="22">
        <v>100000</v>
      </c>
      <c r="E5" s="25">
        <f t="shared" si="1"/>
        <v>429125.67415025714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426</v>
      </c>
      <c r="C6" s="20">
        <f t="shared" si="0"/>
        <v>-9.1684434968017064E-2</v>
      </c>
      <c r="D6" s="22">
        <v>100000</v>
      </c>
      <c r="E6" s="25">
        <f t="shared" si="1"/>
        <v>842129.59407012747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678</v>
      </c>
      <c r="C7" s="20">
        <f t="shared" si="0"/>
        <v>0.59154929577464788</v>
      </c>
      <c r="D7" s="22">
        <v>100000</v>
      </c>
      <c r="E7" s="25">
        <f t="shared" si="1"/>
        <v>924065.16232541995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665</v>
      </c>
      <c r="C8" s="20">
        <f t="shared" si="0"/>
        <v>-1.9174041297935103E-2</v>
      </c>
      <c r="D8" s="22">
        <v>100000</v>
      </c>
      <c r="E8" s="25">
        <f t="shared" si="1"/>
        <v>1464490.1795059764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951</v>
      </c>
      <c r="C9" s="20">
        <f t="shared" si="0"/>
        <v>0.43007518796992483</v>
      </c>
      <c r="D9" s="22">
        <v>100000</v>
      </c>
      <c r="E9" s="25">
        <f t="shared" si="1"/>
        <v>1779998.2904579036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1082</v>
      </c>
      <c r="C10" s="20">
        <f t="shared" si="0"/>
        <v>0.1377497371188223</v>
      </c>
      <c r="D10" s="22">
        <v>100000</v>
      </c>
      <c r="E10" s="25">
        <f t="shared" si="1"/>
        <v>2057225.4860463566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1184</v>
      </c>
      <c r="C11" s="20">
        <f t="shared" si="0"/>
        <v>9.4269870609981515E-2</v>
      </c>
      <c r="D11" s="22">
        <v>100000</v>
      </c>
      <c r="E11" s="25">
        <f t="shared" si="1"/>
        <v>3410748.4036138337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1872</v>
      </c>
      <c r="C12" s="20">
        <f t="shared" si="0"/>
        <v>0.58108108108108103</v>
      </c>
      <c r="D12" s="22">
        <v>100000</v>
      </c>
      <c r="E12" s="119">
        <f t="shared" si="1"/>
        <v>3977722.9508893918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2121</v>
      </c>
      <c r="C13" s="20">
        <f t="shared" si="0"/>
        <v>0.13301282051282051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1034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81</v>
      </c>
      <c r="C18" s="20"/>
      <c r="D18" s="22">
        <v>100000</v>
      </c>
      <c r="E18" s="25">
        <f>(D18)+(D18*C19)</f>
        <v>196296.29629629629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159</v>
      </c>
      <c r="C19" s="20">
        <f t="shared" ref="C19:C28" si="4">(B19-B18)/B18</f>
        <v>0.96296296296296291</v>
      </c>
      <c r="D19" s="22">
        <v>100000</v>
      </c>
      <c r="E19" s="25">
        <f t="shared" ref="E19:E27" si="5">(E18+D19)+(E18+D19)*C20</f>
        <v>387607.73351968318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208</v>
      </c>
      <c r="C20" s="20">
        <f t="shared" si="4"/>
        <v>0.3081761006289308</v>
      </c>
      <c r="D20" s="22">
        <v>100000</v>
      </c>
      <c r="E20" s="25">
        <f t="shared" si="5"/>
        <v>290689.22575211886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124</v>
      </c>
      <c r="C21" s="20">
        <f t="shared" si="4"/>
        <v>-0.40384615384615385</v>
      </c>
      <c r="D21" s="22">
        <v>100000</v>
      </c>
      <c r="E21" s="25">
        <f t="shared" si="5"/>
        <v>649048.22987852001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206</v>
      </c>
      <c r="C22" s="20">
        <f t="shared" si="4"/>
        <v>0.66129032258064513</v>
      </c>
      <c r="D22" s="22">
        <v>100000</v>
      </c>
      <c r="E22" s="25">
        <f t="shared" si="5"/>
        <v>723595.13468847319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199</v>
      </c>
      <c r="C23" s="20">
        <f t="shared" si="4"/>
        <v>-3.3980582524271843E-2</v>
      </c>
      <c r="D23" s="22">
        <v>100000</v>
      </c>
      <c r="E23" s="25">
        <f t="shared" si="5"/>
        <v>1328512.7549497483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321</v>
      </c>
      <c r="C24" s="20">
        <f t="shared" si="4"/>
        <v>0.61306532663316582</v>
      </c>
      <c r="D24" s="22">
        <v>100000</v>
      </c>
      <c r="E24" s="25">
        <f t="shared" si="5"/>
        <v>1054696.3330937393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237</v>
      </c>
      <c r="C25" s="20">
        <f t="shared" si="4"/>
        <v>-0.26168224299065418</v>
      </c>
      <c r="D25" s="22">
        <v>100000</v>
      </c>
      <c r="E25" s="25">
        <f t="shared" si="5"/>
        <v>1130335.65096096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232</v>
      </c>
      <c r="C26" s="20">
        <f t="shared" si="4"/>
        <v>-2.1097046413502109E-2</v>
      </c>
      <c r="D26" s="22">
        <v>100000</v>
      </c>
      <c r="E26" s="25">
        <f t="shared" si="5"/>
        <v>1665195.6655247475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314</v>
      </c>
      <c r="C27" s="20">
        <f t="shared" si="4"/>
        <v>0.35344827586206895</v>
      </c>
      <c r="D27" s="22">
        <v>100000</v>
      </c>
      <c r="E27" s="119">
        <f t="shared" si="5"/>
        <v>2023791.208881876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360</v>
      </c>
      <c r="C28" s="20">
        <f t="shared" si="4"/>
        <v>0.1464968152866242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1037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89</v>
      </c>
      <c r="C33" s="20"/>
      <c r="D33" s="22">
        <v>100000</v>
      </c>
      <c r="E33" s="25">
        <f>(D33)+(D33*C34)</f>
        <v>225842.69662921346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201</v>
      </c>
      <c r="C34" s="20">
        <f t="shared" ref="C34:C43" si="8">(B34-B33)/B33</f>
        <v>1.2584269662921348</v>
      </c>
      <c r="D34" s="22">
        <v>100000</v>
      </c>
      <c r="E34" s="25">
        <f t="shared" ref="E34:E42" si="9">(E33+D34)+(E33+D34)*C35</f>
        <v>366370.39521493652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226</v>
      </c>
      <c r="C35" s="20">
        <f t="shared" si="8"/>
        <v>0.12437810945273632</v>
      </c>
      <c r="D35" s="22">
        <v>100000</v>
      </c>
      <c r="E35" s="25">
        <f t="shared" si="9"/>
        <v>443670.95120005024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215</v>
      </c>
      <c r="C36" s="20">
        <f t="shared" si="8"/>
        <v>-4.8672566371681415E-2</v>
      </c>
      <c r="D36" s="22">
        <v>100000</v>
      </c>
      <c r="E36" s="25">
        <f t="shared" si="9"/>
        <v>821828.1820465877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325</v>
      </c>
      <c r="C37" s="20">
        <f t="shared" si="8"/>
        <v>0.51162790697674421</v>
      </c>
      <c r="D37" s="22">
        <v>100000</v>
      </c>
      <c r="E37" s="25">
        <f t="shared" si="9"/>
        <v>1032447.5638921782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364</v>
      </c>
      <c r="C38" s="20">
        <f t="shared" si="8"/>
        <v>0.12</v>
      </c>
      <c r="D38" s="22">
        <v>100000</v>
      </c>
      <c r="E38" s="25">
        <f t="shared" si="9"/>
        <v>1963116.518725177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631</v>
      </c>
      <c r="C39" s="20">
        <f t="shared" si="8"/>
        <v>0.73351648351648346</v>
      </c>
      <c r="D39" s="22">
        <v>100000</v>
      </c>
      <c r="E39" s="25">
        <f t="shared" si="9"/>
        <v>2354110.7662157328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720</v>
      </c>
      <c r="C40" s="20">
        <f t="shared" si="8"/>
        <v>0.14104595879556259</v>
      </c>
      <c r="D40" s="22">
        <v>100000</v>
      </c>
      <c r="E40" s="25">
        <f t="shared" si="9"/>
        <v>2450702.279040433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719</v>
      </c>
      <c r="C41" s="20">
        <f t="shared" si="8"/>
        <v>-1.3888888888888889E-3</v>
      </c>
      <c r="D41" s="22">
        <v>100000</v>
      </c>
      <c r="E41" s="25">
        <f t="shared" si="9"/>
        <v>3583044.9260512339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1010</v>
      </c>
      <c r="C42" s="20">
        <f t="shared" si="8"/>
        <v>0.4047287899860918</v>
      </c>
      <c r="D42" s="22">
        <v>100000</v>
      </c>
      <c r="E42" s="119">
        <f t="shared" si="9"/>
        <v>4580103.3931884654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1256</v>
      </c>
      <c r="C43" s="20">
        <f t="shared" si="8"/>
        <v>0.24356435643564356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7" spans="1:11">
      <c r="A47" s="153" t="s">
        <v>1040</v>
      </c>
      <c r="B47" s="150"/>
      <c r="C47" s="150"/>
      <c r="D47" s="150"/>
      <c r="E47" s="151"/>
    </row>
    <row r="48" spans="1:11">
      <c r="A48" s="116" t="s">
        <v>3</v>
      </c>
      <c r="B48" s="117" t="s">
        <v>6</v>
      </c>
      <c r="C48" s="118" t="s">
        <v>8</v>
      </c>
      <c r="D48" s="12" t="s">
        <v>16</v>
      </c>
      <c r="E48" s="16" t="s">
        <v>18</v>
      </c>
      <c r="G48" s="116" t="s">
        <v>3</v>
      </c>
      <c r="H48" s="117" t="s">
        <v>5</v>
      </c>
      <c r="I48" s="118" t="s">
        <v>8</v>
      </c>
      <c r="J48" s="16" t="s">
        <v>16</v>
      </c>
      <c r="K48" s="16" t="s">
        <v>18</v>
      </c>
    </row>
    <row r="49" spans="1:11">
      <c r="A49" s="10">
        <v>39783</v>
      </c>
      <c r="B49" s="90">
        <v>100</v>
      </c>
      <c r="C49" s="20"/>
      <c r="D49" s="22">
        <v>100000</v>
      </c>
      <c r="E49" s="25">
        <f>(D49)+(D49*C50)</f>
        <v>197000</v>
      </c>
      <c r="G49" s="10">
        <v>39783</v>
      </c>
      <c r="H49" s="91">
        <v>9647</v>
      </c>
      <c r="I49" s="20"/>
      <c r="J49" s="22">
        <v>100000</v>
      </c>
      <c r="K49" s="25">
        <f>(J49)+(J49*I50)</f>
        <v>181030.37213641545</v>
      </c>
    </row>
    <row r="50" spans="1:11">
      <c r="A50" s="10">
        <v>40148</v>
      </c>
      <c r="B50" s="90">
        <v>197</v>
      </c>
      <c r="C50" s="20">
        <f t="shared" ref="C50:C59" si="12">(B50-B49)/B49</f>
        <v>0.97</v>
      </c>
      <c r="D50" s="22">
        <v>100000</v>
      </c>
      <c r="E50" s="25">
        <f t="shared" ref="E50:E58" si="13">(E49+D50)+(E49+D50)*C51</f>
        <v>407055.83756345179</v>
      </c>
      <c r="G50" s="10">
        <v>40148</v>
      </c>
      <c r="H50" s="91">
        <v>17464</v>
      </c>
      <c r="I50" s="20">
        <f t="shared" ref="I50:I59" si="14">(H50-H49)/H49</f>
        <v>0.81030372136415463</v>
      </c>
      <c r="J50" s="22">
        <v>100000</v>
      </c>
      <c r="K50" s="25">
        <f t="shared" ref="K50:K58" si="15">(K49+J50)+(K49+J50)*I51</f>
        <v>330030.45706285757</v>
      </c>
    </row>
    <row r="51" spans="1:11">
      <c r="A51" s="10">
        <v>40513</v>
      </c>
      <c r="B51" s="90">
        <v>270</v>
      </c>
      <c r="C51" s="20">
        <f t="shared" si="12"/>
        <v>0.37055837563451777</v>
      </c>
      <c r="D51" s="22">
        <v>100000</v>
      </c>
      <c r="E51" s="25">
        <f t="shared" si="13"/>
        <v>302355.51795450272</v>
      </c>
      <c r="G51" s="10">
        <v>40513</v>
      </c>
      <c r="H51" s="91">
        <v>20509</v>
      </c>
      <c r="I51" s="20">
        <f t="shared" si="14"/>
        <v>0.17435868071461291</v>
      </c>
      <c r="J51" s="22">
        <v>100000</v>
      </c>
      <c r="K51" s="25">
        <f t="shared" si="15"/>
        <v>324037.77285335225</v>
      </c>
    </row>
    <row r="52" spans="1:11">
      <c r="A52" s="10">
        <v>40878</v>
      </c>
      <c r="B52" s="90">
        <v>161</v>
      </c>
      <c r="C52" s="20">
        <f t="shared" si="12"/>
        <v>-0.40370370370370373</v>
      </c>
      <c r="D52" s="22">
        <v>100000</v>
      </c>
      <c r="E52" s="25">
        <f t="shared" si="13"/>
        <v>677256.80351347965</v>
      </c>
      <c r="G52" s="10">
        <v>40878</v>
      </c>
      <c r="H52" s="91">
        <v>15454</v>
      </c>
      <c r="I52" s="20">
        <f t="shared" si="14"/>
        <v>-0.24647715637037398</v>
      </c>
      <c r="J52" s="22">
        <v>100000</v>
      </c>
      <c r="K52" s="25">
        <f t="shared" si="15"/>
        <v>533024.31574021094</v>
      </c>
    </row>
    <row r="53" spans="1:11">
      <c r="A53" s="10">
        <v>41244</v>
      </c>
      <c r="B53" s="90">
        <v>271</v>
      </c>
      <c r="C53" s="20">
        <f t="shared" si="12"/>
        <v>0.68322981366459623</v>
      </c>
      <c r="D53" s="22">
        <v>100000</v>
      </c>
      <c r="E53" s="25">
        <f t="shared" si="13"/>
        <v>742839.5280811484</v>
      </c>
      <c r="G53" s="10">
        <v>41244</v>
      </c>
      <c r="H53" s="91">
        <v>19426</v>
      </c>
      <c r="I53" s="20">
        <f t="shared" si="14"/>
        <v>0.25702083602950693</v>
      </c>
      <c r="J53" s="22">
        <v>100000</v>
      </c>
      <c r="K53" s="25">
        <f t="shared" si="15"/>
        <v>689855.0789776725</v>
      </c>
    </row>
    <row r="54" spans="1:11">
      <c r="A54" s="10">
        <v>41609</v>
      </c>
      <c r="B54" s="90">
        <v>259</v>
      </c>
      <c r="C54" s="20">
        <f t="shared" si="12"/>
        <v>-4.4280442804428041E-2</v>
      </c>
      <c r="D54" s="22">
        <v>100000</v>
      </c>
      <c r="E54" s="25">
        <f t="shared" si="13"/>
        <v>1633611.749408249</v>
      </c>
      <c r="G54" s="10">
        <v>41609</v>
      </c>
      <c r="H54" s="91">
        <v>21170</v>
      </c>
      <c r="I54" s="20">
        <f t="shared" si="14"/>
        <v>8.9776588077833827E-2</v>
      </c>
      <c r="J54" s="22">
        <v>100000</v>
      </c>
      <c r="K54" s="25">
        <f t="shared" si="15"/>
        <v>1025990.7801987254</v>
      </c>
    </row>
    <row r="55" spans="1:11">
      <c r="A55" s="10">
        <v>41974</v>
      </c>
      <c r="B55" s="90">
        <v>502</v>
      </c>
      <c r="C55" s="20">
        <f t="shared" si="12"/>
        <v>0.93822393822393824</v>
      </c>
      <c r="D55" s="22">
        <v>100000</v>
      </c>
      <c r="E55" s="25">
        <f t="shared" si="13"/>
        <v>1550581.0268611629</v>
      </c>
      <c r="G55" s="10">
        <v>41974</v>
      </c>
      <c r="H55" s="91">
        <v>27499</v>
      </c>
      <c r="I55" s="20">
        <f t="shared" si="14"/>
        <v>0.29896079357581484</v>
      </c>
      <c r="J55" s="22">
        <v>100000</v>
      </c>
      <c r="K55" s="25">
        <f t="shared" si="15"/>
        <v>1069402.5676006442</v>
      </c>
    </row>
    <row r="56" spans="1:11">
      <c r="A56" s="10">
        <v>42339</v>
      </c>
      <c r="B56" s="90">
        <v>449</v>
      </c>
      <c r="C56" s="20">
        <f t="shared" si="12"/>
        <v>-0.10557768924302789</v>
      </c>
      <c r="D56" s="22">
        <v>100000</v>
      </c>
      <c r="E56" s="25">
        <f t="shared" si="13"/>
        <v>1650581.0268611629</v>
      </c>
      <c r="G56" s="10">
        <v>42339</v>
      </c>
      <c r="H56" s="91">
        <v>26117</v>
      </c>
      <c r="I56" s="20">
        <f t="shared" si="14"/>
        <v>-5.0256372959016693E-2</v>
      </c>
      <c r="J56" s="22">
        <v>100000</v>
      </c>
      <c r="K56" s="25">
        <f t="shared" si="15"/>
        <v>1192193.3133566165</v>
      </c>
    </row>
    <row r="57" spans="1:11">
      <c r="A57" s="10">
        <v>42705</v>
      </c>
      <c r="B57" s="90">
        <v>449</v>
      </c>
      <c r="C57" s="20">
        <f t="shared" si="12"/>
        <v>0</v>
      </c>
      <c r="D57" s="22">
        <v>100000</v>
      </c>
      <c r="E57" s="25">
        <f t="shared" si="13"/>
        <v>2195049.2608526386</v>
      </c>
      <c r="G57" s="10">
        <v>42705</v>
      </c>
      <c r="H57" s="91">
        <v>26626</v>
      </c>
      <c r="I57" s="20">
        <f t="shared" si="14"/>
        <v>1.9489221579813913E-2</v>
      </c>
      <c r="J57" s="22">
        <v>100000</v>
      </c>
      <c r="K57" s="25">
        <f t="shared" si="15"/>
        <v>1640938.9435594501</v>
      </c>
    </row>
    <row r="58" spans="1:11">
      <c r="A58" s="10">
        <v>43070</v>
      </c>
      <c r="B58" s="90">
        <v>563</v>
      </c>
      <c r="C58" s="20">
        <f t="shared" si="12"/>
        <v>0.25389755011135856</v>
      </c>
      <c r="D58" s="22">
        <v>100000</v>
      </c>
      <c r="E58" s="119">
        <f t="shared" si="13"/>
        <v>2523331.2477225279</v>
      </c>
      <c r="G58" s="10">
        <v>43070</v>
      </c>
      <c r="H58" s="91">
        <v>33812</v>
      </c>
      <c r="I58" s="20">
        <f t="shared" si="14"/>
        <v>0.26988657702997071</v>
      </c>
      <c r="J58" s="22">
        <v>100000</v>
      </c>
      <c r="K58" s="120">
        <f t="shared" si="15"/>
        <v>1857097.6522034262</v>
      </c>
    </row>
    <row r="59" spans="1:11">
      <c r="A59" s="10">
        <v>43435</v>
      </c>
      <c r="B59" s="90">
        <v>619</v>
      </c>
      <c r="C59" s="20">
        <f t="shared" si="12"/>
        <v>9.9467140319715805E-2</v>
      </c>
      <c r="D59" s="22"/>
      <c r="E59" s="39"/>
      <c r="G59" s="10">
        <v>43435</v>
      </c>
      <c r="H59" s="91">
        <v>36068</v>
      </c>
      <c r="I59" s="20">
        <f t="shared" si="14"/>
        <v>6.6721873890926292E-2</v>
      </c>
      <c r="J59" s="22"/>
      <c r="K59" s="39"/>
    </row>
    <row r="60" spans="1:11">
      <c r="D60" s="121">
        <f>SUM(D49:D59)</f>
        <v>1000000</v>
      </c>
      <c r="E60" s="122"/>
      <c r="J60" s="121">
        <f>SUM(J49:J59)</f>
        <v>1000000</v>
      </c>
      <c r="K60" s="122"/>
    </row>
    <row r="62" spans="1:11">
      <c r="A62" s="153" t="s">
        <v>1042</v>
      </c>
      <c r="B62" s="150"/>
      <c r="C62" s="150"/>
      <c r="D62" s="150"/>
      <c r="E62" s="151"/>
    </row>
    <row r="63" spans="1:11">
      <c r="A63" s="116" t="s">
        <v>3</v>
      </c>
      <c r="B63" s="117" t="s">
        <v>6</v>
      </c>
      <c r="C63" s="118" t="s">
        <v>8</v>
      </c>
      <c r="D63" s="12" t="s">
        <v>16</v>
      </c>
      <c r="E63" s="16" t="s">
        <v>18</v>
      </c>
      <c r="G63" s="116" t="s">
        <v>3</v>
      </c>
      <c r="H63" s="117" t="s">
        <v>5</v>
      </c>
      <c r="I63" s="118" t="s">
        <v>8</v>
      </c>
      <c r="J63" s="16" t="s">
        <v>16</v>
      </c>
      <c r="K63" s="16" t="s">
        <v>18</v>
      </c>
    </row>
    <row r="64" spans="1:11">
      <c r="A64" s="10">
        <v>39783</v>
      </c>
      <c r="B64" s="90">
        <v>37</v>
      </c>
      <c r="C64" s="20"/>
      <c r="D64" s="22">
        <v>100000</v>
      </c>
      <c r="E64" s="25">
        <f>(D64)+(D64*C65)</f>
        <v>386486.48648648651</v>
      </c>
      <c r="G64" s="10">
        <v>39783</v>
      </c>
      <c r="H64" s="91">
        <v>9647</v>
      </c>
      <c r="I64" s="20"/>
      <c r="J64" s="22">
        <v>100000</v>
      </c>
      <c r="K64" s="25">
        <f>(J64)+(J64*I65)</f>
        <v>181030.37213641545</v>
      </c>
    </row>
    <row r="65" spans="1:11">
      <c r="A65" s="10">
        <v>40148</v>
      </c>
      <c r="B65" s="90">
        <v>143</v>
      </c>
      <c r="C65" s="20">
        <f t="shared" ref="C65:C74" si="16">(B65-B64)/B64</f>
        <v>2.8648648648648649</v>
      </c>
      <c r="D65" s="22">
        <v>100000</v>
      </c>
      <c r="E65" s="25">
        <f t="shared" ref="E65:E73" si="17">(E64+D65)+(E64+D65)*C66</f>
        <v>898128.89812889812</v>
      </c>
      <c r="G65" s="10">
        <v>40148</v>
      </c>
      <c r="H65" s="91">
        <v>17464</v>
      </c>
      <c r="I65" s="20">
        <f t="shared" ref="I65:I74" si="18">(H65-H64)/H64</f>
        <v>0.81030372136415463</v>
      </c>
      <c r="J65" s="22">
        <v>100000</v>
      </c>
      <c r="K65" s="25">
        <f t="shared" ref="K65:K73" si="19">(K64+J65)+(K64+J65)*I66</f>
        <v>330030.45706285757</v>
      </c>
    </row>
    <row r="66" spans="1:11">
      <c r="A66" s="10">
        <v>40513</v>
      </c>
      <c r="B66" s="90">
        <v>264</v>
      </c>
      <c r="C66" s="20">
        <f t="shared" si="16"/>
        <v>0.84615384615384615</v>
      </c>
      <c r="D66" s="22">
        <v>100000</v>
      </c>
      <c r="E66" s="25">
        <f t="shared" si="17"/>
        <v>850678.0381780382</v>
      </c>
      <c r="G66" s="10">
        <v>40513</v>
      </c>
      <c r="H66" s="91">
        <v>20509</v>
      </c>
      <c r="I66" s="20">
        <f t="shared" si="18"/>
        <v>0.17435868071461291</v>
      </c>
      <c r="J66" s="22">
        <v>100000</v>
      </c>
      <c r="K66" s="25">
        <f t="shared" si="19"/>
        <v>324037.77285335225</v>
      </c>
    </row>
    <row r="67" spans="1:11">
      <c r="A67" s="10">
        <v>40878</v>
      </c>
      <c r="B67" s="90">
        <v>225</v>
      </c>
      <c r="C67" s="20">
        <f t="shared" si="16"/>
        <v>-0.14772727272727273</v>
      </c>
      <c r="D67" s="22">
        <v>100000</v>
      </c>
      <c r="E67" s="25">
        <f t="shared" si="17"/>
        <v>1761923.2974232975</v>
      </c>
      <c r="G67" s="10">
        <v>40878</v>
      </c>
      <c r="H67" s="91">
        <v>15454</v>
      </c>
      <c r="I67" s="20">
        <f t="shared" si="18"/>
        <v>-0.24647715637037398</v>
      </c>
      <c r="J67" s="22">
        <v>100000</v>
      </c>
      <c r="K67" s="25">
        <f t="shared" si="19"/>
        <v>533024.31574021094</v>
      </c>
    </row>
    <row r="68" spans="1:11">
      <c r="A68" s="10">
        <v>41244</v>
      </c>
      <c r="B68" s="90">
        <v>417</v>
      </c>
      <c r="C68" s="20">
        <f t="shared" si="16"/>
        <v>0.85333333333333339</v>
      </c>
      <c r="D68" s="22">
        <v>100000</v>
      </c>
      <c r="E68" s="25">
        <f t="shared" si="17"/>
        <v>1875318.4290594363</v>
      </c>
      <c r="G68" s="10">
        <v>41244</v>
      </c>
      <c r="H68" s="91">
        <v>19426</v>
      </c>
      <c r="I68" s="20">
        <f t="shared" si="18"/>
        <v>0.25702083602950693</v>
      </c>
      <c r="J68" s="22">
        <v>100000</v>
      </c>
      <c r="K68" s="25">
        <f t="shared" si="19"/>
        <v>689855.0789776725</v>
      </c>
    </row>
    <row r="69" spans="1:11">
      <c r="A69" s="10">
        <v>41609</v>
      </c>
      <c r="B69" s="90">
        <v>420</v>
      </c>
      <c r="C69" s="20">
        <f t="shared" si="16"/>
        <v>7.1942446043165471E-3</v>
      </c>
      <c r="D69" s="22">
        <v>100000</v>
      </c>
      <c r="E69" s="25">
        <f t="shared" si="17"/>
        <v>3771917.5716801616</v>
      </c>
      <c r="G69" s="10">
        <v>41609</v>
      </c>
      <c r="H69" s="91">
        <v>21170</v>
      </c>
      <c r="I69" s="20">
        <f t="shared" si="18"/>
        <v>8.9776588077833827E-2</v>
      </c>
      <c r="J69" s="22">
        <v>100000</v>
      </c>
      <c r="K69" s="25">
        <f t="shared" si="19"/>
        <v>1025990.7801987254</v>
      </c>
    </row>
    <row r="70" spans="1:11">
      <c r="A70" s="10">
        <v>41974</v>
      </c>
      <c r="B70" s="90">
        <v>802</v>
      </c>
      <c r="C70" s="20">
        <f t="shared" si="16"/>
        <v>0.90952380952380951</v>
      </c>
      <c r="D70" s="22">
        <v>100000</v>
      </c>
      <c r="E70" s="25">
        <f t="shared" si="17"/>
        <v>4673336.9194344096</v>
      </c>
      <c r="G70" s="10">
        <v>41974</v>
      </c>
      <c r="H70" s="91">
        <v>27499</v>
      </c>
      <c r="I70" s="20">
        <f t="shared" si="18"/>
        <v>0.29896079357581484</v>
      </c>
      <c r="J70" s="22">
        <v>100000</v>
      </c>
      <c r="K70" s="25">
        <f t="shared" si="19"/>
        <v>1069402.5676006442</v>
      </c>
    </row>
    <row r="71" spans="1:11">
      <c r="A71" s="10">
        <v>42339</v>
      </c>
      <c r="B71" s="90">
        <v>968</v>
      </c>
      <c r="C71" s="20">
        <f t="shared" si="16"/>
        <v>0.20698254364089774</v>
      </c>
      <c r="D71" s="22">
        <v>100000</v>
      </c>
      <c r="E71" s="25">
        <f t="shared" si="17"/>
        <v>5458764.4316259213</v>
      </c>
      <c r="G71" s="10">
        <v>42339</v>
      </c>
      <c r="H71" s="91">
        <v>26117</v>
      </c>
      <c r="I71" s="20">
        <f t="shared" si="18"/>
        <v>-5.0256372959016693E-2</v>
      </c>
      <c r="J71" s="22">
        <v>100000</v>
      </c>
      <c r="K71" s="25">
        <f t="shared" si="19"/>
        <v>1192193.3133566165</v>
      </c>
    </row>
    <row r="72" spans="1:11">
      <c r="A72" s="10">
        <v>42705</v>
      </c>
      <c r="B72" s="90">
        <v>1107</v>
      </c>
      <c r="C72" s="20">
        <f t="shared" si="16"/>
        <v>0.14359504132231404</v>
      </c>
      <c r="D72" s="22">
        <v>100000</v>
      </c>
      <c r="E72" s="25">
        <f t="shared" si="17"/>
        <v>8275378.3047150113</v>
      </c>
      <c r="G72" s="10">
        <v>42705</v>
      </c>
      <c r="H72" s="91">
        <v>26626</v>
      </c>
      <c r="I72" s="20">
        <f t="shared" si="18"/>
        <v>1.9489221579813913E-2</v>
      </c>
      <c r="J72" s="22">
        <v>100000</v>
      </c>
      <c r="K72" s="25">
        <f t="shared" si="19"/>
        <v>1640938.9435594501</v>
      </c>
    </row>
    <row r="73" spans="1:11">
      <c r="A73" s="10">
        <v>43070</v>
      </c>
      <c r="B73" s="90">
        <v>1648</v>
      </c>
      <c r="C73" s="20">
        <f t="shared" si="16"/>
        <v>0.48870822041553746</v>
      </c>
      <c r="D73" s="22">
        <v>100000</v>
      </c>
      <c r="E73" s="119">
        <f t="shared" si="17"/>
        <v>8126353.1002665674</v>
      </c>
      <c r="G73" s="10">
        <v>43070</v>
      </c>
      <c r="H73" s="91">
        <v>33812</v>
      </c>
      <c r="I73" s="20">
        <f t="shared" si="18"/>
        <v>0.26988657702997071</v>
      </c>
      <c r="J73" s="22">
        <v>100000</v>
      </c>
      <c r="K73" s="120">
        <f t="shared" si="19"/>
        <v>1857097.6522034262</v>
      </c>
    </row>
    <row r="74" spans="1:11">
      <c r="A74" s="10">
        <v>43435</v>
      </c>
      <c r="B74" s="90">
        <v>1599</v>
      </c>
      <c r="C74" s="20">
        <f t="shared" si="16"/>
        <v>-2.9733009708737865E-2</v>
      </c>
      <c r="D74" s="22"/>
      <c r="E74" s="39"/>
      <c r="G74" s="10">
        <v>43435</v>
      </c>
      <c r="H74" s="91">
        <v>36068</v>
      </c>
      <c r="I74" s="20">
        <f t="shared" si="18"/>
        <v>6.6721873890926292E-2</v>
      </c>
      <c r="J74" s="22"/>
      <c r="K74" s="39"/>
    </row>
    <row r="75" spans="1:11">
      <c r="D75" s="121">
        <f>SUM(D64:D74)</f>
        <v>1000000</v>
      </c>
      <c r="E75" s="122"/>
      <c r="J75" s="121">
        <f>SUM(J64:J74)</f>
        <v>1000000</v>
      </c>
      <c r="K75" s="122"/>
    </row>
    <row r="78" spans="1:11">
      <c r="A78" s="153" t="s">
        <v>1045</v>
      </c>
      <c r="B78" s="150"/>
      <c r="C78" s="150"/>
      <c r="D78" s="150"/>
      <c r="E78" s="151"/>
    </row>
    <row r="79" spans="1:11">
      <c r="A79" s="116" t="s">
        <v>3</v>
      </c>
      <c r="B79" s="117" t="s">
        <v>6</v>
      </c>
      <c r="C79" s="118" t="s">
        <v>8</v>
      </c>
      <c r="D79" s="12" t="s">
        <v>16</v>
      </c>
      <c r="E79" s="16" t="s">
        <v>18</v>
      </c>
      <c r="G79" s="116" t="s">
        <v>3</v>
      </c>
      <c r="H79" s="117" t="s">
        <v>5</v>
      </c>
      <c r="I79" s="118" t="s">
        <v>8</v>
      </c>
      <c r="J79" s="16" t="s">
        <v>16</v>
      </c>
      <c r="K79" s="16" t="s">
        <v>18</v>
      </c>
    </row>
    <row r="80" spans="1:11">
      <c r="A80" s="10">
        <v>39783</v>
      </c>
      <c r="B80" s="90">
        <v>15</v>
      </c>
      <c r="C80" s="20"/>
      <c r="D80" s="22">
        <v>100000</v>
      </c>
      <c r="E80" s="25">
        <f>(D80)+(D80*C81)</f>
        <v>353333.33333333331</v>
      </c>
      <c r="G80" s="10">
        <v>39783</v>
      </c>
      <c r="H80" s="91">
        <v>9647</v>
      </c>
      <c r="I80" s="20"/>
      <c r="J80" s="22">
        <v>100000</v>
      </c>
      <c r="K80" s="25">
        <f>(J80)+(J80*I81)</f>
        <v>181030.37213641545</v>
      </c>
    </row>
    <row r="81" spans="1:11">
      <c r="A81" s="10">
        <v>40148</v>
      </c>
      <c r="B81" s="90">
        <v>53</v>
      </c>
      <c r="C81" s="20">
        <f t="shared" ref="C81:C90" si="20">(B81-B80)/B80</f>
        <v>2.5333333333333332</v>
      </c>
      <c r="D81" s="22">
        <v>100000</v>
      </c>
      <c r="E81" s="25">
        <f t="shared" ref="E81:E89" si="21">(E80+D81)+(E80+D81)*C82</f>
        <v>530314.46540880506</v>
      </c>
      <c r="G81" s="10">
        <v>40148</v>
      </c>
      <c r="H81" s="91">
        <v>17464</v>
      </c>
      <c r="I81" s="20">
        <f t="shared" ref="I81:I90" si="22">(H81-H80)/H80</f>
        <v>0.81030372136415463</v>
      </c>
      <c r="J81" s="22">
        <v>100000</v>
      </c>
      <c r="K81" s="25">
        <f t="shared" ref="K81:K89" si="23">(K80+J81)+(K80+J81)*I82</f>
        <v>330030.45706285757</v>
      </c>
    </row>
    <row r="82" spans="1:11">
      <c r="A82" s="10">
        <v>40513</v>
      </c>
      <c r="B82" s="90">
        <v>62</v>
      </c>
      <c r="C82" s="20">
        <f t="shared" si="20"/>
        <v>0.16981132075471697</v>
      </c>
      <c r="D82" s="22">
        <v>100000</v>
      </c>
      <c r="E82" s="25">
        <f t="shared" si="21"/>
        <v>477819.03022925544</v>
      </c>
      <c r="G82" s="10">
        <v>40513</v>
      </c>
      <c r="H82" s="91">
        <v>20509</v>
      </c>
      <c r="I82" s="20">
        <f t="shared" si="22"/>
        <v>0.17435868071461291</v>
      </c>
      <c r="J82" s="22">
        <v>100000</v>
      </c>
      <c r="K82" s="25">
        <f t="shared" si="23"/>
        <v>324037.77285335225</v>
      </c>
    </row>
    <row r="83" spans="1:11">
      <c r="A83" s="10">
        <v>40878</v>
      </c>
      <c r="B83" s="90">
        <v>47</v>
      </c>
      <c r="C83" s="20">
        <f t="shared" si="20"/>
        <v>-0.24193548387096775</v>
      </c>
      <c r="D83" s="22">
        <v>100000</v>
      </c>
      <c r="E83" s="25">
        <f t="shared" si="21"/>
        <v>1131050.016618968</v>
      </c>
      <c r="G83" s="10">
        <v>40878</v>
      </c>
      <c r="H83" s="91">
        <v>15454</v>
      </c>
      <c r="I83" s="20">
        <f t="shared" si="22"/>
        <v>-0.24647715637037398</v>
      </c>
      <c r="J83" s="22">
        <v>100000</v>
      </c>
      <c r="K83" s="25">
        <f t="shared" si="23"/>
        <v>533024.31574021094</v>
      </c>
    </row>
    <row r="84" spans="1:11">
      <c r="A84" s="10">
        <v>41244</v>
      </c>
      <c r="B84" s="90">
        <v>92</v>
      </c>
      <c r="C84" s="20">
        <f t="shared" si="20"/>
        <v>0.95744680851063835</v>
      </c>
      <c r="D84" s="22">
        <v>100000</v>
      </c>
      <c r="E84" s="25">
        <f t="shared" si="21"/>
        <v>990192.40467177855</v>
      </c>
      <c r="G84" s="10">
        <v>41244</v>
      </c>
      <c r="H84" s="91">
        <v>19426</v>
      </c>
      <c r="I84" s="20">
        <f t="shared" si="22"/>
        <v>0.25702083602950693</v>
      </c>
      <c r="J84" s="22">
        <v>100000</v>
      </c>
      <c r="K84" s="25">
        <f t="shared" si="23"/>
        <v>689855.0789776725</v>
      </c>
    </row>
    <row r="85" spans="1:11">
      <c r="A85" s="10">
        <v>41609</v>
      </c>
      <c r="B85" s="90">
        <v>74</v>
      </c>
      <c r="C85" s="20">
        <f t="shared" si="20"/>
        <v>-0.19565217391304349</v>
      </c>
      <c r="D85" s="22">
        <v>100000</v>
      </c>
      <c r="E85" s="25">
        <f t="shared" si="21"/>
        <v>2268778.7881007278</v>
      </c>
      <c r="G85" s="10">
        <v>41609</v>
      </c>
      <c r="H85" s="91">
        <v>21170</v>
      </c>
      <c r="I85" s="20">
        <f t="shared" si="22"/>
        <v>8.9776588077833827E-2</v>
      </c>
      <c r="J85" s="22">
        <v>100000</v>
      </c>
      <c r="K85" s="25">
        <f t="shared" si="23"/>
        <v>1025990.7801987254</v>
      </c>
    </row>
    <row r="86" spans="1:11">
      <c r="A86" s="10">
        <v>41974</v>
      </c>
      <c r="B86" s="90">
        <v>154</v>
      </c>
      <c r="C86" s="20">
        <f t="shared" si="20"/>
        <v>1.0810810810810811</v>
      </c>
      <c r="D86" s="22">
        <v>100000</v>
      </c>
      <c r="E86" s="25">
        <f t="shared" si="21"/>
        <v>2230343.6641208152</v>
      </c>
      <c r="G86" s="10">
        <v>41974</v>
      </c>
      <c r="H86" s="91">
        <v>27499</v>
      </c>
      <c r="I86" s="20">
        <f t="shared" si="22"/>
        <v>0.29896079357581484</v>
      </c>
      <c r="J86" s="22">
        <v>100000</v>
      </c>
      <c r="K86" s="25">
        <f t="shared" si="23"/>
        <v>1069402.5676006442</v>
      </c>
    </row>
    <row r="87" spans="1:11">
      <c r="A87" s="10">
        <v>42339</v>
      </c>
      <c r="B87" s="90">
        <v>145</v>
      </c>
      <c r="C87" s="20">
        <f t="shared" si="20"/>
        <v>-5.844155844155844E-2</v>
      </c>
      <c r="D87" s="22">
        <v>100000</v>
      </c>
      <c r="E87" s="25">
        <f t="shared" si="21"/>
        <v>3712478.5269786781</v>
      </c>
      <c r="G87" s="10">
        <v>42339</v>
      </c>
      <c r="H87" s="91">
        <v>26117</v>
      </c>
      <c r="I87" s="20">
        <f t="shared" si="22"/>
        <v>-5.0256372959016693E-2</v>
      </c>
      <c r="J87" s="22">
        <v>100000</v>
      </c>
      <c r="K87" s="25">
        <f t="shared" si="23"/>
        <v>1192193.3133566165</v>
      </c>
    </row>
    <row r="88" spans="1:11">
      <c r="A88" s="10">
        <v>42705</v>
      </c>
      <c r="B88" s="90">
        <v>231</v>
      </c>
      <c r="C88" s="20">
        <f t="shared" si="20"/>
        <v>0.59310344827586203</v>
      </c>
      <c r="D88" s="22">
        <v>100000</v>
      </c>
      <c r="E88" s="25">
        <f t="shared" si="21"/>
        <v>5198834.3549709246</v>
      </c>
      <c r="G88" s="10">
        <v>42705</v>
      </c>
      <c r="H88" s="91">
        <v>26626</v>
      </c>
      <c r="I88" s="20">
        <f t="shared" si="22"/>
        <v>1.9489221579813913E-2</v>
      </c>
      <c r="J88" s="22">
        <v>100000</v>
      </c>
      <c r="K88" s="25">
        <f t="shared" si="23"/>
        <v>1640938.9435594501</v>
      </c>
    </row>
    <row r="89" spans="1:11">
      <c r="A89" s="10">
        <v>43070</v>
      </c>
      <c r="B89" s="90">
        <v>315</v>
      </c>
      <c r="C89" s="20">
        <f t="shared" si="20"/>
        <v>0.36363636363636365</v>
      </c>
      <c r="D89" s="22">
        <v>100000</v>
      </c>
      <c r="E89" s="119">
        <f t="shared" si="21"/>
        <v>3044727.0420626584</v>
      </c>
      <c r="G89" s="10">
        <v>43070</v>
      </c>
      <c r="H89" s="91">
        <v>33812</v>
      </c>
      <c r="I89" s="20">
        <f t="shared" si="22"/>
        <v>0.26988657702997071</v>
      </c>
      <c r="J89" s="22">
        <v>100000</v>
      </c>
      <c r="K89" s="120">
        <f t="shared" si="23"/>
        <v>1857097.6522034262</v>
      </c>
    </row>
    <row r="90" spans="1:11">
      <c r="A90" s="10">
        <v>43435</v>
      </c>
      <c r="B90" s="90">
        <v>181</v>
      </c>
      <c r="C90" s="20">
        <f t="shared" si="20"/>
        <v>-0.42539682539682538</v>
      </c>
      <c r="D90" s="22"/>
      <c r="E90" s="39"/>
      <c r="G90" s="10">
        <v>43435</v>
      </c>
      <c r="H90" s="91">
        <v>36068</v>
      </c>
      <c r="I90" s="20">
        <f t="shared" si="22"/>
        <v>6.6721873890926292E-2</v>
      </c>
      <c r="J90" s="22"/>
      <c r="K90" s="39"/>
    </row>
    <row r="91" spans="1:11">
      <c r="D91" s="121">
        <f>SUM(D80:D90)</f>
        <v>1000000</v>
      </c>
      <c r="E91" s="122"/>
      <c r="J91" s="121">
        <f>SUM(J80:J90)</f>
        <v>1000000</v>
      </c>
      <c r="K91" s="122"/>
    </row>
    <row r="94" spans="1:11">
      <c r="A94" s="153" t="s">
        <v>1047</v>
      </c>
      <c r="B94" s="150"/>
      <c r="C94" s="150"/>
      <c r="D94" s="150"/>
      <c r="E94" s="151"/>
    </row>
    <row r="95" spans="1:11">
      <c r="A95" s="116" t="s">
        <v>3</v>
      </c>
      <c r="B95" s="117" t="s">
        <v>6</v>
      </c>
      <c r="C95" s="118" t="s">
        <v>8</v>
      </c>
      <c r="D95" s="12" t="s">
        <v>16</v>
      </c>
      <c r="E95" s="16" t="s">
        <v>18</v>
      </c>
      <c r="G95" s="116" t="s">
        <v>3</v>
      </c>
      <c r="H95" s="117" t="s">
        <v>5</v>
      </c>
      <c r="I95" s="118" t="s">
        <v>8</v>
      </c>
      <c r="J95" s="16" t="s">
        <v>16</v>
      </c>
      <c r="K95" s="16" t="s">
        <v>18</v>
      </c>
    </row>
    <row r="96" spans="1:11">
      <c r="A96" s="10">
        <v>39783</v>
      </c>
      <c r="B96" s="90">
        <v>16.2</v>
      </c>
      <c r="C96" s="20"/>
      <c r="D96" s="22">
        <v>100000</v>
      </c>
      <c r="E96" s="25">
        <f>(D96)+(D96*C97)</f>
        <v>145432.09876543211</v>
      </c>
      <c r="G96" s="10">
        <v>39783</v>
      </c>
      <c r="H96" s="91">
        <v>9647</v>
      </c>
      <c r="I96" s="20"/>
      <c r="J96" s="22">
        <v>100000</v>
      </c>
      <c r="K96" s="25">
        <f>(J96)+(J96*I97)</f>
        <v>181030.37213641545</v>
      </c>
    </row>
    <row r="97" spans="1:11">
      <c r="A97" s="10">
        <v>40148</v>
      </c>
      <c r="B97" s="90">
        <v>23.56</v>
      </c>
      <c r="C97" s="20">
        <f t="shared" ref="C97:C106" si="24">(B97-B96)/B96</f>
        <v>0.454320987654321</v>
      </c>
      <c r="D97" s="22">
        <v>100000</v>
      </c>
      <c r="E97" s="25">
        <f t="shared" ref="E97:E105" si="25">(E96+D97)+(E96+D97)*C98</f>
        <v>413776.01710369112</v>
      </c>
      <c r="G97" s="10">
        <v>40148</v>
      </c>
      <c r="H97" s="91">
        <v>17464</v>
      </c>
      <c r="I97" s="20">
        <f t="shared" ref="I97:I106" si="26">(H97-H96)/H96</f>
        <v>0.81030372136415463</v>
      </c>
      <c r="J97" s="22">
        <v>100000</v>
      </c>
      <c r="K97" s="25">
        <f t="shared" ref="K97:K105" si="27">(K96+J97)+(K96+J97)*I98</f>
        <v>330030.45706285757</v>
      </c>
    </row>
    <row r="98" spans="1:11">
      <c r="A98" s="10">
        <v>40513</v>
      </c>
      <c r="B98" s="90">
        <v>39.72</v>
      </c>
      <c r="C98" s="20">
        <f t="shared" si="24"/>
        <v>0.68590831918505946</v>
      </c>
      <c r="D98" s="22">
        <v>100000</v>
      </c>
      <c r="E98" s="25">
        <f t="shared" si="25"/>
        <v>426853.18641545333</v>
      </c>
      <c r="G98" s="10">
        <v>40513</v>
      </c>
      <c r="H98" s="91">
        <v>20509</v>
      </c>
      <c r="I98" s="20">
        <f t="shared" si="26"/>
        <v>0.17435868071461291</v>
      </c>
      <c r="J98" s="22">
        <v>100000</v>
      </c>
      <c r="K98" s="25">
        <f t="shared" si="27"/>
        <v>324037.77285335225</v>
      </c>
    </row>
    <row r="99" spans="1:11">
      <c r="A99" s="10">
        <v>40878</v>
      </c>
      <c r="B99" s="90">
        <v>33</v>
      </c>
      <c r="C99" s="20">
        <f t="shared" si="24"/>
        <v>-0.16918429003021146</v>
      </c>
      <c r="D99" s="22">
        <v>100000</v>
      </c>
      <c r="E99" s="25">
        <f t="shared" si="25"/>
        <v>846158.14787936443</v>
      </c>
      <c r="G99" s="10">
        <v>40878</v>
      </c>
      <c r="H99" s="91">
        <v>15454</v>
      </c>
      <c r="I99" s="20">
        <f t="shared" si="26"/>
        <v>-0.24647715637037398</v>
      </c>
      <c r="J99" s="22">
        <v>100000</v>
      </c>
      <c r="K99" s="25">
        <f t="shared" si="27"/>
        <v>533024.31574021094</v>
      </c>
    </row>
    <row r="100" spans="1:11">
      <c r="A100" s="10">
        <v>41244</v>
      </c>
      <c r="B100" s="90">
        <v>53</v>
      </c>
      <c r="C100" s="20">
        <f t="shared" si="24"/>
        <v>0.60606060606060608</v>
      </c>
      <c r="D100" s="22">
        <v>100000</v>
      </c>
      <c r="E100" s="25">
        <f t="shared" si="25"/>
        <v>749785.7020930812</v>
      </c>
      <c r="G100" s="10">
        <v>41244</v>
      </c>
      <c r="H100" s="91">
        <v>19426</v>
      </c>
      <c r="I100" s="20">
        <f t="shared" si="26"/>
        <v>0.25702083602950693</v>
      </c>
      <c r="J100" s="22">
        <v>100000</v>
      </c>
      <c r="K100" s="25">
        <f t="shared" si="27"/>
        <v>689855.0789776725</v>
      </c>
    </row>
    <row r="101" spans="1:11">
      <c r="A101" s="10">
        <v>41609</v>
      </c>
      <c r="B101" s="90">
        <v>42</v>
      </c>
      <c r="C101" s="20">
        <f t="shared" si="24"/>
        <v>-0.20754716981132076</v>
      </c>
      <c r="D101" s="22">
        <v>100000</v>
      </c>
      <c r="E101" s="25">
        <f t="shared" si="25"/>
        <v>1477008.4822094031</v>
      </c>
      <c r="G101" s="10">
        <v>41609</v>
      </c>
      <c r="H101" s="91">
        <v>21170</v>
      </c>
      <c r="I101" s="20">
        <f t="shared" si="26"/>
        <v>8.9776588077833827E-2</v>
      </c>
      <c r="J101" s="22">
        <v>100000</v>
      </c>
      <c r="K101" s="25">
        <f t="shared" si="27"/>
        <v>1025990.7801987254</v>
      </c>
    </row>
    <row r="102" spans="1:11">
      <c r="A102" s="10">
        <v>41974</v>
      </c>
      <c r="B102" s="90">
        <v>73</v>
      </c>
      <c r="C102" s="20">
        <f t="shared" si="24"/>
        <v>0.73809523809523814</v>
      </c>
      <c r="D102" s="22">
        <v>100000</v>
      </c>
      <c r="E102" s="25">
        <f t="shared" si="25"/>
        <v>1209759.9315578984</v>
      </c>
      <c r="G102" s="10">
        <v>41974</v>
      </c>
      <c r="H102" s="91">
        <v>27499</v>
      </c>
      <c r="I102" s="20">
        <f t="shared" si="26"/>
        <v>0.29896079357581484</v>
      </c>
      <c r="J102" s="22">
        <v>100000</v>
      </c>
      <c r="K102" s="25">
        <f t="shared" si="27"/>
        <v>1069402.5676006442</v>
      </c>
    </row>
    <row r="103" spans="1:11">
      <c r="A103" s="10">
        <v>42339</v>
      </c>
      <c r="B103" s="90">
        <v>56</v>
      </c>
      <c r="C103" s="20">
        <f t="shared" si="24"/>
        <v>-0.23287671232876711</v>
      </c>
      <c r="D103" s="22">
        <v>100000</v>
      </c>
      <c r="E103" s="25">
        <f t="shared" si="25"/>
        <v>1567034.2038281998</v>
      </c>
      <c r="G103" s="10">
        <v>42339</v>
      </c>
      <c r="H103" s="91">
        <v>26117</v>
      </c>
      <c r="I103" s="20">
        <f t="shared" si="26"/>
        <v>-5.0256372959016693E-2</v>
      </c>
      <c r="J103" s="22">
        <v>100000</v>
      </c>
      <c r="K103" s="25">
        <f t="shared" si="27"/>
        <v>1192193.3133566165</v>
      </c>
    </row>
    <row r="104" spans="1:11">
      <c r="A104" s="10">
        <v>42705</v>
      </c>
      <c r="B104" s="90">
        <v>67</v>
      </c>
      <c r="C104" s="20">
        <f t="shared" si="24"/>
        <v>0.19642857142857142</v>
      </c>
      <c r="D104" s="22">
        <v>100000</v>
      </c>
      <c r="E104" s="25">
        <f t="shared" si="25"/>
        <v>2687159.6121409787</v>
      </c>
      <c r="G104" s="10">
        <v>42705</v>
      </c>
      <c r="H104" s="91">
        <v>26626</v>
      </c>
      <c r="I104" s="20">
        <f t="shared" si="26"/>
        <v>1.9489221579813913E-2</v>
      </c>
      <c r="J104" s="22">
        <v>100000</v>
      </c>
      <c r="K104" s="25">
        <f t="shared" si="27"/>
        <v>1640938.9435594501</v>
      </c>
    </row>
    <row r="105" spans="1:11">
      <c r="A105" s="10">
        <v>43070</v>
      </c>
      <c r="B105" s="90">
        <v>108</v>
      </c>
      <c r="C105" s="20">
        <f t="shared" si="24"/>
        <v>0.61194029850746268</v>
      </c>
      <c r="D105" s="22">
        <v>100000</v>
      </c>
      <c r="E105" s="119">
        <f t="shared" si="25"/>
        <v>2400054.1104547316</v>
      </c>
      <c r="G105" s="10">
        <v>43070</v>
      </c>
      <c r="H105" s="91">
        <v>33812</v>
      </c>
      <c r="I105" s="20">
        <f t="shared" si="26"/>
        <v>0.26988657702997071</v>
      </c>
      <c r="J105" s="22">
        <v>100000</v>
      </c>
      <c r="K105" s="120">
        <f t="shared" si="27"/>
        <v>1857097.6522034262</v>
      </c>
    </row>
    <row r="106" spans="1:11">
      <c r="A106" s="10">
        <v>43435</v>
      </c>
      <c r="B106" s="90">
        <v>93</v>
      </c>
      <c r="C106" s="20">
        <f t="shared" si="24"/>
        <v>-0.1388888888888889</v>
      </c>
      <c r="D106" s="22"/>
      <c r="E106" s="39"/>
      <c r="G106" s="10">
        <v>43435</v>
      </c>
      <c r="H106" s="91">
        <v>36068</v>
      </c>
      <c r="I106" s="20">
        <f t="shared" si="26"/>
        <v>6.6721873890926292E-2</v>
      </c>
      <c r="J106" s="22"/>
      <c r="K106" s="39"/>
    </row>
    <row r="107" spans="1:11">
      <c r="D107" s="121">
        <f>SUM(D96:D106)</f>
        <v>1000000</v>
      </c>
      <c r="E107" s="122"/>
      <c r="J107" s="121">
        <f>SUM(J96:J106)</f>
        <v>1000000</v>
      </c>
      <c r="K107" s="122"/>
    </row>
  </sheetData>
  <mergeCells count="7">
    <mergeCell ref="A78:E78"/>
    <mergeCell ref="A94:E94"/>
    <mergeCell ref="A1:E1"/>
    <mergeCell ref="A16:E16"/>
    <mergeCell ref="A31:E31"/>
    <mergeCell ref="A47:E47"/>
    <mergeCell ref="A62:E6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173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1035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3170</v>
      </c>
      <c r="C3" s="20"/>
      <c r="D3" s="22">
        <v>100000</v>
      </c>
      <c r="E3" s="25">
        <f>(D3)+(D3*C4)</f>
        <v>146246.05678233437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4636</v>
      </c>
      <c r="C4" s="20">
        <f t="shared" ref="C4:C13" si="0">(B4-B3)/B3</f>
        <v>0.46246056782334383</v>
      </c>
      <c r="D4" s="22">
        <v>100000</v>
      </c>
      <c r="E4" s="25">
        <f t="shared" ref="E4:E12" si="1">(E3+D4)+(E3+D4)*C5</f>
        <v>334631.18156356912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6300</v>
      </c>
      <c r="C5" s="20">
        <f t="shared" si="0"/>
        <v>0.35893011216566006</v>
      </c>
      <c r="D5" s="22">
        <v>100000</v>
      </c>
      <c r="E5" s="25">
        <f t="shared" si="1"/>
        <v>467400.99287193344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6775</v>
      </c>
      <c r="C6" s="20">
        <f t="shared" si="0"/>
        <v>7.5396825396825393E-2</v>
      </c>
      <c r="D6" s="22">
        <v>100000</v>
      </c>
      <c r="E6" s="25">
        <f t="shared" si="1"/>
        <v>796957.615965951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9516</v>
      </c>
      <c r="C7" s="20">
        <f t="shared" si="0"/>
        <v>0.40457564575645755</v>
      </c>
      <c r="D7" s="22">
        <v>100000</v>
      </c>
      <c r="E7" s="25">
        <f t="shared" si="1"/>
        <v>948987.94425653585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10068</v>
      </c>
      <c r="C8" s="20">
        <f t="shared" si="0"/>
        <v>5.8007566204287514E-2</v>
      </c>
      <c r="D8" s="22">
        <v>100000</v>
      </c>
      <c r="E8" s="25">
        <f t="shared" si="1"/>
        <v>2027439.0551537476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19459</v>
      </c>
      <c r="C9" s="20">
        <f t="shared" si="0"/>
        <v>0.93275725069527216</v>
      </c>
      <c r="D9" s="22">
        <v>100000</v>
      </c>
      <c r="E9" s="25">
        <f t="shared" si="1"/>
        <v>2038663.654938688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18647</v>
      </c>
      <c r="C10" s="20">
        <f t="shared" si="0"/>
        <v>-4.1728763040238454E-2</v>
      </c>
      <c r="D10" s="22">
        <v>100000</v>
      </c>
      <c r="E10" s="25">
        <f t="shared" si="1"/>
        <v>2413695.3192569683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21045</v>
      </c>
      <c r="C11" s="20">
        <f t="shared" si="0"/>
        <v>0.12859977476269641</v>
      </c>
      <c r="D11" s="22">
        <v>100000</v>
      </c>
      <c r="E11" s="25">
        <f t="shared" si="1"/>
        <v>2409062.5276357234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20169</v>
      </c>
      <c r="C12" s="20">
        <f t="shared" si="0"/>
        <v>-4.1625089094796862E-2</v>
      </c>
      <c r="D12" s="22">
        <v>100000</v>
      </c>
      <c r="E12" s="119">
        <f t="shared" si="1"/>
        <v>2369234.7582340399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19045</v>
      </c>
      <c r="C13" s="20">
        <f t="shared" si="0"/>
        <v>-5.572908919629134E-2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1038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8.01</v>
      </c>
      <c r="C18" s="20"/>
      <c r="D18" s="22">
        <v>100000</v>
      </c>
      <c r="E18" s="25">
        <f>(D18)+(D18*C19)</f>
        <v>216978.77652933833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17.38</v>
      </c>
      <c r="C19" s="20">
        <f t="shared" ref="C19:C28" si="4">(B19-B18)/B18</f>
        <v>1.1697877652933832</v>
      </c>
      <c r="D19" s="22">
        <v>100000</v>
      </c>
      <c r="E19" s="25">
        <f t="shared" ref="E19:E27" si="5">(E18+D19)+(E18+D19)*C20</f>
        <v>997625.95374883828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54.7</v>
      </c>
      <c r="C20" s="20">
        <f t="shared" si="4"/>
        <v>2.1472957422324517</v>
      </c>
      <c r="D20" s="22">
        <v>100000</v>
      </c>
      <c r="E20" s="25">
        <f t="shared" si="5"/>
        <v>915624.72156415891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45.63</v>
      </c>
      <c r="C21" s="20">
        <f t="shared" si="4"/>
        <v>-0.16581352833638024</v>
      </c>
      <c r="D21" s="22">
        <v>100000</v>
      </c>
      <c r="E21" s="25">
        <f t="shared" si="5"/>
        <v>871616.57016113214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39.159999999999997</v>
      </c>
      <c r="C22" s="20">
        <f t="shared" si="4"/>
        <v>-0.14179268025421884</v>
      </c>
      <c r="D22" s="22">
        <v>100000</v>
      </c>
      <c r="E22" s="25">
        <f t="shared" si="5"/>
        <v>1341555.3613026664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54.07</v>
      </c>
      <c r="C23" s="20">
        <f t="shared" si="4"/>
        <v>0.38074565883554662</v>
      </c>
      <c r="D23" s="22">
        <v>100000</v>
      </c>
      <c r="E23" s="25">
        <f t="shared" si="5"/>
        <v>7521042.4897999298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282.10000000000002</v>
      </c>
      <c r="C24" s="20">
        <f t="shared" si="4"/>
        <v>4.2173108932864807</v>
      </c>
      <c r="D24" s="22">
        <v>100000</v>
      </c>
      <c r="E24" s="25">
        <f t="shared" si="5"/>
        <v>3566031.934255905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132</v>
      </c>
      <c r="C25" s="20">
        <f t="shared" si="4"/>
        <v>-0.53208082240340304</v>
      </c>
      <c r="D25" s="22">
        <v>100000</v>
      </c>
      <c r="E25" s="25">
        <f t="shared" si="5"/>
        <v>4027080.5338417138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145</v>
      </c>
      <c r="C26" s="20">
        <f t="shared" si="4"/>
        <v>9.8484848484848481E-2</v>
      </c>
      <c r="D26" s="22">
        <v>100000</v>
      </c>
      <c r="E26" s="25">
        <f t="shared" si="5"/>
        <v>7172581.3415731853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252</v>
      </c>
      <c r="C27" s="20">
        <f t="shared" si="4"/>
        <v>0.73793103448275865</v>
      </c>
      <c r="D27" s="22">
        <v>100000</v>
      </c>
      <c r="E27" s="119">
        <f t="shared" si="5"/>
        <v>4790668.661512495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166</v>
      </c>
      <c r="C28" s="20">
        <f t="shared" si="4"/>
        <v>-0.34126984126984128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2" spans="1:11">
      <c r="A32" s="153" t="s">
        <v>1041</v>
      </c>
      <c r="B32" s="150"/>
      <c r="C32" s="150"/>
      <c r="D32" s="150"/>
      <c r="E32" s="151"/>
    </row>
    <row r="33" spans="1:11">
      <c r="A33" s="116" t="s">
        <v>3</v>
      </c>
      <c r="B33" s="117" t="s">
        <v>6</v>
      </c>
      <c r="C33" s="118" t="s">
        <v>8</v>
      </c>
      <c r="D33" s="12" t="s">
        <v>16</v>
      </c>
      <c r="E33" s="16" t="s">
        <v>18</v>
      </c>
      <c r="G33" s="116" t="s">
        <v>3</v>
      </c>
      <c r="H33" s="117" t="s">
        <v>5</v>
      </c>
      <c r="I33" s="118" t="s">
        <v>8</v>
      </c>
      <c r="J33" s="16" t="s">
        <v>16</v>
      </c>
      <c r="K33" s="16" t="s">
        <v>18</v>
      </c>
    </row>
    <row r="34" spans="1:11">
      <c r="A34" s="10">
        <v>39783</v>
      </c>
      <c r="B34" s="90">
        <v>48</v>
      </c>
      <c r="C34" s="20"/>
      <c r="D34" s="22">
        <v>100000</v>
      </c>
      <c r="E34" s="25">
        <f>(D34)+(D34*C35)</f>
        <v>239583.33333333331</v>
      </c>
      <c r="G34" s="10">
        <v>39783</v>
      </c>
      <c r="H34" s="91">
        <v>9647</v>
      </c>
      <c r="I34" s="20"/>
      <c r="J34" s="22">
        <v>100000</v>
      </c>
      <c r="K34" s="25">
        <f>(J34)+(J34*I35)</f>
        <v>181030.37213641545</v>
      </c>
    </row>
    <row r="35" spans="1:11">
      <c r="A35" s="10">
        <v>40148</v>
      </c>
      <c r="B35" s="90">
        <v>115</v>
      </c>
      <c r="C35" s="20">
        <f t="shared" ref="C35:C44" si="8">(B35-B34)/B34</f>
        <v>1.3958333333333333</v>
      </c>
      <c r="D35" s="22">
        <v>100000</v>
      </c>
      <c r="E35" s="25">
        <f t="shared" ref="E35:E43" si="9">(E34+D35)+(E34+D35)*C36</f>
        <v>490181.1594202898</v>
      </c>
      <c r="G35" s="10">
        <v>40148</v>
      </c>
      <c r="H35" s="91">
        <v>17464</v>
      </c>
      <c r="I35" s="20">
        <f t="shared" ref="I35:I44" si="10">(H35-H34)/H34</f>
        <v>0.81030372136415463</v>
      </c>
      <c r="J35" s="22">
        <v>100000</v>
      </c>
      <c r="K35" s="25">
        <f t="shared" ref="K35:K43" si="11">(K34+J35)+(K34+J35)*I36</f>
        <v>330030.45706285757</v>
      </c>
    </row>
    <row r="36" spans="1:11">
      <c r="A36" s="10">
        <v>40513</v>
      </c>
      <c r="B36" s="90">
        <v>166</v>
      </c>
      <c r="C36" s="20">
        <f t="shared" si="8"/>
        <v>0.44347826086956521</v>
      </c>
      <c r="D36" s="22">
        <v>100000</v>
      </c>
      <c r="E36" s="25">
        <f t="shared" si="9"/>
        <v>373307.3598742797</v>
      </c>
      <c r="G36" s="10">
        <v>40513</v>
      </c>
      <c r="H36" s="91">
        <v>20509</v>
      </c>
      <c r="I36" s="20">
        <f t="shared" si="10"/>
        <v>0.17435868071461291</v>
      </c>
      <c r="J36" s="22">
        <v>100000</v>
      </c>
      <c r="K36" s="25">
        <f t="shared" si="11"/>
        <v>324037.77285335225</v>
      </c>
    </row>
    <row r="37" spans="1:11">
      <c r="A37" s="10">
        <v>40878</v>
      </c>
      <c r="B37" s="90">
        <v>105</v>
      </c>
      <c r="C37" s="20">
        <f t="shared" si="8"/>
        <v>-0.36746987951807231</v>
      </c>
      <c r="D37" s="22">
        <v>100000</v>
      </c>
      <c r="E37" s="25">
        <f t="shared" si="9"/>
        <v>649107.23639901215</v>
      </c>
      <c r="G37" s="10">
        <v>40878</v>
      </c>
      <c r="H37" s="91">
        <v>15454</v>
      </c>
      <c r="I37" s="20">
        <f t="shared" si="10"/>
        <v>-0.24647715637037398</v>
      </c>
      <c r="J37" s="22">
        <v>100000</v>
      </c>
      <c r="K37" s="25">
        <f t="shared" si="11"/>
        <v>533024.31574021094</v>
      </c>
    </row>
    <row r="38" spans="1:11">
      <c r="A38" s="10">
        <v>41244</v>
      </c>
      <c r="B38" s="90">
        <v>144</v>
      </c>
      <c r="C38" s="20">
        <f t="shared" si="8"/>
        <v>0.37142857142857144</v>
      </c>
      <c r="D38" s="22">
        <v>100000</v>
      </c>
      <c r="E38" s="25">
        <f t="shared" si="9"/>
        <v>639862.43109082291</v>
      </c>
      <c r="G38" s="10">
        <v>41244</v>
      </c>
      <c r="H38" s="91">
        <v>19426</v>
      </c>
      <c r="I38" s="20">
        <f t="shared" si="10"/>
        <v>0.25702083602950693</v>
      </c>
      <c r="J38" s="22">
        <v>100000</v>
      </c>
      <c r="K38" s="25">
        <f t="shared" si="11"/>
        <v>689855.0789776725</v>
      </c>
    </row>
    <row r="39" spans="1:11">
      <c r="A39" s="10">
        <v>41609</v>
      </c>
      <c r="B39" s="90">
        <v>123</v>
      </c>
      <c r="C39" s="20">
        <f t="shared" si="8"/>
        <v>-0.14583333333333334</v>
      </c>
      <c r="D39" s="22">
        <v>100000</v>
      </c>
      <c r="E39" s="25">
        <f t="shared" si="9"/>
        <v>1064680.0837648427</v>
      </c>
      <c r="G39" s="10">
        <v>41609</v>
      </c>
      <c r="H39" s="91">
        <v>21170</v>
      </c>
      <c r="I39" s="20">
        <f t="shared" si="10"/>
        <v>8.9776588077833827E-2</v>
      </c>
      <c r="J39" s="22">
        <v>100000</v>
      </c>
      <c r="K39" s="25">
        <f t="shared" si="11"/>
        <v>1025990.7801987254</v>
      </c>
    </row>
    <row r="40" spans="1:11">
      <c r="A40" s="10">
        <v>41974</v>
      </c>
      <c r="B40" s="90">
        <v>177</v>
      </c>
      <c r="C40" s="20">
        <f t="shared" si="8"/>
        <v>0.43902439024390244</v>
      </c>
      <c r="D40" s="22">
        <v>100000</v>
      </c>
      <c r="E40" s="25">
        <f t="shared" si="9"/>
        <v>960696.5662693053</v>
      </c>
      <c r="G40" s="10">
        <v>41974</v>
      </c>
      <c r="H40" s="91">
        <v>27499</v>
      </c>
      <c r="I40" s="20">
        <f t="shared" si="10"/>
        <v>0.29896079357581484</v>
      </c>
      <c r="J40" s="22">
        <v>100000</v>
      </c>
      <c r="K40" s="25">
        <f t="shared" si="11"/>
        <v>1069402.5676006442</v>
      </c>
    </row>
    <row r="41" spans="1:11">
      <c r="A41" s="10">
        <v>42339</v>
      </c>
      <c r="B41" s="90">
        <v>146</v>
      </c>
      <c r="C41" s="20">
        <f t="shared" si="8"/>
        <v>-0.1751412429378531</v>
      </c>
      <c r="D41" s="22">
        <v>100000</v>
      </c>
      <c r="E41" s="25">
        <f t="shared" si="9"/>
        <v>1307708.0954005134</v>
      </c>
      <c r="G41" s="10">
        <v>42339</v>
      </c>
      <c r="H41" s="91">
        <v>26117</v>
      </c>
      <c r="I41" s="20">
        <f t="shared" si="10"/>
        <v>-5.0256372959016693E-2</v>
      </c>
      <c r="J41" s="22">
        <v>100000</v>
      </c>
      <c r="K41" s="25">
        <f t="shared" si="11"/>
        <v>1192193.3133566165</v>
      </c>
    </row>
    <row r="42" spans="1:11">
      <c r="A42" s="10">
        <v>42705</v>
      </c>
      <c r="B42" s="90">
        <v>180</v>
      </c>
      <c r="C42" s="20">
        <f t="shared" si="8"/>
        <v>0.23287671232876711</v>
      </c>
      <c r="D42" s="22">
        <v>100000</v>
      </c>
      <c r="E42" s="25">
        <f t="shared" si="9"/>
        <v>1743993.918190636</v>
      </c>
      <c r="G42" s="10">
        <v>42705</v>
      </c>
      <c r="H42" s="91">
        <v>26626</v>
      </c>
      <c r="I42" s="20">
        <f t="shared" si="10"/>
        <v>1.9489221579813913E-2</v>
      </c>
      <c r="J42" s="22">
        <v>100000</v>
      </c>
      <c r="K42" s="25">
        <f t="shared" si="11"/>
        <v>1640938.9435594501</v>
      </c>
    </row>
    <row r="43" spans="1:11">
      <c r="A43" s="10">
        <v>43070</v>
      </c>
      <c r="B43" s="90">
        <v>223</v>
      </c>
      <c r="C43" s="20">
        <f t="shared" si="8"/>
        <v>0.2388888888888889</v>
      </c>
      <c r="D43" s="22">
        <v>100000</v>
      </c>
      <c r="E43" s="119">
        <f t="shared" si="9"/>
        <v>2207831.2832147973</v>
      </c>
      <c r="G43" s="10">
        <v>43070</v>
      </c>
      <c r="H43" s="91">
        <v>33812</v>
      </c>
      <c r="I43" s="20">
        <f t="shared" si="10"/>
        <v>0.26988657702997071</v>
      </c>
      <c r="J43" s="22">
        <v>100000</v>
      </c>
      <c r="K43" s="120">
        <f t="shared" si="11"/>
        <v>1857097.6522034262</v>
      </c>
    </row>
    <row r="44" spans="1:11">
      <c r="A44" s="10">
        <v>43435</v>
      </c>
      <c r="B44" s="90">
        <v>267</v>
      </c>
      <c r="C44" s="20">
        <f t="shared" si="8"/>
        <v>0.19730941704035873</v>
      </c>
      <c r="D44" s="22"/>
      <c r="E44" s="39"/>
      <c r="G44" s="10">
        <v>43435</v>
      </c>
      <c r="H44" s="91">
        <v>36068</v>
      </c>
      <c r="I44" s="20">
        <f t="shared" si="10"/>
        <v>6.6721873890926292E-2</v>
      </c>
      <c r="J44" s="22"/>
      <c r="K44" s="39"/>
    </row>
    <row r="45" spans="1:11">
      <c r="D45" s="121">
        <f>SUM(D34:D44)</f>
        <v>1000000</v>
      </c>
      <c r="E45" s="122"/>
      <c r="J45" s="121">
        <f>SUM(J34:J44)</f>
        <v>1000000</v>
      </c>
      <c r="K45" s="122"/>
    </row>
    <row r="48" spans="1:11">
      <c r="A48" s="153" t="s">
        <v>1044</v>
      </c>
      <c r="B48" s="150"/>
      <c r="C48" s="150"/>
      <c r="D48" s="150"/>
      <c r="E48" s="151"/>
    </row>
    <row r="49" spans="1:11">
      <c r="A49" s="116" t="s">
        <v>3</v>
      </c>
      <c r="B49" s="117" t="s">
        <v>6</v>
      </c>
      <c r="C49" s="118" t="s">
        <v>8</v>
      </c>
      <c r="D49" s="12" t="s">
        <v>16</v>
      </c>
      <c r="E49" s="16" t="s">
        <v>18</v>
      </c>
      <c r="G49" s="116" t="s">
        <v>3</v>
      </c>
      <c r="H49" s="117" t="s">
        <v>5</v>
      </c>
      <c r="I49" s="118" t="s">
        <v>8</v>
      </c>
      <c r="J49" s="16" t="s">
        <v>16</v>
      </c>
      <c r="K49" s="16" t="s">
        <v>18</v>
      </c>
    </row>
    <row r="50" spans="1:11">
      <c r="A50" s="10">
        <v>39783</v>
      </c>
      <c r="B50" s="90">
        <v>168</v>
      </c>
      <c r="C50" s="20"/>
      <c r="D50" s="22">
        <v>100000</v>
      </c>
      <c r="E50" s="25">
        <f>(D50)+(D50*C51)</f>
        <v>313690.47619047621</v>
      </c>
      <c r="G50" s="10">
        <v>39783</v>
      </c>
      <c r="H50" s="91">
        <v>9647</v>
      </c>
      <c r="I50" s="20"/>
      <c r="J50" s="22">
        <v>100000</v>
      </c>
      <c r="K50" s="25">
        <f>(J50)+(J50*I51)</f>
        <v>181030.37213641545</v>
      </c>
    </row>
    <row r="51" spans="1:11">
      <c r="A51" s="10">
        <v>40148</v>
      </c>
      <c r="B51" s="90">
        <v>527</v>
      </c>
      <c r="C51" s="20">
        <f t="shared" ref="C51:C60" si="12">(B51-B50)/B50</f>
        <v>2.1369047619047619</v>
      </c>
      <c r="D51" s="22">
        <v>100000</v>
      </c>
      <c r="E51" s="25">
        <f t="shared" ref="E51:E59" si="13">(E50+D51)+(E50+D51)*C52</f>
        <v>803831.20990331622</v>
      </c>
      <c r="G51" s="10">
        <v>40148</v>
      </c>
      <c r="H51" s="91">
        <v>17464</v>
      </c>
      <c r="I51" s="20">
        <f t="shared" ref="I51:I60" si="14">(H51-H50)/H50</f>
        <v>0.81030372136415463</v>
      </c>
      <c r="J51" s="22">
        <v>100000</v>
      </c>
      <c r="K51" s="25">
        <f t="shared" ref="K51:K59" si="15">(K50+J51)+(K50+J51)*I52</f>
        <v>330030.45706285757</v>
      </c>
    </row>
    <row r="52" spans="1:11">
      <c r="A52" s="10">
        <v>40513</v>
      </c>
      <c r="B52" s="90">
        <v>1024</v>
      </c>
      <c r="C52" s="20">
        <f t="shared" si="12"/>
        <v>0.94307400379506645</v>
      </c>
      <c r="D52" s="22">
        <v>100000</v>
      </c>
      <c r="E52" s="25">
        <f t="shared" si="13"/>
        <v>1031815.1214618913</v>
      </c>
      <c r="G52" s="10">
        <v>40513</v>
      </c>
      <c r="H52" s="91">
        <v>20509</v>
      </c>
      <c r="I52" s="20">
        <f t="shared" si="14"/>
        <v>0.17435868071461291</v>
      </c>
      <c r="J52" s="22">
        <v>100000</v>
      </c>
      <c r="K52" s="25">
        <f t="shared" si="15"/>
        <v>324037.77285335225</v>
      </c>
    </row>
    <row r="53" spans="1:11">
      <c r="A53" s="10">
        <v>40878</v>
      </c>
      <c r="B53" s="90">
        <v>1169</v>
      </c>
      <c r="C53" s="20">
        <f t="shared" si="12"/>
        <v>0.1416015625</v>
      </c>
      <c r="D53" s="22">
        <v>100000</v>
      </c>
      <c r="E53" s="25">
        <f t="shared" si="13"/>
        <v>1614942.3632150854</v>
      </c>
      <c r="G53" s="10">
        <v>40878</v>
      </c>
      <c r="H53" s="91">
        <v>15454</v>
      </c>
      <c r="I53" s="20">
        <f t="shared" si="14"/>
        <v>-0.24647715637037398</v>
      </c>
      <c r="J53" s="22">
        <v>100000</v>
      </c>
      <c r="K53" s="25">
        <f t="shared" si="15"/>
        <v>533024.31574021094</v>
      </c>
    </row>
    <row r="54" spans="1:11">
      <c r="A54" s="10">
        <v>41244</v>
      </c>
      <c r="B54" s="90">
        <v>1668</v>
      </c>
      <c r="C54" s="20">
        <f t="shared" si="12"/>
        <v>0.42686056458511551</v>
      </c>
      <c r="D54" s="22">
        <v>100000</v>
      </c>
      <c r="E54" s="25">
        <f t="shared" si="13"/>
        <v>2102552.2378746099</v>
      </c>
      <c r="G54" s="10">
        <v>41244</v>
      </c>
      <c r="H54" s="91">
        <v>19426</v>
      </c>
      <c r="I54" s="20">
        <f t="shared" si="14"/>
        <v>0.25702083602950693</v>
      </c>
      <c r="J54" s="22">
        <v>100000</v>
      </c>
      <c r="K54" s="25">
        <f t="shared" si="15"/>
        <v>689855.0789776725</v>
      </c>
    </row>
    <row r="55" spans="1:11">
      <c r="A55" s="10">
        <v>41609</v>
      </c>
      <c r="B55" s="90">
        <v>2045</v>
      </c>
      <c r="C55" s="20">
        <f t="shared" si="12"/>
        <v>0.22601918465227819</v>
      </c>
      <c r="D55" s="22">
        <v>100000</v>
      </c>
      <c r="E55" s="25">
        <f t="shared" si="13"/>
        <v>4821919.9848237792</v>
      </c>
      <c r="G55" s="10">
        <v>41609</v>
      </c>
      <c r="H55" s="91">
        <v>21170</v>
      </c>
      <c r="I55" s="20">
        <f t="shared" si="14"/>
        <v>8.9776588077833827E-2</v>
      </c>
      <c r="J55" s="22">
        <v>100000</v>
      </c>
      <c r="K55" s="25">
        <f t="shared" si="15"/>
        <v>1025990.7801987254</v>
      </c>
    </row>
    <row r="56" spans="1:11">
      <c r="A56" s="10">
        <v>41974</v>
      </c>
      <c r="B56" s="90">
        <v>4477</v>
      </c>
      <c r="C56" s="20">
        <f t="shared" si="12"/>
        <v>1.189242053789731</v>
      </c>
      <c r="D56" s="22">
        <v>100000</v>
      </c>
      <c r="E56" s="25">
        <f t="shared" si="13"/>
        <v>6695218.3845380424</v>
      </c>
      <c r="G56" s="10">
        <v>41974</v>
      </c>
      <c r="H56" s="91">
        <v>27499</v>
      </c>
      <c r="I56" s="20">
        <f t="shared" si="14"/>
        <v>0.29896079357581484</v>
      </c>
      <c r="J56" s="22">
        <v>100000</v>
      </c>
      <c r="K56" s="25">
        <f t="shared" si="15"/>
        <v>1069402.5676006442</v>
      </c>
    </row>
    <row r="57" spans="1:11">
      <c r="A57" s="10">
        <v>42339</v>
      </c>
      <c r="B57" s="90">
        <v>6090</v>
      </c>
      <c r="C57" s="20">
        <f t="shared" si="12"/>
        <v>0.36028590574045122</v>
      </c>
      <c r="D57" s="22">
        <v>100000</v>
      </c>
      <c r="E57" s="25">
        <f t="shared" si="13"/>
        <v>5809967.5087503428</v>
      </c>
      <c r="G57" s="10">
        <v>42339</v>
      </c>
      <c r="H57" s="91">
        <v>26117</v>
      </c>
      <c r="I57" s="20">
        <f t="shared" si="14"/>
        <v>-5.0256372959016693E-2</v>
      </c>
      <c r="J57" s="22">
        <v>100000</v>
      </c>
      <c r="K57" s="25">
        <f t="shared" si="15"/>
        <v>1192193.3133566165</v>
      </c>
    </row>
    <row r="58" spans="1:11">
      <c r="A58" s="10">
        <v>42705</v>
      </c>
      <c r="B58" s="90">
        <v>5207</v>
      </c>
      <c r="C58" s="36">
        <f t="shared" si="12"/>
        <v>-0.14499178981937602</v>
      </c>
      <c r="D58" s="22">
        <v>100000</v>
      </c>
      <c r="E58" s="25">
        <f t="shared" si="13"/>
        <v>8327526.716286012</v>
      </c>
      <c r="G58" s="10">
        <v>42705</v>
      </c>
      <c r="H58" s="91">
        <v>26626</v>
      </c>
      <c r="I58" s="20">
        <f t="shared" si="14"/>
        <v>1.9489221579813913E-2</v>
      </c>
      <c r="J58" s="22">
        <v>100000</v>
      </c>
      <c r="K58" s="25">
        <f t="shared" si="15"/>
        <v>1640938.9435594501</v>
      </c>
    </row>
    <row r="59" spans="1:11">
      <c r="A59" s="10">
        <v>43070</v>
      </c>
      <c r="B59" s="90">
        <v>7337</v>
      </c>
      <c r="C59" s="20">
        <f t="shared" si="12"/>
        <v>0.40906472056846555</v>
      </c>
      <c r="D59" s="22">
        <v>100000</v>
      </c>
      <c r="E59" s="119">
        <f t="shared" si="13"/>
        <v>8000234.9160327204</v>
      </c>
      <c r="G59" s="10">
        <v>43070</v>
      </c>
      <c r="H59" s="91">
        <v>33812</v>
      </c>
      <c r="I59" s="20">
        <f t="shared" si="14"/>
        <v>0.26988657702997071</v>
      </c>
      <c r="J59" s="22">
        <v>100000</v>
      </c>
      <c r="K59" s="120">
        <f t="shared" si="15"/>
        <v>1857097.6522034262</v>
      </c>
    </row>
    <row r="60" spans="1:11">
      <c r="A60" s="10">
        <v>43435</v>
      </c>
      <c r="B60" s="90">
        <v>6965</v>
      </c>
      <c r="C60" s="36">
        <f t="shared" si="12"/>
        <v>-5.0701921766389532E-2</v>
      </c>
      <c r="D60" s="22"/>
      <c r="E60" s="39"/>
      <c r="G60" s="10">
        <v>43435</v>
      </c>
      <c r="H60" s="91">
        <v>36068</v>
      </c>
      <c r="I60" s="20">
        <f t="shared" si="14"/>
        <v>6.6721873890926292E-2</v>
      </c>
      <c r="J60" s="22"/>
      <c r="K60" s="39"/>
    </row>
    <row r="61" spans="1:11">
      <c r="D61" s="121">
        <f>SUM(D50:D60)</f>
        <v>1000000</v>
      </c>
      <c r="E61" s="122"/>
      <c r="J61" s="121">
        <f>SUM(J50:J60)</f>
        <v>1000000</v>
      </c>
      <c r="K61" s="122"/>
    </row>
    <row r="64" spans="1:11">
      <c r="A64" s="153" t="s">
        <v>1046</v>
      </c>
      <c r="B64" s="150"/>
      <c r="C64" s="150"/>
      <c r="D64" s="150"/>
      <c r="E64" s="151"/>
    </row>
    <row r="65" spans="1:11">
      <c r="A65" s="116" t="s">
        <v>3</v>
      </c>
      <c r="B65" s="117" t="s">
        <v>6</v>
      </c>
      <c r="C65" s="118" t="s">
        <v>8</v>
      </c>
      <c r="D65" s="12" t="s">
        <v>16</v>
      </c>
      <c r="E65" s="16" t="s">
        <v>18</v>
      </c>
      <c r="G65" s="116" t="s">
        <v>3</v>
      </c>
      <c r="H65" s="117" t="s">
        <v>5</v>
      </c>
      <c r="I65" s="118" t="s">
        <v>8</v>
      </c>
      <c r="J65" s="16" t="s">
        <v>16</v>
      </c>
      <c r="K65" s="16" t="s">
        <v>18</v>
      </c>
    </row>
    <row r="66" spans="1:11">
      <c r="A66" s="10">
        <v>39783</v>
      </c>
      <c r="B66" s="90">
        <v>23.67</v>
      </c>
      <c r="C66" s="20"/>
      <c r="D66" s="22">
        <v>100000</v>
      </c>
      <c r="E66" s="25">
        <f>(D66)+(D66*C67)</f>
        <v>353612.16730038018</v>
      </c>
      <c r="G66" s="10">
        <v>39783</v>
      </c>
      <c r="H66" s="91">
        <v>9647</v>
      </c>
      <c r="I66" s="20"/>
      <c r="J66" s="22">
        <v>100000</v>
      </c>
      <c r="K66" s="25">
        <f>(J66)+(J66*I67)</f>
        <v>181030.37213641545</v>
      </c>
    </row>
    <row r="67" spans="1:11">
      <c r="A67" s="10">
        <v>40148</v>
      </c>
      <c r="B67" s="90">
        <v>83.7</v>
      </c>
      <c r="C67" s="20">
        <f t="shared" ref="C67:C76" si="16">(B67-B66)/B66</f>
        <v>2.5361216730038021</v>
      </c>
      <c r="D67" s="22">
        <v>100000</v>
      </c>
      <c r="E67" s="25">
        <f t="shared" ref="E67:E75" si="17">(E66+D67)+(E66+D67)*C68</f>
        <v>484503.31847854226</v>
      </c>
      <c r="G67" s="10">
        <v>40148</v>
      </c>
      <c r="H67" s="91">
        <v>17464</v>
      </c>
      <c r="I67" s="20">
        <f t="shared" ref="I67:I76" si="18">(H67-H66)/H66</f>
        <v>0.81030372136415463</v>
      </c>
      <c r="J67" s="22">
        <v>100000</v>
      </c>
      <c r="K67" s="25">
        <f t="shared" ref="K67:K75" si="19">(K66+J67)+(K66+J67)*I68</f>
        <v>330030.45706285757</v>
      </c>
    </row>
    <row r="68" spans="1:11">
      <c r="A68" s="10">
        <v>40513</v>
      </c>
      <c r="B68" s="90">
        <v>89.4</v>
      </c>
      <c r="C68" s="20">
        <f t="shared" si="16"/>
        <v>6.81003584229391E-2</v>
      </c>
      <c r="D68" s="22">
        <v>100000</v>
      </c>
      <c r="E68" s="25">
        <f t="shared" si="17"/>
        <v>717553.01121946319</v>
      </c>
      <c r="G68" s="10">
        <v>40513</v>
      </c>
      <c r="H68" s="91">
        <v>20509</v>
      </c>
      <c r="I68" s="20">
        <f t="shared" si="18"/>
        <v>0.17435868071461291</v>
      </c>
      <c r="J68" s="22">
        <v>100000</v>
      </c>
      <c r="K68" s="25">
        <f t="shared" si="19"/>
        <v>324037.77285335225</v>
      </c>
    </row>
    <row r="69" spans="1:11">
      <c r="A69" s="10">
        <v>40878</v>
      </c>
      <c r="B69" s="90">
        <v>109.75</v>
      </c>
      <c r="C69" s="20">
        <f t="shared" si="16"/>
        <v>0.22762863534675606</v>
      </c>
      <c r="D69" s="22">
        <v>100000</v>
      </c>
      <c r="E69" s="25">
        <f t="shared" si="17"/>
        <v>1765467.5504238065</v>
      </c>
      <c r="G69" s="10">
        <v>40878</v>
      </c>
      <c r="H69" s="91">
        <v>15454</v>
      </c>
      <c r="I69" s="20">
        <f t="shared" si="18"/>
        <v>-0.24647715637037398</v>
      </c>
      <c r="J69" s="22">
        <v>100000</v>
      </c>
      <c r="K69" s="25">
        <f t="shared" si="19"/>
        <v>533024.31574021094</v>
      </c>
    </row>
    <row r="70" spans="1:11">
      <c r="A70" s="10">
        <v>41244</v>
      </c>
      <c r="B70" s="90">
        <v>237</v>
      </c>
      <c r="C70" s="20">
        <f t="shared" si="16"/>
        <v>1.1594533029612757</v>
      </c>
      <c r="D70" s="22">
        <v>100000</v>
      </c>
      <c r="E70" s="25">
        <f t="shared" si="17"/>
        <v>2644713.4892084347</v>
      </c>
      <c r="G70" s="10">
        <v>41244</v>
      </c>
      <c r="H70" s="91">
        <v>19426</v>
      </c>
      <c r="I70" s="20">
        <f t="shared" si="18"/>
        <v>0.25702083602950693</v>
      </c>
      <c r="J70" s="22">
        <v>100000</v>
      </c>
      <c r="K70" s="25">
        <f t="shared" si="19"/>
        <v>689855.0789776725</v>
      </c>
    </row>
    <row r="71" spans="1:11">
      <c r="A71" s="10">
        <v>41609</v>
      </c>
      <c r="B71" s="90">
        <v>336</v>
      </c>
      <c r="C71" s="20">
        <f t="shared" si="16"/>
        <v>0.41772151898734178</v>
      </c>
      <c r="D71" s="22">
        <v>100000</v>
      </c>
      <c r="E71" s="25">
        <f t="shared" si="17"/>
        <v>6706576.710238467</v>
      </c>
      <c r="G71" s="10">
        <v>41609</v>
      </c>
      <c r="H71" s="91">
        <v>21170</v>
      </c>
      <c r="I71" s="20">
        <f t="shared" si="18"/>
        <v>8.9776588077833827E-2</v>
      </c>
      <c r="J71" s="22">
        <v>100000</v>
      </c>
      <c r="K71" s="25">
        <f t="shared" si="19"/>
        <v>1025990.7801987254</v>
      </c>
    </row>
    <row r="72" spans="1:11">
      <c r="A72" s="10">
        <v>41974</v>
      </c>
      <c r="B72" s="90">
        <v>821</v>
      </c>
      <c r="C72" s="20">
        <f t="shared" si="16"/>
        <v>1.4434523809523809</v>
      </c>
      <c r="D72" s="22">
        <v>100000</v>
      </c>
      <c r="E72" s="25">
        <f t="shared" si="17"/>
        <v>7138200.4232829716</v>
      </c>
      <c r="G72" s="10">
        <v>41974</v>
      </c>
      <c r="H72" s="91">
        <v>27499</v>
      </c>
      <c r="I72" s="20">
        <f t="shared" si="18"/>
        <v>0.29896079357581484</v>
      </c>
      <c r="J72" s="22">
        <v>100000</v>
      </c>
      <c r="K72" s="25">
        <f t="shared" si="19"/>
        <v>1069402.5676006442</v>
      </c>
    </row>
    <row r="73" spans="1:11">
      <c r="A73" s="10">
        <v>42339</v>
      </c>
      <c r="B73" s="90">
        <v>861</v>
      </c>
      <c r="C73" s="20">
        <f t="shared" si="16"/>
        <v>4.8721071863580996E-2</v>
      </c>
      <c r="D73" s="22">
        <v>100000</v>
      </c>
      <c r="E73" s="25">
        <f t="shared" si="17"/>
        <v>7566063.1602261029</v>
      </c>
      <c r="G73" s="10">
        <v>42339</v>
      </c>
      <c r="H73" s="91">
        <v>26117</v>
      </c>
      <c r="I73" s="20">
        <f t="shared" si="18"/>
        <v>-5.0256372959016693E-2</v>
      </c>
      <c r="J73" s="22">
        <v>100000</v>
      </c>
      <c r="K73" s="25">
        <f t="shared" si="19"/>
        <v>1192193.3133566165</v>
      </c>
    </row>
    <row r="74" spans="1:11">
      <c r="A74" s="10">
        <v>42705</v>
      </c>
      <c r="B74" s="90">
        <v>900</v>
      </c>
      <c r="C74" s="20">
        <f t="shared" si="16"/>
        <v>4.5296167247386762E-2</v>
      </c>
      <c r="D74" s="22">
        <v>100000</v>
      </c>
      <c r="E74" s="25">
        <f t="shared" si="17"/>
        <v>7154992.2828776957</v>
      </c>
      <c r="G74" s="10">
        <v>42705</v>
      </c>
      <c r="H74" s="91">
        <v>26626</v>
      </c>
      <c r="I74" s="20">
        <f t="shared" si="18"/>
        <v>1.9489221579813913E-2</v>
      </c>
      <c r="J74" s="22">
        <v>100000</v>
      </c>
      <c r="K74" s="25">
        <f t="shared" si="19"/>
        <v>1640938.9435594501</v>
      </c>
    </row>
    <row r="75" spans="1:11">
      <c r="A75" s="10">
        <v>43070</v>
      </c>
      <c r="B75" s="90">
        <v>840</v>
      </c>
      <c r="C75" s="20">
        <f t="shared" si="16"/>
        <v>-6.6666666666666666E-2</v>
      </c>
      <c r="D75" s="22">
        <v>100000</v>
      </c>
      <c r="E75" s="119">
        <f t="shared" si="17"/>
        <v>6408576.5165419644</v>
      </c>
      <c r="G75" s="10">
        <v>43070</v>
      </c>
      <c r="H75" s="91">
        <v>33812</v>
      </c>
      <c r="I75" s="20">
        <f t="shared" si="18"/>
        <v>0.26988657702997071</v>
      </c>
      <c r="J75" s="22">
        <v>100000</v>
      </c>
      <c r="K75" s="120">
        <f t="shared" si="19"/>
        <v>1857097.6522034262</v>
      </c>
    </row>
    <row r="76" spans="1:11">
      <c r="A76" s="10">
        <v>43435</v>
      </c>
      <c r="B76" s="90">
        <v>742</v>
      </c>
      <c r="C76" s="20">
        <f t="shared" si="16"/>
        <v>-0.11666666666666667</v>
      </c>
      <c r="D76" s="22"/>
      <c r="E76" s="39"/>
      <c r="G76" s="10">
        <v>43435</v>
      </c>
      <c r="H76" s="91">
        <v>36068</v>
      </c>
      <c r="I76" s="20">
        <f t="shared" si="18"/>
        <v>6.6721873890926292E-2</v>
      </c>
      <c r="J76" s="22"/>
      <c r="K76" s="39"/>
    </row>
    <row r="77" spans="1:11">
      <c r="D77" s="121">
        <f>SUM(D66:D76)</f>
        <v>1000000</v>
      </c>
      <c r="E77" s="122"/>
      <c r="J77" s="121">
        <f>SUM(J66:J76)</f>
        <v>1000000</v>
      </c>
      <c r="K77" s="122"/>
    </row>
    <row r="80" spans="1:11">
      <c r="A80" s="153" t="s">
        <v>1049</v>
      </c>
      <c r="B80" s="150"/>
      <c r="C80" s="150"/>
      <c r="D80" s="150"/>
      <c r="E80" s="151"/>
    </row>
    <row r="81" spans="1:11">
      <c r="A81" s="116" t="s">
        <v>3</v>
      </c>
      <c r="B81" s="117" t="s">
        <v>6</v>
      </c>
      <c r="C81" s="118" t="s">
        <v>8</v>
      </c>
      <c r="D81" s="12" t="s">
        <v>16</v>
      </c>
      <c r="E81" s="16" t="s">
        <v>18</v>
      </c>
      <c r="G81" s="116" t="s">
        <v>3</v>
      </c>
      <c r="H81" s="117" t="s">
        <v>5</v>
      </c>
      <c r="I81" s="118" t="s">
        <v>8</v>
      </c>
      <c r="J81" s="16" t="s">
        <v>16</v>
      </c>
      <c r="K81" s="16" t="s">
        <v>18</v>
      </c>
    </row>
    <row r="82" spans="1:11">
      <c r="A82" s="10">
        <v>39783</v>
      </c>
      <c r="B82" s="90">
        <v>5.92</v>
      </c>
      <c r="C82" s="20"/>
      <c r="D82" s="22">
        <v>100000</v>
      </c>
      <c r="E82" s="25">
        <f>(D82)+(D82*C83)</f>
        <v>255067.56756756757</v>
      </c>
      <c r="G82" s="10">
        <v>39783</v>
      </c>
      <c r="H82" s="91">
        <v>9647</v>
      </c>
      <c r="I82" s="20"/>
      <c r="J82" s="22">
        <v>100000</v>
      </c>
      <c r="K82" s="25">
        <f>(J82)+(J82*I83)</f>
        <v>181030.37213641545</v>
      </c>
    </row>
    <row r="83" spans="1:11">
      <c r="A83" s="10">
        <v>40148</v>
      </c>
      <c r="B83" s="90">
        <v>15.1</v>
      </c>
      <c r="C83" s="20">
        <f t="shared" ref="C83:C92" si="20">(B83-B82)/B82</f>
        <v>1.5506756756756757</v>
      </c>
      <c r="D83" s="22">
        <v>100000</v>
      </c>
      <c r="E83" s="25">
        <f t="shared" ref="E83:E91" si="21">(E82+D83)+(E82+D83)*C84</f>
        <v>469817.88079470198</v>
      </c>
      <c r="G83" s="10">
        <v>40148</v>
      </c>
      <c r="H83" s="91">
        <v>17464</v>
      </c>
      <c r="I83" s="20">
        <f t="shared" ref="I83:I92" si="22">(H83-H82)/H82</f>
        <v>0.81030372136415463</v>
      </c>
      <c r="J83" s="22">
        <v>100000</v>
      </c>
      <c r="K83" s="25">
        <f t="shared" ref="K83:K91" si="23">(K82+J83)+(K82+J83)*I84</f>
        <v>330030.45706285757</v>
      </c>
    </row>
    <row r="84" spans="1:11">
      <c r="A84" s="10">
        <v>40513</v>
      </c>
      <c r="B84" s="90">
        <v>19.98</v>
      </c>
      <c r="C84" s="20">
        <f t="shared" si="20"/>
        <v>0.32317880794701992</v>
      </c>
      <c r="D84" s="22">
        <v>100000</v>
      </c>
      <c r="E84" s="25">
        <f t="shared" si="21"/>
        <v>284053.35799375531</v>
      </c>
      <c r="G84" s="10">
        <v>40513</v>
      </c>
      <c r="H84" s="91">
        <v>20509</v>
      </c>
      <c r="I84" s="20">
        <f t="shared" si="22"/>
        <v>0.17435868071461291</v>
      </c>
      <c r="J84" s="22">
        <v>100000</v>
      </c>
      <c r="K84" s="25">
        <f t="shared" si="23"/>
        <v>324037.77285335225</v>
      </c>
    </row>
    <row r="85" spans="1:11">
      <c r="A85" s="10">
        <v>40878</v>
      </c>
      <c r="B85" s="90">
        <v>9.9600000000000009</v>
      </c>
      <c r="C85" s="20">
        <f t="shared" si="20"/>
        <v>-0.50150150150150152</v>
      </c>
      <c r="D85" s="22">
        <v>100000</v>
      </c>
      <c r="E85" s="25">
        <f t="shared" si="21"/>
        <v>566440.14346669323</v>
      </c>
      <c r="G85" s="10">
        <v>40878</v>
      </c>
      <c r="H85" s="91">
        <v>15454</v>
      </c>
      <c r="I85" s="20">
        <f t="shared" si="22"/>
        <v>-0.24647715637037398</v>
      </c>
      <c r="J85" s="22">
        <v>100000</v>
      </c>
      <c r="K85" s="25">
        <f t="shared" si="23"/>
        <v>533024.31574021094</v>
      </c>
    </row>
    <row r="86" spans="1:11">
      <c r="A86" s="10">
        <v>41244</v>
      </c>
      <c r="B86" s="90">
        <v>14.69</v>
      </c>
      <c r="C86" s="20">
        <f t="shared" si="20"/>
        <v>0.4748995983935741</v>
      </c>
      <c r="D86" s="22">
        <v>100000</v>
      </c>
      <c r="E86" s="25">
        <f t="shared" si="21"/>
        <v>601565.43923542218</v>
      </c>
      <c r="G86" s="10">
        <v>41244</v>
      </c>
      <c r="H86" s="91">
        <v>19426</v>
      </c>
      <c r="I86" s="20">
        <f t="shared" si="22"/>
        <v>0.25702083602950693</v>
      </c>
      <c r="J86" s="22">
        <v>100000</v>
      </c>
      <c r="K86" s="25">
        <f t="shared" si="23"/>
        <v>689855.0789776725</v>
      </c>
    </row>
    <row r="87" spans="1:11">
      <c r="A87" s="10">
        <v>41609</v>
      </c>
      <c r="B87" s="90">
        <v>13.26</v>
      </c>
      <c r="C87" s="20">
        <f t="shared" si="20"/>
        <v>-9.7345132743362817E-2</v>
      </c>
      <c r="D87" s="22">
        <v>100000</v>
      </c>
      <c r="E87" s="25">
        <f t="shared" si="21"/>
        <v>1980361.5679171835</v>
      </c>
      <c r="G87" s="10">
        <v>41609</v>
      </c>
      <c r="H87" s="91">
        <v>21170</v>
      </c>
      <c r="I87" s="20">
        <f t="shared" si="22"/>
        <v>8.9776588077833827E-2</v>
      </c>
      <c r="J87" s="22">
        <v>100000</v>
      </c>
      <c r="K87" s="25">
        <f t="shared" si="23"/>
        <v>1025990.7801987254</v>
      </c>
    </row>
    <row r="88" spans="1:11">
      <c r="A88" s="10">
        <v>41974</v>
      </c>
      <c r="B88" s="90">
        <v>37.43</v>
      </c>
      <c r="C88" s="20">
        <f t="shared" si="20"/>
        <v>1.8227752639517347</v>
      </c>
      <c r="D88" s="22">
        <v>100000</v>
      </c>
      <c r="E88" s="25">
        <f t="shared" si="21"/>
        <v>3427622.1718795812</v>
      </c>
      <c r="G88" s="10">
        <v>41974</v>
      </c>
      <c r="H88" s="91">
        <v>27499</v>
      </c>
      <c r="I88" s="20">
        <f t="shared" si="22"/>
        <v>0.29896079357581484</v>
      </c>
      <c r="J88" s="22">
        <v>100000</v>
      </c>
      <c r="K88" s="25">
        <f t="shared" si="23"/>
        <v>1069402.5676006442</v>
      </c>
    </row>
    <row r="89" spans="1:11">
      <c r="A89" s="10">
        <v>42339</v>
      </c>
      <c r="B89" s="90">
        <v>61.67</v>
      </c>
      <c r="C89" s="20">
        <f t="shared" si="20"/>
        <v>0.64760886989046229</v>
      </c>
      <c r="D89" s="22">
        <v>100000</v>
      </c>
      <c r="E89" s="25">
        <f t="shared" si="21"/>
        <v>5720159.1890377514</v>
      </c>
      <c r="G89" s="10">
        <v>42339</v>
      </c>
      <c r="H89" s="91">
        <v>26117</v>
      </c>
      <c r="I89" s="20">
        <f t="shared" si="22"/>
        <v>-5.0256372959016693E-2</v>
      </c>
      <c r="J89" s="22">
        <v>100000</v>
      </c>
      <c r="K89" s="25">
        <f t="shared" si="23"/>
        <v>1192193.3133566165</v>
      </c>
    </row>
    <row r="90" spans="1:11">
      <c r="A90" s="10">
        <v>42705</v>
      </c>
      <c r="B90" s="90">
        <v>100</v>
      </c>
      <c r="C90" s="20">
        <f t="shared" si="20"/>
        <v>0.62153397113669528</v>
      </c>
      <c r="D90" s="22">
        <v>100000</v>
      </c>
      <c r="E90" s="25">
        <f t="shared" si="21"/>
        <v>24910281.329081576</v>
      </c>
      <c r="G90" s="10">
        <v>42705</v>
      </c>
      <c r="H90" s="91">
        <v>26626</v>
      </c>
      <c r="I90" s="20">
        <f t="shared" si="22"/>
        <v>1.9489221579813913E-2</v>
      </c>
      <c r="J90" s="22">
        <v>100000</v>
      </c>
      <c r="K90" s="25">
        <f t="shared" si="23"/>
        <v>1640938.9435594501</v>
      </c>
    </row>
    <row r="91" spans="1:11">
      <c r="A91" s="10">
        <v>43070</v>
      </c>
      <c r="B91" s="90">
        <v>428</v>
      </c>
      <c r="C91" s="20">
        <f t="shared" si="20"/>
        <v>3.28</v>
      </c>
      <c r="D91" s="22">
        <v>100000</v>
      </c>
      <c r="E91" s="119">
        <f t="shared" si="21"/>
        <v>18874581.470311563</v>
      </c>
      <c r="G91" s="10">
        <v>43070</v>
      </c>
      <c r="H91" s="91">
        <v>33812</v>
      </c>
      <c r="I91" s="20">
        <f t="shared" si="22"/>
        <v>0.26988657702997071</v>
      </c>
      <c r="J91" s="22">
        <v>100000</v>
      </c>
      <c r="K91" s="120">
        <f t="shared" si="23"/>
        <v>1857097.6522034262</v>
      </c>
    </row>
    <row r="92" spans="1:11">
      <c r="A92" s="10">
        <v>43435</v>
      </c>
      <c r="B92" s="90">
        <v>323</v>
      </c>
      <c r="C92" s="20">
        <f t="shared" si="20"/>
        <v>-0.24532710280373832</v>
      </c>
      <c r="D92" s="22"/>
      <c r="E92" s="39"/>
      <c r="G92" s="10">
        <v>43435</v>
      </c>
      <c r="H92" s="91">
        <v>36068</v>
      </c>
      <c r="I92" s="20">
        <f t="shared" si="22"/>
        <v>6.6721873890926292E-2</v>
      </c>
      <c r="J92" s="22"/>
      <c r="K92" s="39"/>
    </row>
    <row r="93" spans="1:11">
      <c r="D93" s="121">
        <f>SUM(D82:D92)</f>
        <v>1000000</v>
      </c>
      <c r="E93" s="122"/>
      <c r="J93" s="121">
        <f>SUM(J82:J92)</f>
        <v>1000000</v>
      </c>
      <c r="K93" s="122"/>
    </row>
    <row r="96" spans="1:11">
      <c r="A96" s="153" t="s">
        <v>1052</v>
      </c>
      <c r="B96" s="150"/>
      <c r="C96" s="150"/>
      <c r="D96" s="150"/>
      <c r="E96" s="151"/>
    </row>
    <row r="97" spans="1:11">
      <c r="A97" s="116" t="s">
        <v>3</v>
      </c>
      <c r="B97" s="117" t="s">
        <v>6</v>
      </c>
      <c r="C97" s="118" t="s">
        <v>8</v>
      </c>
      <c r="D97" s="12" t="s">
        <v>16</v>
      </c>
      <c r="E97" s="16" t="s">
        <v>18</v>
      </c>
      <c r="G97" s="116" t="s">
        <v>3</v>
      </c>
      <c r="H97" s="117" t="s">
        <v>5</v>
      </c>
      <c r="I97" s="118" t="s">
        <v>8</v>
      </c>
      <c r="J97" s="16" t="s">
        <v>16</v>
      </c>
      <c r="K97" s="16" t="s">
        <v>18</v>
      </c>
    </row>
    <row r="98" spans="1:11">
      <c r="A98" s="10">
        <v>39783</v>
      </c>
      <c r="B98" s="90">
        <v>44</v>
      </c>
      <c r="C98" s="20"/>
      <c r="D98" s="22">
        <v>100000</v>
      </c>
      <c r="E98" s="25">
        <f>(D98)+(D98*C99)</f>
        <v>245454.54545454547</v>
      </c>
      <c r="G98" s="10">
        <v>39783</v>
      </c>
      <c r="H98" s="91">
        <v>9647</v>
      </c>
      <c r="I98" s="20"/>
      <c r="J98" s="22">
        <v>100000</v>
      </c>
      <c r="K98" s="25">
        <f>(J98)+(J98*I99)</f>
        <v>181030.37213641545</v>
      </c>
    </row>
    <row r="99" spans="1:11">
      <c r="A99" s="10">
        <v>40148</v>
      </c>
      <c r="B99" s="90">
        <v>108</v>
      </c>
      <c r="C99" s="20">
        <f t="shared" ref="C99:C108" si="24">(B99-B98)/B98</f>
        <v>1.4545454545454546</v>
      </c>
      <c r="D99" s="22">
        <v>100000</v>
      </c>
      <c r="E99" s="25">
        <f t="shared" ref="E99:E107" si="25">(E98+D99)+(E98+D99)*C100</f>
        <v>620538.72053872049</v>
      </c>
      <c r="G99" s="10">
        <v>40148</v>
      </c>
      <c r="H99" s="91">
        <v>17464</v>
      </c>
      <c r="I99" s="20">
        <f t="shared" ref="I99:I108" si="26">(H99-H98)/H98</f>
        <v>0.81030372136415463</v>
      </c>
      <c r="J99" s="22">
        <v>100000</v>
      </c>
      <c r="K99" s="25">
        <f t="shared" ref="K99:K107" si="27">(K98+J99)+(K98+J99)*I100</f>
        <v>330030.45706285757</v>
      </c>
    </row>
    <row r="100" spans="1:11">
      <c r="A100" s="10">
        <v>40513</v>
      </c>
      <c r="B100" s="90">
        <v>194</v>
      </c>
      <c r="C100" s="20">
        <f t="shared" si="24"/>
        <v>0.79629629629629628</v>
      </c>
      <c r="D100" s="22">
        <v>100000</v>
      </c>
      <c r="E100" s="25">
        <f t="shared" si="25"/>
        <v>575688.15300774062</v>
      </c>
      <c r="G100" s="10">
        <v>40513</v>
      </c>
      <c r="H100" s="91">
        <v>20509</v>
      </c>
      <c r="I100" s="20">
        <f t="shared" si="26"/>
        <v>0.17435868071461291</v>
      </c>
      <c r="J100" s="22">
        <v>100000</v>
      </c>
      <c r="K100" s="25">
        <f t="shared" si="27"/>
        <v>324037.77285335225</v>
      </c>
    </row>
    <row r="101" spans="1:11">
      <c r="A101" s="10">
        <v>40878</v>
      </c>
      <c r="B101" s="90">
        <v>155</v>
      </c>
      <c r="C101" s="20">
        <f t="shared" si="24"/>
        <v>-0.20103092783505155</v>
      </c>
      <c r="D101" s="22">
        <v>100000</v>
      </c>
      <c r="E101" s="25">
        <f t="shared" si="25"/>
        <v>1517028.8854625402</v>
      </c>
      <c r="G101" s="10">
        <v>40878</v>
      </c>
      <c r="H101" s="91">
        <v>15454</v>
      </c>
      <c r="I101" s="20">
        <f t="shared" si="26"/>
        <v>-0.24647715637037398</v>
      </c>
      <c r="J101" s="22">
        <v>100000</v>
      </c>
      <c r="K101" s="25">
        <f t="shared" si="27"/>
        <v>533024.31574021094</v>
      </c>
    </row>
    <row r="102" spans="1:11">
      <c r="A102" s="10">
        <v>41244</v>
      </c>
      <c r="B102" s="90">
        <v>348</v>
      </c>
      <c r="C102" s="20">
        <f t="shared" si="24"/>
        <v>1.2451612903225806</v>
      </c>
      <c r="D102" s="22">
        <v>100000</v>
      </c>
      <c r="E102" s="25">
        <f t="shared" si="25"/>
        <v>1770367.831497781</v>
      </c>
      <c r="G102" s="10">
        <v>41244</v>
      </c>
      <c r="H102" s="91">
        <v>19426</v>
      </c>
      <c r="I102" s="20">
        <f t="shared" si="26"/>
        <v>0.25702083602950693</v>
      </c>
      <c r="J102" s="22">
        <v>100000</v>
      </c>
      <c r="K102" s="25">
        <f t="shared" si="27"/>
        <v>689855.0789776725</v>
      </c>
    </row>
    <row r="103" spans="1:11">
      <c r="A103" s="10">
        <v>41609</v>
      </c>
      <c r="B103" s="90">
        <v>381</v>
      </c>
      <c r="C103" s="20">
        <f t="shared" si="24"/>
        <v>9.4827586206896547E-2</v>
      </c>
      <c r="D103" s="22">
        <v>100000</v>
      </c>
      <c r="E103" s="25">
        <f t="shared" si="25"/>
        <v>8100018.1679037753</v>
      </c>
      <c r="G103" s="10">
        <v>41609</v>
      </c>
      <c r="H103" s="91">
        <v>21170</v>
      </c>
      <c r="I103" s="20">
        <f t="shared" si="26"/>
        <v>8.9776588077833827E-2</v>
      </c>
      <c r="J103" s="22">
        <v>100000</v>
      </c>
      <c r="K103" s="25">
        <f t="shared" si="27"/>
        <v>1025990.7801987254</v>
      </c>
    </row>
    <row r="104" spans="1:11">
      <c r="A104" s="10">
        <v>41974</v>
      </c>
      <c r="B104" s="90">
        <v>1650</v>
      </c>
      <c r="C104" s="20">
        <f t="shared" si="24"/>
        <v>3.3307086614173227</v>
      </c>
      <c r="D104" s="22">
        <v>100000</v>
      </c>
      <c r="E104" s="25">
        <f t="shared" si="25"/>
        <v>10212749.900025612</v>
      </c>
      <c r="G104" s="10">
        <v>41974</v>
      </c>
      <c r="H104" s="91">
        <v>27499</v>
      </c>
      <c r="I104" s="20">
        <f t="shared" si="26"/>
        <v>0.29896079357581484</v>
      </c>
      <c r="J104" s="22">
        <v>100000</v>
      </c>
      <c r="K104" s="25">
        <f t="shared" si="27"/>
        <v>1069402.5676006442</v>
      </c>
    </row>
    <row r="105" spans="1:11">
      <c r="A105" s="10">
        <v>42339</v>
      </c>
      <c r="B105" s="90">
        <v>2055</v>
      </c>
      <c r="C105" s="20">
        <f t="shared" si="24"/>
        <v>0.24545454545454545</v>
      </c>
      <c r="D105" s="22">
        <v>100000</v>
      </c>
      <c r="E105" s="25">
        <f t="shared" si="25"/>
        <v>13880810.814341042</v>
      </c>
      <c r="G105" s="10">
        <v>42339</v>
      </c>
      <c r="H105" s="91">
        <v>26117</v>
      </c>
      <c r="I105" s="20">
        <f t="shared" si="26"/>
        <v>-5.0256372959016693E-2</v>
      </c>
      <c r="J105" s="22">
        <v>100000</v>
      </c>
      <c r="K105" s="25">
        <f t="shared" si="27"/>
        <v>1192193.3133566165</v>
      </c>
    </row>
    <row r="106" spans="1:11">
      <c r="A106" s="10">
        <v>42705</v>
      </c>
      <c r="B106" s="90">
        <v>2766</v>
      </c>
      <c r="C106" s="20">
        <f t="shared" si="24"/>
        <v>0.34598540145985401</v>
      </c>
      <c r="D106" s="22">
        <v>100000</v>
      </c>
      <c r="E106" s="25">
        <f t="shared" si="25"/>
        <v>27350024.337093052</v>
      </c>
      <c r="G106" s="10">
        <v>42705</v>
      </c>
      <c r="H106" s="91">
        <v>26626</v>
      </c>
      <c r="I106" s="20">
        <f t="shared" si="26"/>
        <v>1.9489221579813913E-2</v>
      </c>
      <c r="J106" s="22">
        <v>100000</v>
      </c>
      <c r="K106" s="25">
        <f t="shared" si="27"/>
        <v>1640938.9435594501</v>
      </c>
    </row>
    <row r="107" spans="1:11">
      <c r="A107" s="10">
        <v>43070</v>
      </c>
      <c r="B107" s="90">
        <v>5411</v>
      </c>
      <c r="C107" s="20">
        <f t="shared" si="24"/>
        <v>0.95625451916124371</v>
      </c>
      <c r="D107" s="22">
        <v>100000</v>
      </c>
      <c r="E107" s="119">
        <f t="shared" si="25"/>
        <v>18019310.006533824</v>
      </c>
      <c r="G107" s="10">
        <v>43070</v>
      </c>
      <c r="H107" s="91">
        <v>33812</v>
      </c>
      <c r="I107" s="20">
        <f t="shared" si="26"/>
        <v>0.26988657702997071</v>
      </c>
      <c r="J107" s="22">
        <v>100000</v>
      </c>
      <c r="K107" s="120">
        <f t="shared" si="27"/>
        <v>1857097.6522034262</v>
      </c>
    </row>
    <row r="108" spans="1:11">
      <c r="A108" s="10">
        <v>43435</v>
      </c>
      <c r="B108" s="90">
        <v>3552</v>
      </c>
      <c r="C108" s="20">
        <f t="shared" si="24"/>
        <v>-0.3435594160044354</v>
      </c>
      <c r="D108" s="22"/>
      <c r="E108" s="39"/>
      <c r="G108" s="10">
        <v>43435</v>
      </c>
      <c r="H108" s="91">
        <v>36068</v>
      </c>
      <c r="I108" s="20">
        <f t="shared" si="26"/>
        <v>6.6721873890926292E-2</v>
      </c>
      <c r="J108" s="22"/>
      <c r="K108" s="39"/>
    </row>
    <row r="109" spans="1:11">
      <c r="D109" s="121">
        <f>SUM(D98:D108)</f>
        <v>1000000</v>
      </c>
      <c r="E109" s="122"/>
      <c r="J109" s="121">
        <f>SUM(J98:J108)</f>
        <v>1000000</v>
      </c>
      <c r="K109" s="122"/>
    </row>
    <row r="112" spans="1:11">
      <c r="A112" s="153" t="s">
        <v>1055</v>
      </c>
      <c r="B112" s="150"/>
      <c r="C112" s="150"/>
      <c r="D112" s="150"/>
      <c r="E112" s="151"/>
    </row>
    <row r="113" spans="1:11">
      <c r="A113" s="116" t="s">
        <v>3</v>
      </c>
      <c r="B113" s="117" t="s">
        <v>6</v>
      </c>
      <c r="C113" s="118" t="s">
        <v>8</v>
      </c>
      <c r="D113" s="12" t="s">
        <v>16</v>
      </c>
      <c r="E113" s="16" t="s">
        <v>18</v>
      </c>
      <c r="G113" s="116" t="s">
        <v>3</v>
      </c>
      <c r="H113" s="117" t="s">
        <v>5</v>
      </c>
      <c r="I113" s="118" t="s">
        <v>8</v>
      </c>
      <c r="J113" s="16" t="s">
        <v>16</v>
      </c>
      <c r="K113" s="16" t="s">
        <v>18</v>
      </c>
    </row>
    <row r="114" spans="1:11">
      <c r="A114" s="10">
        <v>39783</v>
      </c>
      <c r="B114" s="90">
        <v>4.9000000000000004</v>
      </c>
      <c r="C114" s="20"/>
      <c r="D114" s="22">
        <v>100000</v>
      </c>
      <c r="E114" s="25">
        <f>(D114)+(D114*C115)</f>
        <v>210204.08163265305</v>
      </c>
      <c r="G114" s="10">
        <v>39783</v>
      </c>
      <c r="H114" s="91">
        <v>9647</v>
      </c>
      <c r="I114" s="20"/>
      <c r="J114" s="22">
        <v>100000</v>
      </c>
      <c r="K114" s="25">
        <f>(J114)+(J114*I115)</f>
        <v>181030.37213641545</v>
      </c>
    </row>
    <row r="115" spans="1:11">
      <c r="A115" s="10">
        <v>40148</v>
      </c>
      <c r="B115" s="90">
        <v>10.3</v>
      </c>
      <c r="C115" s="20">
        <f t="shared" ref="C115:C124" si="28">(B115-B114)/B114</f>
        <v>1.1020408163265305</v>
      </c>
      <c r="D115" s="22">
        <v>100000</v>
      </c>
      <c r="E115" s="25">
        <f t="shared" ref="E115:E123" si="29">(E114+D115)+(E114+D115)*C116</f>
        <v>644501.68416881305</v>
      </c>
      <c r="G115" s="10">
        <v>40148</v>
      </c>
      <c r="H115" s="91">
        <v>17464</v>
      </c>
      <c r="I115" s="20">
        <f t="shared" ref="I115:I124" si="30">(H115-H114)/H114</f>
        <v>0.81030372136415463</v>
      </c>
      <c r="J115" s="22">
        <v>100000</v>
      </c>
      <c r="K115" s="25">
        <f t="shared" ref="K115:K123" si="31">(K114+J115)+(K114+J115)*I116</f>
        <v>330030.45706285757</v>
      </c>
    </row>
    <row r="116" spans="1:11">
      <c r="A116" s="10">
        <v>40513</v>
      </c>
      <c r="B116" s="90">
        <v>21.4</v>
      </c>
      <c r="C116" s="20">
        <f t="shared" si="28"/>
        <v>1.0776699029126211</v>
      </c>
      <c r="D116" s="22">
        <v>100000</v>
      </c>
      <c r="E116" s="25">
        <f t="shared" si="29"/>
        <v>626216.3698616185</v>
      </c>
      <c r="G116" s="10">
        <v>40513</v>
      </c>
      <c r="H116" s="91">
        <v>20509</v>
      </c>
      <c r="I116" s="20">
        <f t="shared" si="30"/>
        <v>0.17435868071461291</v>
      </c>
      <c r="J116" s="22">
        <v>100000</v>
      </c>
      <c r="K116" s="25">
        <f t="shared" si="31"/>
        <v>324037.77285335225</v>
      </c>
    </row>
    <row r="117" spans="1:11">
      <c r="A117" s="10">
        <v>40878</v>
      </c>
      <c r="B117" s="90">
        <v>18</v>
      </c>
      <c r="C117" s="20">
        <f t="shared" si="28"/>
        <v>-0.15887850467289713</v>
      </c>
      <c r="D117" s="22">
        <v>100000</v>
      </c>
      <c r="E117" s="25">
        <f t="shared" si="29"/>
        <v>1184136.1364132501</v>
      </c>
      <c r="G117" s="10">
        <v>40878</v>
      </c>
      <c r="H117" s="91">
        <v>15454</v>
      </c>
      <c r="I117" s="20">
        <f t="shared" si="30"/>
        <v>-0.24647715637037398</v>
      </c>
      <c r="J117" s="22">
        <v>100000</v>
      </c>
      <c r="K117" s="25">
        <f t="shared" si="31"/>
        <v>533024.31574021094</v>
      </c>
    </row>
    <row r="118" spans="1:11">
      <c r="A118" s="10">
        <v>41244</v>
      </c>
      <c r="B118" s="90">
        <v>29.35</v>
      </c>
      <c r="C118" s="20">
        <f t="shared" si="28"/>
        <v>0.63055555555555565</v>
      </c>
      <c r="D118" s="22">
        <v>100000</v>
      </c>
      <c r="E118" s="25">
        <f t="shared" si="29"/>
        <v>2218252.2015724629</v>
      </c>
      <c r="G118" s="10">
        <v>41244</v>
      </c>
      <c r="H118" s="91">
        <v>19426</v>
      </c>
      <c r="I118" s="20">
        <f t="shared" si="30"/>
        <v>0.25702083602950693</v>
      </c>
      <c r="J118" s="22">
        <v>100000</v>
      </c>
      <c r="K118" s="25">
        <f t="shared" si="31"/>
        <v>689855.0789776725</v>
      </c>
    </row>
    <row r="119" spans="1:11">
      <c r="A119" s="10">
        <v>41609</v>
      </c>
      <c r="B119" s="90">
        <v>50.7</v>
      </c>
      <c r="C119" s="20">
        <f t="shared" si="28"/>
        <v>0.72742759795570699</v>
      </c>
      <c r="D119" s="22">
        <v>100000</v>
      </c>
      <c r="E119" s="25">
        <f t="shared" si="29"/>
        <v>6310035.5782445734</v>
      </c>
      <c r="G119" s="10">
        <v>41609</v>
      </c>
      <c r="H119" s="91">
        <v>21170</v>
      </c>
      <c r="I119" s="20">
        <f t="shared" si="30"/>
        <v>8.9776588077833827E-2</v>
      </c>
      <c r="J119" s="22">
        <v>100000</v>
      </c>
      <c r="K119" s="25">
        <f t="shared" si="31"/>
        <v>1025990.7801987254</v>
      </c>
    </row>
    <row r="120" spans="1:11">
      <c r="A120" s="10">
        <v>41974</v>
      </c>
      <c r="B120" s="90">
        <v>138</v>
      </c>
      <c r="C120" s="20">
        <f t="shared" si="28"/>
        <v>1.7218934911242603</v>
      </c>
      <c r="D120" s="22">
        <v>100000</v>
      </c>
      <c r="E120" s="25">
        <f t="shared" si="29"/>
        <v>6595833.7109473143</v>
      </c>
      <c r="G120" s="10">
        <v>41974</v>
      </c>
      <c r="H120" s="91">
        <v>27499</v>
      </c>
      <c r="I120" s="20">
        <f t="shared" si="30"/>
        <v>0.29896079357581484</v>
      </c>
      <c r="J120" s="22">
        <v>100000</v>
      </c>
      <c r="K120" s="25">
        <f t="shared" si="31"/>
        <v>1069402.5676006442</v>
      </c>
    </row>
    <row r="121" spans="1:11">
      <c r="A121" s="10">
        <v>42339</v>
      </c>
      <c r="B121" s="90">
        <v>142</v>
      </c>
      <c r="C121" s="20">
        <f t="shared" si="28"/>
        <v>2.8985507246376812E-2</v>
      </c>
      <c r="D121" s="22">
        <v>100000</v>
      </c>
      <c r="E121" s="25">
        <f t="shared" si="29"/>
        <v>9053521.6373372134</v>
      </c>
      <c r="G121" s="10">
        <v>42339</v>
      </c>
      <c r="H121" s="91">
        <v>26117</v>
      </c>
      <c r="I121" s="20">
        <f t="shared" si="30"/>
        <v>-5.0256372959016693E-2</v>
      </c>
      <c r="J121" s="22">
        <v>100000</v>
      </c>
      <c r="K121" s="25">
        <f t="shared" si="31"/>
        <v>1192193.3133566165</v>
      </c>
    </row>
    <row r="122" spans="1:11">
      <c r="A122" s="10">
        <v>42705</v>
      </c>
      <c r="B122" s="90">
        <v>192</v>
      </c>
      <c r="C122" s="20">
        <f t="shared" si="28"/>
        <v>0.352112676056338</v>
      </c>
      <c r="D122" s="22">
        <v>100000</v>
      </c>
      <c r="E122" s="25">
        <f t="shared" si="29"/>
        <v>15780289.906034466</v>
      </c>
      <c r="G122" s="10">
        <v>42705</v>
      </c>
      <c r="H122" s="91">
        <v>26626</v>
      </c>
      <c r="I122" s="20">
        <f t="shared" si="30"/>
        <v>1.9489221579813913E-2</v>
      </c>
      <c r="J122" s="22">
        <v>100000</v>
      </c>
      <c r="K122" s="25">
        <f t="shared" si="31"/>
        <v>1640938.9435594501</v>
      </c>
    </row>
    <row r="123" spans="1:11">
      <c r="A123" s="10">
        <v>43070</v>
      </c>
      <c r="B123" s="90">
        <v>331</v>
      </c>
      <c r="C123" s="20">
        <f t="shared" si="28"/>
        <v>0.72395833333333337</v>
      </c>
      <c r="D123" s="22">
        <v>100000</v>
      </c>
      <c r="E123" s="119">
        <f t="shared" si="29"/>
        <v>10842735.706235014</v>
      </c>
      <c r="G123" s="10">
        <v>43070</v>
      </c>
      <c r="H123" s="91">
        <v>33812</v>
      </c>
      <c r="I123" s="20">
        <f t="shared" si="30"/>
        <v>0.26988657702997071</v>
      </c>
      <c r="J123" s="22">
        <v>100000</v>
      </c>
      <c r="K123" s="120">
        <f t="shared" si="31"/>
        <v>1857097.6522034262</v>
      </c>
    </row>
    <row r="124" spans="1:11">
      <c r="A124" s="10">
        <v>43435</v>
      </c>
      <c r="B124" s="90">
        <v>226</v>
      </c>
      <c r="C124" s="20">
        <f t="shared" si="28"/>
        <v>-0.31722054380664655</v>
      </c>
      <c r="D124" s="22"/>
      <c r="E124" s="39"/>
      <c r="G124" s="10">
        <v>43435</v>
      </c>
      <c r="H124" s="91">
        <v>36068</v>
      </c>
      <c r="I124" s="20">
        <f t="shared" si="30"/>
        <v>6.6721873890926292E-2</v>
      </c>
      <c r="J124" s="22"/>
      <c r="K124" s="39"/>
    </row>
    <row r="125" spans="1:11">
      <c r="D125" s="121">
        <f>SUM(D114:D124)</f>
        <v>1000000</v>
      </c>
      <c r="E125" s="122"/>
      <c r="J125" s="121">
        <f>SUM(J114:J124)</f>
        <v>1000000</v>
      </c>
      <c r="K125" s="122"/>
    </row>
    <row r="128" spans="1:11">
      <c r="A128" s="153" t="s">
        <v>1057</v>
      </c>
      <c r="B128" s="150"/>
      <c r="C128" s="150"/>
      <c r="D128" s="150"/>
      <c r="E128" s="151"/>
    </row>
    <row r="129" spans="1:11">
      <c r="A129" s="116" t="s">
        <v>3</v>
      </c>
      <c r="B129" s="117" t="s">
        <v>6</v>
      </c>
      <c r="C129" s="118" t="s">
        <v>8</v>
      </c>
      <c r="D129" s="12" t="s">
        <v>16</v>
      </c>
      <c r="E129" s="16" t="s">
        <v>18</v>
      </c>
      <c r="G129" s="116" t="s">
        <v>3</v>
      </c>
      <c r="H129" s="117" t="s">
        <v>5</v>
      </c>
      <c r="I129" s="118" t="s">
        <v>8</v>
      </c>
      <c r="J129" s="16" t="s">
        <v>16</v>
      </c>
      <c r="K129" s="16" t="s">
        <v>18</v>
      </c>
    </row>
    <row r="130" spans="1:11">
      <c r="A130" s="10">
        <v>39783</v>
      </c>
      <c r="B130" s="90">
        <v>39</v>
      </c>
      <c r="C130" s="20"/>
      <c r="D130" s="22">
        <v>100000</v>
      </c>
      <c r="E130" s="25">
        <f>(D130)+(D130*C131)</f>
        <v>366666.66666666663</v>
      </c>
      <c r="G130" s="10">
        <v>39783</v>
      </c>
      <c r="H130" s="91">
        <v>9647</v>
      </c>
      <c r="I130" s="20"/>
      <c r="J130" s="22">
        <v>100000</v>
      </c>
      <c r="K130" s="25">
        <f>(J130)+(J130*I131)</f>
        <v>181030.37213641545</v>
      </c>
    </row>
    <row r="131" spans="1:11">
      <c r="A131" s="10">
        <v>40148</v>
      </c>
      <c r="B131" s="90">
        <v>143</v>
      </c>
      <c r="C131" s="20">
        <f t="shared" ref="C131:C140" si="32">(B131-B130)/B130</f>
        <v>2.6666666666666665</v>
      </c>
      <c r="D131" s="22">
        <v>100000</v>
      </c>
      <c r="E131" s="25">
        <f t="shared" ref="E131:E139" si="33">(E130+D131)+(E130+D131)*C132</f>
        <v>584149.18414918415</v>
      </c>
      <c r="G131" s="10">
        <v>40148</v>
      </c>
      <c r="H131" s="91">
        <v>17464</v>
      </c>
      <c r="I131" s="20">
        <f t="shared" ref="I131:I140" si="34">(H131-H130)/H130</f>
        <v>0.81030372136415463</v>
      </c>
      <c r="J131" s="22">
        <v>100000</v>
      </c>
      <c r="K131" s="25">
        <f t="shared" ref="K131:K139" si="35">(K130+J131)+(K130+J131)*I132</f>
        <v>330030.45706285757</v>
      </c>
    </row>
    <row r="132" spans="1:11">
      <c r="A132" s="10">
        <v>40513</v>
      </c>
      <c r="B132" s="90">
        <v>179</v>
      </c>
      <c r="C132" s="20">
        <f t="shared" si="32"/>
        <v>0.25174825174825177</v>
      </c>
      <c r="D132" s="22">
        <v>100000</v>
      </c>
      <c r="E132" s="25">
        <f t="shared" si="33"/>
        <v>794988.99610631447</v>
      </c>
      <c r="G132" s="10">
        <v>40513</v>
      </c>
      <c r="H132" s="91">
        <v>20509</v>
      </c>
      <c r="I132" s="20">
        <f t="shared" si="34"/>
        <v>0.17435868071461291</v>
      </c>
      <c r="J132" s="22">
        <v>100000</v>
      </c>
      <c r="K132" s="25">
        <f t="shared" si="35"/>
        <v>324037.77285335225</v>
      </c>
    </row>
    <row r="133" spans="1:11">
      <c r="A133" s="10">
        <v>40878</v>
      </c>
      <c r="B133" s="90">
        <v>208</v>
      </c>
      <c r="C133" s="20">
        <f t="shared" si="32"/>
        <v>0.16201117318435754</v>
      </c>
      <c r="D133" s="22">
        <v>100000</v>
      </c>
      <c r="E133" s="25">
        <f t="shared" si="33"/>
        <v>890686.16439426492</v>
      </c>
      <c r="G133" s="10">
        <v>40878</v>
      </c>
      <c r="H133" s="91">
        <v>15454</v>
      </c>
      <c r="I133" s="20">
        <f t="shared" si="34"/>
        <v>-0.24647715637037398</v>
      </c>
      <c r="J133" s="22">
        <v>100000</v>
      </c>
      <c r="K133" s="25">
        <f t="shared" si="35"/>
        <v>533024.31574021094</v>
      </c>
    </row>
    <row r="134" spans="1:11">
      <c r="A134" s="10">
        <v>41244</v>
      </c>
      <c r="B134" s="90">
        <v>207</v>
      </c>
      <c r="C134" s="20">
        <f t="shared" si="32"/>
        <v>-4.807692307692308E-3</v>
      </c>
      <c r="D134" s="22">
        <v>100000</v>
      </c>
      <c r="E134" s="25">
        <f t="shared" si="33"/>
        <v>933255.08240039449</v>
      </c>
      <c r="G134" s="10">
        <v>41244</v>
      </c>
      <c r="H134" s="91">
        <v>19426</v>
      </c>
      <c r="I134" s="20">
        <f t="shared" si="34"/>
        <v>0.25702083602950693</v>
      </c>
      <c r="J134" s="22">
        <v>100000</v>
      </c>
      <c r="K134" s="25">
        <f t="shared" si="35"/>
        <v>689855.0789776725</v>
      </c>
    </row>
    <row r="135" spans="1:11">
      <c r="A135" s="10">
        <v>41609</v>
      </c>
      <c r="B135" s="90">
        <v>195</v>
      </c>
      <c r="C135" s="20">
        <f t="shared" si="32"/>
        <v>-5.7971014492753624E-2</v>
      </c>
      <c r="D135" s="22">
        <v>100000</v>
      </c>
      <c r="E135" s="25">
        <f t="shared" si="33"/>
        <v>2151290.0689977445</v>
      </c>
      <c r="G135" s="10">
        <v>41609</v>
      </c>
      <c r="H135" s="91">
        <v>21170</v>
      </c>
      <c r="I135" s="20">
        <f t="shared" si="34"/>
        <v>8.9776588077833827E-2</v>
      </c>
      <c r="J135" s="22">
        <v>100000</v>
      </c>
      <c r="K135" s="25">
        <f t="shared" si="35"/>
        <v>1025990.7801987254</v>
      </c>
    </row>
    <row r="136" spans="1:11">
      <c r="A136" s="10">
        <v>41974</v>
      </c>
      <c r="B136" s="90">
        <v>406</v>
      </c>
      <c r="C136" s="20">
        <f t="shared" si="32"/>
        <v>1.082051282051282</v>
      </c>
      <c r="D136" s="22">
        <v>100000</v>
      </c>
      <c r="E136" s="25">
        <f t="shared" si="33"/>
        <v>1996217.7951704138</v>
      </c>
      <c r="G136" s="10">
        <v>41974</v>
      </c>
      <c r="H136" s="91">
        <v>27499</v>
      </c>
      <c r="I136" s="20">
        <f t="shared" si="34"/>
        <v>0.29896079357581484</v>
      </c>
      <c r="J136" s="22">
        <v>100000</v>
      </c>
      <c r="K136" s="25">
        <f t="shared" si="35"/>
        <v>1069402.5676006442</v>
      </c>
    </row>
    <row r="137" spans="1:11">
      <c r="A137" s="10">
        <v>42339</v>
      </c>
      <c r="B137" s="90">
        <v>360</v>
      </c>
      <c r="C137" s="20">
        <f t="shared" si="32"/>
        <v>-0.11330049261083744</v>
      </c>
      <c r="D137" s="22">
        <v>100000</v>
      </c>
      <c r="E137" s="25">
        <f t="shared" si="33"/>
        <v>2870653.8139417055</v>
      </c>
      <c r="G137" s="10">
        <v>42339</v>
      </c>
      <c r="H137" s="91">
        <v>26117</v>
      </c>
      <c r="I137" s="20">
        <f t="shared" si="34"/>
        <v>-5.0256372959016693E-2</v>
      </c>
      <c r="J137" s="22">
        <v>100000</v>
      </c>
      <c r="K137" s="25">
        <f t="shared" si="35"/>
        <v>1192193.3133566165</v>
      </c>
    </row>
    <row r="138" spans="1:11">
      <c r="A138" s="10">
        <v>42705</v>
      </c>
      <c r="B138" s="90">
        <v>493</v>
      </c>
      <c r="C138" s="20">
        <f t="shared" si="32"/>
        <v>0.36944444444444446</v>
      </c>
      <c r="D138" s="22">
        <v>100000</v>
      </c>
      <c r="E138" s="25">
        <f t="shared" si="33"/>
        <v>3169500.8237998723</v>
      </c>
      <c r="G138" s="10">
        <v>42705</v>
      </c>
      <c r="H138" s="91">
        <v>26626</v>
      </c>
      <c r="I138" s="20">
        <f t="shared" si="34"/>
        <v>1.9489221579813913E-2</v>
      </c>
      <c r="J138" s="22">
        <v>100000</v>
      </c>
      <c r="K138" s="25">
        <f t="shared" si="35"/>
        <v>1640938.9435594501</v>
      </c>
    </row>
    <row r="139" spans="1:11">
      <c r="A139" s="10">
        <v>43070</v>
      </c>
      <c r="B139" s="90">
        <v>526</v>
      </c>
      <c r="C139" s="20">
        <f t="shared" si="32"/>
        <v>6.6937119675456389E-2</v>
      </c>
      <c r="D139" s="22">
        <v>100000</v>
      </c>
      <c r="E139" s="119">
        <f t="shared" si="33"/>
        <v>3076811.6117508304</v>
      </c>
      <c r="G139" s="10">
        <v>43070</v>
      </c>
      <c r="H139" s="91">
        <v>33812</v>
      </c>
      <c r="I139" s="20">
        <f t="shared" si="34"/>
        <v>0.26988657702997071</v>
      </c>
      <c r="J139" s="22">
        <v>100000</v>
      </c>
      <c r="K139" s="120">
        <f t="shared" si="35"/>
        <v>1857097.6522034262</v>
      </c>
    </row>
    <row r="140" spans="1:11">
      <c r="A140" s="10">
        <v>43435</v>
      </c>
      <c r="B140" s="90">
        <v>495</v>
      </c>
      <c r="C140" s="20">
        <f t="shared" si="32"/>
        <v>-5.8935361216730035E-2</v>
      </c>
      <c r="D140" s="22"/>
      <c r="E140" s="39"/>
      <c r="G140" s="10">
        <v>43435</v>
      </c>
      <c r="H140" s="91">
        <v>36068</v>
      </c>
      <c r="I140" s="20">
        <f t="shared" si="34"/>
        <v>6.6721873890926292E-2</v>
      </c>
      <c r="J140" s="22"/>
      <c r="K140" s="39"/>
    </row>
    <row r="141" spans="1:11">
      <c r="D141" s="121">
        <f>SUM(D130:D140)</f>
        <v>1000000</v>
      </c>
      <c r="E141" s="122"/>
      <c r="J141" s="121">
        <f>SUM(J130:J140)</f>
        <v>1000000</v>
      </c>
      <c r="K141" s="122"/>
    </row>
    <row r="144" spans="1:11">
      <c r="A144" s="153" t="s">
        <v>1060</v>
      </c>
      <c r="B144" s="150"/>
      <c r="C144" s="150"/>
      <c r="D144" s="150"/>
      <c r="E144" s="151"/>
    </row>
    <row r="145" spans="1:11">
      <c r="A145" s="116" t="s">
        <v>3</v>
      </c>
      <c r="B145" s="117" t="s">
        <v>6</v>
      </c>
      <c r="C145" s="118" t="s">
        <v>8</v>
      </c>
      <c r="D145" s="12" t="s">
        <v>16</v>
      </c>
      <c r="E145" s="16" t="s">
        <v>18</v>
      </c>
      <c r="G145" s="116" t="s">
        <v>3</v>
      </c>
      <c r="H145" s="117" t="s">
        <v>5</v>
      </c>
      <c r="I145" s="118" t="s">
        <v>8</v>
      </c>
      <c r="J145" s="16" t="s">
        <v>16</v>
      </c>
      <c r="K145" s="16" t="s">
        <v>18</v>
      </c>
    </row>
    <row r="146" spans="1:11">
      <c r="A146" s="10">
        <v>39783</v>
      </c>
      <c r="B146" s="90">
        <v>40</v>
      </c>
      <c r="C146" s="20"/>
      <c r="D146" s="22">
        <v>100000</v>
      </c>
      <c r="E146" s="25">
        <f>(D146)+(D146*C147)</f>
        <v>120000</v>
      </c>
      <c r="G146" s="10">
        <v>39783</v>
      </c>
      <c r="H146" s="91">
        <v>9647</v>
      </c>
      <c r="I146" s="20"/>
      <c r="J146" s="22">
        <v>100000</v>
      </c>
      <c r="K146" s="25">
        <f>(J146)+(J146*I147)</f>
        <v>181030.37213641545</v>
      </c>
    </row>
    <row r="147" spans="1:11">
      <c r="A147" s="10">
        <v>40148</v>
      </c>
      <c r="B147" s="90">
        <v>48</v>
      </c>
      <c r="C147" s="20">
        <f t="shared" ref="C147:C156" si="36">(B147-B146)/B146</f>
        <v>0.2</v>
      </c>
      <c r="D147" s="22">
        <v>100000</v>
      </c>
      <c r="E147" s="25">
        <f t="shared" ref="E147:E155" si="37">(E146+D147)+(E146+D147)*C148</f>
        <v>334583.33333333337</v>
      </c>
      <c r="G147" s="10">
        <v>40148</v>
      </c>
      <c r="H147" s="91">
        <v>17464</v>
      </c>
      <c r="I147" s="20">
        <f t="shared" ref="I147:I156" si="38">(H147-H146)/H146</f>
        <v>0.81030372136415463</v>
      </c>
      <c r="J147" s="22">
        <v>100000</v>
      </c>
      <c r="K147" s="25">
        <f t="shared" ref="K147:K155" si="39">(K146+J147)+(K146+J147)*I148</f>
        <v>330030.45706285757</v>
      </c>
    </row>
    <row r="148" spans="1:11">
      <c r="A148" s="10">
        <v>40513</v>
      </c>
      <c r="B148" s="90">
        <v>73</v>
      </c>
      <c r="C148" s="20">
        <f t="shared" si="36"/>
        <v>0.52083333333333337</v>
      </c>
      <c r="D148" s="22">
        <v>100000</v>
      </c>
      <c r="E148" s="25">
        <f t="shared" si="37"/>
        <v>446489.72602739732</v>
      </c>
      <c r="G148" s="10">
        <v>40513</v>
      </c>
      <c r="H148" s="91">
        <v>20509</v>
      </c>
      <c r="I148" s="20">
        <f t="shared" si="38"/>
        <v>0.17435868071461291</v>
      </c>
      <c r="J148" s="22">
        <v>100000</v>
      </c>
      <c r="K148" s="25">
        <f t="shared" si="39"/>
        <v>324037.77285335225</v>
      </c>
    </row>
    <row r="149" spans="1:11">
      <c r="A149" s="10">
        <v>40878</v>
      </c>
      <c r="B149" s="90">
        <v>75</v>
      </c>
      <c r="C149" s="20">
        <f t="shared" si="36"/>
        <v>2.7397260273972601E-2</v>
      </c>
      <c r="D149" s="22">
        <v>100000</v>
      </c>
      <c r="E149" s="25">
        <f t="shared" si="37"/>
        <v>1654042.2374429228</v>
      </c>
      <c r="G149" s="10">
        <v>40878</v>
      </c>
      <c r="H149" s="91">
        <v>15454</v>
      </c>
      <c r="I149" s="20">
        <f t="shared" si="38"/>
        <v>-0.24647715637037398</v>
      </c>
      <c r="J149" s="22">
        <v>100000</v>
      </c>
      <c r="K149" s="25">
        <f t="shared" si="39"/>
        <v>533024.31574021094</v>
      </c>
    </row>
    <row r="150" spans="1:11">
      <c r="A150" s="10">
        <v>41244</v>
      </c>
      <c r="B150" s="90">
        <v>227</v>
      </c>
      <c r="C150" s="20">
        <f t="shared" si="36"/>
        <v>2.0266666666666668</v>
      </c>
      <c r="D150" s="22">
        <v>100000</v>
      </c>
      <c r="E150" s="25">
        <f t="shared" si="37"/>
        <v>1707679.8875545636</v>
      </c>
      <c r="G150" s="10">
        <v>41244</v>
      </c>
      <c r="H150" s="91">
        <v>19426</v>
      </c>
      <c r="I150" s="20">
        <f t="shared" si="38"/>
        <v>0.25702083602950693</v>
      </c>
      <c r="J150" s="22">
        <v>100000</v>
      </c>
      <c r="K150" s="25">
        <f t="shared" si="39"/>
        <v>689855.0789776725</v>
      </c>
    </row>
    <row r="151" spans="1:11">
      <c r="A151" s="10">
        <v>41609</v>
      </c>
      <c r="B151" s="90">
        <v>221</v>
      </c>
      <c r="C151" s="20">
        <f t="shared" si="36"/>
        <v>-2.643171806167401E-2</v>
      </c>
      <c r="D151" s="22">
        <v>100000</v>
      </c>
      <c r="E151" s="25">
        <f t="shared" si="37"/>
        <v>3738052.9801467671</v>
      </c>
      <c r="G151" s="10">
        <v>41609</v>
      </c>
      <c r="H151" s="91">
        <v>21170</v>
      </c>
      <c r="I151" s="20">
        <f t="shared" si="38"/>
        <v>8.9776588077833827E-2</v>
      </c>
      <c r="J151" s="22">
        <v>100000</v>
      </c>
      <c r="K151" s="25">
        <f t="shared" si="39"/>
        <v>1025990.7801987254</v>
      </c>
    </row>
    <row r="152" spans="1:11">
      <c r="A152" s="10">
        <v>41974</v>
      </c>
      <c r="B152" s="90">
        <v>457</v>
      </c>
      <c r="C152" s="20">
        <f t="shared" si="36"/>
        <v>1.0678733031674208</v>
      </c>
      <c r="D152" s="22">
        <v>100000</v>
      </c>
      <c r="E152" s="25">
        <f t="shared" si="37"/>
        <v>4669491.1530888453</v>
      </c>
      <c r="G152" s="10">
        <v>41974</v>
      </c>
      <c r="H152" s="91">
        <v>27499</v>
      </c>
      <c r="I152" s="20">
        <f t="shared" si="38"/>
        <v>0.29896079357581484</v>
      </c>
      <c r="J152" s="22">
        <v>100000</v>
      </c>
      <c r="K152" s="25">
        <f t="shared" si="39"/>
        <v>1069402.5676006442</v>
      </c>
    </row>
    <row r="153" spans="1:11">
      <c r="A153" s="10">
        <v>42339</v>
      </c>
      <c r="B153" s="90">
        <v>556</v>
      </c>
      <c r="C153" s="20">
        <f t="shared" si="36"/>
        <v>0.21663019693654267</v>
      </c>
      <c r="D153" s="22">
        <v>100000</v>
      </c>
      <c r="E153" s="25">
        <f t="shared" si="37"/>
        <v>4966790.2475511534</v>
      </c>
      <c r="G153" s="10">
        <v>42339</v>
      </c>
      <c r="H153" s="91">
        <v>26117</v>
      </c>
      <c r="I153" s="20">
        <f t="shared" si="38"/>
        <v>-5.0256372959016693E-2</v>
      </c>
      <c r="J153" s="22">
        <v>100000</v>
      </c>
      <c r="K153" s="25">
        <f t="shared" si="39"/>
        <v>1192193.3133566165</v>
      </c>
    </row>
    <row r="154" spans="1:11">
      <c r="A154" s="10">
        <v>42705</v>
      </c>
      <c r="B154" s="90">
        <v>579</v>
      </c>
      <c r="C154" s="20">
        <f t="shared" si="36"/>
        <v>4.1366906474820143E-2</v>
      </c>
      <c r="D154" s="22">
        <v>100000</v>
      </c>
      <c r="E154" s="25">
        <f t="shared" si="37"/>
        <v>9573520.7786199674</v>
      </c>
      <c r="G154" s="10">
        <v>42705</v>
      </c>
      <c r="H154" s="91">
        <v>26626</v>
      </c>
      <c r="I154" s="20">
        <f t="shared" si="38"/>
        <v>1.9489221579813913E-2</v>
      </c>
      <c r="J154" s="22">
        <v>100000</v>
      </c>
      <c r="K154" s="25">
        <f t="shared" si="39"/>
        <v>1640938.9435594501</v>
      </c>
    </row>
    <row r="155" spans="1:11">
      <c r="A155" s="10">
        <v>43070</v>
      </c>
      <c r="B155" s="90">
        <v>1094</v>
      </c>
      <c r="C155" s="20">
        <f t="shared" si="36"/>
        <v>0.88946459412780654</v>
      </c>
      <c r="D155" s="22">
        <v>100000</v>
      </c>
      <c r="E155" s="119">
        <f t="shared" si="37"/>
        <v>8806971.3852883801</v>
      </c>
      <c r="G155" s="10">
        <v>43070</v>
      </c>
      <c r="H155" s="91">
        <v>33812</v>
      </c>
      <c r="I155" s="20">
        <f t="shared" si="38"/>
        <v>0.26988657702997071</v>
      </c>
      <c r="J155" s="22">
        <v>100000</v>
      </c>
      <c r="K155" s="120">
        <f t="shared" si="39"/>
        <v>1857097.6522034262</v>
      </c>
    </row>
    <row r="156" spans="1:11">
      <c r="A156" s="10">
        <v>43435</v>
      </c>
      <c r="B156" s="90">
        <v>996</v>
      </c>
      <c r="C156" s="20">
        <f t="shared" si="36"/>
        <v>-8.957952468007313E-2</v>
      </c>
      <c r="D156" s="22"/>
      <c r="E156" s="39"/>
      <c r="G156" s="10">
        <v>43435</v>
      </c>
      <c r="H156" s="91">
        <v>36068</v>
      </c>
      <c r="I156" s="20">
        <f t="shared" si="38"/>
        <v>6.6721873890926292E-2</v>
      </c>
      <c r="J156" s="22"/>
      <c r="K156" s="39"/>
    </row>
    <row r="157" spans="1:11">
      <c r="D157" s="121">
        <f>SUM(D146:D156)</f>
        <v>1000000</v>
      </c>
      <c r="E157" s="122"/>
      <c r="J157" s="121">
        <f>SUM(J146:J156)</f>
        <v>1000000</v>
      </c>
      <c r="K157" s="122"/>
    </row>
    <row r="160" spans="1:11">
      <c r="A160" s="153" t="s">
        <v>1063</v>
      </c>
      <c r="B160" s="150"/>
      <c r="C160" s="150"/>
      <c r="D160" s="150"/>
      <c r="E160" s="151"/>
    </row>
    <row r="161" spans="1:11">
      <c r="A161" s="116" t="s">
        <v>3</v>
      </c>
      <c r="B161" s="117" t="s">
        <v>6</v>
      </c>
      <c r="C161" s="118" t="s">
        <v>8</v>
      </c>
      <c r="D161" s="12" t="s">
        <v>16</v>
      </c>
      <c r="E161" s="16" t="s">
        <v>18</v>
      </c>
      <c r="G161" s="116" t="s">
        <v>3</v>
      </c>
      <c r="H161" s="117" t="s">
        <v>5</v>
      </c>
      <c r="I161" s="118" t="s">
        <v>8</v>
      </c>
      <c r="J161" s="16" t="s">
        <v>16</v>
      </c>
      <c r="K161" s="16" t="s">
        <v>18</v>
      </c>
    </row>
    <row r="162" spans="1:11">
      <c r="A162" s="10">
        <v>39783</v>
      </c>
      <c r="B162" s="90">
        <v>106</v>
      </c>
      <c r="C162" s="20"/>
      <c r="D162" s="22">
        <v>100000</v>
      </c>
      <c r="E162" s="25">
        <f>(D162)+(D162*C163)</f>
        <v>401886.79245283024</v>
      </c>
      <c r="G162" s="10">
        <v>39783</v>
      </c>
      <c r="H162" s="91">
        <v>9647</v>
      </c>
      <c r="I162" s="20"/>
      <c r="J162" s="22">
        <v>100000</v>
      </c>
      <c r="K162" s="25">
        <f>(J162)+(J162*I163)</f>
        <v>181030.37213641545</v>
      </c>
    </row>
    <row r="163" spans="1:11">
      <c r="A163" s="10">
        <v>40148</v>
      </c>
      <c r="B163" s="90">
        <v>426</v>
      </c>
      <c r="C163" s="20">
        <f t="shared" ref="C163:C172" si="40">(B163-B162)/B162</f>
        <v>3.0188679245283021</v>
      </c>
      <c r="D163" s="22">
        <v>100000</v>
      </c>
      <c r="E163" s="25">
        <f t="shared" ref="E163:E171" si="41">(E162+D163)+(E162+D163)*C164</f>
        <v>505421.20648418821</v>
      </c>
      <c r="G163" s="10">
        <v>40148</v>
      </c>
      <c r="H163" s="91">
        <v>17464</v>
      </c>
      <c r="I163" s="20">
        <f t="shared" ref="I163:I172" si="42">(H163-H162)/H162</f>
        <v>0.81030372136415463</v>
      </c>
      <c r="J163" s="22">
        <v>100000</v>
      </c>
      <c r="K163" s="25">
        <f t="shared" ref="K163:K171" si="43">(K162+J163)+(K162+J163)*I164</f>
        <v>330030.45706285757</v>
      </c>
    </row>
    <row r="164" spans="1:11">
      <c r="A164" s="10">
        <v>40513</v>
      </c>
      <c r="B164" s="90">
        <v>429</v>
      </c>
      <c r="C164" s="20">
        <f t="shared" si="40"/>
        <v>7.0422535211267607E-3</v>
      </c>
      <c r="D164" s="22">
        <v>100000</v>
      </c>
      <c r="E164" s="25">
        <f t="shared" si="41"/>
        <v>475587.28807732265</v>
      </c>
      <c r="G164" s="10">
        <v>40513</v>
      </c>
      <c r="H164" s="91">
        <v>20509</v>
      </c>
      <c r="I164" s="20">
        <f t="shared" si="42"/>
        <v>0.17435868071461291</v>
      </c>
      <c r="J164" s="22">
        <v>100000</v>
      </c>
      <c r="K164" s="25">
        <f t="shared" si="43"/>
        <v>324037.77285335225</v>
      </c>
    </row>
    <row r="165" spans="1:11">
      <c r="A165" s="10">
        <v>40878</v>
      </c>
      <c r="B165" s="90">
        <v>337</v>
      </c>
      <c r="C165" s="20">
        <f t="shared" si="40"/>
        <v>-0.21445221445221446</v>
      </c>
      <c r="D165" s="22">
        <v>100000</v>
      </c>
      <c r="E165" s="25">
        <f t="shared" si="41"/>
        <v>623410.56423804979</v>
      </c>
      <c r="G165" s="10">
        <v>40878</v>
      </c>
      <c r="H165" s="91">
        <v>15454</v>
      </c>
      <c r="I165" s="20">
        <f t="shared" si="42"/>
        <v>-0.24647715637037398</v>
      </c>
      <c r="J165" s="22">
        <v>100000</v>
      </c>
      <c r="K165" s="25">
        <f t="shared" si="43"/>
        <v>533024.31574021094</v>
      </c>
    </row>
    <row r="166" spans="1:11">
      <c r="A166" s="10">
        <v>41244</v>
      </c>
      <c r="B166" s="90">
        <v>365</v>
      </c>
      <c r="C166" s="20">
        <f t="shared" si="40"/>
        <v>8.3086053412462904E-2</v>
      </c>
      <c r="D166" s="22">
        <v>100000</v>
      </c>
      <c r="E166" s="25">
        <f t="shared" si="41"/>
        <v>471703.32681823522</v>
      </c>
      <c r="G166" s="10">
        <v>41244</v>
      </c>
      <c r="H166" s="91">
        <v>19426</v>
      </c>
      <c r="I166" s="20">
        <f t="shared" si="42"/>
        <v>0.25702083602950693</v>
      </c>
      <c r="J166" s="22">
        <v>100000</v>
      </c>
      <c r="K166" s="25">
        <f t="shared" si="43"/>
        <v>689855.0789776725</v>
      </c>
    </row>
    <row r="167" spans="1:11">
      <c r="A167" s="10">
        <v>41609</v>
      </c>
      <c r="B167" s="90">
        <v>238</v>
      </c>
      <c r="C167" s="20">
        <f t="shared" si="40"/>
        <v>-0.34794520547945207</v>
      </c>
      <c r="D167" s="22">
        <v>100000</v>
      </c>
      <c r="E167" s="25">
        <f t="shared" si="41"/>
        <v>1700697.2915433217</v>
      </c>
      <c r="G167" s="10">
        <v>41609</v>
      </c>
      <c r="H167" s="91">
        <v>21170</v>
      </c>
      <c r="I167" s="20">
        <f t="shared" si="42"/>
        <v>8.9776588077833827E-2</v>
      </c>
      <c r="J167" s="22">
        <v>100000</v>
      </c>
      <c r="K167" s="25">
        <f t="shared" si="43"/>
        <v>1025990.7801987254</v>
      </c>
    </row>
    <row r="168" spans="1:11">
      <c r="A168" s="10">
        <v>41974</v>
      </c>
      <c r="B168" s="90">
        <v>708</v>
      </c>
      <c r="C168" s="20">
        <f t="shared" si="40"/>
        <v>1.9747899159663866</v>
      </c>
      <c r="D168" s="22">
        <v>100000</v>
      </c>
      <c r="E168" s="25">
        <f t="shared" si="41"/>
        <v>1843934.3734024127</v>
      </c>
      <c r="G168" s="10">
        <v>41974</v>
      </c>
      <c r="H168" s="91">
        <v>27499</v>
      </c>
      <c r="I168" s="20">
        <f t="shared" si="42"/>
        <v>0.29896079357581484</v>
      </c>
      <c r="J168" s="22">
        <v>100000</v>
      </c>
      <c r="K168" s="25">
        <f t="shared" si="43"/>
        <v>1069402.5676006442</v>
      </c>
    </row>
    <row r="169" spans="1:11">
      <c r="A169" s="10">
        <v>42339</v>
      </c>
      <c r="B169" s="90">
        <v>725</v>
      </c>
      <c r="C169" s="20">
        <f t="shared" si="40"/>
        <v>2.4011299435028249E-2</v>
      </c>
      <c r="D169" s="22">
        <v>100000</v>
      </c>
      <c r="E169" s="25">
        <f t="shared" si="41"/>
        <v>1670442.9167306251</v>
      </c>
      <c r="G169" s="10">
        <v>42339</v>
      </c>
      <c r="H169" s="91">
        <v>26117</v>
      </c>
      <c r="I169" s="20">
        <f t="shared" si="42"/>
        <v>-5.0256372959016693E-2</v>
      </c>
      <c r="J169" s="22">
        <v>100000</v>
      </c>
      <c r="K169" s="25">
        <f t="shared" si="43"/>
        <v>1192193.3133566165</v>
      </c>
    </row>
    <row r="170" spans="1:11">
      <c r="A170" s="10">
        <v>42705</v>
      </c>
      <c r="B170" s="90">
        <v>623</v>
      </c>
      <c r="C170" s="20">
        <f t="shared" si="40"/>
        <v>-0.1406896551724138</v>
      </c>
      <c r="D170" s="22">
        <v>100000</v>
      </c>
      <c r="E170" s="25">
        <f t="shared" si="41"/>
        <v>4058093.8765510959</v>
      </c>
      <c r="G170" s="10">
        <v>42705</v>
      </c>
      <c r="H170" s="91">
        <v>26626</v>
      </c>
      <c r="I170" s="20">
        <f t="shared" si="42"/>
        <v>1.9489221579813913E-2</v>
      </c>
      <c r="J170" s="22">
        <v>100000</v>
      </c>
      <c r="K170" s="25">
        <f t="shared" si="43"/>
        <v>1640938.9435594501</v>
      </c>
    </row>
    <row r="171" spans="1:11">
      <c r="A171" s="10">
        <v>43070</v>
      </c>
      <c r="B171" s="90">
        <v>1428</v>
      </c>
      <c r="C171" s="20">
        <f t="shared" si="40"/>
        <v>1.2921348314606742</v>
      </c>
      <c r="D171" s="22">
        <v>100000</v>
      </c>
      <c r="E171" s="119">
        <f t="shared" si="41"/>
        <v>4041620.6587205329</v>
      </c>
      <c r="G171" s="10">
        <v>43070</v>
      </c>
      <c r="H171" s="91">
        <v>33812</v>
      </c>
      <c r="I171" s="20">
        <f t="shared" si="42"/>
        <v>0.26988657702997071</v>
      </c>
      <c r="J171" s="22">
        <v>100000</v>
      </c>
      <c r="K171" s="120">
        <f t="shared" si="43"/>
        <v>1857097.6522034262</v>
      </c>
    </row>
    <row r="172" spans="1:11">
      <c r="A172" s="10">
        <v>43435</v>
      </c>
      <c r="B172" s="90">
        <v>1388</v>
      </c>
      <c r="C172" s="20">
        <f t="shared" si="40"/>
        <v>-2.8011204481792718E-2</v>
      </c>
      <c r="D172" s="22"/>
      <c r="E172" s="39"/>
      <c r="G172" s="10">
        <v>43435</v>
      </c>
      <c r="H172" s="91">
        <v>36068</v>
      </c>
      <c r="I172" s="20">
        <f t="shared" si="42"/>
        <v>6.6721873890926292E-2</v>
      </c>
      <c r="J172" s="22"/>
      <c r="K172" s="39"/>
    </row>
    <row r="173" spans="1:11">
      <c r="D173" s="121">
        <f>SUM(D162:D172)</f>
        <v>1000000</v>
      </c>
      <c r="E173" s="122"/>
      <c r="J173" s="121">
        <f>SUM(J162:J172)</f>
        <v>1000000</v>
      </c>
      <c r="K173" s="122"/>
    </row>
  </sheetData>
  <mergeCells count="11">
    <mergeCell ref="A128:E128"/>
    <mergeCell ref="A144:E144"/>
    <mergeCell ref="A160:E160"/>
    <mergeCell ref="A1:E1"/>
    <mergeCell ref="A16:E16"/>
    <mergeCell ref="A32:E32"/>
    <mergeCell ref="A48:E48"/>
    <mergeCell ref="A64:E64"/>
    <mergeCell ref="A80:E80"/>
    <mergeCell ref="A96:E96"/>
    <mergeCell ref="A112:E11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155"/>
  <sheetViews>
    <sheetView workbookViewId="0"/>
  </sheetViews>
  <sheetFormatPr defaultColWidth="14.42578125" defaultRowHeight="15" customHeight="1"/>
  <cols>
    <col min="5" max="5" width="20.85546875" customWidth="1"/>
    <col min="6" max="6" width="5.5703125" customWidth="1"/>
    <col min="11" max="11" width="20.85546875" customWidth="1"/>
  </cols>
  <sheetData>
    <row r="1" spans="1:11">
      <c r="A1" s="153" t="s">
        <v>1048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207</v>
      </c>
      <c r="C3" s="20"/>
      <c r="D3" s="22">
        <v>100000</v>
      </c>
      <c r="E3" s="25">
        <f>(D3)+(D3*C4)</f>
        <v>423671.4975845411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877</v>
      </c>
      <c r="C4" s="20">
        <f t="shared" ref="C4:C13" si="0">(B4-B3)/B3</f>
        <v>3.2367149758454108</v>
      </c>
      <c r="D4" s="22">
        <v>100000</v>
      </c>
      <c r="E4" s="25">
        <f t="shared" ref="E4:E12" si="1">(E3+D4)+(E3+D4)*C5</f>
        <v>920157.10122893704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1541</v>
      </c>
      <c r="C5" s="20">
        <f t="shared" si="0"/>
        <v>0.75712656784492594</v>
      </c>
      <c r="D5" s="22">
        <v>100000</v>
      </c>
      <c r="E5" s="25">
        <f t="shared" si="1"/>
        <v>1053257.5912104081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1591</v>
      </c>
      <c r="C6" s="20">
        <f t="shared" si="0"/>
        <v>3.2446463335496431E-2</v>
      </c>
      <c r="D6" s="22">
        <v>100000</v>
      </c>
      <c r="E6" s="25">
        <f t="shared" si="1"/>
        <v>1549032.9807772734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2137</v>
      </c>
      <c r="C7" s="20">
        <f t="shared" si="0"/>
        <v>0.34318038969201758</v>
      </c>
      <c r="D7" s="22">
        <v>100000</v>
      </c>
      <c r="E7" s="119">
        <f t="shared" si="1"/>
        <v>1492386.4224722728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1934</v>
      </c>
      <c r="C8" s="20">
        <f t="shared" si="0"/>
        <v>-9.4992980814225553E-2</v>
      </c>
      <c r="D8" s="22">
        <v>100000</v>
      </c>
      <c r="E8" s="25">
        <f t="shared" si="1"/>
        <v>2041943.2925187366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2480</v>
      </c>
      <c r="C9" s="20">
        <f t="shared" si="0"/>
        <v>0.28231644260599792</v>
      </c>
      <c r="D9" s="22">
        <v>100000</v>
      </c>
      <c r="E9" s="25">
        <f t="shared" si="1"/>
        <v>2174763.3913557176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2518</v>
      </c>
      <c r="C10" s="20">
        <f t="shared" si="0"/>
        <v>1.532258064516129E-2</v>
      </c>
      <c r="D10" s="22">
        <v>100000</v>
      </c>
      <c r="E10" s="25">
        <f t="shared" si="1"/>
        <v>2365103.4783833474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2618</v>
      </c>
      <c r="C11" s="20">
        <f t="shared" si="0"/>
        <v>3.971405877680699E-2</v>
      </c>
      <c r="D11" s="22">
        <v>100000</v>
      </c>
      <c r="E11" s="25">
        <f t="shared" si="1"/>
        <v>3138346.0250006481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3333</v>
      </c>
      <c r="C12" s="20">
        <f t="shared" si="0"/>
        <v>0.27310924369747897</v>
      </c>
      <c r="D12" s="22">
        <v>100000</v>
      </c>
      <c r="E12" s="119">
        <f t="shared" si="1"/>
        <v>2623322.6125117764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2700</v>
      </c>
      <c r="C13" s="20">
        <f t="shared" si="0"/>
        <v>-0.18991899189918993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7" spans="1:11">
      <c r="A17" s="153" t="s">
        <v>1050</v>
      </c>
      <c r="B17" s="150"/>
      <c r="C17" s="150"/>
      <c r="D17" s="150"/>
      <c r="E17" s="151"/>
    </row>
    <row r="18" spans="1:11">
      <c r="A18" s="116" t="s">
        <v>3</v>
      </c>
      <c r="B18" s="117" t="s">
        <v>6</v>
      </c>
      <c r="C18" s="118" t="s">
        <v>8</v>
      </c>
      <c r="D18" s="12" t="s">
        <v>16</v>
      </c>
      <c r="E18" s="16" t="s">
        <v>18</v>
      </c>
      <c r="G18" s="116" t="s">
        <v>3</v>
      </c>
      <c r="H18" s="117" t="s">
        <v>5</v>
      </c>
      <c r="I18" s="118" t="s">
        <v>8</v>
      </c>
      <c r="J18" s="16" t="s">
        <v>16</v>
      </c>
      <c r="K18" s="16" t="s">
        <v>18</v>
      </c>
    </row>
    <row r="19" spans="1:11">
      <c r="A19" s="10">
        <v>39783</v>
      </c>
      <c r="B19" s="90">
        <v>803.65</v>
      </c>
      <c r="C19" s="20"/>
      <c r="D19" s="22">
        <v>100000</v>
      </c>
      <c r="E19" s="25">
        <f>(D19)+(D19*C20)</f>
        <v>213737.32346170599</v>
      </c>
      <c r="G19" s="10">
        <v>39783</v>
      </c>
      <c r="H19" s="91">
        <v>9647</v>
      </c>
      <c r="I19" s="20"/>
      <c r="J19" s="22">
        <v>100000</v>
      </c>
      <c r="K19" s="25">
        <f>(J19)+(J19*I20)</f>
        <v>181030.37213641545</v>
      </c>
    </row>
    <row r="20" spans="1:11">
      <c r="A20" s="10">
        <v>40148</v>
      </c>
      <c r="B20" s="90">
        <v>1717.7</v>
      </c>
      <c r="C20" s="20">
        <f t="shared" ref="C20:C29" si="4">(B20-B19)/B19</f>
        <v>1.1373732346170597</v>
      </c>
      <c r="D20" s="22">
        <v>100000</v>
      </c>
      <c r="E20" s="25">
        <f t="shared" ref="E20:E28" si="5">(E19+D20)+(E19+D20)*C21</f>
        <v>363134.92439913301</v>
      </c>
      <c r="G20" s="10">
        <v>40148</v>
      </c>
      <c r="H20" s="91">
        <v>17464</v>
      </c>
      <c r="I20" s="20">
        <f t="shared" ref="I20:I29" si="6">(H20-H19)/H19</f>
        <v>0.81030372136415463</v>
      </c>
      <c r="J20" s="22">
        <v>100000</v>
      </c>
      <c r="K20" s="25">
        <f t="shared" ref="K20:K28" si="7">(K19+J20)+(K19+J20)*I21</f>
        <v>330030.45706285757</v>
      </c>
    </row>
    <row r="21" spans="1:11">
      <c r="A21" s="10">
        <v>40513</v>
      </c>
      <c r="B21" s="90">
        <v>1988.15</v>
      </c>
      <c r="C21" s="20">
        <f t="shared" si="4"/>
        <v>0.15744891424579383</v>
      </c>
      <c r="D21" s="22">
        <v>100000</v>
      </c>
      <c r="E21" s="25">
        <f t="shared" si="5"/>
        <v>443800.26719262043</v>
      </c>
      <c r="G21" s="10">
        <v>40513</v>
      </c>
      <c r="H21" s="91">
        <v>20509</v>
      </c>
      <c r="I21" s="20">
        <f t="shared" si="6"/>
        <v>0.17435868071461291</v>
      </c>
      <c r="J21" s="22">
        <v>100000</v>
      </c>
      <c r="K21" s="25">
        <f t="shared" si="7"/>
        <v>324037.77285335225</v>
      </c>
    </row>
    <row r="22" spans="1:11">
      <c r="A22" s="10">
        <v>40878</v>
      </c>
      <c r="B22" s="90">
        <v>1905.15</v>
      </c>
      <c r="C22" s="20">
        <f t="shared" si="4"/>
        <v>-4.1747353066921511E-2</v>
      </c>
      <c r="D22" s="22">
        <v>100000</v>
      </c>
      <c r="E22" s="25">
        <f t="shared" si="5"/>
        <v>542501.52892228658</v>
      </c>
      <c r="G22" s="10">
        <v>40878</v>
      </c>
      <c r="H22" s="91">
        <v>15454</v>
      </c>
      <c r="I22" s="20">
        <f t="shared" si="6"/>
        <v>-0.24647715637037398</v>
      </c>
      <c r="J22" s="22">
        <v>100000</v>
      </c>
      <c r="K22" s="25">
        <f t="shared" si="7"/>
        <v>533024.31574021094</v>
      </c>
    </row>
    <row r="23" spans="1:11">
      <c r="A23" s="10">
        <v>41244</v>
      </c>
      <c r="B23" s="90">
        <v>1900.6</v>
      </c>
      <c r="C23" s="20">
        <f t="shared" si="4"/>
        <v>-2.3882633913341112E-3</v>
      </c>
      <c r="D23" s="22">
        <v>100000</v>
      </c>
      <c r="E23" s="119">
        <f t="shared" si="5"/>
        <v>701559.20392108883</v>
      </c>
      <c r="G23" s="10">
        <v>41244</v>
      </c>
      <c r="H23" s="91">
        <v>19426</v>
      </c>
      <c r="I23" s="20">
        <f t="shared" si="6"/>
        <v>0.25702083602950693</v>
      </c>
      <c r="J23" s="22">
        <v>100000</v>
      </c>
      <c r="K23" s="25">
        <f t="shared" si="7"/>
        <v>689855.0789776725</v>
      </c>
    </row>
    <row r="24" spans="1:11">
      <c r="A24" s="10">
        <v>41609</v>
      </c>
      <c r="B24" s="90">
        <v>2075.3000000000002</v>
      </c>
      <c r="C24" s="20">
        <f t="shared" si="4"/>
        <v>9.1918341576344459E-2</v>
      </c>
      <c r="D24" s="22">
        <v>100000</v>
      </c>
      <c r="E24" s="25">
        <f t="shared" si="5"/>
        <v>1199905.5080525468</v>
      </c>
      <c r="G24" s="10">
        <v>41609</v>
      </c>
      <c r="H24" s="91">
        <v>21170</v>
      </c>
      <c r="I24" s="20">
        <f t="shared" si="6"/>
        <v>8.9776588077833827E-2</v>
      </c>
      <c r="J24" s="22">
        <v>100000</v>
      </c>
      <c r="K24" s="25">
        <f t="shared" si="7"/>
        <v>1025990.7801987254</v>
      </c>
    </row>
    <row r="25" spans="1:11">
      <c r="A25" s="10">
        <v>41974</v>
      </c>
      <c r="B25" s="90">
        <v>3106.65</v>
      </c>
      <c r="C25" s="20">
        <f t="shared" si="4"/>
        <v>0.49696429431889355</v>
      </c>
      <c r="D25" s="22">
        <v>100000</v>
      </c>
      <c r="E25" s="25">
        <f t="shared" si="5"/>
        <v>1127283.5463423193</v>
      </c>
      <c r="G25" s="10">
        <v>41974</v>
      </c>
      <c r="H25" s="91">
        <v>27499</v>
      </c>
      <c r="I25" s="20">
        <f t="shared" si="6"/>
        <v>0.29896079357581484</v>
      </c>
      <c r="J25" s="22">
        <v>100000</v>
      </c>
      <c r="K25" s="25">
        <f t="shared" si="7"/>
        <v>1069402.5676006442</v>
      </c>
    </row>
    <row r="26" spans="1:11">
      <c r="A26" s="10">
        <v>42339</v>
      </c>
      <c r="B26" s="90">
        <v>2694.1</v>
      </c>
      <c r="C26" s="20">
        <f t="shared" si="4"/>
        <v>-0.13279577680137775</v>
      </c>
      <c r="D26" s="22">
        <v>100000</v>
      </c>
      <c r="E26" s="25">
        <f t="shared" si="5"/>
        <v>1386519.270192198</v>
      </c>
      <c r="G26" s="10">
        <v>42339</v>
      </c>
      <c r="H26" s="91">
        <v>26117</v>
      </c>
      <c r="I26" s="20">
        <f t="shared" si="6"/>
        <v>-5.0256372959016693E-2</v>
      </c>
      <c r="J26" s="22">
        <v>100000</v>
      </c>
      <c r="K26" s="25">
        <f t="shared" si="7"/>
        <v>1192193.3133566165</v>
      </c>
    </row>
    <row r="27" spans="1:11">
      <c r="A27" s="10">
        <v>42705</v>
      </c>
      <c r="B27" s="90">
        <v>3043.65</v>
      </c>
      <c r="C27" s="20">
        <f t="shared" si="4"/>
        <v>0.12974648305556594</v>
      </c>
      <c r="D27" s="22">
        <v>100000</v>
      </c>
      <c r="E27" s="25">
        <f t="shared" si="5"/>
        <v>1848668.0188484215</v>
      </c>
      <c r="G27" s="10">
        <v>42705</v>
      </c>
      <c r="H27" s="91">
        <v>26626</v>
      </c>
      <c r="I27" s="20">
        <f t="shared" si="6"/>
        <v>1.9489221579813913E-2</v>
      </c>
      <c r="J27" s="22">
        <v>100000</v>
      </c>
      <c r="K27" s="25">
        <f t="shared" si="7"/>
        <v>1640938.9435594501</v>
      </c>
    </row>
    <row r="28" spans="1:11">
      <c r="A28" s="10">
        <v>43070</v>
      </c>
      <c r="B28" s="90">
        <v>3785.15</v>
      </c>
      <c r="C28" s="20">
        <f t="shared" si="4"/>
        <v>0.24362196704614525</v>
      </c>
      <c r="D28" s="22">
        <v>100000</v>
      </c>
      <c r="E28" s="119">
        <f t="shared" si="5"/>
        <v>1598127.6032680904</v>
      </c>
      <c r="G28" s="10">
        <v>43070</v>
      </c>
      <c r="H28" s="91">
        <v>33812</v>
      </c>
      <c r="I28" s="20">
        <f t="shared" si="6"/>
        <v>0.26988657702997071</v>
      </c>
      <c r="J28" s="22">
        <v>100000</v>
      </c>
      <c r="K28" s="120">
        <f t="shared" si="7"/>
        <v>1857097.6522034262</v>
      </c>
    </row>
    <row r="29" spans="1:11">
      <c r="A29" s="10">
        <v>43435</v>
      </c>
      <c r="B29" s="90">
        <v>3104.25</v>
      </c>
      <c r="C29" s="20">
        <f t="shared" si="4"/>
        <v>-0.17988719073220349</v>
      </c>
      <c r="D29" s="22"/>
      <c r="E29" s="39"/>
      <c r="G29" s="10">
        <v>43435</v>
      </c>
      <c r="H29" s="91">
        <v>36068</v>
      </c>
      <c r="I29" s="20">
        <f t="shared" si="6"/>
        <v>6.6721873890926292E-2</v>
      </c>
      <c r="J29" s="22"/>
      <c r="K29" s="39"/>
    </row>
    <row r="30" spans="1:11">
      <c r="D30" s="121">
        <f>SUM(D19:D29)</f>
        <v>1000000</v>
      </c>
      <c r="E30" s="122"/>
      <c r="J30" s="121">
        <f>SUM(J19:J29)</f>
        <v>1000000</v>
      </c>
      <c r="K30" s="122"/>
    </row>
    <row r="33" spans="1:11">
      <c r="A33" s="153" t="s">
        <v>1054</v>
      </c>
      <c r="B33" s="150"/>
      <c r="C33" s="150"/>
      <c r="D33" s="150"/>
      <c r="E33" s="151"/>
    </row>
    <row r="34" spans="1:11">
      <c r="A34" s="116" t="s">
        <v>3</v>
      </c>
      <c r="B34" s="117" t="s">
        <v>6</v>
      </c>
      <c r="C34" s="118" t="s">
        <v>8</v>
      </c>
      <c r="D34" s="12" t="s">
        <v>16</v>
      </c>
      <c r="E34" s="16" t="s">
        <v>18</v>
      </c>
      <c r="G34" s="116" t="s">
        <v>3</v>
      </c>
      <c r="H34" s="117" t="s">
        <v>5</v>
      </c>
      <c r="I34" s="118" t="s">
        <v>8</v>
      </c>
      <c r="J34" s="16" t="s">
        <v>16</v>
      </c>
      <c r="K34" s="16" t="s">
        <v>18</v>
      </c>
    </row>
    <row r="35" spans="1:11">
      <c r="A35" s="10">
        <v>39783</v>
      </c>
      <c r="B35" s="90">
        <v>11.27</v>
      </c>
      <c r="C35" s="20"/>
      <c r="D35" s="22">
        <v>100000</v>
      </c>
      <c r="E35" s="25">
        <f>(D35)+(D35*C36)</f>
        <v>286867.79059449869</v>
      </c>
      <c r="G35" s="10">
        <v>39783</v>
      </c>
      <c r="H35" s="91">
        <v>9647</v>
      </c>
      <c r="I35" s="20"/>
      <c r="J35" s="22">
        <v>100000</v>
      </c>
      <c r="K35" s="25">
        <f>(J35)+(J35*I36)</f>
        <v>181030.37213641545</v>
      </c>
    </row>
    <row r="36" spans="1:11">
      <c r="A36" s="10">
        <v>40148</v>
      </c>
      <c r="B36" s="90">
        <v>32.33</v>
      </c>
      <c r="C36" s="20">
        <f t="shared" ref="C36:C45" si="8">(B36-B35)/B35</f>
        <v>1.8686779059449867</v>
      </c>
      <c r="D36" s="22">
        <v>100000</v>
      </c>
      <c r="E36" s="25">
        <f t="shared" ref="E36:E44" si="9">(E35+D36)+(E35+D36)*C37</f>
        <v>846011.53093198454</v>
      </c>
      <c r="G36" s="10">
        <v>40148</v>
      </c>
      <c r="H36" s="91">
        <v>17464</v>
      </c>
      <c r="I36" s="20">
        <f t="shared" ref="I36:I45" si="10">(H36-H35)/H35</f>
        <v>0.81030372136415463</v>
      </c>
      <c r="J36" s="22">
        <v>100000</v>
      </c>
      <c r="K36" s="25">
        <f t="shared" ref="K36:K44" si="11">(K35+J36)+(K35+J36)*I37</f>
        <v>330030.45706285757</v>
      </c>
    </row>
    <row r="37" spans="1:11">
      <c r="A37" s="10">
        <v>40513</v>
      </c>
      <c r="B37" s="90">
        <v>70.7</v>
      </c>
      <c r="C37" s="20">
        <f t="shared" si="8"/>
        <v>1.1868233838540059</v>
      </c>
      <c r="D37" s="22">
        <v>100000</v>
      </c>
      <c r="E37" s="25">
        <f t="shared" si="9"/>
        <v>695793.48809707491</v>
      </c>
      <c r="G37" s="10">
        <v>40513</v>
      </c>
      <c r="H37" s="91">
        <v>20509</v>
      </c>
      <c r="I37" s="20">
        <f t="shared" si="10"/>
        <v>0.17435868071461291</v>
      </c>
      <c r="J37" s="22">
        <v>100000</v>
      </c>
      <c r="K37" s="25">
        <f t="shared" si="11"/>
        <v>324037.77285335225</v>
      </c>
    </row>
    <row r="38" spans="1:11">
      <c r="A38" s="10">
        <v>40878</v>
      </c>
      <c r="B38" s="90">
        <v>52</v>
      </c>
      <c r="C38" s="20">
        <f t="shared" si="8"/>
        <v>-0.26449787835926453</v>
      </c>
      <c r="D38" s="22">
        <v>100000</v>
      </c>
      <c r="E38" s="25">
        <f t="shared" si="9"/>
        <v>640460.72070889594</v>
      </c>
      <c r="G38" s="10">
        <v>40878</v>
      </c>
      <c r="H38" s="91">
        <v>15454</v>
      </c>
      <c r="I38" s="20">
        <f t="shared" si="10"/>
        <v>-0.24647715637037398</v>
      </c>
      <c r="J38" s="22">
        <v>100000</v>
      </c>
      <c r="K38" s="25">
        <f t="shared" si="11"/>
        <v>533024.31574021094</v>
      </c>
    </row>
    <row r="39" spans="1:11">
      <c r="A39" s="10">
        <v>41244</v>
      </c>
      <c r="B39" s="90">
        <v>41.85</v>
      </c>
      <c r="C39" s="20">
        <f t="shared" si="8"/>
        <v>-0.19519230769230766</v>
      </c>
      <c r="D39" s="22">
        <v>100000</v>
      </c>
      <c r="E39" s="119">
        <f t="shared" si="9"/>
        <v>1343799.0857309592</v>
      </c>
      <c r="G39" s="10">
        <v>41244</v>
      </c>
      <c r="H39" s="91">
        <v>19426</v>
      </c>
      <c r="I39" s="20">
        <f t="shared" si="10"/>
        <v>0.25702083602950693</v>
      </c>
      <c r="J39" s="22">
        <v>100000</v>
      </c>
      <c r="K39" s="25">
        <f t="shared" si="11"/>
        <v>689855.0789776725</v>
      </c>
    </row>
    <row r="40" spans="1:11">
      <c r="A40" s="10">
        <v>41609</v>
      </c>
      <c r="B40" s="90">
        <v>75.95</v>
      </c>
      <c r="C40" s="20">
        <f t="shared" si="8"/>
        <v>0.81481481481481477</v>
      </c>
      <c r="D40" s="22">
        <v>100000</v>
      </c>
      <c r="E40" s="25">
        <f t="shared" si="9"/>
        <v>5103197.6901181825</v>
      </c>
      <c r="G40" s="10">
        <v>41609</v>
      </c>
      <c r="H40" s="91">
        <v>21170</v>
      </c>
      <c r="I40" s="20">
        <f t="shared" si="10"/>
        <v>8.9776588077833827E-2</v>
      </c>
      <c r="J40" s="22">
        <v>100000</v>
      </c>
      <c r="K40" s="25">
        <f t="shared" si="11"/>
        <v>1025990.7801987254</v>
      </c>
    </row>
    <row r="41" spans="1:11">
      <c r="A41" s="10">
        <v>41974</v>
      </c>
      <c r="B41" s="90">
        <v>268.45</v>
      </c>
      <c r="C41" s="20">
        <f t="shared" si="8"/>
        <v>2.5345622119815667</v>
      </c>
      <c r="D41" s="22">
        <v>100000</v>
      </c>
      <c r="E41" s="25">
        <f t="shared" si="9"/>
        <v>5618949.5636627339</v>
      </c>
      <c r="G41" s="10">
        <v>41974</v>
      </c>
      <c r="H41" s="91">
        <v>27499</v>
      </c>
      <c r="I41" s="20">
        <f t="shared" si="10"/>
        <v>0.29896079357581484</v>
      </c>
      <c r="J41" s="22">
        <v>100000</v>
      </c>
      <c r="K41" s="25">
        <f t="shared" si="11"/>
        <v>1069402.5676006442</v>
      </c>
    </row>
    <row r="42" spans="1:11">
      <c r="A42" s="10">
        <v>42339</v>
      </c>
      <c r="B42" s="90">
        <v>289.89999999999998</v>
      </c>
      <c r="C42" s="20">
        <f t="shared" si="8"/>
        <v>7.9903147699757829E-2</v>
      </c>
      <c r="D42" s="22">
        <v>100000</v>
      </c>
      <c r="E42" s="25">
        <f t="shared" si="9"/>
        <v>7111698.2328403443</v>
      </c>
      <c r="G42" s="10">
        <v>42339</v>
      </c>
      <c r="H42" s="91">
        <v>26117</v>
      </c>
      <c r="I42" s="20">
        <f t="shared" si="10"/>
        <v>-5.0256372959016693E-2</v>
      </c>
      <c r="J42" s="22">
        <v>100000</v>
      </c>
      <c r="K42" s="25">
        <f t="shared" si="11"/>
        <v>1192193.3133566165</v>
      </c>
    </row>
    <row r="43" spans="1:11">
      <c r="A43" s="10">
        <v>42705</v>
      </c>
      <c r="B43" s="90">
        <v>360.5</v>
      </c>
      <c r="C43" s="20">
        <f t="shared" si="8"/>
        <v>0.24353225250086247</v>
      </c>
      <c r="D43" s="22">
        <v>100000</v>
      </c>
      <c r="E43" s="25">
        <f t="shared" si="9"/>
        <v>15417630.590984892</v>
      </c>
      <c r="G43" s="10">
        <v>42705</v>
      </c>
      <c r="H43" s="91">
        <v>26626</v>
      </c>
      <c r="I43" s="20">
        <f t="shared" si="10"/>
        <v>1.9489221579813913E-2</v>
      </c>
      <c r="J43" s="22">
        <v>100000</v>
      </c>
      <c r="K43" s="25">
        <f t="shared" si="11"/>
        <v>1640938.9435594501</v>
      </c>
    </row>
    <row r="44" spans="1:11">
      <c r="A44" s="10">
        <v>43070</v>
      </c>
      <c r="B44" s="90">
        <v>770.7</v>
      </c>
      <c r="C44" s="20">
        <f t="shared" si="8"/>
        <v>1.1378640776699029</v>
      </c>
      <c r="D44" s="22">
        <v>100000</v>
      </c>
      <c r="E44" s="119">
        <f t="shared" si="9"/>
        <v>11501811.956792681</v>
      </c>
      <c r="G44" s="10">
        <v>43070</v>
      </c>
      <c r="H44" s="91">
        <v>33812</v>
      </c>
      <c r="I44" s="20">
        <f t="shared" si="10"/>
        <v>0.26988657702997071</v>
      </c>
      <c r="J44" s="22">
        <v>100000</v>
      </c>
      <c r="K44" s="37">
        <f t="shared" si="11"/>
        <v>1857097.6522034262</v>
      </c>
    </row>
    <row r="45" spans="1:11">
      <c r="A45" s="10">
        <v>43435</v>
      </c>
      <c r="B45" s="90">
        <v>571.25</v>
      </c>
      <c r="C45" s="20">
        <f t="shared" si="8"/>
        <v>-0.25879070974438828</v>
      </c>
      <c r="D45" s="22"/>
      <c r="E45" s="39"/>
      <c r="G45" s="10">
        <v>43435</v>
      </c>
      <c r="H45" s="91">
        <v>36068</v>
      </c>
      <c r="I45" s="20">
        <f t="shared" si="10"/>
        <v>6.6721873890926292E-2</v>
      </c>
      <c r="J45" s="22"/>
      <c r="K45" s="39"/>
    </row>
    <row r="46" spans="1:11">
      <c r="D46" s="121">
        <f>SUM(D35:D45)</f>
        <v>1000000</v>
      </c>
      <c r="E46" s="122"/>
      <c r="J46" s="121">
        <f>SUM(J35:J45)</f>
        <v>1000000</v>
      </c>
      <c r="K46" s="122"/>
    </row>
    <row r="49" spans="1:11">
      <c r="A49" s="153" t="s">
        <v>1056</v>
      </c>
      <c r="B49" s="150"/>
      <c r="C49" s="150"/>
      <c r="D49" s="150"/>
      <c r="E49" s="151"/>
    </row>
    <row r="50" spans="1:11">
      <c r="A50" s="116" t="s">
        <v>3</v>
      </c>
      <c r="B50" s="117" t="s">
        <v>6</v>
      </c>
      <c r="C50" s="118" t="s">
        <v>8</v>
      </c>
      <c r="D50" s="12" t="s">
        <v>16</v>
      </c>
      <c r="E50" s="16" t="s">
        <v>18</v>
      </c>
      <c r="G50" s="116" t="s">
        <v>3</v>
      </c>
      <c r="H50" s="117" t="s">
        <v>5</v>
      </c>
      <c r="I50" s="118" t="s">
        <v>8</v>
      </c>
      <c r="J50" s="16" t="s">
        <v>16</v>
      </c>
      <c r="K50" s="16" t="s">
        <v>18</v>
      </c>
    </row>
    <row r="51" spans="1:11">
      <c r="A51" s="10">
        <v>39783</v>
      </c>
      <c r="B51" s="90">
        <v>520</v>
      </c>
      <c r="C51" s="20"/>
      <c r="D51" s="22">
        <v>100000</v>
      </c>
      <c r="E51" s="25">
        <f>(D51)+(D51*C52)</f>
        <v>300000</v>
      </c>
      <c r="G51" s="10">
        <v>39783</v>
      </c>
      <c r="H51" s="91">
        <v>9647</v>
      </c>
      <c r="I51" s="20"/>
      <c r="J51" s="22">
        <v>100000</v>
      </c>
      <c r="K51" s="25">
        <f>(J51)+(J51*I52)</f>
        <v>181030.37213641545</v>
      </c>
    </row>
    <row r="52" spans="1:11">
      <c r="A52" s="10">
        <v>40148</v>
      </c>
      <c r="B52" s="90">
        <v>1560</v>
      </c>
      <c r="C52" s="20">
        <f t="shared" ref="C52:C61" si="12">(B52-B51)/B51</f>
        <v>2</v>
      </c>
      <c r="D52" s="22">
        <v>100000</v>
      </c>
      <c r="E52" s="25">
        <f t="shared" ref="E52:E60" si="13">(E51+D52)+(E51+D52)*C53</f>
        <v>364358.97435897437</v>
      </c>
      <c r="G52" s="10">
        <v>40148</v>
      </c>
      <c r="H52" s="91">
        <v>17464</v>
      </c>
      <c r="I52" s="20">
        <f t="shared" ref="I52:I61" si="14">(H52-H51)/H51</f>
        <v>0.81030372136415463</v>
      </c>
      <c r="J52" s="22">
        <v>100000</v>
      </c>
      <c r="K52" s="25">
        <f t="shared" ref="K52:K60" si="15">(K51+J52)+(K51+J52)*I53</f>
        <v>330030.45706285757</v>
      </c>
    </row>
    <row r="53" spans="1:11">
      <c r="A53" s="10">
        <v>40513</v>
      </c>
      <c r="B53" s="90">
        <v>1421</v>
      </c>
      <c r="C53" s="20">
        <f t="shared" si="12"/>
        <v>-8.9102564102564105E-2</v>
      </c>
      <c r="D53" s="22">
        <v>100000</v>
      </c>
      <c r="E53" s="25">
        <f t="shared" si="13"/>
        <v>299987.00806582579</v>
      </c>
      <c r="G53" s="10">
        <v>40513</v>
      </c>
      <c r="H53" s="91">
        <v>20509</v>
      </c>
      <c r="I53" s="20">
        <f t="shared" si="14"/>
        <v>0.17435868071461291</v>
      </c>
      <c r="J53" s="22">
        <v>100000</v>
      </c>
      <c r="K53" s="25">
        <f t="shared" si="15"/>
        <v>324037.77285335225</v>
      </c>
    </row>
    <row r="54" spans="1:11">
      <c r="A54" s="10">
        <v>40878</v>
      </c>
      <c r="B54" s="90">
        <v>918</v>
      </c>
      <c r="C54" s="20">
        <f t="shared" si="12"/>
        <v>-0.35397607318789587</v>
      </c>
      <c r="D54" s="22">
        <v>100000</v>
      </c>
      <c r="E54" s="25">
        <f t="shared" si="13"/>
        <v>649216.38564061048</v>
      </c>
      <c r="G54" s="10">
        <v>40878</v>
      </c>
      <c r="H54" s="91">
        <v>15454</v>
      </c>
      <c r="I54" s="20">
        <f t="shared" si="14"/>
        <v>-0.24647715637037398</v>
      </c>
      <c r="J54" s="22">
        <v>100000</v>
      </c>
      <c r="K54" s="25">
        <f t="shared" si="15"/>
        <v>533024.31574021094</v>
      </c>
    </row>
    <row r="55" spans="1:11">
      <c r="A55" s="10">
        <v>41244</v>
      </c>
      <c r="B55" s="90">
        <v>1490</v>
      </c>
      <c r="C55" s="20">
        <f t="shared" si="12"/>
        <v>0.62309368191721137</v>
      </c>
      <c r="D55" s="22">
        <v>100000</v>
      </c>
      <c r="E55" s="119">
        <f t="shared" si="13"/>
        <v>886488.91804321902</v>
      </c>
      <c r="G55" s="10">
        <v>41244</v>
      </c>
      <c r="H55" s="91">
        <v>19426</v>
      </c>
      <c r="I55" s="20">
        <f t="shared" si="14"/>
        <v>0.25702083602950693</v>
      </c>
      <c r="J55" s="22">
        <v>100000</v>
      </c>
      <c r="K55" s="25">
        <f t="shared" si="15"/>
        <v>689855.0789776725</v>
      </c>
    </row>
    <row r="56" spans="1:11">
      <c r="A56" s="10">
        <v>41609</v>
      </c>
      <c r="B56" s="90">
        <v>1763</v>
      </c>
      <c r="C56" s="20">
        <f t="shared" si="12"/>
        <v>0.18322147651006712</v>
      </c>
      <c r="D56" s="22">
        <v>100000</v>
      </c>
      <c r="E56" s="25">
        <f t="shared" si="13"/>
        <v>1862746.2326522269</v>
      </c>
      <c r="G56" s="10">
        <v>41609</v>
      </c>
      <c r="H56" s="91">
        <v>21170</v>
      </c>
      <c r="I56" s="20">
        <f t="shared" si="14"/>
        <v>8.9776588077833827E-2</v>
      </c>
      <c r="J56" s="22">
        <v>100000</v>
      </c>
      <c r="K56" s="25">
        <f t="shared" si="15"/>
        <v>1025990.7801987254</v>
      </c>
    </row>
    <row r="57" spans="1:11">
      <c r="A57" s="10">
        <v>41974</v>
      </c>
      <c r="B57" s="90">
        <v>3329</v>
      </c>
      <c r="C57" s="20">
        <f t="shared" si="12"/>
        <v>0.8882586500283608</v>
      </c>
      <c r="D57" s="22">
        <v>100000</v>
      </c>
      <c r="E57" s="25">
        <f t="shared" si="13"/>
        <v>2685583.9861011999</v>
      </c>
      <c r="G57" s="10">
        <v>41974</v>
      </c>
      <c r="H57" s="91">
        <v>27499</v>
      </c>
      <c r="I57" s="20">
        <f t="shared" si="14"/>
        <v>0.29896079357581484</v>
      </c>
      <c r="J57" s="22">
        <v>100000</v>
      </c>
      <c r="K57" s="25">
        <f t="shared" si="15"/>
        <v>1069402.5676006442</v>
      </c>
    </row>
    <row r="58" spans="1:11">
      <c r="A58" s="10">
        <v>42339</v>
      </c>
      <c r="B58" s="90">
        <v>4555</v>
      </c>
      <c r="C58" s="20">
        <f t="shared" si="12"/>
        <v>0.36827876239110846</v>
      </c>
      <c r="D58" s="22">
        <v>100000</v>
      </c>
      <c r="E58" s="25">
        <f t="shared" si="13"/>
        <v>3252803.7809159784</v>
      </c>
      <c r="G58" s="10">
        <v>42339</v>
      </c>
      <c r="H58" s="91">
        <v>26117</v>
      </c>
      <c r="I58" s="20">
        <f t="shared" si="14"/>
        <v>-5.0256372959016693E-2</v>
      </c>
      <c r="J58" s="22">
        <v>100000</v>
      </c>
      <c r="K58" s="25">
        <f t="shared" si="15"/>
        <v>1192193.3133566165</v>
      </c>
    </row>
    <row r="59" spans="1:11">
      <c r="A59" s="10">
        <v>42705</v>
      </c>
      <c r="B59" s="90">
        <v>5319</v>
      </c>
      <c r="C59" s="20">
        <f t="shared" si="12"/>
        <v>0.16772777167947311</v>
      </c>
      <c r="D59" s="22">
        <v>100000</v>
      </c>
      <c r="E59" s="25">
        <f t="shared" si="13"/>
        <v>6132624.1745688198</v>
      </c>
      <c r="G59" s="10">
        <v>42705</v>
      </c>
      <c r="H59" s="91">
        <v>26626</v>
      </c>
      <c r="I59" s="20">
        <f t="shared" si="14"/>
        <v>1.9489221579813913E-2</v>
      </c>
      <c r="J59" s="22">
        <v>100000</v>
      </c>
      <c r="K59" s="25">
        <f t="shared" si="15"/>
        <v>1640938.9435594501</v>
      </c>
    </row>
    <row r="60" spans="1:11">
      <c r="A60" s="10">
        <v>43070</v>
      </c>
      <c r="B60" s="90">
        <v>9729</v>
      </c>
      <c r="C60" s="20">
        <f t="shared" si="12"/>
        <v>0.82910321489001693</v>
      </c>
      <c r="D60" s="22">
        <v>100000</v>
      </c>
      <c r="E60" s="119">
        <f t="shared" si="13"/>
        <v>4782253.0026884815</v>
      </c>
      <c r="G60" s="10">
        <v>43070</v>
      </c>
      <c r="H60" s="91">
        <v>33812</v>
      </c>
      <c r="I60" s="20">
        <f t="shared" si="14"/>
        <v>0.26988657702997071</v>
      </c>
      <c r="J60" s="22">
        <v>100000</v>
      </c>
      <c r="K60" s="37">
        <f t="shared" si="15"/>
        <v>1857097.6522034262</v>
      </c>
    </row>
    <row r="61" spans="1:11">
      <c r="A61" s="10">
        <v>43435</v>
      </c>
      <c r="B61" s="90">
        <v>7465</v>
      </c>
      <c r="C61" s="20">
        <f t="shared" si="12"/>
        <v>-0.23270634186452874</v>
      </c>
      <c r="D61" s="22"/>
      <c r="E61" s="39"/>
      <c r="G61" s="10">
        <v>43435</v>
      </c>
      <c r="H61" s="91">
        <v>36068</v>
      </c>
      <c r="I61" s="20">
        <f t="shared" si="14"/>
        <v>6.6721873890926292E-2</v>
      </c>
      <c r="J61" s="22"/>
      <c r="K61" s="39"/>
    </row>
    <row r="62" spans="1:11">
      <c r="D62" s="121">
        <f>SUM(D51:D61)</f>
        <v>1000000</v>
      </c>
      <c r="E62" s="122"/>
      <c r="J62" s="121">
        <f>SUM(J51:J61)</f>
        <v>1000000</v>
      </c>
      <c r="K62" s="122"/>
    </row>
    <row r="65" spans="1:11">
      <c r="A65" s="153" t="s">
        <v>1059</v>
      </c>
      <c r="B65" s="150"/>
      <c r="C65" s="150"/>
      <c r="D65" s="150"/>
      <c r="E65" s="151"/>
    </row>
    <row r="66" spans="1:11">
      <c r="A66" s="116" t="s">
        <v>3</v>
      </c>
      <c r="B66" s="117" t="s">
        <v>6</v>
      </c>
      <c r="C66" s="118" t="s">
        <v>8</v>
      </c>
      <c r="D66" s="12" t="s">
        <v>16</v>
      </c>
      <c r="E66" s="16" t="s">
        <v>18</v>
      </c>
      <c r="G66" s="116" t="s">
        <v>3</v>
      </c>
      <c r="H66" s="117" t="s">
        <v>5</v>
      </c>
      <c r="I66" s="118" t="s">
        <v>8</v>
      </c>
      <c r="J66" s="16" t="s">
        <v>16</v>
      </c>
      <c r="K66" s="16" t="s">
        <v>18</v>
      </c>
    </row>
    <row r="67" spans="1:11">
      <c r="A67" s="10">
        <v>39783</v>
      </c>
      <c r="B67" s="90">
        <v>68</v>
      </c>
      <c r="C67" s="20"/>
      <c r="D67" s="22">
        <v>100000</v>
      </c>
      <c r="E67" s="25">
        <f>(D67)+(D67*C68)</f>
        <v>397058.82352941175</v>
      </c>
      <c r="G67" s="10">
        <v>39783</v>
      </c>
      <c r="H67" s="91">
        <v>9647</v>
      </c>
      <c r="I67" s="20"/>
      <c r="J67" s="22">
        <v>100000</v>
      </c>
      <c r="K67" s="25">
        <f>(J67)+(J67*I68)</f>
        <v>181030.37213641545</v>
      </c>
    </row>
    <row r="68" spans="1:11">
      <c r="A68" s="10">
        <v>40148</v>
      </c>
      <c r="B68" s="90">
        <v>270</v>
      </c>
      <c r="C68" s="20">
        <f t="shared" ref="C68:C77" si="16">(B68-B67)/B67</f>
        <v>2.9705882352941178</v>
      </c>
      <c r="D68" s="22">
        <v>100000</v>
      </c>
      <c r="E68" s="25">
        <f t="shared" ref="E68:E76" si="17">(E67+D68)+(E67+D68)*C69</f>
        <v>716132.89760348585</v>
      </c>
      <c r="G68" s="10">
        <v>40148</v>
      </c>
      <c r="H68" s="91">
        <v>17464</v>
      </c>
      <c r="I68" s="20">
        <f t="shared" ref="I68:I77" si="18">(H68-H67)/H67</f>
        <v>0.81030372136415463</v>
      </c>
      <c r="J68" s="22">
        <v>100000</v>
      </c>
      <c r="K68" s="25">
        <f t="shared" ref="K68:K76" si="19">(K67+J68)+(K67+J68)*I69</f>
        <v>330030.45706285757</v>
      </c>
    </row>
    <row r="69" spans="1:11">
      <c r="A69" s="10">
        <v>40513</v>
      </c>
      <c r="B69" s="90">
        <v>389</v>
      </c>
      <c r="C69" s="20">
        <f t="shared" si="16"/>
        <v>0.44074074074074077</v>
      </c>
      <c r="D69" s="22">
        <v>100000</v>
      </c>
      <c r="E69" s="25">
        <f t="shared" si="17"/>
        <v>713329.52489764825</v>
      </c>
      <c r="G69" s="10">
        <v>40513</v>
      </c>
      <c r="H69" s="91">
        <v>20509</v>
      </c>
      <c r="I69" s="20">
        <f t="shared" si="18"/>
        <v>0.17435868071461291</v>
      </c>
      <c r="J69" s="22">
        <v>100000</v>
      </c>
      <c r="K69" s="25">
        <f t="shared" si="19"/>
        <v>324037.77285335225</v>
      </c>
    </row>
    <row r="70" spans="1:11">
      <c r="A70" s="10">
        <v>40878</v>
      </c>
      <c r="B70" s="90">
        <v>340</v>
      </c>
      <c r="C70" s="20">
        <f t="shared" si="16"/>
        <v>-0.12596401028277635</v>
      </c>
      <c r="D70" s="22">
        <v>100000</v>
      </c>
      <c r="E70" s="25">
        <f t="shared" si="17"/>
        <v>1112347.7325806073</v>
      </c>
      <c r="G70" s="10">
        <v>40878</v>
      </c>
      <c r="H70" s="91">
        <v>15454</v>
      </c>
      <c r="I70" s="20">
        <f t="shared" si="18"/>
        <v>-0.24647715637037398</v>
      </c>
      <c r="J70" s="22">
        <v>100000</v>
      </c>
      <c r="K70" s="25">
        <f t="shared" si="19"/>
        <v>533024.31574021094</v>
      </c>
    </row>
    <row r="71" spans="1:11">
      <c r="A71" s="10">
        <v>41244</v>
      </c>
      <c r="B71" s="90">
        <v>465</v>
      </c>
      <c r="C71" s="20">
        <f t="shared" si="16"/>
        <v>0.36764705882352944</v>
      </c>
      <c r="D71" s="22">
        <v>100000</v>
      </c>
      <c r="E71" s="119">
        <f t="shared" si="17"/>
        <v>1230598.1285549391</v>
      </c>
      <c r="G71" s="10">
        <v>41244</v>
      </c>
      <c r="H71" s="91">
        <v>19426</v>
      </c>
      <c r="I71" s="20">
        <f t="shared" si="18"/>
        <v>0.25702083602950693</v>
      </c>
      <c r="J71" s="22">
        <v>100000</v>
      </c>
      <c r="K71" s="25">
        <f t="shared" si="19"/>
        <v>689855.0789776725</v>
      </c>
    </row>
    <row r="72" spans="1:11">
      <c r="A72" s="10">
        <v>41609</v>
      </c>
      <c r="B72" s="90">
        <v>472</v>
      </c>
      <c r="C72" s="20">
        <f t="shared" si="16"/>
        <v>1.5053763440860216E-2</v>
      </c>
      <c r="D72" s="22">
        <v>100000</v>
      </c>
      <c r="E72" s="25">
        <f t="shared" si="17"/>
        <v>1739362.3841491472</v>
      </c>
      <c r="G72" s="10">
        <v>41609</v>
      </c>
      <c r="H72" s="91">
        <v>21170</v>
      </c>
      <c r="I72" s="20">
        <f t="shared" si="18"/>
        <v>8.9776588077833827E-2</v>
      </c>
      <c r="J72" s="22">
        <v>100000</v>
      </c>
      <c r="K72" s="25">
        <f t="shared" si="19"/>
        <v>1025990.7801987254</v>
      </c>
    </row>
    <row r="73" spans="1:11">
      <c r="A73" s="10">
        <v>41974</v>
      </c>
      <c r="B73" s="90">
        <v>617</v>
      </c>
      <c r="C73" s="20">
        <f t="shared" si="16"/>
        <v>0.30720338983050849</v>
      </c>
      <c r="D73" s="22">
        <v>100000</v>
      </c>
      <c r="E73" s="25">
        <f t="shared" si="17"/>
        <v>1896004.0134827513</v>
      </c>
      <c r="G73" s="10">
        <v>41974</v>
      </c>
      <c r="H73" s="91">
        <v>27499</v>
      </c>
      <c r="I73" s="20">
        <f t="shared" si="18"/>
        <v>0.29896079357581484</v>
      </c>
      <c r="J73" s="22">
        <v>100000</v>
      </c>
      <c r="K73" s="25">
        <f t="shared" si="19"/>
        <v>1069402.5676006442</v>
      </c>
    </row>
    <row r="74" spans="1:11">
      <c r="A74" s="10">
        <v>42339</v>
      </c>
      <c r="B74" s="90">
        <v>636</v>
      </c>
      <c r="C74" s="20">
        <f t="shared" si="16"/>
        <v>3.0794165316045379E-2</v>
      </c>
      <c r="D74" s="22">
        <v>100000</v>
      </c>
      <c r="E74" s="25">
        <f t="shared" si="17"/>
        <v>1857915.6855059571</v>
      </c>
      <c r="G74" s="10">
        <v>42339</v>
      </c>
      <c r="H74" s="91">
        <v>26117</v>
      </c>
      <c r="I74" s="20">
        <f t="shared" si="18"/>
        <v>-5.0256372959016693E-2</v>
      </c>
      <c r="J74" s="22">
        <v>100000</v>
      </c>
      <c r="K74" s="25">
        <f t="shared" si="19"/>
        <v>1192193.3133566165</v>
      </c>
    </row>
    <row r="75" spans="1:11">
      <c r="A75" s="10">
        <v>42705</v>
      </c>
      <c r="B75" s="90">
        <v>592</v>
      </c>
      <c r="C75" s="20">
        <f t="shared" si="16"/>
        <v>-6.9182389937106917E-2</v>
      </c>
      <c r="D75" s="22">
        <v>100000</v>
      </c>
      <c r="E75" s="25">
        <f t="shared" si="17"/>
        <v>2483774.7969847531</v>
      </c>
      <c r="G75" s="10">
        <v>42705</v>
      </c>
      <c r="H75" s="91">
        <v>26626</v>
      </c>
      <c r="I75" s="20">
        <f t="shared" si="18"/>
        <v>1.9489221579813913E-2</v>
      </c>
      <c r="J75" s="22">
        <v>100000</v>
      </c>
      <c r="K75" s="25">
        <f t="shared" si="19"/>
        <v>1640938.9435594501</v>
      </c>
    </row>
    <row r="76" spans="1:11">
      <c r="A76" s="10">
        <v>43070</v>
      </c>
      <c r="B76" s="90">
        <v>751</v>
      </c>
      <c r="C76" s="20">
        <f t="shared" si="16"/>
        <v>0.26858108108108109</v>
      </c>
      <c r="D76" s="22">
        <v>100000</v>
      </c>
      <c r="E76" s="119">
        <f t="shared" si="17"/>
        <v>2570013.013778443</v>
      </c>
      <c r="G76" s="10">
        <v>43070</v>
      </c>
      <c r="H76" s="91">
        <v>33812</v>
      </c>
      <c r="I76" s="20">
        <f t="shared" si="18"/>
        <v>0.26988657702997071</v>
      </c>
      <c r="J76" s="22">
        <v>100000</v>
      </c>
      <c r="K76" s="37">
        <f t="shared" si="19"/>
        <v>1857097.6522034262</v>
      </c>
    </row>
    <row r="77" spans="1:11">
      <c r="A77" s="10">
        <v>43435</v>
      </c>
      <c r="B77" s="90">
        <v>747</v>
      </c>
      <c r="C77" s="20">
        <f t="shared" si="16"/>
        <v>-5.3262316910785623E-3</v>
      </c>
      <c r="D77" s="22"/>
      <c r="E77" s="39"/>
      <c r="G77" s="10">
        <v>43435</v>
      </c>
      <c r="H77" s="91">
        <v>36068</v>
      </c>
      <c r="I77" s="20">
        <f t="shared" si="18"/>
        <v>6.6721873890926292E-2</v>
      </c>
      <c r="J77" s="22"/>
      <c r="K77" s="39"/>
    </row>
    <row r="78" spans="1:11">
      <c r="D78" s="121">
        <f>SUM(D67:D77)</f>
        <v>1000000</v>
      </c>
      <c r="E78" s="122"/>
      <c r="J78" s="121">
        <f>SUM(J67:J77)</f>
        <v>1000000</v>
      </c>
      <c r="K78" s="122"/>
    </row>
    <row r="80" spans="1:11">
      <c r="A80" s="153" t="s">
        <v>1062</v>
      </c>
      <c r="B80" s="150"/>
      <c r="C80" s="150"/>
      <c r="D80" s="150"/>
      <c r="E80" s="151"/>
    </row>
    <row r="81" spans="1:11">
      <c r="A81" s="116" t="s">
        <v>3</v>
      </c>
      <c r="B81" s="117" t="s">
        <v>6</v>
      </c>
      <c r="C81" s="118" t="s">
        <v>8</v>
      </c>
      <c r="D81" s="12" t="s">
        <v>16</v>
      </c>
      <c r="E81" s="16" t="s">
        <v>18</v>
      </c>
      <c r="G81" s="116" t="s">
        <v>3</v>
      </c>
      <c r="H81" s="117" t="s">
        <v>5</v>
      </c>
      <c r="I81" s="118" t="s">
        <v>8</v>
      </c>
      <c r="J81" s="16" t="s">
        <v>16</v>
      </c>
      <c r="K81" s="16" t="s">
        <v>18</v>
      </c>
    </row>
    <row r="82" spans="1:11">
      <c r="A82" s="10">
        <v>39783</v>
      </c>
      <c r="B82" s="90">
        <v>234</v>
      </c>
      <c r="C82" s="20"/>
      <c r="D82" s="22">
        <v>100000</v>
      </c>
      <c r="E82" s="25">
        <f>(D82)+(D82*C83)</f>
        <v>279914.52991452988</v>
      </c>
      <c r="G82" s="10">
        <v>39783</v>
      </c>
      <c r="H82" s="91">
        <v>9647</v>
      </c>
      <c r="I82" s="20"/>
      <c r="J82" s="22">
        <v>100000</v>
      </c>
      <c r="K82" s="25">
        <f>(J82)+(J82*I83)</f>
        <v>181030.37213641545</v>
      </c>
    </row>
    <row r="83" spans="1:11">
      <c r="A83" s="10">
        <v>40148</v>
      </c>
      <c r="B83" s="90">
        <v>655</v>
      </c>
      <c r="C83" s="20">
        <f t="shared" ref="C83:C92" si="20">(B83-B82)/B82</f>
        <v>1.7991452991452992</v>
      </c>
      <c r="D83" s="22">
        <v>100000</v>
      </c>
      <c r="E83" s="25">
        <f t="shared" ref="E83:E91" si="21">(E82+D83)+(E82+D83)*C84</f>
        <v>716327.39609838836</v>
      </c>
      <c r="G83" s="10">
        <v>40148</v>
      </c>
      <c r="H83" s="91">
        <v>17464</v>
      </c>
      <c r="I83" s="20">
        <f t="shared" ref="I83:I92" si="22">(H83-H82)/H82</f>
        <v>0.81030372136415463</v>
      </c>
      <c r="J83" s="22">
        <v>100000</v>
      </c>
      <c r="K83" s="25">
        <f t="shared" ref="K83:K91" si="23">(K82+J83)+(K82+J83)*I84</f>
        <v>330030.45706285757</v>
      </c>
    </row>
    <row r="84" spans="1:11">
      <c r="A84" s="10">
        <v>40513</v>
      </c>
      <c r="B84" s="90">
        <v>1235</v>
      </c>
      <c r="C84" s="20">
        <f t="shared" si="20"/>
        <v>0.8854961832061069</v>
      </c>
      <c r="D84" s="22">
        <v>100000</v>
      </c>
      <c r="E84" s="25">
        <f t="shared" si="21"/>
        <v>983558.83837603393</v>
      </c>
      <c r="G84" s="10">
        <v>40513</v>
      </c>
      <c r="H84" s="91">
        <v>20509</v>
      </c>
      <c r="I84" s="20">
        <f t="shared" si="22"/>
        <v>0.17435868071461291</v>
      </c>
      <c r="J84" s="22">
        <v>100000</v>
      </c>
      <c r="K84" s="25">
        <f t="shared" si="23"/>
        <v>324037.77285335225</v>
      </c>
    </row>
    <row r="85" spans="1:11">
      <c r="A85" s="10">
        <v>40878</v>
      </c>
      <c r="B85" s="90">
        <v>1488</v>
      </c>
      <c r="C85" s="20">
        <f t="shared" si="20"/>
        <v>0.20485829959514171</v>
      </c>
      <c r="D85" s="22">
        <v>100000</v>
      </c>
      <c r="E85" s="25">
        <f t="shared" si="21"/>
        <v>2116143.8066671742</v>
      </c>
      <c r="G85" s="10">
        <v>40878</v>
      </c>
      <c r="H85" s="91">
        <v>15454</v>
      </c>
      <c r="I85" s="20">
        <f t="shared" si="22"/>
        <v>-0.24647715637037398</v>
      </c>
      <c r="J85" s="22">
        <v>100000</v>
      </c>
      <c r="K85" s="25">
        <f t="shared" si="23"/>
        <v>533024.31574021094</v>
      </c>
    </row>
    <row r="86" spans="1:11">
      <c r="A86" s="10">
        <v>41244</v>
      </c>
      <c r="B86" s="90">
        <v>2906</v>
      </c>
      <c r="C86" s="20">
        <f t="shared" si="20"/>
        <v>0.95295698924731187</v>
      </c>
      <c r="D86" s="22">
        <v>100000</v>
      </c>
      <c r="E86" s="119">
        <f t="shared" si="21"/>
        <v>3793983.2891153446</v>
      </c>
      <c r="G86" s="10">
        <v>41244</v>
      </c>
      <c r="H86" s="91">
        <v>19426</v>
      </c>
      <c r="I86" s="20">
        <f t="shared" si="22"/>
        <v>0.25702083602950693</v>
      </c>
      <c r="J86" s="22">
        <v>100000</v>
      </c>
      <c r="K86" s="25">
        <f t="shared" si="23"/>
        <v>689855.0789776725</v>
      </c>
    </row>
    <row r="87" spans="1:11">
      <c r="A87" s="10">
        <v>41609</v>
      </c>
      <c r="B87" s="90">
        <v>4975</v>
      </c>
      <c r="C87" s="20">
        <f t="shared" si="20"/>
        <v>0.71197522367515487</v>
      </c>
      <c r="D87" s="22">
        <v>100000</v>
      </c>
      <c r="E87" s="25">
        <f t="shared" si="21"/>
        <v>11799356.398676144</v>
      </c>
      <c r="G87" s="10">
        <v>41609</v>
      </c>
      <c r="H87" s="91">
        <v>21170</v>
      </c>
      <c r="I87" s="20">
        <f t="shared" si="22"/>
        <v>8.9776588077833827E-2</v>
      </c>
      <c r="J87" s="22">
        <v>100000</v>
      </c>
      <c r="K87" s="25">
        <f t="shared" si="23"/>
        <v>1025990.7801987254</v>
      </c>
    </row>
    <row r="88" spans="1:11">
      <c r="A88" s="10">
        <v>41974</v>
      </c>
      <c r="B88" s="90">
        <v>15075</v>
      </c>
      <c r="C88" s="20">
        <f t="shared" si="20"/>
        <v>2.0301507537688441</v>
      </c>
      <c r="D88" s="22">
        <v>100000</v>
      </c>
      <c r="E88" s="25">
        <f t="shared" si="21"/>
        <v>13304388.198984172</v>
      </c>
      <c r="G88" s="10">
        <v>41974</v>
      </c>
      <c r="H88" s="91">
        <v>27499</v>
      </c>
      <c r="I88" s="20">
        <f t="shared" si="22"/>
        <v>0.29896079357581484</v>
      </c>
      <c r="J88" s="22">
        <v>100000</v>
      </c>
      <c r="K88" s="25">
        <f t="shared" si="23"/>
        <v>1069402.5676006442</v>
      </c>
    </row>
    <row r="89" spans="1:11">
      <c r="A89" s="10">
        <v>42339</v>
      </c>
      <c r="B89" s="90">
        <v>16855</v>
      </c>
      <c r="C89" s="20">
        <f t="shared" si="20"/>
        <v>0.11807628524046435</v>
      </c>
      <c r="D89" s="22">
        <v>100000</v>
      </c>
      <c r="E89" s="25">
        <f t="shared" si="21"/>
        <v>17339417.140459917</v>
      </c>
      <c r="G89" s="10">
        <v>42339</v>
      </c>
      <c r="H89" s="91">
        <v>26117</v>
      </c>
      <c r="I89" s="20">
        <f t="shared" si="22"/>
        <v>-5.0256372959016693E-2</v>
      </c>
      <c r="J89" s="22">
        <v>100000</v>
      </c>
      <c r="K89" s="25">
        <f t="shared" si="23"/>
        <v>1192193.3133566165</v>
      </c>
    </row>
    <row r="90" spans="1:11">
      <c r="A90" s="10">
        <v>42705</v>
      </c>
      <c r="B90" s="90">
        <v>21803</v>
      </c>
      <c r="C90" s="20">
        <f t="shared" si="20"/>
        <v>0.29356274102640167</v>
      </c>
      <c r="D90" s="22">
        <v>100000</v>
      </c>
      <c r="E90" s="25">
        <f t="shared" si="21"/>
        <v>24267849.196970779</v>
      </c>
      <c r="G90" s="10">
        <v>42705</v>
      </c>
      <c r="H90" s="91">
        <v>26626</v>
      </c>
      <c r="I90" s="20">
        <f t="shared" si="22"/>
        <v>1.9489221579813913E-2</v>
      </c>
      <c r="J90" s="22">
        <v>100000</v>
      </c>
      <c r="K90" s="25">
        <f t="shared" si="23"/>
        <v>1640938.9435594501</v>
      </c>
    </row>
    <row r="91" spans="1:11">
      <c r="A91" s="10">
        <v>43070</v>
      </c>
      <c r="B91" s="90">
        <v>30340</v>
      </c>
      <c r="C91" s="20">
        <f t="shared" si="20"/>
        <v>0.39155162133651333</v>
      </c>
      <c r="D91" s="22">
        <v>100000</v>
      </c>
      <c r="E91" s="119">
        <f t="shared" si="21"/>
        <v>18629276.932226013</v>
      </c>
      <c r="G91" s="10">
        <v>43070</v>
      </c>
      <c r="H91" s="91">
        <v>33812</v>
      </c>
      <c r="I91" s="20">
        <f t="shared" si="22"/>
        <v>0.26988657702997071</v>
      </c>
      <c r="J91" s="22">
        <v>100000</v>
      </c>
      <c r="K91" s="37">
        <f t="shared" si="23"/>
        <v>1857097.6522034262</v>
      </c>
    </row>
    <row r="92" spans="1:11">
      <c r="A92" s="10">
        <v>43435</v>
      </c>
      <c r="B92" s="90">
        <v>23195</v>
      </c>
      <c r="C92" s="20">
        <f t="shared" si="20"/>
        <v>-0.23549769281476599</v>
      </c>
      <c r="D92" s="22"/>
      <c r="E92" s="39"/>
      <c r="G92" s="10">
        <v>43435</v>
      </c>
      <c r="H92" s="91">
        <v>36068</v>
      </c>
      <c r="I92" s="20">
        <f t="shared" si="22"/>
        <v>6.6721873890926292E-2</v>
      </c>
      <c r="J92" s="22"/>
      <c r="K92" s="39"/>
    </row>
    <row r="93" spans="1:11">
      <c r="D93" s="121">
        <f>SUM(D82:D92)</f>
        <v>1000000</v>
      </c>
      <c r="E93" s="122"/>
      <c r="J93" s="121">
        <f>SUM(J82:J92)</f>
        <v>1000000</v>
      </c>
      <c r="K93" s="122"/>
    </row>
    <row r="95" spans="1:11">
      <c r="A95" s="153" t="s">
        <v>1064</v>
      </c>
      <c r="B95" s="150"/>
      <c r="C95" s="150"/>
      <c r="D95" s="150"/>
      <c r="E95" s="151"/>
    </row>
    <row r="96" spans="1:11">
      <c r="A96" s="116" t="s">
        <v>3</v>
      </c>
      <c r="B96" s="117" t="s">
        <v>6</v>
      </c>
      <c r="C96" s="118" t="s">
        <v>8</v>
      </c>
      <c r="D96" s="12" t="s">
        <v>16</v>
      </c>
      <c r="E96" s="16" t="s">
        <v>18</v>
      </c>
      <c r="G96" s="116" t="s">
        <v>3</v>
      </c>
      <c r="H96" s="117" t="s">
        <v>5</v>
      </c>
      <c r="I96" s="118" t="s">
        <v>8</v>
      </c>
      <c r="J96" s="16" t="s">
        <v>16</v>
      </c>
      <c r="K96" s="16" t="s">
        <v>18</v>
      </c>
    </row>
    <row r="97" spans="1:11">
      <c r="A97" s="10">
        <v>39783</v>
      </c>
      <c r="B97" s="90">
        <v>31</v>
      </c>
      <c r="C97" s="20"/>
      <c r="D97" s="22">
        <v>100000</v>
      </c>
      <c r="E97" s="25">
        <f>(D97)+(D97*C98)</f>
        <v>503225.80645161291</v>
      </c>
      <c r="G97" s="10">
        <v>39783</v>
      </c>
      <c r="H97" s="91">
        <v>9647</v>
      </c>
      <c r="I97" s="20"/>
      <c r="J97" s="22">
        <v>100000</v>
      </c>
      <c r="K97" s="25">
        <f>(J97)+(J97*I98)</f>
        <v>181030.37213641545</v>
      </c>
    </row>
    <row r="98" spans="1:11">
      <c r="A98" s="10">
        <v>40148</v>
      </c>
      <c r="B98" s="90">
        <v>156</v>
      </c>
      <c r="C98" s="20">
        <f t="shared" ref="C98:C107" si="24">(B98-B97)/B97</f>
        <v>4.032258064516129</v>
      </c>
      <c r="D98" s="22">
        <v>100000</v>
      </c>
      <c r="E98" s="25">
        <f t="shared" ref="E98:E106" si="25">(E97+D98)+(E97+D98)*C99</f>
        <v>997642.67990074435</v>
      </c>
      <c r="G98" s="10">
        <v>40148</v>
      </c>
      <c r="H98" s="91">
        <v>17464</v>
      </c>
      <c r="I98" s="20">
        <f t="shared" ref="I98:I107" si="26">(H98-H97)/H97</f>
        <v>0.81030372136415463</v>
      </c>
      <c r="J98" s="22">
        <v>100000</v>
      </c>
      <c r="K98" s="25">
        <f t="shared" ref="K98:K106" si="27">(K97+J98)+(K97+J98)*I99</f>
        <v>330030.45706285757</v>
      </c>
    </row>
    <row r="99" spans="1:11">
      <c r="A99" s="10">
        <v>40513</v>
      </c>
      <c r="B99" s="90">
        <v>258</v>
      </c>
      <c r="C99" s="20">
        <f t="shared" si="24"/>
        <v>0.65384615384615385</v>
      </c>
      <c r="D99" s="22">
        <v>100000</v>
      </c>
      <c r="E99" s="25">
        <f t="shared" si="25"/>
        <v>748779.5025679497</v>
      </c>
      <c r="G99" s="10">
        <v>40513</v>
      </c>
      <c r="H99" s="91">
        <v>20509</v>
      </c>
      <c r="I99" s="20">
        <f t="shared" si="26"/>
        <v>0.17435868071461291</v>
      </c>
      <c r="J99" s="22">
        <v>100000</v>
      </c>
      <c r="K99" s="25">
        <f t="shared" si="27"/>
        <v>324037.77285335225</v>
      </c>
    </row>
    <row r="100" spans="1:11">
      <c r="A100" s="10">
        <v>40878</v>
      </c>
      <c r="B100" s="90">
        <v>176</v>
      </c>
      <c r="C100" s="20">
        <f t="shared" si="24"/>
        <v>-0.31782945736434109</v>
      </c>
      <c r="D100" s="22">
        <v>100000</v>
      </c>
      <c r="E100" s="25">
        <f t="shared" si="25"/>
        <v>1490186.7403039574</v>
      </c>
      <c r="G100" s="10">
        <v>40878</v>
      </c>
      <c r="H100" s="91">
        <v>15454</v>
      </c>
      <c r="I100" s="20">
        <f t="shared" si="26"/>
        <v>-0.24647715637037398</v>
      </c>
      <c r="J100" s="22">
        <v>100000</v>
      </c>
      <c r="K100" s="25">
        <f t="shared" si="27"/>
        <v>533024.31574021094</v>
      </c>
    </row>
    <row r="101" spans="1:11">
      <c r="A101" s="10">
        <v>41244</v>
      </c>
      <c r="B101" s="90">
        <v>309</v>
      </c>
      <c r="C101" s="20">
        <f t="shared" si="24"/>
        <v>0.75568181818181823</v>
      </c>
      <c r="D101" s="22">
        <v>100000</v>
      </c>
      <c r="E101" s="119">
        <f t="shared" si="25"/>
        <v>1914399.570851366</v>
      </c>
      <c r="G101" s="10">
        <v>41244</v>
      </c>
      <c r="H101" s="91">
        <v>19426</v>
      </c>
      <c r="I101" s="20">
        <f t="shared" si="26"/>
        <v>0.25702083602950693</v>
      </c>
      <c r="J101" s="22">
        <v>100000</v>
      </c>
      <c r="K101" s="25">
        <f t="shared" si="27"/>
        <v>689855.0789776725</v>
      </c>
    </row>
    <row r="102" spans="1:11">
      <c r="A102" s="10">
        <v>41609</v>
      </c>
      <c r="B102" s="90">
        <v>372</v>
      </c>
      <c r="C102" s="20">
        <f t="shared" si="24"/>
        <v>0.20388349514563106</v>
      </c>
      <c r="D102" s="22">
        <v>100000</v>
      </c>
      <c r="E102" s="25">
        <f t="shared" si="25"/>
        <v>2653375.7788095949</v>
      </c>
      <c r="G102" s="10">
        <v>41609</v>
      </c>
      <c r="H102" s="91">
        <v>21170</v>
      </c>
      <c r="I102" s="20">
        <f t="shared" si="26"/>
        <v>8.9776588077833827E-2</v>
      </c>
      <c r="J102" s="22">
        <v>100000</v>
      </c>
      <c r="K102" s="25">
        <f t="shared" si="27"/>
        <v>1025990.7801987254</v>
      </c>
    </row>
    <row r="103" spans="1:11">
      <c r="A103" s="10">
        <v>41974</v>
      </c>
      <c r="B103" s="90">
        <v>490</v>
      </c>
      <c r="C103" s="20">
        <f t="shared" si="24"/>
        <v>0.31720430107526881</v>
      </c>
      <c r="D103" s="22">
        <v>100000</v>
      </c>
      <c r="E103" s="25">
        <f t="shared" si="25"/>
        <v>2197081.4888052074</v>
      </c>
      <c r="G103" s="10">
        <v>41974</v>
      </c>
      <c r="H103" s="91">
        <v>27499</v>
      </c>
      <c r="I103" s="20">
        <f t="shared" si="26"/>
        <v>0.29896079357581484</v>
      </c>
      <c r="J103" s="22">
        <v>100000</v>
      </c>
      <c r="K103" s="25">
        <f t="shared" si="27"/>
        <v>1069402.5676006442</v>
      </c>
    </row>
    <row r="104" spans="1:11">
      <c r="A104" s="10">
        <v>42339</v>
      </c>
      <c r="B104" s="90">
        <v>391</v>
      </c>
      <c r="C104" s="20">
        <f t="shared" si="24"/>
        <v>-0.20204081632653062</v>
      </c>
      <c r="D104" s="22">
        <v>100000</v>
      </c>
      <c r="E104" s="25">
        <f t="shared" si="25"/>
        <v>2772947.4749771301</v>
      </c>
      <c r="G104" s="10">
        <v>42339</v>
      </c>
      <c r="H104" s="91">
        <v>26117</v>
      </c>
      <c r="I104" s="20">
        <f t="shared" si="26"/>
        <v>-5.0256372959016693E-2</v>
      </c>
      <c r="J104" s="22">
        <v>100000</v>
      </c>
      <c r="K104" s="25">
        <f t="shared" si="27"/>
        <v>1192193.3133566165</v>
      </c>
    </row>
    <row r="105" spans="1:11">
      <c r="A105" s="10">
        <v>42705</v>
      </c>
      <c r="B105" s="90">
        <v>472</v>
      </c>
      <c r="C105" s="20">
        <f t="shared" si="24"/>
        <v>0.20716112531969311</v>
      </c>
      <c r="D105" s="22">
        <v>100000</v>
      </c>
      <c r="E105" s="25">
        <f t="shared" si="25"/>
        <v>2623390.5968541168</v>
      </c>
      <c r="G105" s="10">
        <v>42705</v>
      </c>
      <c r="H105" s="91">
        <v>26626</v>
      </c>
      <c r="I105" s="20">
        <f t="shared" si="26"/>
        <v>1.9489221579813913E-2</v>
      </c>
      <c r="J105" s="22">
        <v>100000</v>
      </c>
      <c r="K105" s="25">
        <f t="shared" si="27"/>
        <v>1640938.9435594501</v>
      </c>
    </row>
    <row r="106" spans="1:11">
      <c r="A106" s="10">
        <v>43070</v>
      </c>
      <c r="B106" s="90">
        <v>431</v>
      </c>
      <c r="C106" s="20">
        <f t="shared" si="24"/>
        <v>-8.6864406779661021E-2</v>
      </c>
      <c r="D106" s="22">
        <v>100000</v>
      </c>
      <c r="E106" s="119">
        <f t="shared" si="25"/>
        <v>1086828.7300670722</v>
      </c>
      <c r="G106" s="10">
        <v>43070</v>
      </c>
      <c r="H106" s="91">
        <v>33812</v>
      </c>
      <c r="I106" s="20">
        <f t="shared" si="26"/>
        <v>0.26988657702997071</v>
      </c>
      <c r="J106" s="22">
        <v>100000</v>
      </c>
      <c r="K106" s="37">
        <f t="shared" si="27"/>
        <v>1857097.6522034262</v>
      </c>
    </row>
    <row r="107" spans="1:11">
      <c r="A107" s="10">
        <v>43435</v>
      </c>
      <c r="B107" s="90">
        <v>172</v>
      </c>
      <c r="C107" s="20">
        <f t="shared" si="24"/>
        <v>-0.60092807424593964</v>
      </c>
      <c r="D107" s="22"/>
      <c r="E107" s="39"/>
      <c r="G107" s="10">
        <v>43435</v>
      </c>
      <c r="H107" s="91">
        <v>36068</v>
      </c>
      <c r="I107" s="20">
        <f t="shared" si="26"/>
        <v>6.6721873890926292E-2</v>
      </c>
      <c r="J107" s="22"/>
      <c r="K107" s="39"/>
    </row>
    <row r="108" spans="1:11">
      <c r="D108" s="121">
        <f>SUM(D97:D107)</f>
        <v>1000000</v>
      </c>
      <c r="E108" s="122"/>
      <c r="J108" s="121">
        <f>SUM(J97:J107)</f>
        <v>1000000</v>
      </c>
      <c r="K108" s="122"/>
    </row>
    <row r="111" spans="1:11">
      <c r="A111" s="153" t="s">
        <v>1065</v>
      </c>
      <c r="B111" s="150"/>
      <c r="C111" s="150"/>
      <c r="D111" s="150"/>
      <c r="E111" s="151"/>
    </row>
    <row r="112" spans="1:11">
      <c r="A112" s="116" t="s">
        <v>3</v>
      </c>
      <c r="B112" s="117" t="s">
        <v>6</v>
      </c>
      <c r="C112" s="118" t="s">
        <v>8</v>
      </c>
      <c r="D112" s="12" t="s">
        <v>16</v>
      </c>
      <c r="E112" s="16" t="s">
        <v>18</v>
      </c>
      <c r="G112" s="116" t="s">
        <v>3</v>
      </c>
      <c r="H112" s="117" t="s">
        <v>5</v>
      </c>
      <c r="I112" s="118" t="s">
        <v>8</v>
      </c>
      <c r="J112" s="16" t="s">
        <v>16</v>
      </c>
      <c r="K112" s="16" t="s">
        <v>18</v>
      </c>
    </row>
    <row r="113" spans="1:11">
      <c r="A113" s="10">
        <v>39783</v>
      </c>
      <c r="B113" s="90">
        <v>7.5</v>
      </c>
      <c r="C113" s="20"/>
      <c r="D113" s="22">
        <v>100000</v>
      </c>
      <c r="E113" s="25">
        <f>(D113)+(D113*C114)</f>
        <v>330666.66666666663</v>
      </c>
      <c r="G113" s="10">
        <v>39783</v>
      </c>
      <c r="H113" s="91">
        <v>9647</v>
      </c>
      <c r="I113" s="20"/>
      <c r="J113" s="22">
        <v>100000</v>
      </c>
      <c r="K113" s="25">
        <f>(J113)+(J113*I114)</f>
        <v>181030.37213641545</v>
      </c>
    </row>
    <row r="114" spans="1:11">
      <c r="A114" s="10">
        <v>40148</v>
      </c>
      <c r="B114" s="90">
        <v>24.8</v>
      </c>
      <c r="C114" s="20">
        <f t="shared" ref="C114:C123" si="28">(B114-B113)/B113</f>
        <v>2.3066666666666666</v>
      </c>
      <c r="D114" s="22">
        <v>100000</v>
      </c>
      <c r="E114" s="25">
        <f t="shared" ref="E114:E122" si="29">(E113+D114)+(E113+D114)*C115</f>
        <v>555698.92473118275</v>
      </c>
      <c r="G114" s="10">
        <v>40148</v>
      </c>
      <c r="H114" s="91">
        <v>17464</v>
      </c>
      <c r="I114" s="20">
        <f t="shared" ref="I114:I123" si="30">(H114-H113)/H113</f>
        <v>0.81030372136415463</v>
      </c>
      <c r="J114" s="22">
        <v>100000</v>
      </c>
      <c r="K114" s="25">
        <f t="shared" ref="K114:K122" si="31">(K113+J114)+(K113+J114)*I115</f>
        <v>330030.45706285757</v>
      </c>
    </row>
    <row r="115" spans="1:11">
      <c r="A115" s="10">
        <v>40513</v>
      </c>
      <c r="B115" s="90">
        <v>32</v>
      </c>
      <c r="C115" s="20">
        <f t="shared" si="28"/>
        <v>0.29032258064516125</v>
      </c>
      <c r="D115" s="22">
        <v>100000</v>
      </c>
      <c r="E115" s="25">
        <f t="shared" si="29"/>
        <v>471283.6021505376</v>
      </c>
      <c r="G115" s="10">
        <v>40513</v>
      </c>
      <c r="H115" s="91">
        <v>20509</v>
      </c>
      <c r="I115" s="20">
        <f t="shared" si="30"/>
        <v>0.17435868071461291</v>
      </c>
      <c r="J115" s="22">
        <v>100000</v>
      </c>
      <c r="K115" s="25">
        <f t="shared" si="31"/>
        <v>324037.77285335225</v>
      </c>
    </row>
    <row r="116" spans="1:11">
      <c r="A116" s="10">
        <v>40878</v>
      </c>
      <c r="B116" s="90">
        <v>23</v>
      </c>
      <c r="C116" s="20">
        <f t="shared" si="28"/>
        <v>-0.28125</v>
      </c>
      <c r="D116" s="22">
        <v>100000</v>
      </c>
      <c r="E116" s="25">
        <f t="shared" si="29"/>
        <v>670637.27208976145</v>
      </c>
      <c r="G116" s="10">
        <v>40878</v>
      </c>
      <c r="H116" s="91">
        <v>15454</v>
      </c>
      <c r="I116" s="20">
        <f t="shared" si="30"/>
        <v>-0.24647715637037398</v>
      </c>
      <c r="J116" s="22">
        <v>100000</v>
      </c>
      <c r="K116" s="25">
        <f t="shared" si="31"/>
        <v>533024.31574021094</v>
      </c>
    </row>
    <row r="117" spans="1:11">
      <c r="A117" s="10">
        <v>41244</v>
      </c>
      <c r="B117" s="90">
        <v>27</v>
      </c>
      <c r="C117" s="20">
        <f t="shared" si="28"/>
        <v>0.17391304347826086</v>
      </c>
      <c r="D117" s="22">
        <v>100000</v>
      </c>
      <c r="E117" s="119">
        <f t="shared" si="29"/>
        <v>492351.59050179203</v>
      </c>
      <c r="G117" s="10">
        <v>41244</v>
      </c>
      <c r="H117" s="91">
        <v>19426</v>
      </c>
      <c r="I117" s="20">
        <f t="shared" si="30"/>
        <v>0.25702083602950693</v>
      </c>
      <c r="J117" s="22">
        <v>100000</v>
      </c>
      <c r="K117" s="25">
        <f t="shared" si="31"/>
        <v>689855.0789776725</v>
      </c>
    </row>
    <row r="118" spans="1:11">
      <c r="A118" s="10">
        <v>41609</v>
      </c>
      <c r="B118" s="90">
        <v>17.25</v>
      </c>
      <c r="C118" s="20">
        <f t="shared" si="28"/>
        <v>-0.3611111111111111</v>
      </c>
      <c r="D118" s="22">
        <v>100000</v>
      </c>
      <c r="E118" s="25">
        <f t="shared" si="29"/>
        <v>1751300.3545270374</v>
      </c>
      <c r="G118" s="10">
        <v>41609</v>
      </c>
      <c r="H118" s="91">
        <v>21170</v>
      </c>
      <c r="I118" s="20">
        <f t="shared" si="30"/>
        <v>8.9776588077833827E-2</v>
      </c>
      <c r="J118" s="22">
        <v>100000</v>
      </c>
      <c r="K118" s="25">
        <f t="shared" si="31"/>
        <v>1025990.7801987254</v>
      </c>
    </row>
    <row r="119" spans="1:11">
      <c r="A119" s="10">
        <v>41974</v>
      </c>
      <c r="B119" s="90">
        <v>51</v>
      </c>
      <c r="C119" s="20">
        <f t="shared" si="28"/>
        <v>1.9565217391304348</v>
      </c>
      <c r="D119" s="22">
        <v>100000</v>
      </c>
      <c r="E119" s="25">
        <f t="shared" si="29"/>
        <v>3158100.6047814167</v>
      </c>
      <c r="G119" s="10">
        <v>41974</v>
      </c>
      <c r="H119" s="91">
        <v>27499</v>
      </c>
      <c r="I119" s="20">
        <f t="shared" si="30"/>
        <v>0.29896079357581484</v>
      </c>
      <c r="J119" s="22">
        <v>100000</v>
      </c>
      <c r="K119" s="25">
        <f t="shared" si="31"/>
        <v>1069402.5676006442</v>
      </c>
    </row>
    <row r="120" spans="1:11">
      <c r="A120" s="10">
        <v>42339</v>
      </c>
      <c r="B120" s="90">
        <v>87</v>
      </c>
      <c r="C120" s="20">
        <f t="shared" si="28"/>
        <v>0.70588235294117652</v>
      </c>
      <c r="D120" s="22">
        <v>100000</v>
      </c>
      <c r="E120" s="25">
        <f t="shared" si="29"/>
        <v>2995954.5791093488</v>
      </c>
      <c r="G120" s="10">
        <v>42339</v>
      </c>
      <c r="H120" s="91">
        <v>26117</v>
      </c>
      <c r="I120" s="20">
        <f t="shared" si="30"/>
        <v>-5.0256372959016693E-2</v>
      </c>
      <c r="J120" s="22">
        <v>100000</v>
      </c>
      <c r="K120" s="25">
        <f t="shared" si="31"/>
        <v>1192193.3133566165</v>
      </c>
    </row>
    <row r="121" spans="1:11">
      <c r="A121" s="10">
        <v>42705</v>
      </c>
      <c r="B121" s="90">
        <v>80</v>
      </c>
      <c r="C121" s="20">
        <f t="shared" si="28"/>
        <v>-8.0459770114942528E-2</v>
      </c>
      <c r="D121" s="22">
        <v>100000</v>
      </c>
      <c r="E121" s="25">
        <f t="shared" si="29"/>
        <v>4605232.4364251569</v>
      </c>
      <c r="G121" s="10">
        <v>42705</v>
      </c>
      <c r="H121" s="91">
        <v>26626</v>
      </c>
      <c r="I121" s="20">
        <f t="shared" si="30"/>
        <v>1.9489221579813913E-2</v>
      </c>
      <c r="J121" s="22">
        <v>100000</v>
      </c>
      <c r="K121" s="25">
        <f t="shared" si="31"/>
        <v>1640938.9435594501</v>
      </c>
    </row>
    <row r="122" spans="1:11">
      <c r="A122" s="10">
        <v>43070</v>
      </c>
      <c r="B122" s="90">
        <v>119</v>
      </c>
      <c r="C122" s="20">
        <f t="shared" si="28"/>
        <v>0.48749999999999999</v>
      </c>
      <c r="D122" s="22">
        <v>100000</v>
      </c>
      <c r="E122" s="119">
        <f t="shared" si="29"/>
        <v>4033056.3740787059</v>
      </c>
      <c r="G122" s="10">
        <v>43070</v>
      </c>
      <c r="H122" s="91">
        <v>33812</v>
      </c>
      <c r="I122" s="20">
        <f t="shared" si="30"/>
        <v>0.26988657702997071</v>
      </c>
      <c r="J122" s="22">
        <v>100000</v>
      </c>
      <c r="K122" s="37">
        <f t="shared" si="31"/>
        <v>1857097.6522034262</v>
      </c>
    </row>
    <row r="123" spans="1:11">
      <c r="A123" s="10">
        <v>43435</v>
      </c>
      <c r="B123" s="90">
        <v>102</v>
      </c>
      <c r="C123" s="20">
        <f t="shared" si="28"/>
        <v>-0.14285714285714285</v>
      </c>
      <c r="D123" s="22"/>
      <c r="E123" s="39"/>
      <c r="G123" s="10">
        <v>43435</v>
      </c>
      <c r="H123" s="91">
        <v>36068</v>
      </c>
      <c r="I123" s="20">
        <f t="shared" si="30"/>
        <v>6.6721873890926292E-2</v>
      </c>
      <c r="J123" s="22"/>
      <c r="K123" s="39"/>
    </row>
    <row r="124" spans="1:11">
      <c r="D124" s="121">
        <f>SUM(D113:D123)</f>
        <v>1000000</v>
      </c>
      <c r="E124" s="122"/>
      <c r="J124" s="121">
        <f>SUM(J113:J123)</f>
        <v>1000000</v>
      </c>
      <c r="K124" s="122"/>
    </row>
    <row r="127" spans="1:11">
      <c r="A127" s="153" t="s">
        <v>1066</v>
      </c>
      <c r="B127" s="150"/>
      <c r="C127" s="150"/>
      <c r="D127" s="150"/>
      <c r="E127" s="151"/>
    </row>
    <row r="128" spans="1:11">
      <c r="A128" s="116" t="s">
        <v>3</v>
      </c>
      <c r="B128" s="117" t="s">
        <v>6</v>
      </c>
      <c r="C128" s="118" t="s">
        <v>8</v>
      </c>
      <c r="D128" s="12" t="s">
        <v>16</v>
      </c>
      <c r="E128" s="16" t="s">
        <v>18</v>
      </c>
      <c r="G128" s="116" t="s">
        <v>3</v>
      </c>
      <c r="H128" s="117" t="s">
        <v>5</v>
      </c>
      <c r="I128" s="118" t="s">
        <v>8</v>
      </c>
      <c r="J128" s="16" t="s">
        <v>16</v>
      </c>
      <c r="K128" s="16" t="s">
        <v>18</v>
      </c>
    </row>
    <row r="129" spans="1:11">
      <c r="A129" s="10">
        <v>39783</v>
      </c>
      <c r="B129" s="90">
        <v>40</v>
      </c>
      <c r="C129" s="20"/>
      <c r="D129" s="22">
        <v>100000</v>
      </c>
      <c r="E129" s="25">
        <f>(D129)+(D129*C130)</f>
        <v>330000</v>
      </c>
      <c r="G129" s="10">
        <v>39783</v>
      </c>
      <c r="H129" s="91">
        <v>9647</v>
      </c>
      <c r="I129" s="20"/>
      <c r="J129" s="22">
        <v>100000</v>
      </c>
      <c r="K129" s="25">
        <f>(J129)+(J129*I130)</f>
        <v>181030.37213641545</v>
      </c>
    </row>
    <row r="130" spans="1:11">
      <c r="A130" s="10">
        <v>40148</v>
      </c>
      <c r="B130" s="90">
        <v>132</v>
      </c>
      <c r="C130" s="20">
        <f t="shared" ref="C130:C139" si="32">(B130-B129)/B129</f>
        <v>2.2999999999999998</v>
      </c>
      <c r="D130" s="22">
        <v>100000</v>
      </c>
      <c r="E130" s="25">
        <f t="shared" ref="E130:E138" si="33">(E129+D130)+(E129+D130)*C131</f>
        <v>560303.03030303027</v>
      </c>
      <c r="G130" s="10">
        <v>40148</v>
      </c>
      <c r="H130" s="91">
        <v>17464</v>
      </c>
      <c r="I130" s="20">
        <f t="shared" ref="I130:I139" si="34">(H130-H129)/H129</f>
        <v>0.81030372136415463</v>
      </c>
      <c r="J130" s="22">
        <v>100000</v>
      </c>
      <c r="K130" s="25">
        <f t="shared" ref="K130:K138" si="35">(K129+J130)+(K129+J130)*I131</f>
        <v>330030.45706285757</v>
      </c>
    </row>
    <row r="131" spans="1:11">
      <c r="A131" s="10">
        <v>40513</v>
      </c>
      <c r="B131" s="90">
        <v>172</v>
      </c>
      <c r="C131" s="20">
        <f t="shared" si="32"/>
        <v>0.30303030303030304</v>
      </c>
      <c r="D131" s="22">
        <v>100000</v>
      </c>
      <c r="E131" s="25">
        <f t="shared" si="33"/>
        <v>253372.09302325582</v>
      </c>
      <c r="G131" s="10">
        <v>40513</v>
      </c>
      <c r="H131" s="91">
        <v>20509</v>
      </c>
      <c r="I131" s="20">
        <f t="shared" si="34"/>
        <v>0.17435868071461291</v>
      </c>
      <c r="J131" s="22">
        <v>100000</v>
      </c>
      <c r="K131" s="25">
        <f t="shared" si="35"/>
        <v>324037.77285335225</v>
      </c>
    </row>
    <row r="132" spans="1:11">
      <c r="A132" s="10">
        <v>40878</v>
      </c>
      <c r="B132" s="90">
        <v>66</v>
      </c>
      <c r="C132" s="20">
        <f t="shared" si="32"/>
        <v>-0.61627906976744184</v>
      </c>
      <c r="D132" s="22">
        <v>100000</v>
      </c>
      <c r="E132" s="25">
        <f t="shared" si="33"/>
        <v>390850.95137420722</v>
      </c>
      <c r="G132" s="10">
        <v>40878</v>
      </c>
      <c r="H132" s="91">
        <v>15454</v>
      </c>
      <c r="I132" s="20">
        <f t="shared" si="34"/>
        <v>-0.24647715637037398</v>
      </c>
      <c r="J132" s="22">
        <v>100000</v>
      </c>
      <c r="K132" s="25">
        <f t="shared" si="35"/>
        <v>533024.31574021094</v>
      </c>
    </row>
    <row r="133" spans="1:11">
      <c r="A133" s="10">
        <v>41244</v>
      </c>
      <c r="B133" s="90">
        <v>73</v>
      </c>
      <c r="C133" s="20">
        <f t="shared" si="32"/>
        <v>0.10606060606060606</v>
      </c>
      <c r="D133" s="22">
        <v>100000</v>
      </c>
      <c r="E133" s="119">
        <f t="shared" si="33"/>
        <v>921186.03203104646</v>
      </c>
      <c r="G133" s="10">
        <v>41244</v>
      </c>
      <c r="H133" s="91">
        <v>19426</v>
      </c>
      <c r="I133" s="20">
        <f t="shared" si="34"/>
        <v>0.25702083602950693</v>
      </c>
      <c r="J133" s="22">
        <v>100000</v>
      </c>
      <c r="K133" s="25">
        <f t="shared" si="35"/>
        <v>689855.0789776725</v>
      </c>
    </row>
    <row r="134" spans="1:11">
      <c r="A134" s="10">
        <v>41609</v>
      </c>
      <c r="B134" s="90">
        <v>137</v>
      </c>
      <c r="C134" s="20">
        <f t="shared" si="32"/>
        <v>0.87671232876712324</v>
      </c>
      <c r="D134" s="22">
        <v>100000</v>
      </c>
      <c r="E134" s="25">
        <f t="shared" si="33"/>
        <v>954100.81824798498</v>
      </c>
      <c r="G134" s="10">
        <v>41609</v>
      </c>
      <c r="H134" s="91">
        <v>21170</v>
      </c>
      <c r="I134" s="20">
        <f t="shared" si="34"/>
        <v>8.9776588077833827E-2</v>
      </c>
      <c r="J134" s="22">
        <v>100000</v>
      </c>
      <c r="K134" s="25">
        <f t="shared" si="35"/>
        <v>1025990.7801987254</v>
      </c>
    </row>
    <row r="135" spans="1:11">
      <c r="A135" s="10">
        <v>41974</v>
      </c>
      <c r="B135" s="90">
        <v>128</v>
      </c>
      <c r="C135" s="20">
        <f t="shared" si="32"/>
        <v>-6.569343065693431E-2</v>
      </c>
      <c r="D135" s="22">
        <v>100000</v>
      </c>
      <c r="E135" s="25">
        <f t="shared" si="33"/>
        <v>1408212.8118781676</v>
      </c>
      <c r="G135" s="10">
        <v>41974</v>
      </c>
      <c r="H135" s="91">
        <v>27499</v>
      </c>
      <c r="I135" s="20">
        <f t="shared" si="34"/>
        <v>0.29896079357581484</v>
      </c>
      <c r="J135" s="22">
        <v>100000</v>
      </c>
      <c r="K135" s="25">
        <f t="shared" si="35"/>
        <v>1069402.5676006442</v>
      </c>
    </row>
    <row r="136" spans="1:11">
      <c r="A136" s="10">
        <v>42339</v>
      </c>
      <c r="B136" s="90">
        <v>171</v>
      </c>
      <c r="C136" s="20">
        <f t="shared" si="32"/>
        <v>0.3359375</v>
      </c>
      <c r="D136" s="22">
        <v>100000</v>
      </c>
      <c r="E136" s="25">
        <f t="shared" si="33"/>
        <v>2610707.557403144</v>
      </c>
      <c r="G136" s="10">
        <v>42339</v>
      </c>
      <c r="H136" s="91">
        <v>26117</v>
      </c>
      <c r="I136" s="20">
        <f t="shared" si="34"/>
        <v>-5.0256372959016693E-2</v>
      </c>
      <c r="J136" s="22">
        <v>100000</v>
      </c>
      <c r="K136" s="25">
        <f t="shared" si="35"/>
        <v>1192193.3133566165</v>
      </c>
    </row>
    <row r="137" spans="1:11">
      <c r="A137" s="10">
        <v>42705</v>
      </c>
      <c r="B137" s="90">
        <v>296</v>
      </c>
      <c r="C137" s="20">
        <f t="shared" si="32"/>
        <v>0.73099415204678364</v>
      </c>
      <c r="D137" s="22">
        <v>100000</v>
      </c>
      <c r="E137" s="25">
        <f t="shared" si="33"/>
        <v>7207185.29620363</v>
      </c>
      <c r="G137" s="10">
        <v>42705</v>
      </c>
      <c r="H137" s="91">
        <v>26626</v>
      </c>
      <c r="I137" s="20">
        <f t="shared" si="34"/>
        <v>1.9489221579813913E-2</v>
      </c>
      <c r="J137" s="22">
        <v>100000</v>
      </c>
      <c r="K137" s="25">
        <f t="shared" si="35"/>
        <v>1640938.9435594501</v>
      </c>
    </row>
    <row r="138" spans="1:11">
      <c r="A138" s="10">
        <v>43070</v>
      </c>
      <c r="B138" s="90">
        <v>787</v>
      </c>
      <c r="C138" s="20">
        <f t="shared" si="32"/>
        <v>1.6587837837837838</v>
      </c>
      <c r="D138" s="22">
        <v>100000</v>
      </c>
      <c r="E138" s="119">
        <f t="shared" si="33"/>
        <v>6555111.5871915668</v>
      </c>
      <c r="G138" s="10">
        <v>43070</v>
      </c>
      <c r="H138" s="91">
        <v>33812</v>
      </c>
      <c r="I138" s="20">
        <f t="shared" si="34"/>
        <v>0.26988657702997071</v>
      </c>
      <c r="J138" s="22">
        <v>100000</v>
      </c>
      <c r="K138" s="37">
        <f t="shared" si="35"/>
        <v>1857097.6522034262</v>
      </c>
    </row>
    <row r="139" spans="1:11">
      <c r="A139" s="10">
        <v>43435</v>
      </c>
      <c r="B139" s="90">
        <v>706</v>
      </c>
      <c r="C139" s="20">
        <f t="shared" si="32"/>
        <v>-0.10292249047013977</v>
      </c>
      <c r="D139" s="22"/>
      <c r="E139" s="39"/>
      <c r="G139" s="10">
        <v>43435</v>
      </c>
      <c r="H139" s="91">
        <v>36068</v>
      </c>
      <c r="I139" s="20">
        <f t="shared" si="34"/>
        <v>6.6721873890926292E-2</v>
      </c>
      <c r="J139" s="22"/>
      <c r="K139" s="39"/>
    </row>
    <row r="140" spans="1:11">
      <c r="D140" s="121">
        <f>SUM(D129:D139)</f>
        <v>1000000</v>
      </c>
      <c r="E140" s="122"/>
      <c r="J140" s="121">
        <f>SUM(J129:J139)</f>
        <v>1000000</v>
      </c>
      <c r="K140" s="122"/>
    </row>
    <row r="142" spans="1:11">
      <c r="A142" s="153" t="s">
        <v>48</v>
      </c>
      <c r="B142" s="150"/>
      <c r="C142" s="150"/>
      <c r="D142" s="150"/>
      <c r="E142" s="151"/>
    </row>
    <row r="143" spans="1:11">
      <c r="A143" s="116" t="s">
        <v>3</v>
      </c>
      <c r="B143" s="117" t="s">
        <v>6</v>
      </c>
      <c r="C143" s="118" t="s">
        <v>8</v>
      </c>
      <c r="D143" s="12" t="s">
        <v>16</v>
      </c>
      <c r="E143" s="16" t="s">
        <v>18</v>
      </c>
      <c r="G143" s="116" t="s">
        <v>3</v>
      </c>
      <c r="H143" s="117" t="s">
        <v>5</v>
      </c>
      <c r="I143" s="118" t="s">
        <v>8</v>
      </c>
      <c r="J143" s="16" t="s">
        <v>16</v>
      </c>
      <c r="K143" s="16" t="s">
        <v>18</v>
      </c>
    </row>
    <row r="144" spans="1:11">
      <c r="A144" s="10">
        <v>39783</v>
      </c>
      <c r="B144" s="90">
        <v>29</v>
      </c>
      <c r="C144" s="20"/>
      <c r="D144" s="22">
        <v>100000</v>
      </c>
      <c r="E144" s="25">
        <f>(D144)+(D144*C145)</f>
        <v>237931.03448275864</v>
      </c>
      <c r="G144" s="10">
        <v>39783</v>
      </c>
      <c r="H144" s="91">
        <v>9647</v>
      </c>
      <c r="I144" s="20"/>
      <c r="J144" s="22">
        <v>100000</v>
      </c>
      <c r="K144" s="25">
        <f>(J144)+(J144*I145)</f>
        <v>181030.37213641545</v>
      </c>
    </row>
    <row r="145" spans="1:11">
      <c r="A145" s="10">
        <v>40148</v>
      </c>
      <c r="B145" s="90">
        <v>69</v>
      </c>
      <c r="C145" s="20">
        <f t="shared" ref="C145:C154" si="36">(B145-B144)/B144</f>
        <v>1.3793103448275863</v>
      </c>
      <c r="D145" s="22">
        <v>100000</v>
      </c>
      <c r="E145" s="25">
        <f t="shared" ref="E145:E153" si="37">(E144+D145)+(E144+D145)*C146</f>
        <v>342828.58570714644</v>
      </c>
      <c r="G145" s="10">
        <v>40148</v>
      </c>
      <c r="H145" s="91">
        <v>17464</v>
      </c>
      <c r="I145" s="20">
        <f t="shared" ref="I145:I154" si="38">(H145-H144)/H144</f>
        <v>0.81030372136415463</v>
      </c>
      <c r="J145" s="22">
        <v>100000</v>
      </c>
      <c r="K145" s="25">
        <f t="shared" ref="K145:K153" si="39">(K144+J145)+(K144+J145)*I146</f>
        <v>330030.45706285757</v>
      </c>
    </row>
    <row r="146" spans="1:11">
      <c r="A146" s="10">
        <v>40513</v>
      </c>
      <c r="B146" s="90">
        <v>70</v>
      </c>
      <c r="C146" s="20">
        <f t="shared" si="36"/>
        <v>1.4492753623188406E-2</v>
      </c>
      <c r="D146" s="22">
        <v>100000</v>
      </c>
      <c r="E146" s="25">
        <f t="shared" si="37"/>
        <v>189783.67958877707</v>
      </c>
      <c r="G146" s="10">
        <v>40513</v>
      </c>
      <c r="H146" s="91">
        <v>20509</v>
      </c>
      <c r="I146" s="20">
        <f t="shared" si="38"/>
        <v>0.17435868071461291</v>
      </c>
      <c r="J146" s="22">
        <v>100000</v>
      </c>
      <c r="K146" s="25">
        <f t="shared" si="39"/>
        <v>324037.77285335225</v>
      </c>
    </row>
    <row r="147" spans="1:11">
      <c r="A147" s="10">
        <v>40878</v>
      </c>
      <c r="B147" s="90">
        <v>30</v>
      </c>
      <c r="C147" s="20">
        <f t="shared" si="36"/>
        <v>-0.5714285714285714</v>
      </c>
      <c r="D147" s="22">
        <v>100000</v>
      </c>
      <c r="E147" s="25">
        <f t="shared" si="37"/>
        <v>386378.23945170274</v>
      </c>
      <c r="G147" s="10">
        <v>40878</v>
      </c>
      <c r="H147" s="91">
        <v>15454</v>
      </c>
      <c r="I147" s="20">
        <f t="shared" si="38"/>
        <v>-0.24647715637037398</v>
      </c>
      <c r="J147" s="22">
        <v>100000</v>
      </c>
      <c r="K147" s="25">
        <f t="shared" si="39"/>
        <v>533024.31574021094</v>
      </c>
    </row>
    <row r="148" spans="1:11">
      <c r="A148" s="10">
        <v>41244</v>
      </c>
      <c r="B148" s="90">
        <v>40</v>
      </c>
      <c r="C148" s="20">
        <f t="shared" si="36"/>
        <v>0.33333333333333331</v>
      </c>
      <c r="D148" s="22">
        <v>100000</v>
      </c>
      <c r="E148" s="119">
        <f t="shared" si="37"/>
        <v>352624.22360248445</v>
      </c>
      <c r="G148" s="10">
        <v>41244</v>
      </c>
      <c r="H148" s="91">
        <v>19426</v>
      </c>
      <c r="I148" s="20">
        <f t="shared" si="38"/>
        <v>0.25702083602950693</v>
      </c>
      <c r="J148" s="22">
        <v>100000</v>
      </c>
      <c r="K148" s="25">
        <f t="shared" si="39"/>
        <v>689855.0789776725</v>
      </c>
    </row>
    <row r="149" spans="1:11">
      <c r="A149" s="10">
        <v>41609</v>
      </c>
      <c r="B149" s="90">
        <v>29</v>
      </c>
      <c r="C149" s="20">
        <f t="shared" si="36"/>
        <v>-0.27500000000000002</v>
      </c>
      <c r="D149" s="22">
        <v>100000</v>
      </c>
      <c r="E149" s="25">
        <f t="shared" si="37"/>
        <v>733563.39687299205</v>
      </c>
      <c r="G149" s="10">
        <v>41609</v>
      </c>
      <c r="H149" s="91">
        <v>21170</v>
      </c>
      <c r="I149" s="20">
        <f t="shared" si="38"/>
        <v>8.9776588077833827E-2</v>
      </c>
      <c r="J149" s="22">
        <v>100000</v>
      </c>
      <c r="K149" s="25">
        <f t="shared" si="39"/>
        <v>1025990.7801987254</v>
      </c>
    </row>
    <row r="150" spans="1:11">
      <c r="A150" s="10">
        <v>41974</v>
      </c>
      <c r="B150" s="90">
        <v>47</v>
      </c>
      <c r="C150" s="20">
        <f t="shared" si="36"/>
        <v>0.62068965517241381</v>
      </c>
      <c r="D150" s="22">
        <v>100000</v>
      </c>
      <c r="E150" s="25">
        <f t="shared" si="37"/>
        <v>886769.57114148093</v>
      </c>
      <c r="G150" s="10">
        <v>41974</v>
      </c>
      <c r="H150" s="91">
        <v>27499</v>
      </c>
      <c r="I150" s="20">
        <f t="shared" si="38"/>
        <v>0.29896079357581484</v>
      </c>
      <c r="J150" s="22">
        <v>100000</v>
      </c>
      <c r="K150" s="25">
        <f t="shared" si="39"/>
        <v>1069402.5676006442</v>
      </c>
    </row>
    <row r="151" spans="1:11">
      <c r="A151" s="10">
        <v>42339</v>
      </c>
      <c r="B151" s="90">
        <v>50</v>
      </c>
      <c r="C151" s="20">
        <f t="shared" si="36"/>
        <v>6.3829787234042548E-2</v>
      </c>
      <c r="D151" s="22">
        <v>100000</v>
      </c>
      <c r="E151" s="25">
        <f t="shared" si="37"/>
        <v>789415.65691318479</v>
      </c>
      <c r="G151" s="10">
        <v>42339</v>
      </c>
      <c r="H151" s="91">
        <v>26117</v>
      </c>
      <c r="I151" s="20">
        <f t="shared" si="38"/>
        <v>-5.0256372959016693E-2</v>
      </c>
      <c r="J151" s="22">
        <v>100000</v>
      </c>
      <c r="K151" s="25">
        <f t="shared" si="39"/>
        <v>1192193.3133566165</v>
      </c>
    </row>
    <row r="152" spans="1:11">
      <c r="A152" s="10">
        <v>42705</v>
      </c>
      <c r="B152" s="90">
        <v>40</v>
      </c>
      <c r="C152" s="20">
        <f t="shared" si="36"/>
        <v>-0.2</v>
      </c>
      <c r="D152" s="22">
        <v>100000</v>
      </c>
      <c r="E152" s="25">
        <f t="shared" si="37"/>
        <v>867180.2654903552</v>
      </c>
      <c r="G152" s="10">
        <v>42705</v>
      </c>
      <c r="H152" s="91">
        <v>26626</v>
      </c>
      <c r="I152" s="20">
        <f t="shared" si="38"/>
        <v>1.9489221579813913E-2</v>
      </c>
      <c r="J152" s="22">
        <v>100000</v>
      </c>
      <c r="K152" s="25">
        <f t="shared" si="39"/>
        <v>1640938.9435594501</v>
      </c>
    </row>
    <row r="153" spans="1:11">
      <c r="A153" s="10">
        <v>43070</v>
      </c>
      <c r="B153" s="90">
        <v>39</v>
      </c>
      <c r="C153" s="20">
        <f t="shared" si="36"/>
        <v>-2.5000000000000001E-2</v>
      </c>
      <c r="D153" s="22">
        <v>100000</v>
      </c>
      <c r="E153" s="146">
        <f t="shared" si="37"/>
        <v>495989.87973864371</v>
      </c>
      <c r="G153" s="10">
        <v>43070</v>
      </c>
      <c r="H153" s="91">
        <v>33812</v>
      </c>
      <c r="I153" s="20">
        <f t="shared" si="38"/>
        <v>0.26988657702997071</v>
      </c>
      <c r="J153" s="22">
        <v>100000</v>
      </c>
      <c r="K153" s="37">
        <f t="shared" si="39"/>
        <v>1857097.6522034262</v>
      </c>
    </row>
    <row r="154" spans="1:11">
      <c r="A154" s="10">
        <v>43435</v>
      </c>
      <c r="B154" s="90">
        <v>20</v>
      </c>
      <c r="C154" s="20">
        <f t="shared" si="36"/>
        <v>-0.48717948717948717</v>
      </c>
      <c r="D154" s="22"/>
      <c r="E154" s="39"/>
      <c r="G154" s="10">
        <v>43435</v>
      </c>
      <c r="H154" s="91">
        <v>36068</v>
      </c>
      <c r="I154" s="20">
        <f t="shared" si="38"/>
        <v>6.6721873890926292E-2</v>
      </c>
      <c r="J154" s="22"/>
      <c r="K154" s="39"/>
    </row>
    <row r="155" spans="1:11">
      <c r="D155" s="121">
        <f>SUM(D144:D154)</f>
        <v>1000000</v>
      </c>
      <c r="E155" s="122"/>
      <c r="J155" s="121">
        <f>SUM(J144:J154)</f>
        <v>1000000</v>
      </c>
      <c r="K155" s="122"/>
    </row>
  </sheetData>
  <mergeCells count="10">
    <mergeCell ref="A142:E142"/>
    <mergeCell ref="A1:E1"/>
    <mergeCell ref="A17:E17"/>
    <mergeCell ref="A95:E95"/>
    <mergeCell ref="A33:E33"/>
    <mergeCell ref="A49:E49"/>
    <mergeCell ref="A65:E65"/>
    <mergeCell ref="A80:E80"/>
    <mergeCell ref="A127:E127"/>
    <mergeCell ref="A111:E11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31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6" max="6" width="6.85546875" customWidth="1"/>
    <col min="10" max="10" width="13.7109375" customWidth="1"/>
    <col min="11" max="11" width="20.85546875" customWidth="1"/>
  </cols>
  <sheetData>
    <row r="1" spans="1:11">
      <c r="D1" s="145"/>
    </row>
    <row r="2" spans="1:11">
      <c r="A2" s="153" t="s">
        <v>1051</v>
      </c>
      <c r="B2" s="150"/>
      <c r="C2" s="150"/>
      <c r="D2" s="150"/>
      <c r="E2" s="151"/>
    </row>
    <row r="3" spans="1:11">
      <c r="A3" s="116" t="s">
        <v>3</v>
      </c>
      <c r="B3" s="117" t="s">
        <v>6</v>
      </c>
      <c r="C3" s="118" t="s">
        <v>8</v>
      </c>
      <c r="D3" s="12" t="s">
        <v>16</v>
      </c>
      <c r="E3" s="16" t="s">
        <v>18</v>
      </c>
      <c r="G3" s="116" t="s">
        <v>3</v>
      </c>
      <c r="H3" s="117" t="s">
        <v>5</v>
      </c>
      <c r="I3" s="118" t="s">
        <v>8</v>
      </c>
      <c r="J3" s="16" t="s">
        <v>16</v>
      </c>
      <c r="K3" s="16" t="s">
        <v>18</v>
      </c>
    </row>
    <row r="4" spans="1:11">
      <c r="A4" s="10">
        <v>39783</v>
      </c>
      <c r="B4" s="90">
        <v>51</v>
      </c>
      <c r="C4" s="20"/>
      <c r="D4" s="22">
        <v>100000</v>
      </c>
      <c r="E4" s="25">
        <f>(D4)+(D4*C5)</f>
        <v>313725.49019607843</v>
      </c>
      <c r="G4" s="10">
        <v>39783</v>
      </c>
      <c r="H4" s="14">
        <v>9647</v>
      </c>
      <c r="I4" s="20"/>
      <c r="J4" s="22">
        <v>100000</v>
      </c>
      <c r="K4" s="25">
        <f>(J4)+(J4*I5)</f>
        <v>181030.37213641545</v>
      </c>
    </row>
    <row r="5" spans="1:11">
      <c r="A5" s="10">
        <v>40148</v>
      </c>
      <c r="B5" s="90">
        <v>160</v>
      </c>
      <c r="C5" s="20">
        <f t="shared" ref="C5:C14" si="0">(B5-B4)/B4</f>
        <v>2.1372549019607843</v>
      </c>
      <c r="D5" s="22">
        <v>100000</v>
      </c>
      <c r="E5" s="25">
        <f t="shared" ref="E5:E13" si="1">(E4+D5)+(E4+D5)*C6</f>
        <v>638688.72549019603</v>
      </c>
      <c r="G5" s="10">
        <v>40148</v>
      </c>
      <c r="H5" s="14">
        <v>17464</v>
      </c>
      <c r="I5" s="20">
        <f t="shared" ref="I5:I14" si="2">(H5-H4)/H4</f>
        <v>0.81030372136415463</v>
      </c>
      <c r="J5" s="22">
        <v>100000</v>
      </c>
      <c r="K5" s="25">
        <f t="shared" ref="K5:K13" si="3">(K4+J5)+(K4+J5)*I6</f>
        <v>330030.45706285757</v>
      </c>
    </row>
    <row r="6" spans="1:11">
      <c r="A6" s="10">
        <v>40513</v>
      </c>
      <c r="B6" s="90">
        <v>247</v>
      </c>
      <c r="C6" s="20">
        <f t="shared" si="0"/>
        <v>0.54374999999999996</v>
      </c>
      <c r="D6" s="22">
        <v>100000</v>
      </c>
      <c r="E6" s="25">
        <f t="shared" si="1"/>
        <v>343923.90053187258</v>
      </c>
      <c r="G6" s="10">
        <v>40513</v>
      </c>
      <c r="H6" s="14">
        <v>20509</v>
      </c>
      <c r="I6" s="20">
        <f t="shared" si="2"/>
        <v>0.17435868071461291</v>
      </c>
      <c r="J6" s="22">
        <v>100000</v>
      </c>
      <c r="K6" s="25">
        <f t="shared" si="3"/>
        <v>324037.77285335225</v>
      </c>
    </row>
    <row r="7" spans="1:11">
      <c r="A7" s="10">
        <v>40878</v>
      </c>
      <c r="B7" s="90">
        <v>115</v>
      </c>
      <c r="C7" s="20">
        <f t="shared" si="0"/>
        <v>-0.53441295546558709</v>
      </c>
      <c r="D7" s="22">
        <v>100000</v>
      </c>
      <c r="E7" s="25">
        <f t="shared" si="1"/>
        <v>501827.01799255161</v>
      </c>
      <c r="G7" s="10">
        <v>40878</v>
      </c>
      <c r="H7" s="14">
        <v>15454</v>
      </c>
      <c r="I7" s="20">
        <f t="shared" si="2"/>
        <v>-0.24647715637037398</v>
      </c>
      <c r="J7" s="22">
        <v>100000</v>
      </c>
      <c r="K7" s="25">
        <f t="shared" si="3"/>
        <v>533024.31574021094</v>
      </c>
    </row>
    <row r="8" spans="1:11">
      <c r="A8" s="10">
        <v>41244</v>
      </c>
      <c r="B8" s="90">
        <v>130</v>
      </c>
      <c r="C8" s="20">
        <f t="shared" si="0"/>
        <v>0.13043478260869565</v>
      </c>
      <c r="D8" s="22">
        <v>100000</v>
      </c>
      <c r="E8" s="119">
        <f t="shared" si="1"/>
        <v>564791.50919301005</v>
      </c>
      <c r="G8" s="10">
        <v>41244</v>
      </c>
      <c r="H8" s="14">
        <v>19426</v>
      </c>
      <c r="I8" s="20">
        <f t="shared" si="2"/>
        <v>0.25702083602950693</v>
      </c>
      <c r="J8" s="22">
        <v>100000</v>
      </c>
      <c r="K8" s="25">
        <f t="shared" si="3"/>
        <v>689855.0789776725</v>
      </c>
    </row>
    <row r="9" spans="1:11">
      <c r="A9" s="10">
        <v>41609</v>
      </c>
      <c r="B9" s="90">
        <v>122</v>
      </c>
      <c r="C9" s="20">
        <f t="shared" si="0"/>
        <v>-6.1538461538461542E-2</v>
      </c>
      <c r="D9" s="22">
        <v>100000</v>
      </c>
      <c r="E9" s="25">
        <f t="shared" si="1"/>
        <v>855510.38478116866</v>
      </c>
      <c r="G9" s="10">
        <v>41609</v>
      </c>
      <c r="H9" s="14">
        <v>21170</v>
      </c>
      <c r="I9" s="20">
        <f t="shared" si="2"/>
        <v>8.9776588077833827E-2</v>
      </c>
      <c r="J9" s="22">
        <v>100000</v>
      </c>
      <c r="K9" s="25">
        <f t="shared" si="3"/>
        <v>1025990.7801987254</v>
      </c>
    </row>
    <row r="10" spans="1:11">
      <c r="A10" s="10">
        <v>41974</v>
      </c>
      <c r="B10" s="90">
        <v>157</v>
      </c>
      <c r="C10" s="20">
        <f t="shared" si="0"/>
        <v>0.28688524590163933</v>
      </c>
      <c r="D10" s="22">
        <v>100000</v>
      </c>
      <c r="E10" s="25">
        <f t="shared" si="1"/>
        <v>511228.48612495646</v>
      </c>
      <c r="G10" s="10">
        <v>41974</v>
      </c>
      <c r="H10" s="14">
        <v>27499</v>
      </c>
      <c r="I10" s="20">
        <f t="shared" si="2"/>
        <v>0.29896079357581484</v>
      </c>
      <c r="J10" s="22">
        <v>100000</v>
      </c>
      <c r="K10" s="25">
        <f t="shared" si="3"/>
        <v>1069402.5676006442</v>
      </c>
    </row>
    <row r="11" spans="1:11">
      <c r="A11" s="10">
        <v>42339</v>
      </c>
      <c r="B11" s="90">
        <v>84</v>
      </c>
      <c r="C11" s="20">
        <f t="shared" si="0"/>
        <v>-0.46496815286624205</v>
      </c>
      <c r="D11" s="22">
        <v>100000</v>
      </c>
      <c r="E11" s="25">
        <f t="shared" si="1"/>
        <v>1127862.0874924792</v>
      </c>
      <c r="G11" s="10">
        <v>42339</v>
      </c>
      <c r="H11" s="14">
        <v>26117</v>
      </c>
      <c r="I11" s="20">
        <f t="shared" si="2"/>
        <v>-5.0256372959016693E-2</v>
      </c>
      <c r="J11" s="22">
        <v>100000</v>
      </c>
      <c r="K11" s="25">
        <f t="shared" si="3"/>
        <v>1192193.3133566165</v>
      </c>
    </row>
    <row r="12" spans="1:11">
      <c r="A12" s="10">
        <v>42705</v>
      </c>
      <c r="B12" s="90">
        <v>155</v>
      </c>
      <c r="C12" s="20">
        <f t="shared" si="0"/>
        <v>0.84523809523809523</v>
      </c>
      <c r="D12" s="22">
        <v>100000</v>
      </c>
      <c r="E12" s="25">
        <f t="shared" si="1"/>
        <v>2162621.6121641733</v>
      </c>
      <c r="G12" s="10">
        <v>42705</v>
      </c>
      <c r="H12" s="14">
        <v>26626</v>
      </c>
      <c r="I12" s="20">
        <f t="shared" si="2"/>
        <v>1.9489221579813913E-2</v>
      </c>
      <c r="J12" s="22">
        <v>100000</v>
      </c>
      <c r="K12" s="25">
        <f t="shared" si="3"/>
        <v>1640938.9435594501</v>
      </c>
    </row>
    <row r="13" spans="1:11">
      <c r="A13" s="10">
        <v>43070</v>
      </c>
      <c r="B13" s="90">
        <v>273</v>
      </c>
      <c r="C13" s="20">
        <f t="shared" si="0"/>
        <v>0.76129032258064511</v>
      </c>
      <c r="D13" s="22">
        <v>100000</v>
      </c>
      <c r="E13" s="119">
        <f t="shared" si="1"/>
        <v>1873086.023256788</v>
      </c>
      <c r="G13" s="10">
        <v>43070</v>
      </c>
      <c r="H13" s="14">
        <v>33812</v>
      </c>
      <c r="I13" s="20">
        <f t="shared" si="2"/>
        <v>0.26988657702997071</v>
      </c>
      <c r="J13" s="22">
        <v>100000</v>
      </c>
      <c r="K13" s="37">
        <f t="shared" si="3"/>
        <v>1857097.6522034262</v>
      </c>
    </row>
    <row r="14" spans="1:11">
      <c r="A14" s="10">
        <v>43435</v>
      </c>
      <c r="B14" s="90">
        <v>226</v>
      </c>
      <c r="C14" s="20">
        <f t="shared" si="0"/>
        <v>-0.17216117216117216</v>
      </c>
      <c r="D14" s="22"/>
      <c r="E14" s="39"/>
      <c r="G14" s="10">
        <v>43435</v>
      </c>
      <c r="H14" s="14">
        <v>36068</v>
      </c>
      <c r="I14" s="20">
        <f t="shared" si="2"/>
        <v>6.6721873890926292E-2</v>
      </c>
      <c r="J14" s="22"/>
      <c r="K14" s="39"/>
    </row>
    <row r="15" spans="1:11">
      <c r="D15" s="121">
        <f>SUM(D4:D14)</f>
        <v>1000000</v>
      </c>
      <c r="E15" s="122"/>
      <c r="J15" s="121">
        <f>SUM(J4:J14)</f>
        <v>1000000</v>
      </c>
      <c r="K15" s="122"/>
    </row>
    <row r="18" spans="1:11">
      <c r="A18" s="153" t="s">
        <v>1053</v>
      </c>
      <c r="B18" s="150"/>
      <c r="C18" s="150"/>
      <c r="D18" s="150"/>
      <c r="E18" s="151"/>
    </row>
    <row r="19" spans="1:11">
      <c r="A19" s="116" t="s">
        <v>3</v>
      </c>
      <c r="B19" s="117" t="s">
        <v>6</v>
      </c>
      <c r="C19" s="118" t="s">
        <v>8</v>
      </c>
      <c r="D19" s="12" t="s">
        <v>16</v>
      </c>
      <c r="E19" s="16" t="s">
        <v>18</v>
      </c>
      <c r="G19" s="116" t="s">
        <v>3</v>
      </c>
      <c r="H19" s="117" t="s">
        <v>5</v>
      </c>
      <c r="I19" s="118" t="s">
        <v>8</v>
      </c>
      <c r="J19" s="16" t="s">
        <v>16</v>
      </c>
      <c r="K19" s="16" t="s">
        <v>18</v>
      </c>
    </row>
    <row r="20" spans="1:11">
      <c r="A20" s="10">
        <v>39783</v>
      </c>
      <c r="B20" s="90">
        <v>47.36</v>
      </c>
      <c r="C20" s="20"/>
      <c r="D20" s="22">
        <v>100000</v>
      </c>
      <c r="E20" s="25">
        <f>(D20)+(D20*C21)</f>
        <v>219594.59459459462</v>
      </c>
      <c r="G20" s="10">
        <v>39783</v>
      </c>
      <c r="H20" s="14">
        <v>9647</v>
      </c>
      <c r="I20" s="20"/>
      <c r="J20" s="22">
        <v>100000</v>
      </c>
      <c r="K20" s="25">
        <f>(J20)+(J20*I21)</f>
        <v>181030.37213641545</v>
      </c>
    </row>
    <row r="21" spans="1:11">
      <c r="A21" s="10">
        <v>40148</v>
      </c>
      <c r="B21" s="90">
        <v>104</v>
      </c>
      <c r="C21" s="20">
        <f t="shared" ref="C21:C30" si="4">(B21-B20)/B20</f>
        <v>1.1959459459459461</v>
      </c>
      <c r="D21" s="22">
        <v>100000</v>
      </c>
      <c r="E21" s="25">
        <f t="shared" ref="E21:E29" si="5">(E20+D21)+(E20+D21)*C22</f>
        <v>301156.44490644493</v>
      </c>
      <c r="G21" s="10">
        <v>40148</v>
      </c>
      <c r="H21" s="14">
        <v>17464</v>
      </c>
      <c r="I21" s="20">
        <f t="shared" ref="I21:I30" si="6">(H21-H20)/H20</f>
        <v>0.81030372136415463</v>
      </c>
      <c r="J21" s="22">
        <v>100000</v>
      </c>
      <c r="K21" s="25">
        <f t="shared" ref="K21:K29" si="7">(K20+J21)+(K20+J21)*I22</f>
        <v>330030.45706285757</v>
      </c>
    </row>
    <row r="22" spans="1:11">
      <c r="A22" s="10">
        <v>40513</v>
      </c>
      <c r="B22" s="90">
        <v>98</v>
      </c>
      <c r="C22" s="20">
        <f t="shared" si="4"/>
        <v>-5.7692307692307696E-2</v>
      </c>
      <c r="D22" s="22">
        <v>100000</v>
      </c>
      <c r="E22" s="25">
        <f t="shared" si="5"/>
        <v>208355.74536467396</v>
      </c>
      <c r="G22" s="10">
        <v>40513</v>
      </c>
      <c r="H22" s="14">
        <v>20509</v>
      </c>
      <c r="I22" s="20">
        <f t="shared" si="6"/>
        <v>0.17435868071461291</v>
      </c>
      <c r="J22" s="22">
        <v>100000</v>
      </c>
      <c r="K22" s="25">
        <f t="shared" si="7"/>
        <v>324037.77285335225</v>
      </c>
    </row>
    <row r="23" spans="1:11">
      <c r="A23" s="10">
        <v>40878</v>
      </c>
      <c r="B23" s="90">
        <v>50.9</v>
      </c>
      <c r="C23" s="20">
        <f t="shared" si="4"/>
        <v>-0.48061224489795917</v>
      </c>
      <c r="D23" s="22">
        <v>100000</v>
      </c>
      <c r="E23" s="25">
        <f t="shared" si="5"/>
        <v>296845.41302296706</v>
      </c>
      <c r="G23" s="10">
        <v>40878</v>
      </c>
      <c r="H23" s="14">
        <v>15454</v>
      </c>
      <c r="I23" s="20">
        <f t="shared" si="6"/>
        <v>-0.24647715637037398</v>
      </c>
      <c r="J23" s="22">
        <v>100000</v>
      </c>
      <c r="K23" s="25">
        <f t="shared" si="7"/>
        <v>533024.31574021094</v>
      </c>
    </row>
    <row r="24" spans="1:11">
      <c r="A24" s="10">
        <v>41244</v>
      </c>
      <c r="B24" s="90">
        <v>49</v>
      </c>
      <c r="C24" s="20">
        <f t="shared" si="4"/>
        <v>-3.7328094302554002E-2</v>
      </c>
      <c r="D24" s="22">
        <v>100000</v>
      </c>
      <c r="E24" s="119">
        <f t="shared" si="5"/>
        <v>306947.77864429494</v>
      </c>
      <c r="G24" s="10">
        <v>41244</v>
      </c>
      <c r="H24" s="14">
        <v>19426</v>
      </c>
      <c r="I24" s="20">
        <f t="shared" si="6"/>
        <v>0.25702083602950693</v>
      </c>
      <c r="J24" s="22">
        <v>100000</v>
      </c>
      <c r="K24" s="25">
        <f t="shared" si="7"/>
        <v>689855.0789776725</v>
      </c>
    </row>
    <row r="25" spans="1:11">
      <c r="A25" s="10">
        <v>41609</v>
      </c>
      <c r="B25" s="90">
        <v>37.9</v>
      </c>
      <c r="C25" s="20">
        <f t="shared" si="4"/>
        <v>-0.22653061224489798</v>
      </c>
      <c r="D25" s="22">
        <v>100000</v>
      </c>
      <c r="E25" s="25">
        <f t="shared" si="5"/>
        <v>576061.96106243867</v>
      </c>
      <c r="G25" s="10">
        <v>41609</v>
      </c>
      <c r="H25" s="14">
        <v>21170</v>
      </c>
      <c r="I25" s="20">
        <f t="shared" si="6"/>
        <v>8.9776588077833827E-2</v>
      </c>
      <c r="J25" s="22">
        <v>100000</v>
      </c>
      <c r="K25" s="25">
        <f t="shared" si="7"/>
        <v>1025990.7801987254</v>
      </c>
    </row>
    <row r="26" spans="1:11">
      <c r="A26" s="10">
        <v>41974</v>
      </c>
      <c r="B26" s="90">
        <v>53.65</v>
      </c>
      <c r="C26" s="20">
        <f t="shared" si="4"/>
        <v>0.41556728232189977</v>
      </c>
      <c r="D26" s="22">
        <v>100000</v>
      </c>
      <c r="E26" s="25">
        <f t="shared" si="5"/>
        <v>503423.58517137798</v>
      </c>
      <c r="G26" s="10">
        <v>41974</v>
      </c>
      <c r="H26" s="14">
        <v>27499</v>
      </c>
      <c r="I26" s="20">
        <f t="shared" si="6"/>
        <v>0.29896079357581484</v>
      </c>
      <c r="J26" s="22">
        <v>100000</v>
      </c>
      <c r="K26" s="25">
        <f t="shared" si="7"/>
        <v>1069402.5676006442</v>
      </c>
    </row>
    <row r="27" spans="1:11">
      <c r="A27" s="10">
        <v>42339</v>
      </c>
      <c r="B27" s="90">
        <v>39.950000000000003</v>
      </c>
      <c r="C27" s="20">
        <f t="shared" si="4"/>
        <v>-0.25535880708294495</v>
      </c>
      <c r="D27" s="22">
        <v>100000</v>
      </c>
      <c r="E27" s="25">
        <f t="shared" si="5"/>
        <v>986321.90517374163</v>
      </c>
      <c r="G27" s="10">
        <v>42339</v>
      </c>
      <c r="H27" s="14">
        <v>26117</v>
      </c>
      <c r="I27" s="20">
        <f t="shared" si="6"/>
        <v>-5.0256372959016693E-2</v>
      </c>
      <c r="J27" s="22">
        <v>100000</v>
      </c>
      <c r="K27" s="25">
        <f t="shared" si="7"/>
        <v>1192193.3133566165</v>
      </c>
    </row>
    <row r="28" spans="1:11">
      <c r="A28" s="10">
        <v>42705</v>
      </c>
      <c r="B28" s="90">
        <v>65.3</v>
      </c>
      <c r="C28" s="20">
        <f t="shared" si="4"/>
        <v>0.63454317897371693</v>
      </c>
      <c r="D28" s="22">
        <v>100000</v>
      </c>
      <c r="E28" s="25">
        <f t="shared" si="5"/>
        <v>1430684.2855274393</v>
      </c>
      <c r="G28" s="10">
        <v>42705</v>
      </c>
      <c r="H28" s="14">
        <v>26626</v>
      </c>
      <c r="I28" s="20">
        <f t="shared" si="6"/>
        <v>1.9489221579813913E-2</v>
      </c>
      <c r="J28" s="22">
        <v>100000</v>
      </c>
      <c r="K28" s="25">
        <f t="shared" si="7"/>
        <v>1640938.9435594501</v>
      </c>
    </row>
    <row r="29" spans="1:11">
      <c r="A29" s="10">
        <v>43070</v>
      </c>
      <c r="B29" s="90">
        <v>86</v>
      </c>
      <c r="C29" s="20">
        <f t="shared" si="4"/>
        <v>0.31699846860643194</v>
      </c>
      <c r="D29" s="22">
        <v>100000</v>
      </c>
      <c r="E29" s="119">
        <f t="shared" si="5"/>
        <v>1156912.541387018</v>
      </c>
      <c r="G29" s="10">
        <v>43070</v>
      </c>
      <c r="H29" s="14">
        <v>33812</v>
      </c>
      <c r="I29" s="20">
        <f t="shared" si="6"/>
        <v>0.26988657702997071</v>
      </c>
      <c r="J29" s="22">
        <v>100000</v>
      </c>
      <c r="K29" s="37">
        <f t="shared" si="7"/>
        <v>1857097.6522034262</v>
      </c>
    </row>
    <row r="30" spans="1:11">
      <c r="A30" s="10">
        <v>43435</v>
      </c>
      <c r="B30" s="90">
        <v>65</v>
      </c>
      <c r="C30" s="20">
        <f t="shared" si="4"/>
        <v>-0.2441860465116279</v>
      </c>
      <c r="D30" s="22"/>
      <c r="E30" s="39"/>
      <c r="G30" s="10">
        <v>43435</v>
      </c>
      <c r="H30" s="14">
        <v>36068</v>
      </c>
      <c r="I30" s="20">
        <f t="shared" si="6"/>
        <v>6.6721873890926292E-2</v>
      </c>
      <c r="J30" s="22"/>
      <c r="K30" s="39"/>
    </row>
    <row r="31" spans="1:11">
      <c r="D31" s="121">
        <f>SUM(D20:D30)</f>
        <v>1000000</v>
      </c>
      <c r="E31" s="122"/>
      <c r="J31" s="121">
        <f>SUM(J20:J30)</f>
        <v>1000000</v>
      </c>
      <c r="K31" s="122"/>
    </row>
  </sheetData>
  <mergeCells count="2">
    <mergeCell ref="A2:E2"/>
    <mergeCell ref="A18:E1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980"/>
  <sheetViews>
    <sheetView workbookViewId="0"/>
  </sheetViews>
  <sheetFormatPr defaultColWidth="14.42578125" defaultRowHeight="15" customHeight="1"/>
  <cols>
    <col min="3" max="3" width="15.28515625" customWidth="1"/>
    <col min="5" max="5" width="20.85546875" customWidth="1"/>
    <col min="6" max="6" width="8.28515625" customWidth="1"/>
    <col min="11" max="11" width="20.85546875" customWidth="1"/>
  </cols>
  <sheetData>
    <row r="1" spans="1:11">
      <c r="D1" s="145"/>
    </row>
    <row r="2" spans="1:11" ht="25.5" customHeight="1">
      <c r="A2" s="153" t="s">
        <v>1058</v>
      </c>
      <c r="B2" s="150"/>
      <c r="C2" s="150"/>
      <c r="D2" s="150"/>
      <c r="E2" s="151"/>
    </row>
    <row r="3" spans="1:11">
      <c r="A3" s="116" t="s">
        <v>3</v>
      </c>
      <c r="B3" s="117" t="s">
        <v>6</v>
      </c>
      <c r="C3" s="118" t="s">
        <v>8</v>
      </c>
      <c r="D3" s="12" t="s">
        <v>16</v>
      </c>
      <c r="E3" s="16" t="s">
        <v>18</v>
      </c>
      <c r="G3" s="116" t="s">
        <v>3</v>
      </c>
      <c r="H3" s="117" t="s">
        <v>5</v>
      </c>
      <c r="I3" s="118" t="s">
        <v>8</v>
      </c>
      <c r="J3" s="16" t="s">
        <v>16</v>
      </c>
      <c r="K3" s="16" t="s">
        <v>18</v>
      </c>
    </row>
    <row r="4" spans="1:11">
      <c r="A4" s="10">
        <v>39783</v>
      </c>
      <c r="B4" s="90">
        <v>43</v>
      </c>
      <c r="C4" s="20"/>
      <c r="D4" s="22">
        <v>100000</v>
      </c>
      <c r="E4" s="25">
        <f>(D4)+(D4*C5)</f>
        <v>183604.65116279072</v>
      </c>
      <c r="G4" s="10">
        <v>39783</v>
      </c>
      <c r="H4" s="91">
        <v>9647</v>
      </c>
      <c r="I4" s="20"/>
      <c r="J4" s="22">
        <v>100000</v>
      </c>
      <c r="K4" s="25">
        <f>(J4)+(J4*I5)</f>
        <v>181030.37213641545</v>
      </c>
    </row>
    <row r="5" spans="1:11">
      <c r="A5" s="10">
        <v>40148</v>
      </c>
      <c r="B5" s="90">
        <v>78.95</v>
      </c>
      <c r="C5" s="20">
        <f t="shared" ref="C5:C14" si="0">(B5-B4)/B4</f>
        <v>0.836046511627907</v>
      </c>
      <c r="D5" s="22">
        <v>100000</v>
      </c>
      <c r="E5" s="25">
        <f t="shared" ref="E5:E13" si="1">(E4+D5)+(E4+D5)*C6</f>
        <v>452977.15657540096</v>
      </c>
      <c r="G5" s="10">
        <v>40148</v>
      </c>
      <c r="H5" s="91">
        <v>17464</v>
      </c>
      <c r="I5" s="20">
        <f t="shared" ref="I5:I14" si="2">(H5-H4)/H4</f>
        <v>0.81030372136415463</v>
      </c>
      <c r="J5" s="22">
        <v>100000</v>
      </c>
      <c r="K5" s="25">
        <f t="shared" ref="K5:K13" si="3">(K4+J5)+(K4+J5)*I6</f>
        <v>330030.45706285757</v>
      </c>
    </row>
    <row r="6" spans="1:11">
      <c r="A6" s="10">
        <v>40513</v>
      </c>
      <c r="B6" s="90">
        <v>126.1</v>
      </c>
      <c r="C6" s="20">
        <f t="shared" si="0"/>
        <v>0.59721342621912588</v>
      </c>
      <c r="D6" s="22">
        <v>100000</v>
      </c>
      <c r="E6" s="25">
        <f t="shared" si="1"/>
        <v>604503.57679555134</v>
      </c>
      <c r="G6" s="10">
        <v>40513</v>
      </c>
      <c r="H6" s="91">
        <v>20509</v>
      </c>
      <c r="I6" s="20">
        <f t="shared" si="2"/>
        <v>0.17435868071461291</v>
      </c>
      <c r="J6" s="22">
        <v>100000</v>
      </c>
      <c r="K6" s="25">
        <f t="shared" si="3"/>
        <v>324037.77285335225</v>
      </c>
    </row>
    <row r="7" spans="1:11">
      <c r="A7" s="10">
        <v>40878</v>
      </c>
      <c r="B7" s="90">
        <v>137.85</v>
      </c>
      <c r="C7" s="20">
        <f t="shared" si="0"/>
        <v>9.3180015860428234E-2</v>
      </c>
      <c r="D7" s="22">
        <v>100000</v>
      </c>
      <c r="E7" s="25">
        <f t="shared" si="1"/>
        <v>765831.41808352096</v>
      </c>
      <c r="G7" s="10">
        <v>40878</v>
      </c>
      <c r="H7" s="91">
        <v>15454</v>
      </c>
      <c r="I7" s="20">
        <f t="shared" si="2"/>
        <v>-0.24647715637037398</v>
      </c>
      <c r="J7" s="22">
        <v>100000</v>
      </c>
      <c r="K7" s="25">
        <f t="shared" si="3"/>
        <v>533024.31574021094</v>
      </c>
    </row>
    <row r="8" spans="1:11">
      <c r="A8" s="10">
        <v>41244</v>
      </c>
      <c r="B8" s="90">
        <v>149.85</v>
      </c>
      <c r="C8" s="20">
        <f t="shared" si="0"/>
        <v>8.7051142546245922E-2</v>
      </c>
      <c r="D8" s="22">
        <v>100000</v>
      </c>
      <c r="E8" s="119">
        <f t="shared" si="1"/>
        <v>848786.35513159318</v>
      </c>
      <c r="G8" s="10">
        <v>41244</v>
      </c>
      <c r="H8" s="91">
        <v>19426</v>
      </c>
      <c r="I8" s="20">
        <f t="shared" si="2"/>
        <v>0.25702083602950693</v>
      </c>
      <c r="J8" s="22">
        <v>100000</v>
      </c>
      <c r="K8" s="25">
        <f t="shared" si="3"/>
        <v>689855.0789776725</v>
      </c>
    </row>
    <row r="9" spans="1:11">
      <c r="A9" s="10">
        <v>41609</v>
      </c>
      <c r="B9" s="90">
        <v>146.9</v>
      </c>
      <c r="C9" s="20">
        <f t="shared" si="0"/>
        <v>-1.9686353019686277E-2</v>
      </c>
      <c r="D9" s="22">
        <v>100000</v>
      </c>
      <c r="E9" s="25">
        <f t="shared" si="1"/>
        <v>1152236.1181448346</v>
      </c>
      <c r="G9" s="10">
        <v>41609</v>
      </c>
      <c r="H9" s="91">
        <v>21170</v>
      </c>
      <c r="I9" s="20">
        <f t="shared" si="2"/>
        <v>8.9776588077833827E-2</v>
      </c>
      <c r="J9" s="22">
        <v>100000</v>
      </c>
      <c r="K9" s="25">
        <f t="shared" si="3"/>
        <v>1025990.7801987254</v>
      </c>
    </row>
    <row r="10" spans="1:11">
      <c r="A10" s="10">
        <v>41974</v>
      </c>
      <c r="B10" s="90">
        <v>178.4</v>
      </c>
      <c r="C10" s="20">
        <f t="shared" si="0"/>
        <v>0.21443158611300203</v>
      </c>
      <c r="D10" s="22">
        <v>100000</v>
      </c>
      <c r="E10" s="25">
        <f t="shared" si="1"/>
        <v>1292947.8305060456</v>
      </c>
      <c r="G10" s="10">
        <v>41974</v>
      </c>
      <c r="H10" s="91">
        <v>27499</v>
      </c>
      <c r="I10" s="20">
        <f t="shared" si="2"/>
        <v>0.29896079357581484</v>
      </c>
      <c r="J10" s="22">
        <v>100000</v>
      </c>
      <c r="K10" s="25">
        <f t="shared" si="3"/>
        <v>1069402.5676006442</v>
      </c>
    </row>
    <row r="11" spans="1:11">
      <c r="A11" s="10">
        <v>42339</v>
      </c>
      <c r="B11" s="90">
        <v>184.2</v>
      </c>
      <c r="C11" s="20">
        <f t="shared" si="0"/>
        <v>3.2511210762331745E-2</v>
      </c>
      <c r="D11" s="22">
        <v>100000</v>
      </c>
      <c r="E11" s="25">
        <f t="shared" si="1"/>
        <v>1947253.346120015</v>
      </c>
      <c r="G11" s="10">
        <v>42339</v>
      </c>
      <c r="H11" s="91">
        <v>26117</v>
      </c>
      <c r="I11" s="20">
        <f t="shared" si="2"/>
        <v>-5.0256372959016693E-2</v>
      </c>
      <c r="J11" s="22">
        <v>100000</v>
      </c>
      <c r="K11" s="25">
        <f t="shared" si="3"/>
        <v>1192193.3133566165</v>
      </c>
    </row>
    <row r="12" spans="1:11">
      <c r="A12" s="10">
        <v>42705</v>
      </c>
      <c r="B12" s="90">
        <v>257.5</v>
      </c>
      <c r="C12" s="20">
        <f t="shared" si="0"/>
        <v>0.39793702497285566</v>
      </c>
      <c r="D12" s="22">
        <v>100000</v>
      </c>
      <c r="E12" s="25">
        <f t="shared" si="1"/>
        <v>2844688.3388028792</v>
      </c>
      <c r="G12" s="10">
        <v>42705</v>
      </c>
      <c r="H12" s="91">
        <v>26626</v>
      </c>
      <c r="I12" s="20">
        <f t="shared" si="2"/>
        <v>1.9489221579813913E-2</v>
      </c>
      <c r="J12" s="22">
        <v>100000</v>
      </c>
      <c r="K12" s="25">
        <f t="shared" si="3"/>
        <v>1640938.9435594501</v>
      </c>
    </row>
    <row r="13" spans="1:11">
      <c r="A13" s="10">
        <v>43070</v>
      </c>
      <c r="B13" s="90">
        <v>357.8</v>
      </c>
      <c r="C13" s="20">
        <f t="shared" si="0"/>
        <v>0.38951456310679616</v>
      </c>
      <c r="D13" s="22">
        <v>100000</v>
      </c>
      <c r="E13" s="119">
        <f t="shared" si="1"/>
        <v>2961148.3071584012</v>
      </c>
      <c r="G13" s="10">
        <v>43070</v>
      </c>
      <c r="H13" s="91">
        <v>33812</v>
      </c>
      <c r="I13" s="20">
        <f t="shared" si="2"/>
        <v>0.26988657702997071</v>
      </c>
      <c r="J13" s="22">
        <v>100000</v>
      </c>
      <c r="K13" s="120">
        <f t="shared" si="3"/>
        <v>1857097.6522034262</v>
      </c>
    </row>
    <row r="14" spans="1:11">
      <c r="A14" s="10">
        <v>43435</v>
      </c>
      <c r="B14" s="90">
        <v>359.8</v>
      </c>
      <c r="C14" s="20">
        <f t="shared" si="0"/>
        <v>5.5897149245388482E-3</v>
      </c>
      <c r="D14" s="22"/>
      <c r="E14" s="39"/>
      <c r="G14" s="10">
        <v>43435</v>
      </c>
      <c r="H14" s="91">
        <v>36068</v>
      </c>
      <c r="I14" s="20">
        <f t="shared" si="2"/>
        <v>6.6721873890926292E-2</v>
      </c>
      <c r="J14" s="22"/>
      <c r="K14" s="39"/>
    </row>
    <row r="15" spans="1:11">
      <c r="D15" s="121">
        <f>SUM(D4:D14)</f>
        <v>1000000</v>
      </c>
      <c r="E15" s="122"/>
      <c r="J15" s="121">
        <f>SUM(J4:J14)</f>
        <v>1000000</v>
      </c>
      <c r="K15" s="122"/>
    </row>
    <row r="16" spans="1:11">
      <c r="D16" s="145"/>
    </row>
    <row r="17" spans="1:11">
      <c r="D17" s="145"/>
    </row>
    <row r="18" spans="1:11" ht="18.75">
      <c r="A18" s="153" t="s">
        <v>1061</v>
      </c>
      <c r="B18" s="150"/>
      <c r="C18" s="150"/>
      <c r="D18" s="150"/>
      <c r="E18" s="151"/>
    </row>
    <row r="19" spans="1:11">
      <c r="A19" s="116" t="s">
        <v>3</v>
      </c>
      <c r="B19" s="117" t="s">
        <v>6</v>
      </c>
      <c r="C19" s="118" t="s">
        <v>8</v>
      </c>
      <c r="D19" s="12" t="s">
        <v>16</v>
      </c>
      <c r="E19" s="16" t="s">
        <v>18</v>
      </c>
      <c r="G19" s="116" t="s">
        <v>3</v>
      </c>
      <c r="H19" s="117" t="s">
        <v>5</v>
      </c>
      <c r="I19" s="118" t="s">
        <v>8</v>
      </c>
      <c r="J19" s="16" t="s">
        <v>16</v>
      </c>
      <c r="K19" s="16" t="s">
        <v>18</v>
      </c>
    </row>
    <row r="20" spans="1:11">
      <c r="A20" s="10">
        <v>39783</v>
      </c>
      <c r="B20" s="90">
        <v>40.799999999999997</v>
      </c>
      <c r="C20" s="20"/>
      <c r="D20" s="22">
        <v>100000</v>
      </c>
      <c r="E20" s="25">
        <f>(D20)+(D20*C21)</f>
        <v>180514.70588235295</v>
      </c>
      <c r="G20" s="10">
        <v>39783</v>
      </c>
      <c r="H20" s="91">
        <v>9647</v>
      </c>
      <c r="I20" s="54"/>
      <c r="J20" s="22">
        <v>100000</v>
      </c>
      <c r="K20" s="25">
        <f>(J20)+(J20*I21)</f>
        <v>181030.37213641545</v>
      </c>
    </row>
    <row r="21" spans="1:11">
      <c r="A21" s="10">
        <v>40148</v>
      </c>
      <c r="B21" s="90">
        <v>73.650000000000006</v>
      </c>
      <c r="C21" s="20">
        <f t="shared" ref="C21:C30" si="4">(B21-B20)/B20</f>
        <v>0.80514705882352966</v>
      </c>
      <c r="D21" s="22">
        <v>100000</v>
      </c>
      <c r="E21" s="25">
        <f t="shared" ref="E21:E29" si="5">(E20+D21)+(E20+D21)*C22</f>
        <v>462382.69238448946</v>
      </c>
      <c r="G21" s="10">
        <v>40148</v>
      </c>
      <c r="H21" s="91">
        <v>17464</v>
      </c>
      <c r="I21" s="20">
        <f t="shared" ref="I21:I30" si="6">(H21-H20)/H20</f>
        <v>0.81030372136415463</v>
      </c>
      <c r="J21" s="22">
        <v>100000</v>
      </c>
      <c r="K21" s="25">
        <f t="shared" ref="K21:K29" si="7">(K20+J21)+(K20+J21)*I22</f>
        <v>330030.45706285757</v>
      </c>
    </row>
    <row r="22" spans="1:11">
      <c r="A22" s="10">
        <v>40513</v>
      </c>
      <c r="B22" s="90">
        <v>121.4</v>
      </c>
      <c r="C22" s="20">
        <f t="shared" si="4"/>
        <v>0.64833672776646301</v>
      </c>
      <c r="D22" s="22">
        <v>100000</v>
      </c>
      <c r="E22" s="25">
        <f t="shared" si="5"/>
        <v>503550.23609714996</v>
      </c>
      <c r="G22" s="10">
        <v>40513</v>
      </c>
      <c r="H22" s="91">
        <v>20509</v>
      </c>
      <c r="I22" s="20">
        <f t="shared" si="6"/>
        <v>0.17435868071461291</v>
      </c>
      <c r="J22" s="22">
        <v>100000</v>
      </c>
      <c r="K22" s="25">
        <f t="shared" si="7"/>
        <v>324037.77285335225</v>
      </c>
    </row>
    <row r="23" spans="1:11">
      <c r="A23" s="10">
        <v>40878</v>
      </c>
      <c r="B23" s="90">
        <v>108.7</v>
      </c>
      <c r="C23" s="20">
        <f t="shared" si="4"/>
        <v>-0.10461285008237234</v>
      </c>
      <c r="D23" s="22">
        <v>100000</v>
      </c>
      <c r="E23" s="25">
        <f t="shared" si="5"/>
        <v>745415.08000038995</v>
      </c>
      <c r="G23" s="10">
        <v>40878</v>
      </c>
      <c r="H23" s="91">
        <v>15454</v>
      </c>
      <c r="I23" s="54">
        <f t="shared" si="6"/>
        <v>-0.24647715637037398</v>
      </c>
      <c r="J23" s="22">
        <v>100000</v>
      </c>
      <c r="K23" s="25">
        <f t="shared" si="7"/>
        <v>533024.31574021094</v>
      </c>
    </row>
    <row r="24" spans="1:11">
      <c r="A24" s="10">
        <v>41244</v>
      </c>
      <c r="B24" s="90">
        <v>134.25</v>
      </c>
      <c r="C24" s="20">
        <f t="shared" si="4"/>
        <v>0.23505059797608094</v>
      </c>
      <c r="D24" s="22">
        <v>100000</v>
      </c>
      <c r="E24" s="119">
        <f t="shared" si="5"/>
        <v>837543.43121081463</v>
      </c>
      <c r="G24" s="10">
        <v>41244</v>
      </c>
      <c r="H24" s="91">
        <v>19426</v>
      </c>
      <c r="I24" s="20">
        <f t="shared" si="6"/>
        <v>0.25702083602950693</v>
      </c>
      <c r="J24" s="22">
        <v>100000</v>
      </c>
      <c r="K24" s="25">
        <f t="shared" si="7"/>
        <v>689855.0789776725</v>
      </c>
    </row>
    <row r="25" spans="1:11">
      <c r="A25" s="10">
        <v>41609</v>
      </c>
      <c r="B25" s="90">
        <v>133</v>
      </c>
      <c r="C25" s="20">
        <f t="shared" si="4"/>
        <v>-9.3109869646182501E-3</v>
      </c>
      <c r="D25" s="22">
        <v>100000</v>
      </c>
      <c r="E25" s="25">
        <f t="shared" si="5"/>
        <v>2172563.0488659628</v>
      </c>
      <c r="G25" s="10">
        <v>41609</v>
      </c>
      <c r="H25" s="91">
        <v>21170</v>
      </c>
      <c r="I25" s="20">
        <f t="shared" si="6"/>
        <v>8.9776588077833827E-2</v>
      </c>
      <c r="J25" s="22">
        <v>100000</v>
      </c>
      <c r="K25" s="25">
        <f t="shared" si="7"/>
        <v>1025990.7801987254</v>
      </c>
    </row>
    <row r="26" spans="1:11">
      <c r="A26" s="10">
        <v>41974</v>
      </c>
      <c r="B26" s="90">
        <v>308.2</v>
      </c>
      <c r="C26" s="20">
        <f t="shared" si="4"/>
        <v>1.3172932330827067</v>
      </c>
      <c r="D26" s="22">
        <v>100000</v>
      </c>
      <c r="E26" s="25">
        <f t="shared" si="5"/>
        <v>2831486.7318771244</v>
      </c>
      <c r="G26" s="10">
        <v>41974</v>
      </c>
      <c r="H26" s="91">
        <v>27499</v>
      </c>
      <c r="I26" s="20">
        <f t="shared" si="6"/>
        <v>0.29896079357581484</v>
      </c>
      <c r="J26" s="22">
        <v>100000</v>
      </c>
      <c r="K26" s="25">
        <f t="shared" si="7"/>
        <v>1069402.5676006442</v>
      </c>
    </row>
    <row r="27" spans="1:11">
      <c r="A27" s="10">
        <v>42339</v>
      </c>
      <c r="B27" s="90">
        <v>384</v>
      </c>
      <c r="C27" s="20">
        <f t="shared" si="4"/>
        <v>0.24594419208306298</v>
      </c>
      <c r="D27" s="22">
        <v>100000</v>
      </c>
      <c r="E27" s="25">
        <f t="shared" si="5"/>
        <v>2511612.3301759739</v>
      </c>
      <c r="G27" s="10">
        <v>42339</v>
      </c>
      <c r="H27" s="91">
        <v>26117</v>
      </c>
      <c r="I27" s="54">
        <f t="shared" si="6"/>
        <v>-5.0256372959016693E-2</v>
      </c>
      <c r="J27" s="22">
        <v>100000</v>
      </c>
      <c r="K27" s="25">
        <f t="shared" si="7"/>
        <v>1192193.3133566165</v>
      </c>
    </row>
    <row r="28" spans="1:11">
      <c r="A28" s="10">
        <v>42705</v>
      </c>
      <c r="B28" s="90">
        <v>329</v>
      </c>
      <c r="C28" s="20">
        <f t="shared" si="4"/>
        <v>-0.14322916666666666</v>
      </c>
      <c r="D28" s="22">
        <v>100000</v>
      </c>
      <c r="E28" s="25">
        <f t="shared" si="5"/>
        <v>4342103.1750950087</v>
      </c>
      <c r="G28" s="10">
        <v>42705</v>
      </c>
      <c r="H28" s="91">
        <v>26626</v>
      </c>
      <c r="I28" s="20">
        <f t="shared" si="6"/>
        <v>1.9489221579813913E-2</v>
      </c>
      <c r="J28" s="22">
        <v>100000</v>
      </c>
      <c r="K28" s="25">
        <f t="shared" si="7"/>
        <v>1640938.9435594501</v>
      </c>
    </row>
    <row r="29" spans="1:11">
      <c r="A29" s="10">
        <v>43070</v>
      </c>
      <c r="B29" s="90">
        <v>547</v>
      </c>
      <c r="C29" s="20">
        <f t="shared" si="4"/>
        <v>0.66261398176291797</v>
      </c>
      <c r="D29" s="22">
        <v>100000</v>
      </c>
      <c r="E29" s="119">
        <f t="shared" si="5"/>
        <v>4718211.9647718463</v>
      </c>
      <c r="G29" s="10">
        <v>43070</v>
      </c>
      <c r="H29" s="91">
        <v>33812</v>
      </c>
      <c r="I29" s="20">
        <f t="shared" si="6"/>
        <v>0.26988657702997071</v>
      </c>
      <c r="J29" s="22">
        <v>100000</v>
      </c>
      <c r="K29" s="120">
        <f t="shared" si="7"/>
        <v>1857097.6522034262</v>
      </c>
    </row>
    <row r="30" spans="1:11">
      <c r="A30" s="10">
        <v>43435</v>
      </c>
      <c r="B30" s="90">
        <v>581</v>
      </c>
      <c r="C30" s="20">
        <f t="shared" si="4"/>
        <v>6.2157221206581355E-2</v>
      </c>
      <c r="D30" s="22"/>
      <c r="E30" s="39"/>
      <c r="G30" s="10">
        <v>43435</v>
      </c>
      <c r="H30" s="91">
        <v>36068</v>
      </c>
      <c r="I30" s="20">
        <f t="shared" si="6"/>
        <v>6.6721873890926292E-2</v>
      </c>
      <c r="J30" s="22"/>
      <c r="K30" s="39"/>
    </row>
    <row r="31" spans="1:11">
      <c r="D31" s="121">
        <f>SUM(D20:D30)</f>
        <v>1000000</v>
      </c>
      <c r="E31" s="122"/>
      <c r="J31" s="121">
        <f>SUM(J20:J30)</f>
        <v>1000000</v>
      </c>
      <c r="K31" s="122"/>
    </row>
    <row r="32" spans="1:11">
      <c r="D32" s="145"/>
    </row>
    <row r="33" spans="4:4">
      <c r="D33" s="145"/>
    </row>
    <row r="34" spans="4:4">
      <c r="D34" s="145"/>
    </row>
    <row r="35" spans="4:4">
      <c r="D35" s="145"/>
    </row>
    <row r="36" spans="4:4">
      <c r="D36" s="145"/>
    </row>
    <row r="37" spans="4:4">
      <c r="D37" s="145"/>
    </row>
    <row r="38" spans="4:4">
      <c r="D38" s="145"/>
    </row>
    <row r="39" spans="4:4">
      <c r="D39" s="145"/>
    </row>
    <row r="40" spans="4:4">
      <c r="D40" s="145"/>
    </row>
    <row r="41" spans="4:4">
      <c r="D41" s="145"/>
    </row>
    <row r="42" spans="4:4">
      <c r="D42" s="145"/>
    </row>
    <row r="43" spans="4:4">
      <c r="D43" s="145"/>
    </row>
    <row r="44" spans="4:4">
      <c r="D44" s="145"/>
    </row>
    <row r="45" spans="4:4">
      <c r="D45" s="145"/>
    </row>
    <row r="46" spans="4:4">
      <c r="D46" s="145"/>
    </row>
    <row r="47" spans="4:4">
      <c r="D47" s="145"/>
    </row>
    <row r="48" spans="4:4">
      <c r="D48" s="145"/>
    </row>
    <row r="49" spans="4:4">
      <c r="D49" s="145"/>
    </row>
    <row r="50" spans="4:4">
      <c r="D50" s="145"/>
    </row>
    <row r="51" spans="4:4">
      <c r="D51" s="145"/>
    </row>
    <row r="52" spans="4:4">
      <c r="D52" s="145"/>
    </row>
    <row r="53" spans="4:4">
      <c r="D53" s="145"/>
    </row>
    <row r="54" spans="4:4">
      <c r="D54" s="145"/>
    </row>
    <row r="55" spans="4:4">
      <c r="D55" s="145"/>
    </row>
    <row r="56" spans="4:4">
      <c r="D56" s="145"/>
    </row>
    <row r="57" spans="4:4">
      <c r="D57" s="145"/>
    </row>
    <row r="58" spans="4:4">
      <c r="D58" s="145"/>
    </row>
    <row r="59" spans="4:4">
      <c r="D59" s="145"/>
    </row>
    <row r="60" spans="4:4">
      <c r="D60" s="145"/>
    </row>
    <row r="61" spans="4:4">
      <c r="D61" s="145"/>
    </row>
    <row r="62" spans="4:4">
      <c r="D62" s="145"/>
    </row>
    <row r="63" spans="4:4">
      <c r="D63" s="145"/>
    </row>
    <row r="64" spans="4:4">
      <c r="D64" s="145"/>
    </row>
    <row r="65" spans="4:4">
      <c r="D65" s="145"/>
    </row>
    <row r="66" spans="4:4">
      <c r="D66" s="145"/>
    </row>
    <row r="67" spans="4:4">
      <c r="D67" s="145"/>
    </row>
    <row r="68" spans="4:4">
      <c r="D68" s="145"/>
    </row>
    <row r="69" spans="4:4">
      <c r="D69" s="145"/>
    </row>
    <row r="70" spans="4:4">
      <c r="D70" s="145"/>
    </row>
    <row r="71" spans="4:4">
      <c r="D71" s="145"/>
    </row>
    <row r="72" spans="4:4">
      <c r="D72" s="145"/>
    </row>
    <row r="73" spans="4:4">
      <c r="D73" s="145"/>
    </row>
    <row r="74" spans="4:4">
      <c r="D74" s="145"/>
    </row>
    <row r="75" spans="4:4">
      <c r="D75" s="145"/>
    </row>
    <row r="76" spans="4:4">
      <c r="D76" s="145"/>
    </row>
    <row r="77" spans="4:4">
      <c r="D77" s="145"/>
    </row>
    <row r="78" spans="4:4">
      <c r="D78" s="145"/>
    </row>
    <row r="79" spans="4:4">
      <c r="D79" s="145"/>
    </row>
    <row r="80" spans="4:4">
      <c r="D80" s="145"/>
    </row>
    <row r="81" spans="4:4">
      <c r="D81" s="145"/>
    </row>
    <row r="82" spans="4:4">
      <c r="D82" s="145"/>
    </row>
    <row r="83" spans="4:4">
      <c r="D83" s="145"/>
    </row>
    <row r="84" spans="4:4">
      <c r="D84" s="145"/>
    </row>
    <row r="85" spans="4:4">
      <c r="D85" s="145"/>
    </row>
    <row r="86" spans="4:4">
      <c r="D86" s="145"/>
    </row>
    <row r="87" spans="4:4">
      <c r="D87" s="145"/>
    </row>
    <row r="88" spans="4:4">
      <c r="D88" s="145"/>
    </row>
    <row r="89" spans="4:4">
      <c r="D89" s="145"/>
    </row>
    <row r="90" spans="4:4">
      <c r="D90" s="145"/>
    </row>
    <row r="91" spans="4:4">
      <c r="D91" s="145"/>
    </row>
    <row r="92" spans="4:4">
      <c r="D92" s="145"/>
    </row>
    <row r="93" spans="4:4">
      <c r="D93" s="145"/>
    </row>
    <row r="94" spans="4:4">
      <c r="D94" s="145"/>
    </row>
    <row r="95" spans="4:4">
      <c r="D95" s="145"/>
    </row>
    <row r="96" spans="4:4">
      <c r="D96" s="145"/>
    </row>
    <row r="97" spans="4:4">
      <c r="D97" s="145"/>
    </row>
    <row r="98" spans="4:4">
      <c r="D98" s="145"/>
    </row>
    <row r="99" spans="4:4">
      <c r="D99" s="145"/>
    </row>
    <row r="100" spans="4:4">
      <c r="D100" s="145"/>
    </row>
    <row r="101" spans="4:4">
      <c r="D101" s="145"/>
    </row>
    <row r="102" spans="4:4">
      <c r="D102" s="145"/>
    </row>
    <row r="103" spans="4:4">
      <c r="D103" s="145"/>
    </row>
    <row r="104" spans="4:4">
      <c r="D104" s="145"/>
    </row>
    <row r="105" spans="4:4">
      <c r="D105" s="145"/>
    </row>
    <row r="106" spans="4:4">
      <c r="D106" s="145"/>
    </row>
    <row r="107" spans="4:4">
      <c r="D107" s="145"/>
    </row>
    <row r="108" spans="4:4">
      <c r="D108" s="145"/>
    </row>
    <row r="109" spans="4:4">
      <c r="D109" s="145"/>
    </row>
    <row r="110" spans="4:4">
      <c r="D110" s="145"/>
    </row>
    <row r="111" spans="4:4">
      <c r="D111" s="145"/>
    </row>
    <row r="112" spans="4:4">
      <c r="D112" s="145"/>
    </row>
    <row r="113" spans="4:4">
      <c r="D113" s="145"/>
    </row>
    <row r="114" spans="4:4">
      <c r="D114" s="145"/>
    </row>
    <row r="115" spans="4:4">
      <c r="D115" s="145"/>
    </row>
    <row r="116" spans="4:4">
      <c r="D116" s="145"/>
    </row>
    <row r="117" spans="4:4">
      <c r="D117" s="145"/>
    </row>
    <row r="118" spans="4:4">
      <c r="D118" s="145"/>
    </row>
    <row r="119" spans="4:4">
      <c r="D119" s="145"/>
    </row>
    <row r="120" spans="4:4">
      <c r="D120" s="145"/>
    </row>
    <row r="121" spans="4:4">
      <c r="D121" s="145"/>
    </row>
    <row r="122" spans="4:4">
      <c r="D122" s="145"/>
    </row>
    <row r="123" spans="4:4">
      <c r="D123" s="145"/>
    </row>
    <row r="124" spans="4:4">
      <c r="D124" s="145"/>
    </row>
    <row r="125" spans="4:4">
      <c r="D125" s="145"/>
    </row>
    <row r="126" spans="4:4">
      <c r="D126" s="145"/>
    </row>
    <row r="127" spans="4:4">
      <c r="D127" s="145"/>
    </row>
    <row r="128" spans="4:4">
      <c r="D128" s="145"/>
    </row>
    <row r="129" spans="4:4">
      <c r="D129" s="145"/>
    </row>
    <row r="130" spans="4:4">
      <c r="D130" s="145"/>
    </row>
    <row r="131" spans="4:4">
      <c r="D131" s="145"/>
    </row>
    <row r="132" spans="4:4">
      <c r="D132" s="145"/>
    </row>
    <row r="133" spans="4:4">
      <c r="D133" s="145"/>
    </row>
    <row r="134" spans="4:4">
      <c r="D134" s="145"/>
    </row>
    <row r="135" spans="4:4">
      <c r="D135" s="145"/>
    </row>
    <row r="136" spans="4:4">
      <c r="D136" s="145"/>
    </row>
    <row r="137" spans="4:4">
      <c r="D137" s="145"/>
    </row>
    <row r="138" spans="4:4">
      <c r="D138" s="145"/>
    </row>
    <row r="139" spans="4:4">
      <c r="D139" s="145"/>
    </row>
    <row r="140" spans="4:4">
      <c r="D140" s="145"/>
    </row>
    <row r="141" spans="4:4">
      <c r="D141" s="145"/>
    </row>
    <row r="142" spans="4:4">
      <c r="D142" s="145"/>
    </row>
    <row r="143" spans="4:4">
      <c r="D143" s="145"/>
    </row>
    <row r="144" spans="4:4">
      <c r="D144" s="145"/>
    </row>
    <row r="145" spans="4:4">
      <c r="D145" s="145"/>
    </row>
    <row r="146" spans="4:4">
      <c r="D146" s="145"/>
    </row>
    <row r="147" spans="4:4">
      <c r="D147" s="145"/>
    </row>
    <row r="148" spans="4:4">
      <c r="D148" s="145"/>
    </row>
    <row r="149" spans="4:4">
      <c r="D149" s="145"/>
    </row>
    <row r="150" spans="4:4">
      <c r="D150" s="145"/>
    </row>
    <row r="151" spans="4:4">
      <c r="D151" s="145"/>
    </row>
    <row r="152" spans="4:4">
      <c r="D152" s="145"/>
    </row>
    <row r="153" spans="4:4">
      <c r="D153" s="145"/>
    </row>
    <row r="154" spans="4:4">
      <c r="D154" s="145"/>
    </row>
    <row r="155" spans="4:4">
      <c r="D155" s="145"/>
    </row>
    <row r="156" spans="4:4">
      <c r="D156" s="145"/>
    </row>
    <row r="157" spans="4:4">
      <c r="D157" s="145"/>
    </row>
    <row r="158" spans="4:4">
      <c r="D158" s="145"/>
    </row>
    <row r="159" spans="4:4">
      <c r="D159" s="145"/>
    </row>
    <row r="160" spans="4:4">
      <c r="D160" s="145"/>
    </row>
    <row r="161" spans="4:4">
      <c r="D161" s="145"/>
    </row>
    <row r="162" spans="4:4">
      <c r="D162" s="145"/>
    </row>
    <row r="163" spans="4:4">
      <c r="D163" s="145"/>
    </row>
    <row r="164" spans="4:4">
      <c r="D164" s="145"/>
    </row>
    <row r="165" spans="4:4">
      <c r="D165" s="145"/>
    </row>
    <row r="166" spans="4:4">
      <c r="D166" s="145"/>
    </row>
    <row r="167" spans="4:4">
      <c r="D167" s="145"/>
    </row>
    <row r="168" spans="4:4">
      <c r="D168" s="145"/>
    </row>
    <row r="169" spans="4:4">
      <c r="D169" s="145"/>
    </row>
    <row r="170" spans="4:4">
      <c r="D170" s="145"/>
    </row>
    <row r="171" spans="4:4">
      <c r="D171" s="145"/>
    </row>
    <row r="172" spans="4:4">
      <c r="D172" s="145"/>
    </row>
    <row r="173" spans="4:4">
      <c r="D173" s="145"/>
    </row>
    <row r="174" spans="4:4">
      <c r="D174" s="145"/>
    </row>
    <row r="175" spans="4:4">
      <c r="D175" s="145"/>
    </row>
    <row r="176" spans="4:4">
      <c r="D176" s="145"/>
    </row>
    <row r="177" spans="4:4">
      <c r="D177" s="145"/>
    </row>
    <row r="178" spans="4:4">
      <c r="D178" s="145"/>
    </row>
    <row r="179" spans="4:4">
      <c r="D179" s="145"/>
    </row>
    <row r="180" spans="4:4">
      <c r="D180" s="145"/>
    </row>
    <row r="181" spans="4:4">
      <c r="D181" s="145"/>
    </row>
    <row r="182" spans="4:4">
      <c r="D182" s="145"/>
    </row>
    <row r="183" spans="4:4">
      <c r="D183" s="145"/>
    </row>
    <row r="184" spans="4:4">
      <c r="D184" s="145"/>
    </row>
    <row r="185" spans="4:4">
      <c r="D185" s="145"/>
    </row>
    <row r="186" spans="4:4">
      <c r="D186" s="145"/>
    </row>
    <row r="187" spans="4:4">
      <c r="D187" s="145"/>
    </row>
    <row r="188" spans="4:4">
      <c r="D188" s="145"/>
    </row>
    <row r="189" spans="4:4">
      <c r="D189" s="145"/>
    </row>
    <row r="190" spans="4:4">
      <c r="D190" s="145"/>
    </row>
    <row r="191" spans="4:4">
      <c r="D191" s="145"/>
    </row>
    <row r="192" spans="4:4">
      <c r="D192" s="145"/>
    </row>
    <row r="193" spans="4:4">
      <c r="D193" s="145"/>
    </row>
    <row r="194" spans="4:4">
      <c r="D194" s="145"/>
    </row>
    <row r="195" spans="4:4">
      <c r="D195" s="145"/>
    </row>
    <row r="196" spans="4:4">
      <c r="D196" s="145"/>
    </row>
    <row r="197" spans="4:4">
      <c r="D197" s="145"/>
    </row>
    <row r="198" spans="4:4">
      <c r="D198" s="145"/>
    </row>
    <row r="199" spans="4:4">
      <c r="D199" s="145"/>
    </row>
    <row r="200" spans="4:4">
      <c r="D200" s="145"/>
    </row>
    <row r="201" spans="4:4">
      <c r="D201" s="145"/>
    </row>
    <row r="202" spans="4:4">
      <c r="D202" s="145"/>
    </row>
    <row r="203" spans="4:4">
      <c r="D203" s="145"/>
    </row>
    <row r="204" spans="4:4">
      <c r="D204" s="145"/>
    </row>
    <row r="205" spans="4:4">
      <c r="D205" s="145"/>
    </row>
    <row r="206" spans="4:4">
      <c r="D206" s="145"/>
    </row>
    <row r="207" spans="4:4">
      <c r="D207" s="145"/>
    </row>
    <row r="208" spans="4:4">
      <c r="D208" s="145"/>
    </row>
    <row r="209" spans="4:4">
      <c r="D209" s="145"/>
    </row>
    <row r="210" spans="4:4">
      <c r="D210" s="145"/>
    </row>
    <row r="211" spans="4:4">
      <c r="D211" s="145"/>
    </row>
    <row r="212" spans="4:4">
      <c r="D212" s="145"/>
    </row>
    <row r="213" spans="4:4">
      <c r="D213" s="145"/>
    </row>
    <row r="214" spans="4:4">
      <c r="D214" s="145"/>
    </row>
    <row r="215" spans="4:4">
      <c r="D215" s="145"/>
    </row>
    <row r="216" spans="4:4">
      <c r="D216" s="145"/>
    </row>
    <row r="217" spans="4:4">
      <c r="D217" s="145"/>
    </row>
    <row r="218" spans="4:4">
      <c r="D218" s="145"/>
    </row>
    <row r="219" spans="4:4">
      <c r="D219" s="145"/>
    </row>
    <row r="220" spans="4:4">
      <c r="D220" s="145"/>
    </row>
    <row r="221" spans="4:4">
      <c r="D221" s="145"/>
    </row>
    <row r="222" spans="4:4">
      <c r="D222" s="145"/>
    </row>
    <row r="223" spans="4:4">
      <c r="D223" s="145"/>
    </row>
    <row r="224" spans="4:4">
      <c r="D224" s="145"/>
    </row>
    <row r="225" spans="4:4">
      <c r="D225" s="145"/>
    </row>
    <row r="226" spans="4:4">
      <c r="D226" s="145"/>
    </row>
    <row r="227" spans="4:4">
      <c r="D227" s="145"/>
    </row>
    <row r="228" spans="4:4">
      <c r="D228" s="145"/>
    </row>
    <row r="229" spans="4:4">
      <c r="D229" s="145"/>
    </row>
    <row r="230" spans="4:4">
      <c r="D230" s="145"/>
    </row>
    <row r="231" spans="4:4">
      <c r="D231" s="145"/>
    </row>
    <row r="232" spans="4:4">
      <c r="D232" s="145"/>
    </row>
    <row r="233" spans="4:4">
      <c r="D233" s="145"/>
    </row>
    <row r="234" spans="4:4">
      <c r="D234" s="145"/>
    </row>
    <row r="235" spans="4:4">
      <c r="D235" s="145"/>
    </row>
    <row r="236" spans="4:4">
      <c r="D236" s="145"/>
    </row>
    <row r="237" spans="4:4">
      <c r="D237" s="145"/>
    </row>
    <row r="238" spans="4:4">
      <c r="D238" s="145"/>
    </row>
    <row r="239" spans="4:4">
      <c r="D239" s="145"/>
    </row>
    <row r="240" spans="4:4">
      <c r="D240" s="145"/>
    </row>
    <row r="241" spans="4:4">
      <c r="D241" s="145"/>
    </row>
    <row r="242" spans="4:4">
      <c r="D242" s="145"/>
    </row>
    <row r="243" spans="4:4">
      <c r="D243" s="145"/>
    </row>
    <row r="244" spans="4:4">
      <c r="D244" s="145"/>
    </row>
    <row r="245" spans="4:4">
      <c r="D245" s="145"/>
    </row>
    <row r="246" spans="4:4">
      <c r="D246" s="145"/>
    </row>
    <row r="247" spans="4:4">
      <c r="D247" s="145"/>
    </row>
    <row r="248" spans="4:4">
      <c r="D248" s="145"/>
    </row>
    <row r="249" spans="4:4">
      <c r="D249" s="145"/>
    </row>
    <row r="250" spans="4:4">
      <c r="D250" s="145"/>
    </row>
    <row r="251" spans="4:4">
      <c r="D251" s="145"/>
    </row>
    <row r="252" spans="4:4">
      <c r="D252" s="145"/>
    </row>
    <row r="253" spans="4:4">
      <c r="D253" s="145"/>
    </row>
    <row r="254" spans="4:4">
      <c r="D254" s="145"/>
    </row>
    <row r="255" spans="4:4">
      <c r="D255" s="145"/>
    </row>
    <row r="256" spans="4:4">
      <c r="D256" s="145"/>
    </row>
    <row r="257" spans="4:4">
      <c r="D257" s="145"/>
    </row>
    <row r="258" spans="4:4">
      <c r="D258" s="145"/>
    </row>
    <row r="259" spans="4:4">
      <c r="D259" s="145"/>
    </row>
    <row r="260" spans="4:4">
      <c r="D260" s="145"/>
    </row>
    <row r="261" spans="4:4">
      <c r="D261" s="145"/>
    </row>
    <row r="262" spans="4:4">
      <c r="D262" s="145"/>
    </row>
    <row r="263" spans="4:4">
      <c r="D263" s="145"/>
    </row>
    <row r="264" spans="4:4">
      <c r="D264" s="145"/>
    </row>
    <row r="265" spans="4:4">
      <c r="D265" s="145"/>
    </row>
    <row r="266" spans="4:4">
      <c r="D266" s="145"/>
    </row>
    <row r="267" spans="4:4">
      <c r="D267" s="145"/>
    </row>
    <row r="268" spans="4:4">
      <c r="D268" s="145"/>
    </row>
    <row r="269" spans="4:4">
      <c r="D269" s="145"/>
    </row>
    <row r="270" spans="4:4">
      <c r="D270" s="145"/>
    </row>
    <row r="271" spans="4:4">
      <c r="D271" s="145"/>
    </row>
    <row r="272" spans="4:4">
      <c r="D272" s="145"/>
    </row>
    <row r="273" spans="4:4">
      <c r="D273" s="145"/>
    </row>
    <row r="274" spans="4:4">
      <c r="D274" s="145"/>
    </row>
    <row r="275" spans="4:4">
      <c r="D275" s="145"/>
    </row>
    <row r="276" spans="4:4">
      <c r="D276" s="145"/>
    </row>
    <row r="277" spans="4:4">
      <c r="D277" s="145"/>
    </row>
    <row r="278" spans="4:4">
      <c r="D278" s="145"/>
    </row>
    <row r="279" spans="4:4">
      <c r="D279" s="145"/>
    </row>
    <row r="280" spans="4:4">
      <c r="D280" s="145"/>
    </row>
    <row r="281" spans="4:4">
      <c r="D281" s="145"/>
    </row>
    <row r="282" spans="4:4">
      <c r="D282" s="145"/>
    </row>
    <row r="283" spans="4:4">
      <c r="D283" s="145"/>
    </row>
    <row r="284" spans="4:4">
      <c r="D284" s="145"/>
    </row>
    <row r="285" spans="4:4">
      <c r="D285" s="145"/>
    </row>
    <row r="286" spans="4:4">
      <c r="D286" s="145"/>
    </row>
    <row r="287" spans="4:4">
      <c r="D287" s="145"/>
    </row>
    <row r="288" spans="4:4">
      <c r="D288" s="145"/>
    </row>
    <row r="289" spans="4:4">
      <c r="D289" s="145"/>
    </row>
    <row r="290" spans="4:4">
      <c r="D290" s="145"/>
    </row>
    <row r="291" spans="4:4">
      <c r="D291" s="145"/>
    </row>
    <row r="292" spans="4:4">
      <c r="D292" s="145"/>
    </row>
    <row r="293" spans="4:4">
      <c r="D293" s="145"/>
    </row>
    <row r="294" spans="4:4">
      <c r="D294" s="145"/>
    </row>
    <row r="295" spans="4:4">
      <c r="D295" s="145"/>
    </row>
    <row r="296" spans="4:4">
      <c r="D296" s="145"/>
    </row>
    <row r="297" spans="4:4">
      <c r="D297" s="145"/>
    </row>
    <row r="298" spans="4:4">
      <c r="D298" s="145"/>
    </row>
    <row r="299" spans="4:4">
      <c r="D299" s="145"/>
    </row>
    <row r="300" spans="4:4">
      <c r="D300" s="145"/>
    </row>
    <row r="301" spans="4:4">
      <c r="D301" s="145"/>
    </row>
    <row r="302" spans="4:4">
      <c r="D302" s="145"/>
    </row>
    <row r="303" spans="4:4">
      <c r="D303" s="145"/>
    </row>
    <row r="304" spans="4:4">
      <c r="D304" s="145"/>
    </row>
    <row r="305" spans="4:4">
      <c r="D305" s="145"/>
    </row>
    <row r="306" spans="4:4">
      <c r="D306" s="145"/>
    </row>
    <row r="307" spans="4:4">
      <c r="D307" s="145"/>
    </row>
    <row r="308" spans="4:4">
      <c r="D308" s="145"/>
    </row>
    <row r="309" spans="4:4">
      <c r="D309" s="145"/>
    </row>
    <row r="310" spans="4:4">
      <c r="D310" s="145"/>
    </row>
    <row r="311" spans="4:4">
      <c r="D311" s="145"/>
    </row>
    <row r="312" spans="4:4">
      <c r="D312" s="145"/>
    </row>
    <row r="313" spans="4:4">
      <c r="D313" s="145"/>
    </row>
    <row r="314" spans="4:4">
      <c r="D314" s="145"/>
    </row>
    <row r="315" spans="4:4">
      <c r="D315" s="145"/>
    </row>
    <row r="316" spans="4:4">
      <c r="D316" s="145"/>
    </row>
    <row r="317" spans="4:4">
      <c r="D317" s="145"/>
    </row>
    <row r="318" spans="4:4">
      <c r="D318" s="145"/>
    </row>
    <row r="319" spans="4:4">
      <c r="D319" s="145"/>
    </row>
    <row r="320" spans="4:4">
      <c r="D320" s="145"/>
    </row>
    <row r="321" spans="4:4">
      <c r="D321" s="145"/>
    </row>
    <row r="322" spans="4:4">
      <c r="D322" s="145"/>
    </row>
    <row r="323" spans="4:4">
      <c r="D323" s="145"/>
    </row>
    <row r="324" spans="4:4">
      <c r="D324" s="145"/>
    </row>
    <row r="325" spans="4:4">
      <c r="D325" s="145"/>
    </row>
    <row r="326" spans="4:4">
      <c r="D326" s="145"/>
    </row>
    <row r="327" spans="4:4">
      <c r="D327" s="145"/>
    </row>
    <row r="328" spans="4:4">
      <c r="D328" s="145"/>
    </row>
    <row r="329" spans="4:4">
      <c r="D329" s="145"/>
    </row>
    <row r="330" spans="4:4">
      <c r="D330" s="145"/>
    </row>
    <row r="331" spans="4:4">
      <c r="D331" s="145"/>
    </row>
    <row r="332" spans="4:4">
      <c r="D332" s="145"/>
    </row>
    <row r="333" spans="4:4">
      <c r="D333" s="145"/>
    </row>
    <row r="334" spans="4:4">
      <c r="D334" s="145"/>
    </row>
    <row r="335" spans="4:4">
      <c r="D335" s="145"/>
    </row>
    <row r="336" spans="4:4">
      <c r="D336" s="145"/>
    </row>
    <row r="337" spans="4:4">
      <c r="D337" s="145"/>
    </row>
    <row r="338" spans="4:4">
      <c r="D338" s="145"/>
    </row>
    <row r="339" spans="4:4">
      <c r="D339" s="145"/>
    </row>
    <row r="340" spans="4:4">
      <c r="D340" s="145"/>
    </row>
    <row r="341" spans="4:4">
      <c r="D341" s="145"/>
    </row>
    <row r="342" spans="4:4">
      <c r="D342" s="145"/>
    </row>
    <row r="343" spans="4:4">
      <c r="D343" s="145"/>
    </row>
    <row r="344" spans="4:4">
      <c r="D344" s="145"/>
    </row>
    <row r="345" spans="4:4">
      <c r="D345" s="145"/>
    </row>
    <row r="346" spans="4:4">
      <c r="D346" s="145"/>
    </row>
    <row r="347" spans="4:4">
      <c r="D347" s="145"/>
    </row>
    <row r="348" spans="4:4">
      <c r="D348" s="145"/>
    </row>
    <row r="349" spans="4:4">
      <c r="D349" s="145"/>
    </row>
    <row r="350" spans="4:4">
      <c r="D350" s="145"/>
    </row>
    <row r="351" spans="4:4">
      <c r="D351" s="145"/>
    </row>
    <row r="352" spans="4:4">
      <c r="D352" s="145"/>
    </row>
    <row r="353" spans="4:4">
      <c r="D353" s="145"/>
    </row>
    <row r="354" spans="4:4">
      <c r="D354" s="145"/>
    </row>
    <row r="355" spans="4:4">
      <c r="D355" s="145"/>
    </row>
    <row r="356" spans="4:4">
      <c r="D356" s="145"/>
    </row>
    <row r="357" spans="4:4">
      <c r="D357" s="145"/>
    </row>
    <row r="358" spans="4:4">
      <c r="D358" s="145"/>
    </row>
    <row r="359" spans="4:4">
      <c r="D359" s="145"/>
    </row>
    <row r="360" spans="4:4">
      <c r="D360" s="145"/>
    </row>
    <row r="361" spans="4:4">
      <c r="D361" s="145"/>
    </row>
    <row r="362" spans="4:4">
      <c r="D362" s="145"/>
    </row>
    <row r="363" spans="4:4">
      <c r="D363" s="145"/>
    </row>
    <row r="364" spans="4:4">
      <c r="D364" s="145"/>
    </row>
    <row r="365" spans="4:4">
      <c r="D365" s="145"/>
    </row>
    <row r="366" spans="4:4">
      <c r="D366" s="145"/>
    </row>
    <row r="367" spans="4:4">
      <c r="D367" s="145"/>
    </row>
    <row r="368" spans="4:4">
      <c r="D368" s="145"/>
    </row>
    <row r="369" spans="4:4">
      <c r="D369" s="145"/>
    </row>
    <row r="370" spans="4:4">
      <c r="D370" s="145"/>
    </row>
    <row r="371" spans="4:4">
      <c r="D371" s="145"/>
    </row>
    <row r="372" spans="4:4">
      <c r="D372" s="145"/>
    </row>
    <row r="373" spans="4:4">
      <c r="D373" s="145"/>
    </row>
    <row r="374" spans="4:4">
      <c r="D374" s="145"/>
    </row>
    <row r="375" spans="4:4">
      <c r="D375" s="145"/>
    </row>
    <row r="376" spans="4:4">
      <c r="D376" s="145"/>
    </row>
    <row r="377" spans="4:4">
      <c r="D377" s="145"/>
    </row>
    <row r="378" spans="4:4">
      <c r="D378" s="145"/>
    </row>
    <row r="379" spans="4:4">
      <c r="D379" s="145"/>
    </row>
    <row r="380" spans="4:4">
      <c r="D380" s="145"/>
    </row>
    <row r="381" spans="4:4">
      <c r="D381" s="145"/>
    </row>
    <row r="382" spans="4:4">
      <c r="D382" s="145"/>
    </row>
    <row r="383" spans="4:4">
      <c r="D383" s="145"/>
    </row>
    <row r="384" spans="4:4">
      <c r="D384" s="145"/>
    </row>
    <row r="385" spans="4:4">
      <c r="D385" s="145"/>
    </row>
    <row r="386" spans="4:4">
      <c r="D386" s="145"/>
    </row>
    <row r="387" spans="4:4">
      <c r="D387" s="145"/>
    </row>
    <row r="388" spans="4:4">
      <c r="D388" s="145"/>
    </row>
    <row r="389" spans="4:4">
      <c r="D389" s="145"/>
    </row>
    <row r="390" spans="4:4">
      <c r="D390" s="145"/>
    </row>
    <row r="391" spans="4:4">
      <c r="D391" s="145"/>
    </row>
    <row r="392" spans="4:4">
      <c r="D392" s="145"/>
    </row>
    <row r="393" spans="4:4">
      <c r="D393" s="145"/>
    </row>
    <row r="394" spans="4:4">
      <c r="D394" s="145"/>
    </row>
    <row r="395" spans="4:4">
      <c r="D395" s="145"/>
    </row>
    <row r="396" spans="4:4">
      <c r="D396" s="145"/>
    </row>
    <row r="397" spans="4:4">
      <c r="D397" s="145"/>
    </row>
    <row r="398" spans="4:4">
      <c r="D398" s="145"/>
    </row>
    <row r="399" spans="4:4">
      <c r="D399" s="145"/>
    </row>
    <row r="400" spans="4:4">
      <c r="D400" s="145"/>
    </row>
    <row r="401" spans="4:4">
      <c r="D401" s="145"/>
    </row>
    <row r="402" spans="4:4">
      <c r="D402" s="145"/>
    </row>
    <row r="403" spans="4:4">
      <c r="D403" s="145"/>
    </row>
    <row r="404" spans="4:4">
      <c r="D404" s="145"/>
    </row>
    <row r="405" spans="4:4">
      <c r="D405" s="145"/>
    </row>
    <row r="406" spans="4:4">
      <c r="D406" s="145"/>
    </row>
    <row r="407" spans="4:4">
      <c r="D407" s="145"/>
    </row>
    <row r="408" spans="4:4">
      <c r="D408" s="145"/>
    </row>
    <row r="409" spans="4:4">
      <c r="D409" s="145"/>
    </row>
    <row r="410" spans="4:4">
      <c r="D410" s="145"/>
    </row>
    <row r="411" spans="4:4">
      <c r="D411" s="145"/>
    </row>
    <row r="412" spans="4:4">
      <c r="D412" s="145"/>
    </row>
    <row r="413" spans="4:4">
      <c r="D413" s="145"/>
    </row>
    <row r="414" spans="4:4">
      <c r="D414" s="145"/>
    </row>
    <row r="415" spans="4:4">
      <c r="D415" s="145"/>
    </row>
    <row r="416" spans="4:4">
      <c r="D416" s="145"/>
    </row>
    <row r="417" spans="4:4">
      <c r="D417" s="145"/>
    </row>
    <row r="418" spans="4:4">
      <c r="D418" s="145"/>
    </row>
    <row r="419" spans="4:4">
      <c r="D419" s="145"/>
    </row>
    <row r="420" spans="4:4">
      <c r="D420" s="145"/>
    </row>
    <row r="421" spans="4:4">
      <c r="D421" s="145"/>
    </row>
    <row r="422" spans="4:4">
      <c r="D422" s="145"/>
    </row>
    <row r="423" spans="4:4">
      <c r="D423" s="145"/>
    </row>
    <row r="424" spans="4:4">
      <c r="D424" s="145"/>
    </row>
    <row r="425" spans="4:4">
      <c r="D425" s="145"/>
    </row>
    <row r="426" spans="4:4">
      <c r="D426" s="145"/>
    </row>
    <row r="427" spans="4:4">
      <c r="D427" s="145"/>
    </row>
    <row r="428" spans="4:4">
      <c r="D428" s="145"/>
    </row>
    <row r="429" spans="4:4">
      <c r="D429" s="145"/>
    </row>
    <row r="430" spans="4:4">
      <c r="D430" s="145"/>
    </row>
    <row r="431" spans="4:4">
      <c r="D431" s="145"/>
    </row>
    <row r="432" spans="4:4">
      <c r="D432" s="145"/>
    </row>
    <row r="433" spans="4:4">
      <c r="D433" s="145"/>
    </row>
    <row r="434" spans="4:4">
      <c r="D434" s="145"/>
    </row>
    <row r="435" spans="4:4">
      <c r="D435" s="145"/>
    </row>
    <row r="436" spans="4:4">
      <c r="D436" s="145"/>
    </row>
    <row r="437" spans="4:4">
      <c r="D437" s="145"/>
    </row>
    <row r="438" spans="4:4">
      <c r="D438" s="145"/>
    </row>
    <row r="439" spans="4:4">
      <c r="D439" s="145"/>
    </row>
    <row r="440" spans="4:4">
      <c r="D440" s="145"/>
    </row>
    <row r="441" spans="4:4">
      <c r="D441" s="145"/>
    </row>
    <row r="442" spans="4:4">
      <c r="D442" s="145"/>
    </row>
    <row r="443" spans="4:4">
      <c r="D443" s="145"/>
    </row>
    <row r="444" spans="4:4">
      <c r="D444" s="145"/>
    </row>
    <row r="445" spans="4:4">
      <c r="D445" s="145"/>
    </row>
    <row r="446" spans="4:4">
      <c r="D446" s="145"/>
    </row>
    <row r="447" spans="4:4">
      <c r="D447" s="145"/>
    </row>
    <row r="448" spans="4:4">
      <c r="D448" s="145"/>
    </row>
    <row r="449" spans="4:4">
      <c r="D449" s="145"/>
    </row>
    <row r="450" spans="4:4">
      <c r="D450" s="145"/>
    </row>
    <row r="451" spans="4:4">
      <c r="D451" s="145"/>
    </row>
    <row r="452" spans="4:4">
      <c r="D452" s="145"/>
    </row>
    <row r="453" spans="4:4">
      <c r="D453" s="145"/>
    </row>
    <row r="454" spans="4:4">
      <c r="D454" s="145"/>
    </row>
    <row r="455" spans="4:4">
      <c r="D455" s="145"/>
    </row>
    <row r="456" spans="4:4">
      <c r="D456" s="145"/>
    </row>
    <row r="457" spans="4:4">
      <c r="D457" s="145"/>
    </row>
    <row r="458" spans="4:4">
      <c r="D458" s="145"/>
    </row>
    <row r="459" spans="4:4">
      <c r="D459" s="145"/>
    </row>
    <row r="460" spans="4:4">
      <c r="D460" s="145"/>
    </row>
    <row r="461" spans="4:4">
      <c r="D461" s="145"/>
    </row>
    <row r="462" spans="4:4">
      <c r="D462" s="145"/>
    </row>
    <row r="463" spans="4:4">
      <c r="D463" s="145"/>
    </row>
    <row r="464" spans="4:4">
      <c r="D464" s="145"/>
    </row>
    <row r="465" spans="4:4">
      <c r="D465" s="145"/>
    </row>
    <row r="466" spans="4:4">
      <c r="D466" s="145"/>
    </row>
    <row r="467" spans="4:4">
      <c r="D467" s="145"/>
    </row>
    <row r="468" spans="4:4">
      <c r="D468" s="145"/>
    </row>
    <row r="469" spans="4:4">
      <c r="D469" s="145"/>
    </row>
    <row r="470" spans="4:4">
      <c r="D470" s="145"/>
    </row>
    <row r="471" spans="4:4">
      <c r="D471" s="145"/>
    </row>
    <row r="472" spans="4:4">
      <c r="D472" s="145"/>
    </row>
    <row r="473" spans="4:4">
      <c r="D473" s="145"/>
    </row>
    <row r="474" spans="4:4">
      <c r="D474" s="145"/>
    </row>
    <row r="475" spans="4:4">
      <c r="D475" s="145"/>
    </row>
    <row r="476" spans="4:4">
      <c r="D476" s="145"/>
    </row>
    <row r="477" spans="4:4">
      <c r="D477" s="145"/>
    </row>
    <row r="478" spans="4:4">
      <c r="D478" s="145"/>
    </row>
    <row r="479" spans="4:4">
      <c r="D479" s="145"/>
    </row>
    <row r="480" spans="4:4">
      <c r="D480" s="145"/>
    </row>
    <row r="481" spans="4:4">
      <c r="D481" s="145"/>
    </row>
    <row r="482" spans="4:4">
      <c r="D482" s="145"/>
    </row>
    <row r="483" spans="4:4">
      <c r="D483" s="145"/>
    </row>
    <row r="484" spans="4:4">
      <c r="D484" s="145"/>
    </row>
    <row r="485" spans="4:4">
      <c r="D485" s="145"/>
    </row>
    <row r="486" spans="4:4">
      <c r="D486" s="145"/>
    </row>
    <row r="487" spans="4:4">
      <c r="D487" s="145"/>
    </row>
    <row r="488" spans="4:4">
      <c r="D488" s="145"/>
    </row>
    <row r="489" spans="4:4">
      <c r="D489" s="145"/>
    </row>
    <row r="490" spans="4:4">
      <c r="D490" s="145"/>
    </row>
    <row r="491" spans="4:4">
      <c r="D491" s="145"/>
    </row>
    <row r="492" spans="4:4">
      <c r="D492" s="145"/>
    </row>
    <row r="493" spans="4:4">
      <c r="D493" s="145"/>
    </row>
    <row r="494" spans="4:4">
      <c r="D494" s="145"/>
    </row>
    <row r="495" spans="4:4">
      <c r="D495" s="145"/>
    </row>
    <row r="496" spans="4:4">
      <c r="D496" s="145"/>
    </row>
    <row r="497" spans="4:4">
      <c r="D497" s="145"/>
    </row>
    <row r="498" spans="4:4">
      <c r="D498" s="145"/>
    </row>
    <row r="499" spans="4:4">
      <c r="D499" s="145"/>
    </row>
    <row r="500" spans="4:4">
      <c r="D500" s="145"/>
    </row>
    <row r="501" spans="4:4">
      <c r="D501" s="145"/>
    </row>
    <row r="502" spans="4:4">
      <c r="D502" s="145"/>
    </row>
    <row r="503" spans="4:4">
      <c r="D503" s="145"/>
    </row>
    <row r="504" spans="4:4">
      <c r="D504" s="145"/>
    </row>
    <row r="505" spans="4:4">
      <c r="D505" s="145"/>
    </row>
    <row r="506" spans="4:4">
      <c r="D506" s="145"/>
    </row>
    <row r="507" spans="4:4">
      <c r="D507" s="145"/>
    </row>
    <row r="508" spans="4:4">
      <c r="D508" s="145"/>
    </row>
    <row r="509" spans="4:4">
      <c r="D509" s="145"/>
    </row>
    <row r="510" spans="4:4">
      <c r="D510" s="145"/>
    </row>
    <row r="511" spans="4:4">
      <c r="D511" s="145"/>
    </row>
    <row r="512" spans="4:4">
      <c r="D512" s="145"/>
    </row>
    <row r="513" spans="4:4">
      <c r="D513" s="145"/>
    </row>
    <row r="514" spans="4:4">
      <c r="D514" s="145"/>
    </row>
    <row r="515" spans="4:4">
      <c r="D515" s="145"/>
    </row>
    <row r="516" spans="4:4">
      <c r="D516" s="145"/>
    </row>
    <row r="517" spans="4:4">
      <c r="D517" s="145"/>
    </row>
    <row r="518" spans="4:4">
      <c r="D518" s="145"/>
    </row>
    <row r="519" spans="4:4">
      <c r="D519" s="145"/>
    </row>
    <row r="520" spans="4:4">
      <c r="D520" s="145"/>
    </row>
    <row r="521" spans="4:4">
      <c r="D521" s="145"/>
    </row>
    <row r="522" spans="4:4">
      <c r="D522" s="145"/>
    </row>
    <row r="523" spans="4:4">
      <c r="D523" s="145"/>
    </row>
    <row r="524" spans="4:4">
      <c r="D524" s="145"/>
    </row>
    <row r="525" spans="4:4">
      <c r="D525" s="145"/>
    </row>
    <row r="526" spans="4:4">
      <c r="D526" s="145"/>
    </row>
    <row r="527" spans="4:4">
      <c r="D527" s="145"/>
    </row>
    <row r="528" spans="4:4">
      <c r="D528" s="145"/>
    </row>
    <row r="529" spans="4:4">
      <c r="D529" s="145"/>
    </row>
    <row r="530" spans="4:4">
      <c r="D530" s="145"/>
    </row>
    <row r="531" spans="4:4">
      <c r="D531" s="145"/>
    </row>
    <row r="532" spans="4:4">
      <c r="D532" s="145"/>
    </row>
    <row r="533" spans="4:4">
      <c r="D533" s="145"/>
    </row>
    <row r="534" spans="4:4">
      <c r="D534" s="145"/>
    </row>
    <row r="535" spans="4:4">
      <c r="D535" s="145"/>
    </row>
    <row r="536" spans="4:4">
      <c r="D536" s="145"/>
    </row>
    <row r="537" spans="4:4">
      <c r="D537" s="145"/>
    </row>
    <row r="538" spans="4:4">
      <c r="D538" s="145"/>
    </row>
    <row r="539" spans="4:4">
      <c r="D539" s="145"/>
    </row>
    <row r="540" spans="4:4">
      <c r="D540" s="145"/>
    </row>
    <row r="541" spans="4:4">
      <c r="D541" s="145"/>
    </row>
    <row r="542" spans="4:4">
      <c r="D542" s="145"/>
    </row>
    <row r="543" spans="4:4">
      <c r="D543" s="145"/>
    </row>
    <row r="544" spans="4:4">
      <c r="D544" s="145"/>
    </row>
    <row r="545" spans="4:4">
      <c r="D545" s="145"/>
    </row>
    <row r="546" spans="4:4">
      <c r="D546" s="145"/>
    </row>
    <row r="547" spans="4:4">
      <c r="D547" s="145"/>
    </row>
    <row r="548" spans="4:4">
      <c r="D548" s="145"/>
    </row>
    <row r="549" spans="4:4">
      <c r="D549" s="145"/>
    </row>
    <row r="550" spans="4:4">
      <c r="D550" s="145"/>
    </row>
    <row r="551" spans="4:4">
      <c r="D551" s="145"/>
    </row>
    <row r="552" spans="4:4">
      <c r="D552" s="145"/>
    </row>
    <row r="553" spans="4:4">
      <c r="D553" s="145"/>
    </row>
    <row r="554" spans="4:4">
      <c r="D554" s="145"/>
    </row>
    <row r="555" spans="4:4">
      <c r="D555" s="145"/>
    </row>
    <row r="556" spans="4:4">
      <c r="D556" s="145"/>
    </row>
    <row r="557" spans="4:4">
      <c r="D557" s="145"/>
    </row>
    <row r="558" spans="4:4">
      <c r="D558" s="145"/>
    </row>
    <row r="559" spans="4:4">
      <c r="D559" s="145"/>
    </row>
    <row r="560" spans="4:4">
      <c r="D560" s="145"/>
    </row>
    <row r="561" spans="4:4">
      <c r="D561" s="145"/>
    </row>
    <row r="562" spans="4:4">
      <c r="D562" s="145"/>
    </row>
    <row r="563" spans="4:4">
      <c r="D563" s="145"/>
    </row>
    <row r="564" spans="4:4">
      <c r="D564" s="145"/>
    </row>
    <row r="565" spans="4:4">
      <c r="D565" s="145"/>
    </row>
    <row r="566" spans="4:4">
      <c r="D566" s="145"/>
    </row>
    <row r="567" spans="4:4">
      <c r="D567" s="145"/>
    </row>
    <row r="568" spans="4:4">
      <c r="D568" s="145"/>
    </row>
    <row r="569" spans="4:4">
      <c r="D569" s="145"/>
    </row>
    <row r="570" spans="4:4">
      <c r="D570" s="145"/>
    </row>
    <row r="571" spans="4:4">
      <c r="D571" s="145"/>
    </row>
    <row r="572" spans="4:4">
      <c r="D572" s="145"/>
    </row>
    <row r="573" spans="4:4">
      <c r="D573" s="145"/>
    </row>
    <row r="574" spans="4:4">
      <c r="D574" s="145"/>
    </row>
    <row r="575" spans="4:4">
      <c r="D575" s="145"/>
    </row>
    <row r="576" spans="4:4">
      <c r="D576" s="145"/>
    </row>
    <row r="577" spans="4:4">
      <c r="D577" s="145"/>
    </row>
    <row r="578" spans="4:4">
      <c r="D578" s="145"/>
    </row>
    <row r="579" spans="4:4">
      <c r="D579" s="145"/>
    </row>
    <row r="580" spans="4:4">
      <c r="D580" s="145"/>
    </row>
    <row r="581" spans="4:4">
      <c r="D581" s="145"/>
    </row>
    <row r="582" spans="4:4">
      <c r="D582" s="145"/>
    </row>
    <row r="583" spans="4:4">
      <c r="D583" s="145"/>
    </row>
    <row r="584" spans="4:4">
      <c r="D584" s="145"/>
    </row>
    <row r="585" spans="4:4">
      <c r="D585" s="145"/>
    </row>
    <row r="586" spans="4:4">
      <c r="D586" s="145"/>
    </row>
    <row r="587" spans="4:4">
      <c r="D587" s="145"/>
    </row>
    <row r="588" spans="4:4">
      <c r="D588" s="145"/>
    </row>
    <row r="589" spans="4:4">
      <c r="D589" s="145"/>
    </row>
    <row r="590" spans="4:4">
      <c r="D590" s="145"/>
    </row>
    <row r="591" spans="4:4">
      <c r="D591" s="145"/>
    </row>
    <row r="592" spans="4:4">
      <c r="D592" s="145"/>
    </row>
    <row r="593" spans="4:4">
      <c r="D593" s="145"/>
    </row>
    <row r="594" spans="4:4">
      <c r="D594" s="145"/>
    </row>
    <row r="595" spans="4:4">
      <c r="D595" s="145"/>
    </row>
    <row r="596" spans="4:4">
      <c r="D596" s="145"/>
    </row>
    <row r="597" spans="4:4">
      <c r="D597" s="145"/>
    </row>
    <row r="598" spans="4:4">
      <c r="D598" s="145"/>
    </row>
    <row r="599" spans="4:4">
      <c r="D599" s="145"/>
    </row>
    <row r="600" spans="4:4">
      <c r="D600" s="145"/>
    </row>
    <row r="601" spans="4:4">
      <c r="D601" s="145"/>
    </row>
    <row r="602" spans="4:4">
      <c r="D602" s="145"/>
    </row>
    <row r="603" spans="4:4">
      <c r="D603" s="145"/>
    </row>
    <row r="604" spans="4:4">
      <c r="D604" s="145"/>
    </row>
    <row r="605" spans="4:4">
      <c r="D605" s="145"/>
    </row>
    <row r="606" spans="4:4">
      <c r="D606" s="145"/>
    </row>
    <row r="607" spans="4:4">
      <c r="D607" s="145"/>
    </row>
    <row r="608" spans="4:4">
      <c r="D608" s="145"/>
    </row>
    <row r="609" spans="4:4">
      <c r="D609" s="145"/>
    </row>
    <row r="610" spans="4:4">
      <c r="D610" s="145"/>
    </row>
    <row r="611" spans="4:4">
      <c r="D611" s="145"/>
    </row>
    <row r="612" spans="4:4">
      <c r="D612" s="145"/>
    </row>
    <row r="613" spans="4:4">
      <c r="D613" s="145"/>
    </row>
    <row r="614" spans="4:4">
      <c r="D614" s="145"/>
    </row>
    <row r="615" spans="4:4">
      <c r="D615" s="145"/>
    </row>
    <row r="616" spans="4:4">
      <c r="D616" s="145"/>
    </row>
    <row r="617" spans="4:4">
      <c r="D617" s="145"/>
    </row>
    <row r="618" spans="4:4">
      <c r="D618" s="145"/>
    </row>
    <row r="619" spans="4:4">
      <c r="D619" s="145"/>
    </row>
    <row r="620" spans="4:4">
      <c r="D620" s="145"/>
    </row>
    <row r="621" spans="4:4">
      <c r="D621" s="145"/>
    </row>
    <row r="622" spans="4:4">
      <c r="D622" s="145"/>
    </row>
    <row r="623" spans="4:4">
      <c r="D623" s="145"/>
    </row>
    <row r="624" spans="4:4">
      <c r="D624" s="145"/>
    </row>
    <row r="625" spans="4:4">
      <c r="D625" s="145"/>
    </row>
    <row r="626" spans="4:4">
      <c r="D626" s="145"/>
    </row>
    <row r="627" spans="4:4">
      <c r="D627" s="145"/>
    </row>
    <row r="628" spans="4:4">
      <c r="D628" s="145"/>
    </row>
    <row r="629" spans="4:4">
      <c r="D629" s="145"/>
    </row>
    <row r="630" spans="4:4">
      <c r="D630" s="145"/>
    </row>
    <row r="631" spans="4:4">
      <c r="D631" s="145"/>
    </row>
    <row r="632" spans="4:4">
      <c r="D632" s="145"/>
    </row>
    <row r="633" spans="4:4">
      <c r="D633" s="145"/>
    </row>
    <row r="634" spans="4:4">
      <c r="D634" s="145"/>
    </row>
    <row r="635" spans="4:4">
      <c r="D635" s="145"/>
    </row>
    <row r="636" spans="4:4">
      <c r="D636" s="145"/>
    </row>
    <row r="637" spans="4:4">
      <c r="D637" s="145"/>
    </row>
    <row r="638" spans="4:4">
      <c r="D638" s="145"/>
    </row>
    <row r="639" spans="4:4">
      <c r="D639" s="145"/>
    </row>
    <row r="640" spans="4:4">
      <c r="D640" s="145"/>
    </row>
    <row r="641" spans="4:4">
      <c r="D641" s="145"/>
    </row>
    <row r="642" spans="4:4">
      <c r="D642" s="145"/>
    </row>
    <row r="643" spans="4:4">
      <c r="D643" s="145"/>
    </row>
    <row r="644" spans="4:4">
      <c r="D644" s="145"/>
    </row>
    <row r="645" spans="4:4">
      <c r="D645" s="145"/>
    </row>
    <row r="646" spans="4:4">
      <c r="D646" s="145"/>
    </row>
    <row r="647" spans="4:4">
      <c r="D647" s="145"/>
    </row>
    <row r="648" spans="4:4">
      <c r="D648" s="145"/>
    </row>
    <row r="649" spans="4:4">
      <c r="D649" s="145"/>
    </row>
    <row r="650" spans="4:4">
      <c r="D650" s="145"/>
    </row>
    <row r="651" spans="4:4">
      <c r="D651" s="145"/>
    </row>
    <row r="652" spans="4:4">
      <c r="D652" s="145"/>
    </row>
    <row r="653" spans="4:4">
      <c r="D653" s="145"/>
    </row>
    <row r="654" spans="4:4">
      <c r="D654" s="145"/>
    </row>
    <row r="655" spans="4:4">
      <c r="D655" s="145"/>
    </row>
    <row r="656" spans="4:4">
      <c r="D656" s="145"/>
    </row>
    <row r="657" spans="4:4">
      <c r="D657" s="145"/>
    </row>
    <row r="658" spans="4:4">
      <c r="D658" s="145"/>
    </row>
    <row r="659" spans="4:4">
      <c r="D659" s="145"/>
    </row>
    <row r="660" spans="4:4">
      <c r="D660" s="145"/>
    </row>
    <row r="661" spans="4:4">
      <c r="D661" s="145"/>
    </row>
    <row r="662" spans="4:4">
      <c r="D662" s="145"/>
    </row>
    <row r="663" spans="4:4">
      <c r="D663" s="145"/>
    </row>
    <row r="664" spans="4:4">
      <c r="D664" s="145"/>
    </row>
    <row r="665" spans="4:4">
      <c r="D665" s="145"/>
    </row>
    <row r="666" spans="4:4">
      <c r="D666" s="145"/>
    </row>
    <row r="667" spans="4:4">
      <c r="D667" s="145"/>
    </row>
    <row r="668" spans="4:4">
      <c r="D668" s="145"/>
    </row>
    <row r="669" spans="4:4">
      <c r="D669" s="145"/>
    </row>
    <row r="670" spans="4:4">
      <c r="D670" s="145"/>
    </row>
    <row r="671" spans="4:4">
      <c r="D671" s="145"/>
    </row>
    <row r="672" spans="4:4">
      <c r="D672" s="145"/>
    </row>
    <row r="673" spans="4:4">
      <c r="D673" s="145"/>
    </row>
    <row r="674" spans="4:4">
      <c r="D674" s="145"/>
    </row>
    <row r="675" spans="4:4">
      <c r="D675" s="145"/>
    </row>
    <row r="676" spans="4:4">
      <c r="D676" s="145"/>
    </row>
    <row r="677" spans="4:4">
      <c r="D677" s="145"/>
    </row>
    <row r="678" spans="4:4">
      <c r="D678" s="145"/>
    </row>
    <row r="679" spans="4:4">
      <c r="D679" s="145"/>
    </row>
    <row r="680" spans="4:4">
      <c r="D680" s="145"/>
    </row>
    <row r="681" spans="4:4">
      <c r="D681" s="145"/>
    </row>
    <row r="682" spans="4:4">
      <c r="D682" s="145"/>
    </row>
    <row r="683" spans="4:4">
      <c r="D683" s="145"/>
    </row>
    <row r="684" spans="4:4">
      <c r="D684" s="145"/>
    </row>
    <row r="685" spans="4:4">
      <c r="D685" s="145"/>
    </row>
    <row r="686" spans="4:4">
      <c r="D686" s="145"/>
    </row>
    <row r="687" spans="4:4">
      <c r="D687" s="145"/>
    </row>
    <row r="688" spans="4:4">
      <c r="D688" s="145"/>
    </row>
    <row r="689" spans="4:4">
      <c r="D689" s="145"/>
    </row>
    <row r="690" spans="4:4">
      <c r="D690" s="145"/>
    </row>
    <row r="691" spans="4:4">
      <c r="D691" s="145"/>
    </row>
    <row r="692" spans="4:4">
      <c r="D692" s="145"/>
    </row>
    <row r="693" spans="4:4">
      <c r="D693" s="145"/>
    </row>
    <row r="694" spans="4:4">
      <c r="D694" s="145"/>
    </row>
    <row r="695" spans="4:4">
      <c r="D695" s="145"/>
    </row>
    <row r="696" spans="4:4">
      <c r="D696" s="145"/>
    </row>
    <row r="697" spans="4:4">
      <c r="D697" s="145"/>
    </row>
    <row r="698" spans="4:4">
      <c r="D698" s="145"/>
    </row>
    <row r="699" spans="4:4">
      <c r="D699" s="145"/>
    </row>
    <row r="700" spans="4:4">
      <c r="D700" s="145"/>
    </row>
    <row r="701" spans="4:4">
      <c r="D701" s="145"/>
    </row>
    <row r="702" spans="4:4">
      <c r="D702" s="145"/>
    </row>
    <row r="703" spans="4:4">
      <c r="D703" s="145"/>
    </row>
    <row r="704" spans="4:4">
      <c r="D704" s="145"/>
    </row>
    <row r="705" spans="4:4">
      <c r="D705" s="145"/>
    </row>
    <row r="706" spans="4:4">
      <c r="D706" s="145"/>
    </row>
    <row r="707" spans="4:4">
      <c r="D707" s="145"/>
    </row>
    <row r="708" spans="4:4">
      <c r="D708" s="145"/>
    </row>
    <row r="709" spans="4:4">
      <c r="D709" s="145"/>
    </row>
    <row r="710" spans="4:4">
      <c r="D710" s="145"/>
    </row>
    <row r="711" spans="4:4">
      <c r="D711" s="145"/>
    </row>
    <row r="712" spans="4:4">
      <c r="D712" s="145"/>
    </row>
    <row r="713" spans="4:4">
      <c r="D713" s="145"/>
    </row>
    <row r="714" spans="4:4">
      <c r="D714" s="145"/>
    </row>
    <row r="715" spans="4:4">
      <c r="D715" s="145"/>
    </row>
    <row r="716" spans="4:4">
      <c r="D716" s="145"/>
    </row>
    <row r="717" spans="4:4">
      <c r="D717" s="145"/>
    </row>
    <row r="718" spans="4:4">
      <c r="D718" s="145"/>
    </row>
    <row r="719" spans="4:4">
      <c r="D719" s="145"/>
    </row>
    <row r="720" spans="4:4">
      <c r="D720" s="145"/>
    </row>
    <row r="721" spans="4:4">
      <c r="D721" s="145"/>
    </row>
    <row r="722" spans="4:4">
      <c r="D722" s="145"/>
    </row>
    <row r="723" spans="4:4">
      <c r="D723" s="145"/>
    </row>
    <row r="724" spans="4:4">
      <c r="D724" s="145"/>
    </row>
    <row r="725" spans="4:4">
      <c r="D725" s="145"/>
    </row>
    <row r="726" spans="4:4">
      <c r="D726" s="145"/>
    </row>
    <row r="727" spans="4:4">
      <c r="D727" s="145"/>
    </row>
    <row r="728" spans="4:4">
      <c r="D728" s="145"/>
    </row>
    <row r="729" spans="4:4">
      <c r="D729" s="145"/>
    </row>
    <row r="730" spans="4:4">
      <c r="D730" s="145"/>
    </row>
    <row r="731" spans="4:4">
      <c r="D731" s="145"/>
    </row>
    <row r="732" spans="4:4">
      <c r="D732" s="145"/>
    </row>
    <row r="733" spans="4:4">
      <c r="D733" s="145"/>
    </row>
    <row r="734" spans="4:4">
      <c r="D734" s="145"/>
    </row>
    <row r="735" spans="4:4">
      <c r="D735" s="145"/>
    </row>
    <row r="736" spans="4:4">
      <c r="D736" s="145"/>
    </row>
    <row r="737" spans="4:4">
      <c r="D737" s="145"/>
    </row>
    <row r="738" spans="4:4">
      <c r="D738" s="145"/>
    </row>
    <row r="739" spans="4:4">
      <c r="D739" s="145"/>
    </row>
    <row r="740" spans="4:4">
      <c r="D740" s="145"/>
    </row>
    <row r="741" spans="4:4">
      <c r="D741" s="145"/>
    </row>
    <row r="742" spans="4:4">
      <c r="D742" s="145"/>
    </row>
    <row r="743" spans="4:4">
      <c r="D743" s="145"/>
    </row>
    <row r="744" spans="4:4">
      <c r="D744" s="145"/>
    </row>
    <row r="745" spans="4:4">
      <c r="D745" s="145"/>
    </row>
    <row r="746" spans="4:4">
      <c r="D746" s="145"/>
    </row>
    <row r="747" spans="4:4">
      <c r="D747" s="145"/>
    </row>
    <row r="748" spans="4:4">
      <c r="D748" s="145"/>
    </row>
    <row r="749" spans="4:4">
      <c r="D749" s="145"/>
    </row>
    <row r="750" spans="4:4">
      <c r="D750" s="145"/>
    </row>
    <row r="751" spans="4:4">
      <c r="D751" s="145"/>
    </row>
    <row r="752" spans="4:4">
      <c r="D752" s="145"/>
    </row>
    <row r="753" spans="4:4">
      <c r="D753" s="145"/>
    </row>
    <row r="754" spans="4:4">
      <c r="D754" s="145"/>
    </row>
    <row r="755" spans="4:4">
      <c r="D755" s="145"/>
    </row>
    <row r="756" spans="4:4">
      <c r="D756" s="145"/>
    </row>
    <row r="757" spans="4:4">
      <c r="D757" s="145"/>
    </row>
    <row r="758" spans="4:4">
      <c r="D758" s="145"/>
    </row>
    <row r="759" spans="4:4">
      <c r="D759" s="145"/>
    </row>
    <row r="760" spans="4:4">
      <c r="D760" s="145"/>
    </row>
    <row r="761" spans="4:4">
      <c r="D761" s="145"/>
    </row>
    <row r="762" spans="4:4">
      <c r="D762" s="145"/>
    </row>
    <row r="763" spans="4:4">
      <c r="D763" s="145"/>
    </row>
    <row r="764" spans="4:4">
      <c r="D764" s="145"/>
    </row>
    <row r="765" spans="4:4">
      <c r="D765" s="145"/>
    </row>
    <row r="766" spans="4:4">
      <c r="D766" s="145"/>
    </row>
    <row r="767" spans="4:4">
      <c r="D767" s="145"/>
    </row>
    <row r="768" spans="4:4">
      <c r="D768" s="145"/>
    </row>
    <row r="769" spans="4:4">
      <c r="D769" s="145"/>
    </row>
    <row r="770" spans="4:4">
      <c r="D770" s="145"/>
    </row>
    <row r="771" spans="4:4">
      <c r="D771" s="145"/>
    </row>
    <row r="772" spans="4:4">
      <c r="D772" s="145"/>
    </row>
    <row r="773" spans="4:4">
      <c r="D773" s="145"/>
    </row>
    <row r="774" spans="4:4">
      <c r="D774" s="145"/>
    </row>
    <row r="775" spans="4:4">
      <c r="D775" s="145"/>
    </row>
    <row r="776" spans="4:4">
      <c r="D776" s="145"/>
    </row>
    <row r="777" spans="4:4">
      <c r="D777" s="145"/>
    </row>
    <row r="778" spans="4:4">
      <c r="D778" s="145"/>
    </row>
    <row r="779" spans="4:4">
      <c r="D779" s="145"/>
    </row>
    <row r="780" spans="4:4">
      <c r="D780" s="145"/>
    </row>
    <row r="781" spans="4:4">
      <c r="D781" s="145"/>
    </row>
    <row r="782" spans="4:4">
      <c r="D782" s="145"/>
    </row>
    <row r="783" spans="4:4">
      <c r="D783" s="145"/>
    </row>
    <row r="784" spans="4:4">
      <c r="D784" s="145"/>
    </row>
    <row r="785" spans="4:4">
      <c r="D785" s="145"/>
    </row>
    <row r="786" spans="4:4">
      <c r="D786" s="145"/>
    </row>
    <row r="787" spans="4:4">
      <c r="D787" s="145"/>
    </row>
    <row r="788" spans="4:4">
      <c r="D788" s="145"/>
    </row>
    <row r="789" spans="4:4">
      <c r="D789" s="145"/>
    </row>
    <row r="790" spans="4:4">
      <c r="D790" s="145"/>
    </row>
    <row r="791" spans="4:4">
      <c r="D791" s="145"/>
    </row>
    <row r="792" spans="4:4">
      <c r="D792" s="145"/>
    </row>
    <row r="793" spans="4:4">
      <c r="D793" s="145"/>
    </row>
    <row r="794" spans="4:4">
      <c r="D794" s="145"/>
    </row>
    <row r="795" spans="4:4">
      <c r="D795" s="145"/>
    </row>
    <row r="796" spans="4:4">
      <c r="D796" s="145"/>
    </row>
    <row r="797" spans="4:4">
      <c r="D797" s="145"/>
    </row>
    <row r="798" spans="4:4">
      <c r="D798" s="145"/>
    </row>
    <row r="799" spans="4:4">
      <c r="D799" s="145"/>
    </row>
    <row r="800" spans="4:4">
      <c r="D800" s="145"/>
    </row>
    <row r="801" spans="4:4">
      <c r="D801" s="145"/>
    </row>
    <row r="802" spans="4:4">
      <c r="D802" s="145"/>
    </row>
    <row r="803" spans="4:4">
      <c r="D803" s="145"/>
    </row>
    <row r="804" spans="4:4">
      <c r="D804" s="145"/>
    </row>
    <row r="805" spans="4:4">
      <c r="D805" s="145"/>
    </row>
    <row r="806" spans="4:4">
      <c r="D806" s="145"/>
    </row>
    <row r="807" spans="4:4">
      <c r="D807" s="145"/>
    </row>
    <row r="808" spans="4:4">
      <c r="D808" s="145"/>
    </row>
    <row r="809" spans="4:4">
      <c r="D809" s="145"/>
    </row>
    <row r="810" spans="4:4">
      <c r="D810" s="145"/>
    </row>
    <row r="811" spans="4:4">
      <c r="D811" s="145"/>
    </row>
    <row r="812" spans="4:4">
      <c r="D812" s="145"/>
    </row>
    <row r="813" spans="4:4">
      <c r="D813" s="145"/>
    </row>
    <row r="814" spans="4:4">
      <c r="D814" s="145"/>
    </row>
    <row r="815" spans="4:4">
      <c r="D815" s="145"/>
    </row>
    <row r="816" spans="4:4">
      <c r="D816" s="145"/>
    </row>
    <row r="817" spans="4:4">
      <c r="D817" s="145"/>
    </row>
    <row r="818" spans="4:4">
      <c r="D818" s="145"/>
    </row>
    <row r="819" spans="4:4">
      <c r="D819" s="145"/>
    </row>
    <row r="820" spans="4:4">
      <c r="D820" s="145"/>
    </row>
    <row r="821" spans="4:4">
      <c r="D821" s="145"/>
    </row>
    <row r="822" spans="4:4">
      <c r="D822" s="145"/>
    </row>
    <row r="823" spans="4:4">
      <c r="D823" s="145"/>
    </row>
    <row r="824" spans="4:4">
      <c r="D824" s="145"/>
    </row>
    <row r="825" spans="4:4">
      <c r="D825" s="145"/>
    </row>
    <row r="826" spans="4:4">
      <c r="D826" s="145"/>
    </row>
    <row r="827" spans="4:4">
      <c r="D827" s="145"/>
    </row>
    <row r="828" spans="4:4">
      <c r="D828" s="145"/>
    </row>
    <row r="829" spans="4:4">
      <c r="D829" s="145"/>
    </row>
    <row r="830" spans="4:4">
      <c r="D830" s="145"/>
    </row>
    <row r="831" spans="4:4">
      <c r="D831" s="145"/>
    </row>
    <row r="832" spans="4:4">
      <c r="D832" s="145"/>
    </row>
    <row r="833" spans="4:4">
      <c r="D833" s="145"/>
    </row>
    <row r="834" spans="4:4">
      <c r="D834" s="145"/>
    </row>
    <row r="835" spans="4:4">
      <c r="D835" s="145"/>
    </row>
    <row r="836" spans="4:4">
      <c r="D836" s="145"/>
    </row>
    <row r="837" spans="4:4">
      <c r="D837" s="145"/>
    </row>
    <row r="838" spans="4:4">
      <c r="D838" s="145"/>
    </row>
    <row r="839" spans="4:4">
      <c r="D839" s="145"/>
    </row>
    <row r="840" spans="4:4">
      <c r="D840" s="145"/>
    </row>
    <row r="841" spans="4:4">
      <c r="D841" s="145"/>
    </row>
    <row r="842" spans="4:4">
      <c r="D842" s="145"/>
    </row>
    <row r="843" spans="4:4">
      <c r="D843" s="145"/>
    </row>
    <row r="844" spans="4:4">
      <c r="D844" s="145"/>
    </row>
    <row r="845" spans="4:4">
      <c r="D845" s="145"/>
    </row>
    <row r="846" spans="4:4">
      <c r="D846" s="145"/>
    </row>
    <row r="847" spans="4:4">
      <c r="D847" s="145"/>
    </row>
    <row r="848" spans="4:4">
      <c r="D848" s="145"/>
    </row>
    <row r="849" spans="4:4">
      <c r="D849" s="145"/>
    </row>
    <row r="850" spans="4:4">
      <c r="D850" s="145"/>
    </row>
    <row r="851" spans="4:4">
      <c r="D851" s="145"/>
    </row>
    <row r="852" spans="4:4">
      <c r="D852" s="145"/>
    </row>
    <row r="853" spans="4:4">
      <c r="D853" s="145"/>
    </row>
    <row r="854" spans="4:4">
      <c r="D854" s="145"/>
    </row>
    <row r="855" spans="4:4">
      <c r="D855" s="145"/>
    </row>
    <row r="856" spans="4:4">
      <c r="D856" s="145"/>
    </row>
    <row r="857" spans="4:4">
      <c r="D857" s="145"/>
    </row>
    <row r="858" spans="4:4">
      <c r="D858" s="145"/>
    </row>
    <row r="859" spans="4:4">
      <c r="D859" s="145"/>
    </row>
    <row r="860" spans="4:4">
      <c r="D860" s="145"/>
    </row>
    <row r="861" spans="4:4">
      <c r="D861" s="145"/>
    </row>
    <row r="862" spans="4:4">
      <c r="D862" s="145"/>
    </row>
    <row r="863" spans="4:4">
      <c r="D863" s="145"/>
    </row>
    <row r="864" spans="4:4">
      <c r="D864" s="145"/>
    </row>
    <row r="865" spans="4:4">
      <c r="D865" s="145"/>
    </row>
    <row r="866" spans="4:4">
      <c r="D866" s="145"/>
    </row>
    <row r="867" spans="4:4">
      <c r="D867" s="145"/>
    </row>
    <row r="868" spans="4:4">
      <c r="D868" s="145"/>
    </row>
    <row r="869" spans="4:4">
      <c r="D869" s="145"/>
    </row>
    <row r="870" spans="4:4">
      <c r="D870" s="145"/>
    </row>
    <row r="871" spans="4:4">
      <c r="D871" s="145"/>
    </row>
    <row r="872" spans="4:4">
      <c r="D872" s="145"/>
    </row>
    <row r="873" spans="4:4">
      <c r="D873" s="145"/>
    </row>
    <row r="874" spans="4:4">
      <c r="D874" s="145"/>
    </row>
    <row r="875" spans="4:4">
      <c r="D875" s="145"/>
    </row>
    <row r="876" spans="4:4">
      <c r="D876" s="145"/>
    </row>
    <row r="877" spans="4:4">
      <c r="D877" s="145"/>
    </row>
    <row r="878" spans="4:4">
      <c r="D878" s="145"/>
    </row>
    <row r="879" spans="4:4">
      <c r="D879" s="145"/>
    </row>
    <row r="880" spans="4:4">
      <c r="D880" s="145"/>
    </row>
    <row r="881" spans="4:4">
      <c r="D881" s="145"/>
    </row>
    <row r="882" spans="4:4">
      <c r="D882" s="145"/>
    </row>
    <row r="883" spans="4:4">
      <c r="D883" s="145"/>
    </row>
    <row r="884" spans="4:4">
      <c r="D884" s="145"/>
    </row>
    <row r="885" spans="4:4">
      <c r="D885" s="145"/>
    </row>
    <row r="886" spans="4:4">
      <c r="D886" s="145"/>
    </row>
    <row r="887" spans="4:4">
      <c r="D887" s="145"/>
    </row>
    <row r="888" spans="4:4">
      <c r="D888" s="145"/>
    </row>
    <row r="889" spans="4:4">
      <c r="D889" s="145"/>
    </row>
    <row r="890" spans="4:4">
      <c r="D890" s="145"/>
    </row>
    <row r="891" spans="4:4">
      <c r="D891" s="145"/>
    </row>
    <row r="892" spans="4:4">
      <c r="D892" s="145"/>
    </row>
    <row r="893" spans="4:4">
      <c r="D893" s="145"/>
    </row>
    <row r="894" spans="4:4">
      <c r="D894" s="145"/>
    </row>
    <row r="895" spans="4:4">
      <c r="D895" s="145"/>
    </row>
    <row r="896" spans="4:4">
      <c r="D896" s="145"/>
    </row>
    <row r="897" spans="4:4">
      <c r="D897" s="145"/>
    </row>
    <row r="898" spans="4:4">
      <c r="D898" s="145"/>
    </row>
    <row r="899" spans="4:4">
      <c r="D899" s="145"/>
    </row>
    <row r="900" spans="4:4">
      <c r="D900" s="145"/>
    </row>
    <row r="901" spans="4:4">
      <c r="D901" s="145"/>
    </row>
    <row r="902" spans="4:4">
      <c r="D902" s="145"/>
    </row>
    <row r="903" spans="4:4">
      <c r="D903" s="145"/>
    </row>
    <row r="904" spans="4:4">
      <c r="D904" s="145"/>
    </row>
    <row r="905" spans="4:4">
      <c r="D905" s="145"/>
    </row>
    <row r="906" spans="4:4">
      <c r="D906" s="145"/>
    </row>
    <row r="907" spans="4:4">
      <c r="D907" s="145"/>
    </row>
    <row r="908" spans="4:4">
      <c r="D908" s="145"/>
    </row>
    <row r="909" spans="4:4">
      <c r="D909" s="145"/>
    </row>
    <row r="910" spans="4:4">
      <c r="D910" s="145"/>
    </row>
    <row r="911" spans="4:4">
      <c r="D911" s="145"/>
    </row>
    <row r="912" spans="4:4">
      <c r="D912" s="145"/>
    </row>
    <row r="913" spans="4:4">
      <c r="D913" s="145"/>
    </row>
    <row r="914" spans="4:4">
      <c r="D914" s="145"/>
    </row>
    <row r="915" spans="4:4">
      <c r="D915" s="145"/>
    </row>
    <row r="916" spans="4:4">
      <c r="D916" s="145"/>
    </row>
    <row r="917" spans="4:4">
      <c r="D917" s="145"/>
    </row>
    <row r="918" spans="4:4">
      <c r="D918" s="145"/>
    </row>
    <row r="919" spans="4:4">
      <c r="D919" s="145"/>
    </row>
    <row r="920" spans="4:4">
      <c r="D920" s="145"/>
    </row>
    <row r="921" spans="4:4">
      <c r="D921" s="145"/>
    </row>
    <row r="922" spans="4:4">
      <c r="D922" s="145"/>
    </row>
    <row r="923" spans="4:4">
      <c r="D923" s="145"/>
    </row>
    <row r="924" spans="4:4">
      <c r="D924" s="145"/>
    </row>
    <row r="925" spans="4:4">
      <c r="D925" s="145"/>
    </row>
    <row r="926" spans="4:4">
      <c r="D926" s="145"/>
    </row>
    <row r="927" spans="4:4">
      <c r="D927" s="145"/>
    </row>
    <row r="928" spans="4:4">
      <c r="D928" s="145"/>
    </row>
    <row r="929" spans="4:4">
      <c r="D929" s="145"/>
    </row>
    <row r="930" spans="4:4">
      <c r="D930" s="145"/>
    </row>
    <row r="931" spans="4:4">
      <c r="D931" s="145"/>
    </row>
    <row r="932" spans="4:4">
      <c r="D932" s="145"/>
    </row>
    <row r="933" spans="4:4">
      <c r="D933" s="145"/>
    </row>
    <row r="934" spans="4:4">
      <c r="D934" s="145"/>
    </row>
    <row r="935" spans="4:4">
      <c r="D935" s="145"/>
    </row>
    <row r="936" spans="4:4">
      <c r="D936" s="145"/>
    </row>
    <row r="937" spans="4:4">
      <c r="D937" s="145"/>
    </row>
    <row r="938" spans="4:4">
      <c r="D938" s="145"/>
    </row>
    <row r="939" spans="4:4">
      <c r="D939" s="145"/>
    </row>
    <row r="940" spans="4:4">
      <c r="D940" s="145"/>
    </row>
    <row r="941" spans="4:4">
      <c r="D941" s="145"/>
    </row>
    <row r="942" spans="4:4">
      <c r="D942" s="145"/>
    </row>
    <row r="943" spans="4:4">
      <c r="D943" s="145"/>
    </row>
    <row r="944" spans="4:4">
      <c r="D944" s="145"/>
    </row>
    <row r="945" spans="4:4">
      <c r="D945" s="145"/>
    </row>
    <row r="946" spans="4:4">
      <c r="D946" s="145"/>
    </row>
    <row r="947" spans="4:4">
      <c r="D947" s="145"/>
    </row>
    <row r="948" spans="4:4">
      <c r="D948" s="145"/>
    </row>
    <row r="949" spans="4:4">
      <c r="D949" s="145"/>
    </row>
    <row r="950" spans="4:4">
      <c r="D950" s="145"/>
    </row>
    <row r="951" spans="4:4">
      <c r="D951" s="145"/>
    </row>
    <row r="952" spans="4:4">
      <c r="D952" s="145"/>
    </row>
    <row r="953" spans="4:4">
      <c r="D953" s="145"/>
    </row>
    <row r="954" spans="4:4">
      <c r="D954" s="145"/>
    </row>
    <row r="955" spans="4:4">
      <c r="D955" s="145"/>
    </row>
    <row r="956" spans="4:4">
      <c r="D956" s="145"/>
    </row>
    <row r="957" spans="4:4">
      <c r="D957" s="145"/>
    </row>
    <row r="958" spans="4:4">
      <c r="D958" s="145"/>
    </row>
    <row r="959" spans="4:4">
      <c r="D959" s="145"/>
    </row>
    <row r="960" spans="4:4">
      <c r="D960" s="145"/>
    </row>
    <row r="961" spans="4:4">
      <c r="D961" s="145"/>
    </row>
    <row r="962" spans="4:4">
      <c r="D962" s="145"/>
    </row>
    <row r="963" spans="4:4">
      <c r="D963" s="145"/>
    </row>
    <row r="964" spans="4:4">
      <c r="D964" s="145"/>
    </row>
    <row r="965" spans="4:4">
      <c r="D965" s="145"/>
    </row>
    <row r="966" spans="4:4">
      <c r="D966" s="145"/>
    </row>
    <row r="967" spans="4:4">
      <c r="D967" s="145"/>
    </row>
    <row r="968" spans="4:4">
      <c r="D968" s="145"/>
    </row>
    <row r="969" spans="4:4">
      <c r="D969" s="145"/>
    </row>
    <row r="970" spans="4:4">
      <c r="D970" s="145"/>
    </row>
    <row r="971" spans="4:4">
      <c r="D971" s="145"/>
    </row>
    <row r="972" spans="4:4">
      <c r="D972" s="145"/>
    </row>
    <row r="973" spans="4:4">
      <c r="D973" s="145"/>
    </row>
    <row r="974" spans="4:4">
      <c r="D974" s="145"/>
    </row>
    <row r="975" spans="4:4">
      <c r="D975" s="145"/>
    </row>
    <row r="976" spans="4:4">
      <c r="D976" s="145"/>
    </row>
    <row r="977" spans="4:4">
      <c r="D977" s="145"/>
    </row>
    <row r="978" spans="4:4">
      <c r="D978" s="145"/>
    </row>
    <row r="979" spans="4:4">
      <c r="D979" s="145"/>
    </row>
    <row r="980" spans="4:4">
      <c r="D980" s="145"/>
    </row>
  </sheetData>
  <mergeCells count="2">
    <mergeCell ref="A2:E2"/>
    <mergeCell ref="A18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22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508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164</v>
      </c>
      <c r="C3" s="20"/>
      <c r="D3" s="22">
        <v>100000</v>
      </c>
      <c r="E3" s="25">
        <f>(D3)+(D3*C4)</f>
        <v>212195.12195121951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348</v>
      </c>
      <c r="C4" s="20">
        <f t="shared" ref="C4:C13" si="0">(B4-B3)/B3</f>
        <v>1.1219512195121952</v>
      </c>
      <c r="D4" s="22">
        <v>100000</v>
      </c>
      <c r="E4" s="25">
        <f t="shared" ref="E4:E12" si="1">(E3+D4)+(E3+D4)*C5</f>
        <v>302326.88533781888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337</v>
      </c>
      <c r="C5" s="20">
        <f t="shared" si="0"/>
        <v>-3.1609195402298854E-2</v>
      </c>
      <c r="D5" s="22">
        <v>100000</v>
      </c>
      <c r="E5" s="25">
        <f t="shared" si="1"/>
        <v>266228.17635113827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223</v>
      </c>
      <c r="C6" s="20">
        <f t="shared" si="0"/>
        <v>-0.33827893175074186</v>
      </c>
      <c r="D6" s="22">
        <v>100000</v>
      </c>
      <c r="E6" s="25">
        <f t="shared" si="1"/>
        <v>402358.31034093664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245</v>
      </c>
      <c r="C7" s="20">
        <f t="shared" si="0"/>
        <v>9.8654708520179366E-2</v>
      </c>
      <c r="D7" s="22">
        <v>100000</v>
      </c>
      <c r="E7" s="25">
        <f t="shared" si="1"/>
        <v>596678.64616005123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291</v>
      </c>
      <c r="C8" s="20">
        <f t="shared" si="0"/>
        <v>0.18775510204081633</v>
      </c>
      <c r="D8" s="22">
        <v>100000</v>
      </c>
      <c r="E8" s="25">
        <f t="shared" si="1"/>
        <v>1295199.819837071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541</v>
      </c>
      <c r="C9" s="20">
        <f t="shared" si="0"/>
        <v>0.85910652920962194</v>
      </c>
      <c r="D9" s="22">
        <v>100000</v>
      </c>
      <c r="E9" s="25">
        <f t="shared" si="1"/>
        <v>1353936.978584958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525</v>
      </c>
      <c r="C10" s="20">
        <f t="shared" si="0"/>
        <v>-2.9574861367837338E-2</v>
      </c>
      <c r="D10" s="22">
        <v>100000</v>
      </c>
      <c r="E10" s="25">
        <f t="shared" si="1"/>
        <v>1229615.2733175645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444</v>
      </c>
      <c r="C11" s="20">
        <f t="shared" si="0"/>
        <v>-0.15428571428571428</v>
      </c>
      <c r="D11" s="22">
        <v>100000</v>
      </c>
      <c r="E11" s="25">
        <f t="shared" si="1"/>
        <v>2063299.3768373919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689</v>
      </c>
      <c r="C12" s="20">
        <f t="shared" si="0"/>
        <v>0.55180180180180183</v>
      </c>
      <c r="D12" s="22">
        <v>100000</v>
      </c>
      <c r="E12" s="119">
        <f t="shared" si="1"/>
        <v>2157019.8430875009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687</v>
      </c>
      <c r="C13" s="20">
        <f t="shared" si="0"/>
        <v>-2.9027576197387518E-3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509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4.3899999999999997</v>
      </c>
      <c r="C18" s="20"/>
      <c r="D18" s="22">
        <v>100000</v>
      </c>
      <c r="E18" s="25">
        <f>(D18)+(D18*C19)</f>
        <v>279043.28018223238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12.25</v>
      </c>
      <c r="C19" s="20">
        <f t="shared" ref="C19:C28" si="4">(B19-B18)/B18</f>
        <v>1.7904328018223237</v>
      </c>
      <c r="D19" s="22">
        <v>100000</v>
      </c>
      <c r="E19" s="25">
        <f t="shared" ref="E19:E27" si="5">(E18+D19)+(E18+D19)*C20</f>
        <v>1052038.4919343593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34</v>
      </c>
      <c r="C20" s="20">
        <f t="shared" si="4"/>
        <v>1.7755102040816326</v>
      </c>
      <c r="D20" s="22">
        <v>100000</v>
      </c>
      <c r="E20" s="25">
        <f t="shared" si="5"/>
        <v>338834.85056892911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10</v>
      </c>
      <c r="C21" s="20">
        <f t="shared" si="4"/>
        <v>-0.70588235294117652</v>
      </c>
      <c r="D21" s="22">
        <v>100000</v>
      </c>
      <c r="E21" s="25">
        <f t="shared" si="5"/>
        <v>789902.73102407239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18</v>
      </c>
      <c r="C22" s="20">
        <f t="shared" si="4"/>
        <v>0.8</v>
      </c>
      <c r="D22" s="22">
        <v>100000</v>
      </c>
      <c r="E22" s="25">
        <f t="shared" si="5"/>
        <v>889902.73102407239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18</v>
      </c>
      <c r="C23" s="20">
        <f t="shared" si="4"/>
        <v>0</v>
      </c>
      <c r="D23" s="22">
        <v>100000</v>
      </c>
      <c r="E23" s="25">
        <f t="shared" si="5"/>
        <v>2419762.2313921768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44</v>
      </c>
      <c r="C24" s="20">
        <f t="shared" si="4"/>
        <v>1.4444444444444444</v>
      </c>
      <c r="D24" s="22">
        <v>100000</v>
      </c>
      <c r="E24" s="25">
        <f t="shared" si="5"/>
        <v>6013068.9612767864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105</v>
      </c>
      <c r="C25" s="20">
        <f t="shared" si="4"/>
        <v>1.3863636363636365</v>
      </c>
      <c r="D25" s="22">
        <v>100000</v>
      </c>
      <c r="E25" s="25">
        <f t="shared" si="5"/>
        <v>7510341.8667114805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129</v>
      </c>
      <c r="C26" s="20">
        <f t="shared" si="4"/>
        <v>0.22857142857142856</v>
      </c>
      <c r="D26" s="22">
        <v>100000</v>
      </c>
      <c r="E26" s="25">
        <f t="shared" si="5"/>
        <v>16872540.882786691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286</v>
      </c>
      <c r="C27" s="20">
        <f t="shared" si="4"/>
        <v>1.2170542635658914</v>
      </c>
      <c r="D27" s="22">
        <v>100000</v>
      </c>
      <c r="E27" s="119">
        <f t="shared" si="5"/>
        <v>11868909.708242442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200</v>
      </c>
      <c r="C28" s="20">
        <f t="shared" si="4"/>
        <v>-0.30069930069930068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510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16</v>
      </c>
      <c r="C33" s="20"/>
      <c r="D33" s="22">
        <v>100000</v>
      </c>
      <c r="E33" s="25">
        <f>(D33)+(D33*C34)</f>
        <v>350000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56</v>
      </c>
      <c r="C34" s="20">
        <f t="shared" ref="C34:C43" si="8">(B34-B33)/B33</f>
        <v>2.5</v>
      </c>
      <c r="D34" s="22">
        <v>100000</v>
      </c>
      <c r="E34" s="25">
        <f t="shared" ref="E34:E42" si="9">(E33+D34)+(E33+D34)*C35</f>
        <v>642857.14285714284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80</v>
      </c>
      <c r="C35" s="20">
        <f t="shared" si="8"/>
        <v>0.42857142857142855</v>
      </c>
      <c r="D35" s="22">
        <v>100000</v>
      </c>
      <c r="E35" s="25">
        <f t="shared" si="9"/>
        <v>157857.14285714284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17</v>
      </c>
      <c r="C36" s="20">
        <f t="shared" si="8"/>
        <v>-0.78749999999999998</v>
      </c>
      <c r="D36" s="22">
        <v>100000</v>
      </c>
      <c r="E36" s="25">
        <f t="shared" si="9"/>
        <v>667394.95798319322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44</v>
      </c>
      <c r="C37" s="20">
        <f t="shared" si="8"/>
        <v>1.588235294117647</v>
      </c>
      <c r="D37" s="22">
        <v>100000</v>
      </c>
      <c r="E37" s="25">
        <f t="shared" si="9"/>
        <v>296493.50649350649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17</v>
      </c>
      <c r="C38" s="20">
        <f t="shared" si="8"/>
        <v>-0.61363636363636365</v>
      </c>
      <c r="D38" s="22">
        <v>100000</v>
      </c>
      <c r="E38" s="25">
        <f t="shared" si="9"/>
        <v>396493.50649350649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17</v>
      </c>
      <c r="C39" s="20">
        <f t="shared" si="8"/>
        <v>0</v>
      </c>
      <c r="D39" s="22">
        <v>100000</v>
      </c>
      <c r="E39" s="25">
        <f t="shared" si="9"/>
        <v>2190412.5286478223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75</v>
      </c>
      <c r="C40" s="20">
        <f t="shared" si="8"/>
        <v>3.4117647058823528</v>
      </c>
      <c r="D40" s="22">
        <v>100000</v>
      </c>
      <c r="E40" s="25">
        <f t="shared" si="9"/>
        <v>1740713.5217723451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57</v>
      </c>
      <c r="C41" s="20">
        <f t="shared" si="8"/>
        <v>-0.24</v>
      </c>
      <c r="D41" s="22">
        <v>100000</v>
      </c>
      <c r="E41" s="25">
        <f t="shared" si="9"/>
        <v>4682516.8536314033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145</v>
      </c>
      <c r="C42" s="20">
        <f t="shared" si="8"/>
        <v>1.5438596491228069</v>
      </c>
      <c r="D42" s="22">
        <v>100000</v>
      </c>
      <c r="E42" s="119">
        <f t="shared" si="9"/>
        <v>2935475.8618841027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89</v>
      </c>
      <c r="C43" s="20">
        <f t="shared" si="8"/>
        <v>-0.38620689655172413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7" spans="1:11">
      <c r="A47" s="153" t="s">
        <v>511</v>
      </c>
      <c r="B47" s="150"/>
      <c r="C47" s="150"/>
      <c r="D47" s="150"/>
      <c r="E47" s="151"/>
    </row>
    <row r="48" spans="1:11">
      <c r="A48" s="116" t="s">
        <v>3</v>
      </c>
      <c r="B48" s="117" t="s">
        <v>6</v>
      </c>
      <c r="C48" s="118" t="s">
        <v>8</v>
      </c>
      <c r="D48" s="12" t="s">
        <v>16</v>
      </c>
      <c r="E48" s="16" t="s">
        <v>18</v>
      </c>
      <c r="G48" s="116" t="s">
        <v>3</v>
      </c>
      <c r="H48" s="117" t="s">
        <v>5</v>
      </c>
      <c r="I48" s="118" t="s">
        <v>8</v>
      </c>
      <c r="J48" s="16" t="s">
        <v>16</v>
      </c>
      <c r="K48" s="16" t="s">
        <v>18</v>
      </c>
    </row>
    <row r="49" spans="1:11">
      <c r="A49" s="10">
        <v>39783</v>
      </c>
      <c r="B49" s="90">
        <v>202</v>
      </c>
      <c r="C49" s="20"/>
      <c r="D49" s="22">
        <v>100000</v>
      </c>
      <c r="E49" s="25">
        <f>(D49)+(D49*C50)</f>
        <v>273762.37623762374</v>
      </c>
      <c r="G49" s="10">
        <v>39783</v>
      </c>
      <c r="H49" s="91">
        <v>9647</v>
      </c>
      <c r="I49" s="20"/>
      <c r="J49" s="22">
        <v>100000</v>
      </c>
      <c r="K49" s="25">
        <f>(J49)+(J49*I50)</f>
        <v>181030.37213641545</v>
      </c>
    </row>
    <row r="50" spans="1:11">
      <c r="A50" s="10">
        <v>40148</v>
      </c>
      <c r="B50" s="90">
        <v>553</v>
      </c>
      <c r="C50" s="20">
        <f t="shared" ref="C50:C59" si="12">(B50-B49)/B49</f>
        <v>1.7376237623762376</v>
      </c>
      <c r="D50" s="22">
        <v>100000</v>
      </c>
      <c r="E50" s="25">
        <f t="shared" ref="E50:E58" si="13">(E49+D50)+(E49+D50)*C51</f>
        <v>517049.21848423535</v>
      </c>
      <c r="G50" s="10">
        <v>40148</v>
      </c>
      <c r="H50" s="91">
        <v>17464</v>
      </c>
      <c r="I50" s="20">
        <f t="shared" ref="I50:I59" si="14">(H50-H49)/H49</f>
        <v>0.81030372136415463</v>
      </c>
      <c r="J50" s="22">
        <v>100000</v>
      </c>
      <c r="K50" s="25">
        <f t="shared" ref="K50:K58" si="15">(K49+J50)+(K49+J50)*I51</f>
        <v>330030.45706285757</v>
      </c>
    </row>
    <row r="51" spans="1:11">
      <c r="A51" s="10">
        <v>40513</v>
      </c>
      <c r="B51" s="90">
        <v>765</v>
      </c>
      <c r="C51" s="20">
        <f t="shared" si="12"/>
        <v>0.3833634719710669</v>
      </c>
      <c r="D51" s="22">
        <v>100000</v>
      </c>
      <c r="E51" s="25">
        <f t="shared" si="13"/>
        <v>137122.04855205229</v>
      </c>
      <c r="G51" s="10">
        <v>40513</v>
      </c>
      <c r="H51" s="91">
        <v>20509</v>
      </c>
      <c r="I51" s="20">
        <f t="shared" si="14"/>
        <v>0.17435868071461291</v>
      </c>
      <c r="J51" s="22">
        <v>100000</v>
      </c>
      <c r="K51" s="25">
        <f t="shared" si="15"/>
        <v>324037.77285335225</v>
      </c>
    </row>
    <row r="52" spans="1:11">
      <c r="A52" s="10">
        <v>40878</v>
      </c>
      <c r="B52" s="90">
        <v>170</v>
      </c>
      <c r="C52" s="20">
        <f t="shared" si="12"/>
        <v>-0.77777777777777779</v>
      </c>
      <c r="D52" s="22">
        <v>100000</v>
      </c>
      <c r="E52" s="25">
        <f t="shared" si="13"/>
        <v>779713.0890623366</v>
      </c>
      <c r="G52" s="10">
        <v>40878</v>
      </c>
      <c r="H52" s="91">
        <v>15454</v>
      </c>
      <c r="I52" s="20">
        <f t="shared" si="14"/>
        <v>-0.24647715637037398</v>
      </c>
      <c r="J52" s="22">
        <v>100000</v>
      </c>
      <c r="K52" s="25">
        <f t="shared" si="15"/>
        <v>533024.31574021094</v>
      </c>
    </row>
    <row r="53" spans="1:11">
      <c r="A53" s="10">
        <v>41244</v>
      </c>
      <c r="B53" s="90">
        <v>559</v>
      </c>
      <c r="C53" s="20">
        <f t="shared" si="12"/>
        <v>2.2882352941176469</v>
      </c>
      <c r="D53" s="22">
        <v>100000</v>
      </c>
      <c r="E53" s="25">
        <f t="shared" si="13"/>
        <v>457954.3987784257</v>
      </c>
      <c r="G53" s="10">
        <v>41244</v>
      </c>
      <c r="H53" s="91">
        <v>19426</v>
      </c>
      <c r="I53" s="20">
        <f t="shared" si="14"/>
        <v>0.25702083602950693</v>
      </c>
      <c r="J53" s="22">
        <v>100000</v>
      </c>
      <c r="K53" s="25">
        <f t="shared" si="15"/>
        <v>689855.0789776725</v>
      </c>
    </row>
    <row r="54" spans="1:11">
      <c r="A54" s="10">
        <v>41609</v>
      </c>
      <c r="B54" s="90">
        <v>291</v>
      </c>
      <c r="C54" s="20">
        <f t="shared" si="12"/>
        <v>-0.47942754919499103</v>
      </c>
      <c r="D54" s="22">
        <v>100000</v>
      </c>
      <c r="E54" s="25">
        <f t="shared" si="13"/>
        <v>736269.7220993659</v>
      </c>
      <c r="G54" s="10">
        <v>41609</v>
      </c>
      <c r="H54" s="91">
        <v>21170</v>
      </c>
      <c r="I54" s="20">
        <f t="shared" si="14"/>
        <v>8.9776588077833827E-2</v>
      </c>
      <c r="J54" s="22">
        <v>100000</v>
      </c>
      <c r="K54" s="25">
        <f t="shared" si="15"/>
        <v>1025990.7801987254</v>
      </c>
    </row>
    <row r="55" spans="1:11">
      <c r="A55" s="10">
        <v>41974</v>
      </c>
      <c r="B55" s="90">
        <v>384</v>
      </c>
      <c r="C55" s="20">
        <f t="shared" si="12"/>
        <v>0.31958762886597936</v>
      </c>
      <c r="D55" s="22">
        <v>100000</v>
      </c>
      <c r="E55" s="25">
        <f t="shared" si="13"/>
        <v>1528805.5857129032</v>
      </c>
      <c r="G55" s="10">
        <v>41974</v>
      </c>
      <c r="H55" s="91">
        <v>27499</v>
      </c>
      <c r="I55" s="20">
        <f t="shared" si="14"/>
        <v>0.29896079357581484</v>
      </c>
      <c r="J55" s="22">
        <v>100000</v>
      </c>
      <c r="K55" s="25">
        <f t="shared" si="15"/>
        <v>1069402.5676006442</v>
      </c>
    </row>
    <row r="56" spans="1:11">
      <c r="A56" s="10">
        <v>42339</v>
      </c>
      <c r="B56" s="90">
        <v>702</v>
      </c>
      <c r="C56" s="20">
        <f t="shared" si="12"/>
        <v>0.828125</v>
      </c>
      <c r="D56" s="22">
        <v>100000</v>
      </c>
      <c r="E56" s="25">
        <f t="shared" si="13"/>
        <v>805121.84934811597</v>
      </c>
      <c r="G56" s="10">
        <v>42339</v>
      </c>
      <c r="H56" s="91">
        <v>26117</v>
      </c>
      <c r="I56" s="20">
        <f t="shared" si="14"/>
        <v>-5.0256372959016693E-2</v>
      </c>
      <c r="J56" s="22">
        <v>100000</v>
      </c>
      <c r="K56" s="25">
        <f t="shared" si="15"/>
        <v>1192193.3133566165</v>
      </c>
    </row>
    <row r="57" spans="1:11">
      <c r="A57" s="10">
        <v>42705</v>
      </c>
      <c r="B57" s="90">
        <v>347</v>
      </c>
      <c r="C57" s="20">
        <f t="shared" si="12"/>
        <v>-0.50569800569800571</v>
      </c>
      <c r="D57" s="22">
        <v>100000</v>
      </c>
      <c r="E57" s="25">
        <f t="shared" si="13"/>
        <v>2167597.2818682548</v>
      </c>
      <c r="G57" s="10">
        <v>42705</v>
      </c>
      <c r="H57" s="91">
        <v>26626</v>
      </c>
      <c r="I57" s="20">
        <f t="shared" si="14"/>
        <v>1.9489221579813913E-2</v>
      </c>
      <c r="J57" s="22">
        <v>100000</v>
      </c>
      <c r="K57" s="25">
        <f t="shared" si="15"/>
        <v>1640938.9435594501</v>
      </c>
    </row>
    <row r="58" spans="1:11">
      <c r="A58" s="10">
        <v>43070</v>
      </c>
      <c r="B58" s="90">
        <v>831</v>
      </c>
      <c r="C58" s="20">
        <f t="shared" si="12"/>
        <v>1.3948126801152738</v>
      </c>
      <c r="D58" s="22">
        <v>100000</v>
      </c>
      <c r="E58" s="119">
        <f t="shared" si="13"/>
        <v>755865.76062275167</v>
      </c>
      <c r="G58" s="10">
        <v>43070</v>
      </c>
      <c r="H58" s="91">
        <v>33812</v>
      </c>
      <c r="I58" s="20">
        <f t="shared" si="14"/>
        <v>0.26988657702997071</v>
      </c>
      <c r="J58" s="22">
        <v>100000</v>
      </c>
      <c r="K58" s="120">
        <f t="shared" si="15"/>
        <v>1857097.6522034262</v>
      </c>
    </row>
    <row r="59" spans="1:11">
      <c r="A59" s="10">
        <v>43435</v>
      </c>
      <c r="B59" s="90">
        <v>277</v>
      </c>
      <c r="C59" s="20">
        <f t="shared" si="12"/>
        <v>-0.66666666666666663</v>
      </c>
      <c r="D59" s="22"/>
      <c r="E59" s="39"/>
      <c r="G59" s="10">
        <v>43435</v>
      </c>
      <c r="H59" s="91">
        <v>36068</v>
      </c>
      <c r="I59" s="20">
        <f t="shared" si="14"/>
        <v>6.6721873890926292E-2</v>
      </c>
      <c r="J59" s="22"/>
      <c r="K59" s="39"/>
    </row>
    <row r="60" spans="1:11">
      <c r="D60" s="121">
        <f>SUM(D49:D59)</f>
        <v>1000000</v>
      </c>
      <c r="E60" s="122"/>
      <c r="J60" s="121">
        <f>SUM(J49:J59)</f>
        <v>1000000</v>
      </c>
      <c r="K60" s="122"/>
    </row>
    <row r="62" spans="1:11">
      <c r="A62" s="153" t="s">
        <v>512</v>
      </c>
      <c r="B62" s="150"/>
      <c r="C62" s="150"/>
      <c r="D62" s="150"/>
      <c r="E62" s="151"/>
    </row>
    <row r="63" spans="1:11">
      <c r="A63" s="116" t="s">
        <v>3</v>
      </c>
      <c r="B63" s="117" t="s">
        <v>6</v>
      </c>
      <c r="C63" s="118" t="s">
        <v>8</v>
      </c>
      <c r="D63" s="12" t="s">
        <v>16</v>
      </c>
      <c r="E63" s="16" t="s">
        <v>18</v>
      </c>
      <c r="G63" s="116" t="s">
        <v>3</v>
      </c>
      <c r="H63" s="117" t="s">
        <v>5</v>
      </c>
      <c r="I63" s="118" t="s">
        <v>8</v>
      </c>
      <c r="J63" s="16" t="s">
        <v>16</v>
      </c>
      <c r="K63" s="16" t="s">
        <v>18</v>
      </c>
    </row>
    <row r="64" spans="1:11">
      <c r="A64" s="10">
        <v>39783</v>
      </c>
      <c r="B64" s="90">
        <v>64</v>
      </c>
      <c r="C64" s="20"/>
      <c r="D64" s="22">
        <v>100000</v>
      </c>
      <c r="E64" s="25">
        <f>(D64)+(D64*C65)</f>
        <v>153125</v>
      </c>
      <c r="G64" s="10">
        <v>39783</v>
      </c>
      <c r="H64" s="91">
        <v>9647</v>
      </c>
      <c r="I64" s="20"/>
      <c r="J64" s="22">
        <v>100000</v>
      </c>
      <c r="K64" s="25">
        <f>(J64)+(J64*I65)</f>
        <v>181030.37213641545</v>
      </c>
    </row>
    <row r="65" spans="1:11">
      <c r="A65" s="10">
        <v>40148</v>
      </c>
      <c r="B65" s="90">
        <v>98</v>
      </c>
      <c r="C65" s="20">
        <f t="shared" ref="C65:C74" si="16">(B65-B64)/B64</f>
        <v>0.53125</v>
      </c>
      <c r="D65" s="22">
        <v>100000</v>
      </c>
      <c r="E65" s="25">
        <f t="shared" ref="E65:E73" si="17">(E64+D65)+(E64+D65)*C66</f>
        <v>188552.29591836734</v>
      </c>
      <c r="G65" s="10">
        <v>40148</v>
      </c>
      <c r="H65" s="91">
        <v>17464</v>
      </c>
      <c r="I65" s="20">
        <f t="shared" ref="I65:I74" si="18">(H65-H64)/H64</f>
        <v>0.81030372136415463</v>
      </c>
      <c r="J65" s="22">
        <v>100000</v>
      </c>
      <c r="K65" s="25">
        <f t="shared" ref="K65:K73" si="19">(K64+J65)+(K64+J65)*I66</f>
        <v>330030.45706285757</v>
      </c>
    </row>
    <row r="66" spans="1:11">
      <c r="A66" s="10">
        <v>40513</v>
      </c>
      <c r="B66" s="90">
        <v>73</v>
      </c>
      <c r="C66" s="20">
        <f t="shared" si="16"/>
        <v>-0.25510204081632654</v>
      </c>
      <c r="D66" s="22">
        <v>100000</v>
      </c>
      <c r="E66" s="25">
        <f t="shared" si="17"/>
        <v>252977.35532569193</v>
      </c>
      <c r="G66" s="10">
        <v>40513</v>
      </c>
      <c r="H66" s="91">
        <v>20509</v>
      </c>
      <c r="I66" s="20">
        <f t="shared" si="18"/>
        <v>0.17435868071461291</v>
      </c>
      <c r="J66" s="22">
        <v>100000</v>
      </c>
      <c r="K66" s="25">
        <f t="shared" si="19"/>
        <v>324037.77285335225</v>
      </c>
    </row>
    <row r="67" spans="1:11">
      <c r="A67" s="10">
        <v>40878</v>
      </c>
      <c r="B67" s="90">
        <v>64</v>
      </c>
      <c r="C67" s="20">
        <f t="shared" si="16"/>
        <v>-0.12328767123287671</v>
      </c>
      <c r="D67" s="22">
        <v>100000</v>
      </c>
      <c r="E67" s="25">
        <f t="shared" si="17"/>
        <v>352977.35532569193</v>
      </c>
      <c r="G67" s="10">
        <v>40878</v>
      </c>
      <c r="H67" s="91">
        <v>15454</v>
      </c>
      <c r="I67" s="20">
        <f t="shared" si="18"/>
        <v>-0.24647715637037398</v>
      </c>
      <c r="J67" s="22">
        <v>100000</v>
      </c>
      <c r="K67" s="25">
        <f t="shared" si="19"/>
        <v>533024.31574021094</v>
      </c>
    </row>
    <row r="68" spans="1:11">
      <c r="A68" s="10">
        <v>41244</v>
      </c>
      <c r="B68" s="90">
        <v>64</v>
      </c>
      <c r="C68" s="20">
        <f t="shared" si="16"/>
        <v>0</v>
      </c>
      <c r="D68" s="22">
        <v>100000</v>
      </c>
      <c r="E68" s="25">
        <f t="shared" si="17"/>
        <v>410510.7282639083</v>
      </c>
      <c r="G68" s="10">
        <v>41244</v>
      </c>
      <c r="H68" s="91">
        <v>19426</v>
      </c>
      <c r="I68" s="20">
        <f t="shared" si="18"/>
        <v>0.25702083602950693</v>
      </c>
      <c r="J68" s="22">
        <v>100000</v>
      </c>
      <c r="K68" s="25">
        <f t="shared" si="19"/>
        <v>689855.0789776725</v>
      </c>
    </row>
    <row r="69" spans="1:11">
      <c r="A69" s="10">
        <v>41609</v>
      </c>
      <c r="B69" s="90">
        <v>58</v>
      </c>
      <c r="C69" s="20">
        <f t="shared" si="16"/>
        <v>-9.375E-2</v>
      </c>
      <c r="D69" s="22">
        <v>100000</v>
      </c>
      <c r="E69" s="25">
        <f t="shared" si="17"/>
        <v>1434711.1846037423</v>
      </c>
      <c r="G69" s="10">
        <v>41609</v>
      </c>
      <c r="H69" s="91">
        <v>21170</v>
      </c>
      <c r="I69" s="20">
        <f t="shared" si="18"/>
        <v>8.9776588077833827E-2</v>
      </c>
      <c r="J69" s="22">
        <v>100000</v>
      </c>
      <c r="K69" s="25">
        <f t="shared" si="19"/>
        <v>1025990.7801987254</v>
      </c>
    </row>
    <row r="70" spans="1:11">
      <c r="A70" s="10">
        <v>41974</v>
      </c>
      <c r="B70" s="90">
        <v>163</v>
      </c>
      <c r="C70" s="20">
        <f t="shared" si="16"/>
        <v>1.8103448275862069</v>
      </c>
      <c r="D70" s="22">
        <v>100000</v>
      </c>
      <c r="E70" s="25">
        <f t="shared" si="17"/>
        <v>1901912.0201837788</v>
      </c>
      <c r="G70" s="10">
        <v>41974</v>
      </c>
      <c r="H70" s="91">
        <v>27499</v>
      </c>
      <c r="I70" s="20">
        <f t="shared" si="18"/>
        <v>0.29896079357581484</v>
      </c>
      <c r="J70" s="22">
        <v>100000</v>
      </c>
      <c r="K70" s="25">
        <f t="shared" si="19"/>
        <v>1069402.5676006442</v>
      </c>
    </row>
    <row r="71" spans="1:11">
      <c r="A71" s="10">
        <v>42339</v>
      </c>
      <c r="B71" s="90">
        <v>202</v>
      </c>
      <c r="C71" s="20">
        <f t="shared" si="16"/>
        <v>0.2392638036809816</v>
      </c>
      <c r="D71" s="22">
        <v>100000</v>
      </c>
      <c r="E71" s="25">
        <f t="shared" si="17"/>
        <v>1773971.5426381011</v>
      </c>
      <c r="G71" s="10">
        <v>42339</v>
      </c>
      <c r="H71" s="91">
        <v>26117</v>
      </c>
      <c r="I71" s="20">
        <f t="shared" si="18"/>
        <v>-5.0256372959016693E-2</v>
      </c>
      <c r="J71" s="22">
        <v>100000</v>
      </c>
      <c r="K71" s="25">
        <f t="shared" si="19"/>
        <v>1192193.3133566165</v>
      </c>
    </row>
    <row r="72" spans="1:11">
      <c r="A72" s="10">
        <v>42705</v>
      </c>
      <c r="B72" s="90">
        <v>179</v>
      </c>
      <c r="C72" s="20">
        <f t="shared" si="16"/>
        <v>-0.11386138613861387</v>
      </c>
      <c r="D72" s="22">
        <v>100000</v>
      </c>
      <c r="E72" s="25">
        <f t="shared" si="17"/>
        <v>2177575.8707750002</v>
      </c>
      <c r="G72" s="10">
        <v>42705</v>
      </c>
      <c r="H72" s="91">
        <v>26626</v>
      </c>
      <c r="I72" s="20">
        <f t="shared" si="18"/>
        <v>1.9489221579813913E-2</v>
      </c>
      <c r="J72" s="22">
        <v>100000</v>
      </c>
      <c r="K72" s="25">
        <f t="shared" si="19"/>
        <v>1640938.9435594501</v>
      </c>
    </row>
    <row r="73" spans="1:11">
      <c r="A73" s="10">
        <v>43070</v>
      </c>
      <c r="B73" s="90">
        <v>208</v>
      </c>
      <c r="C73" s="20">
        <f t="shared" si="16"/>
        <v>0.16201117318435754</v>
      </c>
      <c r="D73" s="22">
        <v>100000</v>
      </c>
      <c r="E73" s="119">
        <f t="shared" si="17"/>
        <v>1182587.4713639424</v>
      </c>
      <c r="G73" s="10">
        <v>43070</v>
      </c>
      <c r="H73" s="91">
        <v>33812</v>
      </c>
      <c r="I73" s="20">
        <f t="shared" si="18"/>
        <v>0.26988657702997071</v>
      </c>
      <c r="J73" s="22">
        <v>100000</v>
      </c>
      <c r="K73" s="120">
        <f t="shared" si="19"/>
        <v>1857097.6522034262</v>
      </c>
    </row>
    <row r="74" spans="1:11">
      <c r="A74" s="10">
        <v>43435</v>
      </c>
      <c r="B74" s="90">
        <v>108</v>
      </c>
      <c r="C74" s="20">
        <f t="shared" si="16"/>
        <v>-0.48076923076923078</v>
      </c>
      <c r="D74" s="22"/>
      <c r="E74" s="39"/>
      <c r="G74" s="10">
        <v>43435</v>
      </c>
      <c r="H74" s="91">
        <v>36068</v>
      </c>
      <c r="I74" s="20">
        <f t="shared" si="18"/>
        <v>6.6721873890926292E-2</v>
      </c>
      <c r="J74" s="22"/>
      <c r="K74" s="39"/>
    </row>
    <row r="75" spans="1:11">
      <c r="D75" s="121">
        <f>SUM(D64:D74)</f>
        <v>1000000</v>
      </c>
      <c r="E75" s="122"/>
      <c r="J75" s="121">
        <f>SUM(J64:J74)</f>
        <v>1000000</v>
      </c>
      <c r="K75" s="122"/>
    </row>
    <row r="78" spans="1:11">
      <c r="A78" s="153" t="s">
        <v>513</v>
      </c>
      <c r="B78" s="150"/>
      <c r="C78" s="150"/>
      <c r="D78" s="150"/>
      <c r="E78" s="151"/>
    </row>
    <row r="79" spans="1:11">
      <c r="A79" s="116" t="s">
        <v>3</v>
      </c>
      <c r="B79" s="117" t="s">
        <v>6</v>
      </c>
      <c r="C79" s="118" t="s">
        <v>8</v>
      </c>
      <c r="D79" s="12" t="s">
        <v>16</v>
      </c>
      <c r="E79" s="16" t="s">
        <v>18</v>
      </c>
      <c r="G79" s="116" t="s">
        <v>3</v>
      </c>
      <c r="H79" s="117" t="s">
        <v>5</v>
      </c>
      <c r="I79" s="118" t="s">
        <v>8</v>
      </c>
      <c r="J79" s="16" t="s">
        <v>16</v>
      </c>
      <c r="K79" s="16" t="s">
        <v>18</v>
      </c>
    </row>
    <row r="80" spans="1:11">
      <c r="A80" s="10">
        <v>39783</v>
      </c>
      <c r="B80" s="90">
        <v>41</v>
      </c>
      <c r="C80" s="20"/>
      <c r="D80" s="22">
        <v>100000</v>
      </c>
      <c r="E80" s="25">
        <f>(D80)+(D80*C81)</f>
        <v>219512.19512195123</v>
      </c>
      <c r="G80" s="10">
        <v>39783</v>
      </c>
      <c r="H80" s="91">
        <v>9647</v>
      </c>
      <c r="I80" s="20"/>
      <c r="J80" s="22">
        <v>100000</v>
      </c>
      <c r="K80" s="25">
        <f>(J80)+(J80*I81)</f>
        <v>181030.37213641545</v>
      </c>
    </row>
    <row r="81" spans="1:11">
      <c r="A81" s="10">
        <v>40148</v>
      </c>
      <c r="B81" s="90">
        <v>90</v>
      </c>
      <c r="C81" s="20">
        <f t="shared" ref="C81:C90" si="20">(B81-B80)/B80</f>
        <v>1.1951219512195121</v>
      </c>
      <c r="D81" s="22">
        <v>100000</v>
      </c>
      <c r="E81" s="25">
        <f t="shared" ref="E81:E89" si="21">(E80+D81)+(E80+D81)*C82</f>
        <v>418915.98915989161</v>
      </c>
      <c r="G81" s="10">
        <v>40148</v>
      </c>
      <c r="H81" s="91">
        <v>17464</v>
      </c>
      <c r="I81" s="20">
        <f t="shared" ref="I81:I90" si="22">(H81-H80)/H80</f>
        <v>0.81030372136415463</v>
      </c>
      <c r="J81" s="22">
        <v>100000</v>
      </c>
      <c r="K81" s="25">
        <f t="shared" ref="K81:K89" si="23">(K80+J81)+(K80+J81)*I82</f>
        <v>330030.45706285757</v>
      </c>
    </row>
    <row r="82" spans="1:11">
      <c r="A82" s="10">
        <v>40513</v>
      </c>
      <c r="B82" s="90">
        <v>118</v>
      </c>
      <c r="C82" s="20">
        <f t="shared" si="20"/>
        <v>0.31111111111111112</v>
      </c>
      <c r="D82" s="22">
        <v>100000</v>
      </c>
      <c r="E82" s="25">
        <f t="shared" si="21"/>
        <v>233072.43580910389</v>
      </c>
      <c r="G82" s="10">
        <v>40513</v>
      </c>
      <c r="H82" s="91">
        <v>20509</v>
      </c>
      <c r="I82" s="20">
        <f t="shared" si="22"/>
        <v>0.17435868071461291</v>
      </c>
      <c r="J82" s="22">
        <v>100000</v>
      </c>
      <c r="K82" s="25">
        <f t="shared" si="23"/>
        <v>324037.77285335225</v>
      </c>
    </row>
    <row r="83" spans="1:11">
      <c r="A83" s="10">
        <v>40878</v>
      </c>
      <c r="B83" s="90">
        <v>53</v>
      </c>
      <c r="C83" s="20">
        <f t="shared" si="20"/>
        <v>-0.55084745762711862</v>
      </c>
      <c r="D83" s="22">
        <v>100000</v>
      </c>
      <c r="E83" s="25">
        <f t="shared" si="21"/>
        <v>496466.46092300391</v>
      </c>
      <c r="G83" s="10">
        <v>40878</v>
      </c>
      <c r="H83" s="91">
        <v>15454</v>
      </c>
      <c r="I83" s="20">
        <f t="shared" si="22"/>
        <v>-0.24647715637037398</v>
      </c>
      <c r="J83" s="22">
        <v>100000</v>
      </c>
      <c r="K83" s="25">
        <f t="shared" si="23"/>
        <v>533024.31574021094</v>
      </c>
    </row>
    <row r="84" spans="1:11">
      <c r="A84" s="10">
        <v>41244</v>
      </c>
      <c r="B84" s="90">
        <v>79</v>
      </c>
      <c r="C84" s="20">
        <f t="shared" si="20"/>
        <v>0.49056603773584906</v>
      </c>
      <c r="D84" s="22">
        <v>100000</v>
      </c>
      <c r="E84" s="25">
        <f t="shared" si="21"/>
        <v>641767.71111968777</v>
      </c>
      <c r="G84" s="10">
        <v>41244</v>
      </c>
      <c r="H84" s="91">
        <v>19426</v>
      </c>
      <c r="I84" s="20">
        <f t="shared" si="22"/>
        <v>0.25702083602950693</v>
      </c>
      <c r="J84" s="22">
        <v>100000</v>
      </c>
      <c r="K84" s="25">
        <f t="shared" si="23"/>
        <v>689855.0789776725</v>
      </c>
    </row>
    <row r="85" spans="1:11">
      <c r="A85" s="10">
        <v>41609</v>
      </c>
      <c r="B85" s="90">
        <v>85</v>
      </c>
      <c r="C85" s="20">
        <f t="shared" si="20"/>
        <v>7.5949367088607597E-2</v>
      </c>
      <c r="D85" s="22">
        <v>100000</v>
      </c>
      <c r="E85" s="25">
        <f t="shared" si="21"/>
        <v>2303843.2439482068</v>
      </c>
      <c r="G85" s="10">
        <v>41609</v>
      </c>
      <c r="H85" s="91">
        <v>21170</v>
      </c>
      <c r="I85" s="20">
        <f t="shared" si="22"/>
        <v>8.9776588077833827E-2</v>
      </c>
      <c r="J85" s="22">
        <v>100000</v>
      </c>
      <c r="K85" s="25">
        <f t="shared" si="23"/>
        <v>1025990.7801987254</v>
      </c>
    </row>
    <row r="86" spans="1:11">
      <c r="A86" s="10">
        <v>41974</v>
      </c>
      <c r="B86" s="90">
        <v>264</v>
      </c>
      <c r="C86" s="20">
        <f t="shared" si="20"/>
        <v>2.1058823529411765</v>
      </c>
      <c r="D86" s="22">
        <v>100000</v>
      </c>
      <c r="E86" s="25">
        <f t="shared" si="21"/>
        <v>2695218.1826085956</v>
      </c>
      <c r="G86" s="10">
        <v>41974</v>
      </c>
      <c r="H86" s="91">
        <v>27499</v>
      </c>
      <c r="I86" s="20">
        <f t="shared" si="22"/>
        <v>0.29896079357581484</v>
      </c>
      <c r="J86" s="22">
        <v>100000</v>
      </c>
      <c r="K86" s="25">
        <f t="shared" si="23"/>
        <v>1069402.5676006442</v>
      </c>
    </row>
    <row r="87" spans="1:11">
      <c r="A87" s="10">
        <v>42339</v>
      </c>
      <c r="B87" s="90">
        <v>296</v>
      </c>
      <c r="C87" s="20">
        <f t="shared" si="20"/>
        <v>0.12121212121212122</v>
      </c>
      <c r="D87" s="22">
        <v>100000</v>
      </c>
      <c r="E87" s="25">
        <f t="shared" si="21"/>
        <v>1407052.3959752729</v>
      </c>
      <c r="G87" s="10">
        <v>42339</v>
      </c>
      <c r="H87" s="91">
        <v>26117</v>
      </c>
      <c r="I87" s="20">
        <f t="shared" si="22"/>
        <v>-5.0256372959016693E-2</v>
      </c>
      <c r="J87" s="22">
        <v>100000</v>
      </c>
      <c r="K87" s="25">
        <f t="shared" si="23"/>
        <v>1192193.3133566165</v>
      </c>
    </row>
    <row r="88" spans="1:11">
      <c r="A88" s="10">
        <v>42705</v>
      </c>
      <c r="B88" s="90">
        <v>149</v>
      </c>
      <c r="C88" s="20">
        <f t="shared" si="20"/>
        <v>-0.4966216216216216</v>
      </c>
      <c r="D88" s="22">
        <v>100000</v>
      </c>
      <c r="E88" s="25">
        <f t="shared" si="21"/>
        <v>2923074.7814553948</v>
      </c>
      <c r="G88" s="10">
        <v>42705</v>
      </c>
      <c r="H88" s="91">
        <v>26626</v>
      </c>
      <c r="I88" s="20">
        <f t="shared" si="22"/>
        <v>1.9489221579813913E-2</v>
      </c>
      <c r="J88" s="22">
        <v>100000</v>
      </c>
      <c r="K88" s="25">
        <f t="shared" si="23"/>
        <v>1640938.9435594501</v>
      </c>
    </row>
    <row r="89" spans="1:11">
      <c r="A89" s="10">
        <v>43070</v>
      </c>
      <c r="B89" s="90">
        <v>289</v>
      </c>
      <c r="C89" s="20">
        <f t="shared" si="20"/>
        <v>0.93959731543624159</v>
      </c>
      <c r="D89" s="22">
        <v>100000</v>
      </c>
      <c r="E89" s="119">
        <f t="shared" si="21"/>
        <v>2991693.3823399409</v>
      </c>
      <c r="G89" s="10">
        <v>43070</v>
      </c>
      <c r="H89" s="91">
        <v>33812</v>
      </c>
      <c r="I89" s="20">
        <f t="shared" si="22"/>
        <v>0.26988657702997071</v>
      </c>
      <c r="J89" s="22">
        <v>100000</v>
      </c>
      <c r="K89" s="120">
        <f t="shared" si="23"/>
        <v>1857097.6522034262</v>
      </c>
    </row>
    <row r="90" spans="1:11">
      <c r="A90" s="10">
        <v>43435</v>
      </c>
      <c r="B90" s="90">
        <v>286</v>
      </c>
      <c r="C90" s="20">
        <f t="shared" si="20"/>
        <v>-1.0380622837370242E-2</v>
      </c>
      <c r="D90" s="22"/>
      <c r="E90" s="39"/>
      <c r="G90" s="10">
        <v>43435</v>
      </c>
      <c r="H90" s="91">
        <v>36068</v>
      </c>
      <c r="I90" s="20">
        <f t="shared" si="22"/>
        <v>6.6721873890926292E-2</v>
      </c>
      <c r="J90" s="22"/>
      <c r="K90" s="39"/>
    </row>
    <row r="91" spans="1:11">
      <c r="D91" s="121">
        <f>SUM(D80:D90)</f>
        <v>1000000</v>
      </c>
      <c r="E91" s="122"/>
      <c r="J91" s="121">
        <f>SUM(J80:J90)</f>
        <v>1000000</v>
      </c>
      <c r="K91" s="122"/>
    </row>
    <row r="93" spans="1:11">
      <c r="A93" s="153" t="s">
        <v>514</v>
      </c>
      <c r="B93" s="150"/>
      <c r="C93" s="150"/>
      <c r="D93" s="150"/>
      <c r="E93" s="151"/>
    </row>
    <row r="94" spans="1:11">
      <c r="A94" s="116" t="s">
        <v>3</v>
      </c>
      <c r="B94" s="117" t="s">
        <v>6</v>
      </c>
      <c r="C94" s="118" t="s">
        <v>8</v>
      </c>
      <c r="D94" s="12" t="s">
        <v>16</v>
      </c>
      <c r="E94" s="16" t="s">
        <v>18</v>
      </c>
      <c r="G94" s="116" t="s">
        <v>3</v>
      </c>
      <c r="H94" s="117" t="s">
        <v>5</v>
      </c>
      <c r="I94" s="118" t="s">
        <v>8</v>
      </c>
      <c r="J94" s="16" t="s">
        <v>16</v>
      </c>
      <c r="K94" s="16" t="s">
        <v>18</v>
      </c>
    </row>
    <row r="95" spans="1:11">
      <c r="A95" s="10">
        <v>39783</v>
      </c>
      <c r="B95" s="90">
        <v>28</v>
      </c>
      <c r="C95" s="20"/>
      <c r="D95" s="22">
        <v>100000</v>
      </c>
      <c r="E95" s="25">
        <f>(D95)+(D95*C96)</f>
        <v>267857.14285714284</v>
      </c>
      <c r="G95" s="10">
        <v>39783</v>
      </c>
      <c r="H95" s="91">
        <v>9647</v>
      </c>
      <c r="I95" s="20"/>
      <c r="J95" s="22">
        <v>100000</v>
      </c>
      <c r="K95" s="25">
        <f>(J95)+(J95*I96)</f>
        <v>181030.37213641545</v>
      </c>
    </row>
    <row r="96" spans="1:11">
      <c r="A96" s="10">
        <v>40148</v>
      </c>
      <c r="B96" s="90">
        <v>75</v>
      </c>
      <c r="C96" s="20">
        <f t="shared" ref="C96:C105" si="24">(B96-B95)/B95</f>
        <v>1.6785714285714286</v>
      </c>
      <c r="D96" s="22">
        <v>100000</v>
      </c>
      <c r="E96" s="25">
        <f t="shared" ref="E96:E104" si="25">(E95+D96)+(E95+D96)*C97</f>
        <v>382571.42857142858</v>
      </c>
      <c r="G96" s="10">
        <v>40148</v>
      </c>
      <c r="H96" s="91">
        <v>17464</v>
      </c>
      <c r="I96" s="20">
        <f t="shared" ref="I96:I105" si="26">(H96-H95)/H95</f>
        <v>0.81030372136415463</v>
      </c>
      <c r="J96" s="22">
        <v>100000</v>
      </c>
      <c r="K96" s="25">
        <f t="shared" ref="K96:K104" si="27">(K95+J96)+(K95+J96)*I97</f>
        <v>330030.45706285757</v>
      </c>
    </row>
    <row r="97" spans="1:11">
      <c r="A97" s="10">
        <v>40513</v>
      </c>
      <c r="B97" s="90">
        <v>78</v>
      </c>
      <c r="C97" s="20">
        <f t="shared" si="24"/>
        <v>0.04</v>
      </c>
      <c r="D97" s="22">
        <v>100000</v>
      </c>
      <c r="E97" s="25">
        <f t="shared" si="25"/>
        <v>420703.29670329671</v>
      </c>
      <c r="G97" s="10">
        <v>40513</v>
      </c>
      <c r="H97" s="91">
        <v>20509</v>
      </c>
      <c r="I97" s="20">
        <f t="shared" si="26"/>
        <v>0.17435868071461291</v>
      </c>
      <c r="J97" s="22">
        <v>100000</v>
      </c>
      <c r="K97" s="25">
        <f t="shared" si="27"/>
        <v>324037.77285335225</v>
      </c>
    </row>
    <row r="98" spans="1:11">
      <c r="A98" s="10">
        <v>40878</v>
      </c>
      <c r="B98" s="90">
        <v>68</v>
      </c>
      <c r="C98" s="20">
        <f t="shared" si="24"/>
        <v>-0.12820512820512819</v>
      </c>
      <c r="D98" s="22">
        <v>100000</v>
      </c>
      <c r="E98" s="25">
        <f t="shared" si="25"/>
        <v>497731.09243697481</v>
      </c>
      <c r="G98" s="10">
        <v>40878</v>
      </c>
      <c r="H98" s="91">
        <v>15454</v>
      </c>
      <c r="I98" s="20">
        <f t="shared" si="26"/>
        <v>-0.24647715637037398</v>
      </c>
      <c r="J98" s="22">
        <v>100000</v>
      </c>
      <c r="K98" s="25">
        <f t="shared" si="27"/>
        <v>533024.31574021094</v>
      </c>
    </row>
    <row r="99" spans="1:11">
      <c r="A99" s="10">
        <v>41244</v>
      </c>
      <c r="B99" s="90">
        <v>65</v>
      </c>
      <c r="C99" s="20">
        <f t="shared" si="24"/>
        <v>-4.4117647058823532E-2</v>
      </c>
      <c r="D99" s="22">
        <v>100000</v>
      </c>
      <c r="E99" s="25">
        <f t="shared" si="25"/>
        <v>505772.46283128642</v>
      </c>
      <c r="G99" s="10">
        <v>41244</v>
      </c>
      <c r="H99" s="91">
        <v>19426</v>
      </c>
      <c r="I99" s="20">
        <f t="shared" si="26"/>
        <v>0.25702083602950693</v>
      </c>
      <c r="J99" s="22">
        <v>100000</v>
      </c>
      <c r="K99" s="25">
        <f t="shared" si="27"/>
        <v>689855.0789776725</v>
      </c>
    </row>
    <row r="100" spans="1:11">
      <c r="A100" s="10">
        <v>41609</v>
      </c>
      <c r="B100" s="90">
        <v>55</v>
      </c>
      <c r="C100" s="20">
        <f t="shared" si="24"/>
        <v>-0.15384615384615385</v>
      </c>
      <c r="D100" s="22">
        <v>100000</v>
      </c>
      <c r="E100" s="25">
        <f t="shared" si="25"/>
        <v>1817317.3884938594</v>
      </c>
      <c r="G100" s="10">
        <v>41609</v>
      </c>
      <c r="H100" s="91">
        <v>21170</v>
      </c>
      <c r="I100" s="20">
        <f t="shared" si="26"/>
        <v>8.9776588077833827E-2</v>
      </c>
      <c r="J100" s="22">
        <v>100000</v>
      </c>
      <c r="K100" s="25">
        <f t="shared" si="27"/>
        <v>1025990.7801987254</v>
      </c>
    </row>
    <row r="101" spans="1:11">
      <c r="A101" s="10">
        <v>41974</v>
      </c>
      <c r="B101" s="90">
        <v>165</v>
      </c>
      <c r="C101" s="20">
        <f t="shared" si="24"/>
        <v>2</v>
      </c>
      <c r="D101" s="22">
        <v>100000</v>
      </c>
      <c r="E101" s="25">
        <f t="shared" si="25"/>
        <v>1673295.1754128227</v>
      </c>
      <c r="G101" s="10">
        <v>41974</v>
      </c>
      <c r="H101" s="91">
        <v>27499</v>
      </c>
      <c r="I101" s="20">
        <f t="shared" si="26"/>
        <v>0.29896079357581484</v>
      </c>
      <c r="J101" s="22">
        <v>100000</v>
      </c>
      <c r="K101" s="25">
        <f t="shared" si="27"/>
        <v>1069402.5676006442</v>
      </c>
    </row>
    <row r="102" spans="1:11">
      <c r="A102" s="10">
        <v>42339</v>
      </c>
      <c r="B102" s="90">
        <v>144</v>
      </c>
      <c r="C102" s="20">
        <f t="shared" si="24"/>
        <v>-0.12727272727272726</v>
      </c>
      <c r="D102" s="22">
        <v>100000</v>
      </c>
      <c r="E102" s="25">
        <f t="shared" si="25"/>
        <v>2512168.1651681657</v>
      </c>
      <c r="G102" s="10">
        <v>42339</v>
      </c>
      <c r="H102" s="91">
        <v>26117</v>
      </c>
      <c r="I102" s="20">
        <f t="shared" si="26"/>
        <v>-5.0256372959016693E-2</v>
      </c>
      <c r="J102" s="22">
        <v>100000</v>
      </c>
      <c r="K102" s="25">
        <f t="shared" si="27"/>
        <v>1192193.3133566165</v>
      </c>
    </row>
    <row r="103" spans="1:11">
      <c r="A103" s="10">
        <v>42705</v>
      </c>
      <c r="B103" s="90">
        <v>204</v>
      </c>
      <c r="C103" s="20">
        <f t="shared" si="24"/>
        <v>0.41666666666666669</v>
      </c>
      <c r="D103" s="22">
        <v>100000</v>
      </c>
      <c r="E103" s="25">
        <f t="shared" si="25"/>
        <v>3278014.9523678944</v>
      </c>
      <c r="G103" s="10">
        <v>42705</v>
      </c>
      <c r="H103" s="91">
        <v>26626</v>
      </c>
      <c r="I103" s="20">
        <f t="shared" si="26"/>
        <v>1.9489221579813913E-2</v>
      </c>
      <c r="J103" s="22">
        <v>100000</v>
      </c>
      <c r="K103" s="25">
        <f t="shared" si="27"/>
        <v>1640938.9435594501</v>
      </c>
    </row>
    <row r="104" spans="1:11">
      <c r="A104" s="10">
        <v>43070</v>
      </c>
      <c r="B104" s="90">
        <v>256</v>
      </c>
      <c r="C104" s="20">
        <f t="shared" si="24"/>
        <v>0.25490196078431371</v>
      </c>
      <c r="D104" s="22">
        <v>100000</v>
      </c>
      <c r="E104" s="119">
        <f t="shared" si="25"/>
        <v>1952914.894337689</v>
      </c>
      <c r="G104" s="10">
        <v>43070</v>
      </c>
      <c r="H104" s="91">
        <v>33812</v>
      </c>
      <c r="I104" s="20">
        <f t="shared" si="26"/>
        <v>0.26988657702997071</v>
      </c>
      <c r="J104" s="22">
        <v>100000</v>
      </c>
      <c r="K104" s="120">
        <f t="shared" si="27"/>
        <v>1857097.6522034262</v>
      </c>
    </row>
    <row r="105" spans="1:11">
      <c r="A105" s="10">
        <v>43435</v>
      </c>
      <c r="B105" s="90">
        <v>148</v>
      </c>
      <c r="C105" s="20">
        <f t="shared" si="24"/>
        <v>-0.421875</v>
      </c>
      <c r="D105" s="22"/>
      <c r="E105" s="39"/>
      <c r="G105" s="10">
        <v>43435</v>
      </c>
      <c r="H105" s="91">
        <v>36068</v>
      </c>
      <c r="I105" s="20">
        <f t="shared" si="26"/>
        <v>6.6721873890926292E-2</v>
      </c>
      <c r="J105" s="22"/>
      <c r="K105" s="39"/>
    </row>
    <row r="106" spans="1:11">
      <c r="D106" s="121">
        <f>SUM(D95:D105)</f>
        <v>1000000</v>
      </c>
      <c r="E106" s="122"/>
      <c r="J106" s="121">
        <f>SUM(J95:J105)</f>
        <v>1000000</v>
      </c>
      <c r="K106" s="122"/>
    </row>
    <row r="109" spans="1:11">
      <c r="A109" s="153" t="s">
        <v>515</v>
      </c>
      <c r="B109" s="150"/>
      <c r="C109" s="150"/>
      <c r="D109" s="150"/>
      <c r="E109" s="151"/>
    </row>
    <row r="110" spans="1:11">
      <c r="A110" s="116" t="s">
        <v>3</v>
      </c>
      <c r="B110" s="117" t="s">
        <v>6</v>
      </c>
      <c r="C110" s="118" t="s">
        <v>8</v>
      </c>
      <c r="D110" s="12" t="s">
        <v>16</v>
      </c>
      <c r="E110" s="16" t="s">
        <v>18</v>
      </c>
      <c r="G110" s="116" t="s">
        <v>3</v>
      </c>
      <c r="H110" s="117" t="s">
        <v>5</v>
      </c>
      <c r="I110" s="118" t="s">
        <v>8</v>
      </c>
      <c r="J110" s="16" t="s">
        <v>16</v>
      </c>
      <c r="K110" s="16" t="s">
        <v>18</v>
      </c>
    </row>
    <row r="111" spans="1:11">
      <c r="A111" s="10">
        <v>39783</v>
      </c>
      <c r="B111" s="90">
        <v>22</v>
      </c>
      <c r="C111" s="20"/>
      <c r="D111" s="22">
        <v>100000</v>
      </c>
      <c r="E111" s="25">
        <f>(D111)+(D111*C112)</f>
        <v>127272.72727272726</v>
      </c>
      <c r="G111" s="10">
        <v>39783</v>
      </c>
      <c r="H111" s="91">
        <v>9647</v>
      </c>
      <c r="I111" s="20"/>
      <c r="J111" s="22">
        <v>100000</v>
      </c>
      <c r="K111" s="25">
        <f>(J111)+(J111*I112)</f>
        <v>181030.37213641545</v>
      </c>
    </row>
    <row r="112" spans="1:11">
      <c r="A112" s="10">
        <v>40148</v>
      </c>
      <c r="B112" s="90">
        <v>28</v>
      </c>
      <c r="C112" s="20">
        <f t="shared" ref="C112:C121" si="28">(B112-B111)/B111</f>
        <v>0.27272727272727271</v>
      </c>
      <c r="D112" s="22">
        <v>100000</v>
      </c>
      <c r="E112" s="25">
        <f t="shared" ref="E112:E120" si="29">(E111+D112)+(E111+D112)*C113</f>
        <v>259740.25974025973</v>
      </c>
      <c r="G112" s="10">
        <v>40148</v>
      </c>
      <c r="H112" s="91">
        <v>17464</v>
      </c>
      <c r="I112" s="20">
        <f t="shared" ref="I112:I121" si="30">(H112-H111)/H111</f>
        <v>0.81030372136415463</v>
      </c>
      <c r="J112" s="22">
        <v>100000</v>
      </c>
      <c r="K112" s="25">
        <f t="shared" ref="K112:K120" si="31">(K111+J112)+(K111+J112)*I113</f>
        <v>330030.45706285757</v>
      </c>
    </row>
    <row r="113" spans="1:11">
      <c r="A113" s="10">
        <v>40513</v>
      </c>
      <c r="B113" s="90">
        <v>32</v>
      </c>
      <c r="C113" s="20">
        <f t="shared" si="28"/>
        <v>0.14285714285714285</v>
      </c>
      <c r="D113" s="22">
        <v>100000</v>
      </c>
      <c r="E113" s="25">
        <f t="shared" si="29"/>
        <v>224837.66233766233</v>
      </c>
      <c r="G113" s="10">
        <v>40513</v>
      </c>
      <c r="H113" s="91">
        <v>20509</v>
      </c>
      <c r="I113" s="20">
        <f t="shared" si="30"/>
        <v>0.17435868071461291</v>
      </c>
      <c r="J113" s="22">
        <v>100000</v>
      </c>
      <c r="K113" s="25">
        <f t="shared" si="31"/>
        <v>324037.77285335225</v>
      </c>
    </row>
    <row r="114" spans="1:11">
      <c r="A114" s="10">
        <v>40878</v>
      </c>
      <c r="B114" s="90">
        <v>20</v>
      </c>
      <c r="C114" s="20">
        <f t="shared" si="28"/>
        <v>-0.375</v>
      </c>
      <c r="D114" s="22">
        <v>100000</v>
      </c>
      <c r="E114" s="25">
        <f t="shared" si="29"/>
        <v>341079.54545454541</v>
      </c>
      <c r="G114" s="10">
        <v>40878</v>
      </c>
      <c r="H114" s="91">
        <v>15454</v>
      </c>
      <c r="I114" s="20">
        <f t="shared" si="30"/>
        <v>-0.24647715637037398</v>
      </c>
      <c r="J114" s="22">
        <v>100000</v>
      </c>
      <c r="K114" s="25">
        <f t="shared" si="31"/>
        <v>533024.31574021094</v>
      </c>
    </row>
    <row r="115" spans="1:11">
      <c r="A115" s="10">
        <v>41244</v>
      </c>
      <c r="B115" s="90">
        <v>21</v>
      </c>
      <c r="C115" s="20">
        <f t="shared" si="28"/>
        <v>0.05</v>
      </c>
      <c r="D115" s="22">
        <v>100000</v>
      </c>
      <c r="E115" s="25">
        <f t="shared" si="29"/>
        <v>273049.24242424243</v>
      </c>
      <c r="G115" s="10">
        <v>41244</v>
      </c>
      <c r="H115" s="91">
        <v>19426</v>
      </c>
      <c r="I115" s="20">
        <f t="shared" si="30"/>
        <v>0.25702083602950693</v>
      </c>
      <c r="J115" s="22">
        <v>100000</v>
      </c>
      <c r="K115" s="25">
        <f t="shared" si="31"/>
        <v>689855.0789776725</v>
      </c>
    </row>
    <row r="116" spans="1:11">
      <c r="A116" s="10">
        <v>41609</v>
      </c>
      <c r="B116" s="90">
        <v>13</v>
      </c>
      <c r="C116" s="20">
        <f t="shared" si="28"/>
        <v>-0.38095238095238093</v>
      </c>
      <c r="D116" s="22">
        <v>100000</v>
      </c>
      <c r="E116" s="25">
        <f t="shared" si="29"/>
        <v>4390502.6223776229</v>
      </c>
      <c r="G116" s="10">
        <v>41609</v>
      </c>
      <c r="H116" s="91">
        <v>21170</v>
      </c>
      <c r="I116" s="20">
        <f t="shared" si="30"/>
        <v>8.9776588077833827E-2</v>
      </c>
      <c r="J116" s="22">
        <v>100000</v>
      </c>
      <c r="K116" s="25">
        <f t="shared" si="31"/>
        <v>1025990.7801987254</v>
      </c>
    </row>
    <row r="117" spans="1:11">
      <c r="A117" s="10">
        <v>41974</v>
      </c>
      <c r="B117" s="90">
        <v>153</v>
      </c>
      <c r="C117" s="20">
        <f t="shared" si="28"/>
        <v>10.76923076923077</v>
      </c>
      <c r="D117" s="22">
        <v>100000</v>
      </c>
      <c r="E117" s="25">
        <f t="shared" si="29"/>
        <v>3375214.3893688014</v>
      </c>
      <c r="G117" s="10">
        <v>41974</v>
      </c>
      <c r="H117" s="91">
        <v>27499</v>
      </c>
      <c r="I117" s="20">
        <f t="shared" si="30"/>
        <v>0.29896079357581484</v>
      </c>
      <c r="J117" s="22">
        <v>100000</v>
      </c>
      <c r="K117" s="25">
        <f t="shared" si="31"/>
        <v>1069402.5676006442</v>
      </c>
    </row>
    <row r="118" spans="1:11">
      <c r="A118" s="10">
        <v>42339</v>
      </c>
      <c r="B118" s="90">
        <v>115</v>
      </c>
      <c r="C118" s="20">
        <f t="shared" si="28"/>
        <v>-0.24836601307189543</v>
      </c>
      <c r="D118" s="22">
        <v>100000</v>
      </c>
      <c r="E118" s="25">
        <f t="shared" si="29"/>
        <v>2175786.4003004669</v>
      </c>
      <c r="G118" s="10">
        <v>42339</v>
      </c>
      <c r="H118" s="91">
        <v>26117</v>
      </c>
      <c r="I118" s="20">
        <f t="shared" si="30"/>
        <v>-5.0256372959016693E-2</v>
      </c>
      <c r="J118" s="22">
        <v>100000</v>
      </c>
      <c r="K118" s="25">
        <f t="shared" si="31"/>
        <v>1192193.3133566165</v>
      </c>
    </row>
    <row r="119" spans="1:11">
      <c r="A119" s="10">
        <v>42705</v>
      </c>
      <c r="B119" s="90">
        <v>72</v>
      </c>
      <c r="C119" s="20">
        <f t="shared" si="28"/>
        <v>-0.37391304347826088</v>
      </c>
      <c r="D119" s="22">
        <v>100000</v>
      </c>
      <c r="E119" s="25">
        <f t="shared" si="29"/>
        <v>2497043.4114407902</v>
      </c>
      <c r="G119" s="10">
        <v>42705</v>
      </c>
      <c r="H119" s="91">
        <v>26626</v>
      </c>
      <c r="I119" s="20">
        <f t="shared" si="30"/>
        <v>1.9489221579813913E-2</v>
      </c>
      <c r="J119" s="22">
        <v>100000</v>
      </c>
      <c r="K119" s="25">
        <f t="shared" si="31"/>
        <v>1640938.9435594501</v>
      </c>
    </row>
    <row r="120" spans="1:11">
      <c r="A120" s="10">
        <v>43070</v>
      </c>
      <c r="B120" s="90">
        <v>79</v>
      </c>
      <c r="C120" s="20">
        <f t="shared" si="28"/>
        <v>9.7222222222222224E-2</v>
      </c>
      <c r="D120" s="22">
        <v>100000</v>
      </c>
      <c r="E120" s="119">
        <f t="shared" si="29"/>
        <v>1577950.4272045307</v>
      </c>
      <c r="G120" s="10">
        <v>43070</v>
      </c>
      <c r="H120" s="91">
        <v>33812</v>
      </c>
      <c r="I120" s="20">
        <f t="shared" si="30"/>
        <v>0.26988657702997071</v>
      </c>
      <c r="J120" s="22">
        <v>100000</v>
      </c>
      <c r="K120" s="120">
        <f t="shared" si="31"/>
        <v>1857097.6522034262</v>
      </c>
    </row>
    <row r="121" spans="1:11">
      <c r="A121" s="10">
        <v>43435</v>
      </c>
      <c r="B121" s="90">
        <v>48</v>
      </c>
      <c r="C121" s="20">
        <f t="shared" si="28"/>
        <v>-0.39240506329113922</v>
      </c>
      <c r="D121" s="22"/>
      <c r="E121" s="39"/>
      <c r="G121" s="10">
        <v>43435</v>
      </c>
      <c r="H121" s="91">
        <v>36068</v>
      </c>
      <c r="I121" s="20">
        <f t="shared" si="30"/>
        <v>6.6721873890926292E-2</v>
      </c>
      <c r="J121" s="22"/>
      <c r="K121" s="39"/>
    </row>
    <row r="122" spans="1:11">
      <c r="D122" s="121">
        <f>SUM(D111:D121)</f>
        <v>1000000</v>
      </c>
      <c r="E122" s="122"/>
      <c r="J122" s="121">
        <f>SUM(J111:J121)</f>
        <v>1000000</v>
      </c>
      <c r="K122" s="122"/>
    </row>
  </sheetData>
  <mergeCells count="8">
    <mergeCell ref="A78:E78"/>
    <mergeCell ref="A93:E93"/>
    <mergeCell ref="A109:E109"/>
    <mergeCell ref="A1:E1"/>
    <mergeCell ref="A16:E16"/>
    <mergeCell ref="A31:E31"/>
    <mergeCell ref="A47:E47"/>
    <mergeCell ref="A62:E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4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500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36</v>
      </c>
      <c r="C3" s="20"/>
      <c r="D3" s="22">
        <v>100000</v>
      </c>
      <c r="E3" s="25">
        <f>(D3)+(D3*C4)</f>
        <v>288888.88888888888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104</v>
      </c>
      <c r="C4" s="20">
        <f t="shared" ref="C4:C13" si="0">(B4-B3)/B3</f>
        <v>1.8888888888888888</v>
      </c>
      <c r="D4" s="22">
        <v>100000</v>
      </c>
      <c r="E4" s="25">
        <f t="shared" ref="E4:E12" si="1">(E3+D4)+(E3+D4)*C5</f>
        <v>579594.01709401701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155</v>
      </c>
      <c r="C5" s="20">
        <f t="shared" si="0"/>
        <v>0.49038461538461536</v>
      </c>
      <c r="D5" s="22">
        <v>100000</v>
      </c>
      <c r="E5" s="25">
        <f t="shared" si="1"/>
        <v>306913.42707471742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70</v>
      </c>
      <c r="C6" s="20">
        <f t="shared" si="0"/>
        <v>-0.54838709677419351</v>
      </c>
      <c r="D6" s="22">
        <v>100000</v>
      </c>
      <c r="E6" s="25">
        <f t="shared" si="1"/>
        <v>372035.13332545594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64</v>
      </c>
      <c r="C7" s="20">
        <f t="shared" si="0"/>
        <v>-8.5714285714285715E-2</v>
      </c>
      <c r="D7" s="22">
        <v>100000</v>
      </c>
      <c r="E7" s="25">
        <f t="shared" si="1"/>
        <v>457284.03540903545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62</v>
      </c>
      <c r="C8" s="20">
        <f t="shared" si="0"/>
        <v>-3.125E-2</v>
      </c>
      <c r="D8" s="22">
        <v>100000</v>
      </c>
      <c r="E8" s="25">
        <f t="shared" si="1"/>
        <v>1042660.4533459372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116</v>
      </c>
      <c r="C9" s="20">
        <f t="shared" si="0"/>
        <v>0.87096774193548387</v>
      </c>
      <c r="D9" s="22">
        <v>100000</v>
      </c>
      <c r="E9" s="25">
        <f t="shared" si="1"/>
        <v>689536.48046737583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70</v>
      </c>
      <c r="C10" s="20">
        <f t="shared" si="0"/>
        <v>-0.39655172413793105</v>
      </c>
      <c r="D10" s="22">
        <v>100000</v>
      </c>
      <c r="E10" s="25">
        <f t="shared" si="1"/>
        <v>834652.8507797973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74</v>
      </c>
      <c r="C11" s="20">
        <f t="shared" si="0"/>
        <v>5.7142857142857141E-2</v>
      </c>
      <c r="D11" s="22">
        <v>100000</v>
      </c>
      <c r="E11" s="25">
        <f t="shared" si="1"/>
        <v>1780892.5940533974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141</v>
      </c>
      <c r="C12" s="20">
        <f t="shared" si="0"/>
        <v>0.90540540540540537</v>
      </c>
      <c r="D12" s="22">
        <v>100000</v>
      </c>
      <c r="E12" s="119">
        <f t="shared" si="1"/>
        <v>2147685.8698056526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161</v>
      </c>
      <c r="C13" s="20">
        <f t="shared" si="0"/>
        <v>0.14184397163120568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501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68</v>
      </c>
      <c r="C18" s="20"/>
      <c r="D18" s="22">
        <v>100000</v>
      </c>
      <c r="E18" s="25">
        <f>(D18)+(D18*C19)</f>
        <v>164705.88235294117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112</v>
      </c>
      <c r="C19" s="20">
        <f t="shared" ref="C19:C28" si="4">(B19-B18)/B18</f>
        <v>0.6470588235294118</v>
      </c>
      <c r="D19" s="22">
        <v>100000</v>
      </c>
      <c r="E19" s="25">
        <f t="shared" ref="E19:E27" si="5">(E18+D19)+(E18+D19)*C20</f>
        <v>300157.56302521011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127</v>
      </c>
      <c r="C20" s="20">
        <f t="shared" si="4"/>
        <v>0.13392857142857142</v>
      </c>
      <c r="D20" s="22">
        <v>100000</v>
      </c>
      <c r="E20" s="25">
        <f t="shared" si="5"/>
        <v>119732.18421226757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38</v>
      </c>
      <c r="C21" s="20">
        <f t="shared" si="4"/>
        <v>-0.70078740157480313</v>
      </c>
      <c r="D21" s="22">
        <v>100000</v>
      </c>
      <c r="E21" s="25">
        <f t="shared" si="5"/>
        <v>422117.09072356665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73</v>
      </c>
      <c r="C22" s="20">
        <f t="shared" si="4"/>
        <v>0.92105263157894735</v>
      </c>
      <c r="D22" s="22">
        <v>100000</v>
      </c>
      <c r="E22" s="25">
        <f t="shared" si="5"/>
        <v>472051.06832541642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66</v>
      </c>
      <c r="C23" s="20">
        <f t="shared" si="4"/>
        <v>-9.5890410958904104E-2</v>
      </c>
      <c r="D23" s="22">
        <v>100000</v>
      </c>
      <c r="E23" s="25">
        <f t="shared" si="5"/>
        <v>814739.40034225979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94</v>
      </c>
      <c r="C24" s="20">
        <f t="shared" si="4"/>
        <v>0.42424242424242425</v>
      </c>
      <c r="D24" s="22">
        <v>100000</v>
      </c>
      <c r="E24" s="25">
        <f t="shared" si="5"/>
        <v>642263.83428286319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66</v>
      </c>
      <c r="C25" s="20">
        <f t="shared" si="4"/>
        <v>-0.2978723404255319</v>
      </c>
      <c r="D25" s="22">
        <v>100000</v>
      </c>
      <c r="E25" s="25">
        <f t="shared" si="5"/>
        <v>820988.78640377289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73</v>
      </c>
      <c r="C26" s="20">
        <f t="shared" si="4"/>
        <v>0.10606060606060606</v>
      </c>
      <c r="D26" s="22">
        <v>100000</v>
      </c>
      <c r="E26" s="25">
        <f t="shared" si="5"/>
        <v>1488721.5999403452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118</v>
      </c>
      <c r="C27" s="20">
        <f t="shared" si="4"/>
        <v>0.61643835616438358</v>
      </c>
      <c r="D27" s="22">
        <v>100000</v>
      </c>
      <c r="E27" s="119">
        <f t="shared" si="5"/>
        <v>1238664.2982585742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92</v>
      </c>
      <c r="C28" s="20">
        <f t="shared" si="4"/>
        <v>-0.22033898305084745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502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23</v>
      </c>
      <c r="C33" s="20"/>
      <c r="D33" s="22">
        <v>100000</v>
      </c>
      <c r="E33" s="25">
        <f>(D33)+(D33*C34)</f>
        <v>252173.91304347827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58</v>
      </c>
      <c r="C34" s="20">
        <f t="shared" ref="C34:C43" si="8">(B34-B33)/B33</f>
        <v>1.5217391304347827</v>
      </c>
      <c r="D34" s="22">
        <v>100000</v>
      </c>
      <c r="E34" s="25">
        <f t="shared" ref="E34:E42" si="9">(E33+D34)+(E33+D34)*C35</f>
        <v>212518.74062968517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35</v>
      </c>
      <c r="C35" s="20">
        <f t="shared" si="8"/>
        <v>-0.39655172413793105</v>
      </c>
      <c r="D35" s="22">
        <v>100000</v>
      </c>
      <c r="E35" s="25">
        <f t="shared" si="9"/>
        <v>125007.49625187408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14</v>
      </c>
      <c r="C36" s="20">
        <f t="shared" si="8"/>
        <v>-0.6</v>
      </c>
      <c r="D36" s="22">
        <v>100000</v>
      </c>
      <c r="E36" s="25">
        <f t="shared" si="9"/>
        <v>289295.3523238381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18</v>
      </c>
      <c r="C37" s="20">
        <f t="shared" si="8"/>
        <v>0.2857142857142857</v>
      </c>
      <c r="D37" s="22">
        <v>100000</v>
      </c>
      <c r="E37" s="25">
        <f t="shared" si="9"/>
        <v>302785.27402965189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14</v>
      </c>
      <c r="C38" s="20">
        <f t="shared" si="8"/>
        <v>-0.22222222222222221</v>
      </c>
      <c r="D38" s="22">
        <v>100000</v>
      </c>
      <c r="E38" s="25">
        <f t="shared" si="9"/>
        <v>776800.17134290002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27</v>
      </c>
      <c r="C39" s="20">
        <f t="shared" si="8"/>
        <v>0.9285714285714286</v>
      </c>
      <c r="D39" s="22">
        <v>100000</v>
      </c>
      <c r="E39" s="25">
        <f t="shared" si="9"/>
        <v>1006696.4930233296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31</v>
      </c>
      <c r="C40" s="20">
        <f t="shared" si="8"/>
        <v>0.14814814814814814</v>
      </c>
      <c r="D40" s="22">
        <v>100000</v>
      </c>
      <c r="E40" s="25">
        <f t="shared" si="9"/>
        <v>785397.51117784681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22</v>
      </c>
      <c r="C41" s="20">
        <f t="shared" si="8"/>
        <v>-0.29032258064516131</v>
      </c>
      <c r="D41" s="22">
        <v>100000</v>
      </c>
      <c r="E41" s="25">
        <f t="shared" si="9"/>
        <v>1529322.9738526447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38</v>
      </c>
      <c r="C42" s="20">
        <f t="shared" si="8"/>
        <v>0.72727272727272729</v>
      </c>
      <c r="D42" s="22">
        <v>100000</v>
      </c>
      <c r="E42" s="119">
        <f t="shared" si="9"/>
        <v>900415.32765540888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21</v>
      </c>
      <c r="C43" s="20">
        <f t="shared" si="8"/>
        <v>-0.44736842105263158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503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129</v>
      </c>
      <c r="C48" s="20"/>
      <c r="D48" s="22">
        <v>100000</v>
      </c>
      <c r="E48" s="25">
        <f>(D48)+(D48*C49)</f>
        <v>287596.89922480623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371</v>
      </c>
      <c r="C49" s="20">
        <f t="shared" ref="C49:C58" si="12">(B49-B48)/B48</f>
        <v>1.875968992248062</v>
      </c>
      <c r="D49" s="22">
        <v>100000</v>
      </c>
      <c r="E49" s="25">
        <f t="shared" ref="E49:E57" si="13">(E48+D49)+(E48+D49)*C50</f>
        <v>347896.94728264277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333</v>
      </c>
      <c r="C50" s="20">
        <f t="shared" si="12"/>
        <v>-0.10242587601078167</v>
      </c>
      <c r="D50" s="22">
        <v>100000</v>
      </c>
      <c r="E50" s="25">
        <f t="shared" si="13"/>
        <v>188305.02288159155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140</v>
      </c>
      <c r="C51" s="20">
        <f t="shared" si="12"/>
        <v>-0.57957957957957962</v>
      </c>
      <c r="D51" s="22">
        <v>100000</v>
      </c>
      <c r="E51" s="25">
        <f t="shared" si="13"/>
        <v>453050.75024250103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220</v>
      </c>
      <c r="C52" s="20">
        <f t="shared" si="12"/>
        <v>0.5714285714285714</v>
      </c>
      <c r="D52" s="22">
        <v>100000</v>
      </c>
      <c r="E52" s="25">
        <f t="shared" si="13"/>
        <v>429871.26496121672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171</v>
      </c>
      <c r="C53" s="20">
        <f t="shared" si="12"/>
        <v>-0.22272727272727272</v>
      </c>
      <c r="D53" s="22">
        <v>100000</v>
      </c>
      <c r="E53" s="25">
        <f t="shared" si="13"/>
        <v>573252.53811593622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185</v>
      </c>
      <c r="C54" s="20">
        <f t="shared" si="12"/>
        <v>8.1871345029239762E-2</v>
      </c>
      <c r="D54" s="22">
        <v>100000</v>
      </c>
      <c r="E54" s="25">
        <f t="shared" si="13"/>
        <v>585911.66830630123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161</v>
      </c>
      <c r="C55" s="20">
        <f t="shared" si="12"/>
        <v>-0.12972972972972974</v>
      </c>
      <c r="D55" s="22">
        <v>100000</v>
      </c>
      <c r="E55" s="25">
        <f t="shared" si="13"/>
        <v>886146.75160068728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208</v>
      </c>
      <c r="C56" s="20">
        <f t="shared" si="12"/>
        <v>0.29192546583850931</v>
      </c>
      <c r="D56" s="22">
        <v>100000</v>
      </c>
      <c r="E56" s="25">
        <f t="shared" si="13"/>
        <v>891324.94856215967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188</v>
      </c>
      <c r="C57" s="20">
        <f t="shared" si="12"/>
        <v>-9.6153846153846159E-2</v>
      </c>
      <c r="D57" s="22">
        <v>100000</v>
      </c>
      <c r="E57" s="119">
        <f t="shared" si="13"/>
        <v>769858.73664933676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146</v>
      </c>
      <c r="C58" s="20">
        <f t="shared" si="12"/>
        <v>-0.22340425531914893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504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34</v>
      </c>
      <c r="C63" s="20"/>
      <c r="D63" s="22">
        <v>100000</v>
      </c>
      <c r="E63" s="25">
        <f>(D63)+(D63*C64)</f>
        <v>108823.5294117647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37</v>
      </c>
      <c r="C64" s="20">
        <f t="shared" ref="C64:C73" si="16">(B64-B63)/B63</f>
        <v>8.8235294117647065E-2</v>
      </c>
      <c r="D64" s="22">
        <v>100000</v>
      </c>
      <c r="E64" s="25">
        <f t="shared" ref="E64:E72" si="17">(E63+D64)+(E63+D64)*C65</f>
        <v>1845548.4896661364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327</v>
      </c>
      <c r="C65" s="20">
        <f t="shared" si="16"/>
        <v>7.8378378378378377</v>
      </c>
      <c r="D65" s="22">
        <v>100000</v>
      </c>
      <c r="E65" s="25">
        <f t="shared" si="17"/>
        <v>761560.26506809006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128</v>
      </c>
      <c r="C66" s="20">
        <f t="shared" si="16"/>
        <v>-0.60856269113149852</v>
      </c>
      <c r="D66" s="22">
        <v>100000</v>
      </c>
      <c r="E66" s="25">
        <f t="shared" si="17"/>
        <v>316354.15982968931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47</v>
      </c>
      <c r="C67" s="20">
        <f t="shared" si="16"/>
        <v>-0.6328125</v>
      </c>
      <c r="D67" s="22">
        <v>100000</v>
      </c>
      <c r="E67" s="25">
        <f t="shared" si="17"/>
        <v>434071.35812031437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49</v>
      </c>
      <c r="C68" s="20">
        <f t="shared" si="16"/>
        <v>4.2553191489361701E-2</v>
      </c>
      <c r="D68" s="22">
        <v>100000</v>
      </c>
      <c r="E68" s="25">
        <f t="shared" si="17"/>
        <v>1940095.9539880806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178</v>
      </c>
      <c r="C69" s="20">
        <f t="shared" si="16"/>
        <v>2.6326530612244898</v>
      </c>
      <c r="D69" s="22">
        <v>100000</v>
      </c>
      <c r="E69" s="25">
        <f t="shared" si="17"/>
        <v>7335176.4637773689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640</v>
      </c>
      <c r="C70" s="20">
        <f t="shared" si="16"/>
        <v>2.595505617977528</v>
      </c>
      <c r="D70" s="22">
        <v>100000</v>
      </c>
      <c r="E70" s="25">
        <f t="shared" si="17"/>
        <v>5948141.1710218955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512</v>
      </c>
      <c r="C71" s="20">
        <f t="shared" si="16"/>
        <v>-0.2</v>
      </c>
      <c r="D71" s="22">
        <v>100000</v>
      </c>
      <c r="E71" s="25">
        <f t="shared" si="17"/>
        <v>11328451.919941403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959</v>
      </c>
      <c r="C72" s="20">
        <f t="shared" si="16"/>
        <v>0.873046875</v>
      </c>
      <c r="D72" s="22">
        <v>100000</v>
      </c>
      <c r="E72" s="119">
        <f t="shared" si="17"/>
        <v>11059023.338587718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928</v>
      </c>
      <c r="C73" s="20">
        <f t="shared" si="16"/>
        <v>-3.2325338894681963E-2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6" spans="1:11">
      <c r="A76" s="153" t="s">
        <v>505</v>
      </c>
      <c r="B76" s="150"/>
      <c r="C76" s="150"/>
      <c r="D76" s="150"/>
      <c r="E76" s="151"/>
    </row>
    <row r="77" spans="1:11">
      <c r="A77" s="116" t="s">
        <v>3</v>
      </c>
      <c r="B77" s="117" t="s">
        <v>6</v>
      </c>
      <c r="C77" s="118" t="s">
        <v>8</v>
      </c>
      <c r="D77" s="12" t="s">
        <v>16</v>
      </c>
      <c r="E77" s="16" t="s">
        <v>18</v>
      </c>
      <c r="G77" s="116" t="s">
        <v>3</v>
      </c>
      <c r="H77" s="117" t="s">
        <v>5</v>
      </c>
      <c r="I77" s="118" t="s">
        <v>8</v>
      </c>
      <c r="J77" s="16" t="s">
        <v>16</v>
      </c>
      <c r="K77" s="16" t="s">
        <v>18</v>
      </c>
    </row>
    <row r="78" spans="1:11">
      <c r="A78" s="10">
        <v>39783</v>
      </c>
      <c r="B78" s="90">
        <v>71</v>
      </c>
      <c r="C78" s="20"/>
      <c r="D78" s="22">
        <v>100000</v>
      </c>
      <c r="E78" s="25">
        <f>(D78)+(D78*C79)</f>
        <v>285915.49295774649</v>
      </c>
      <c r="G78" s="10">
        <v>39783</v>
      </c>
      <c r="H78" s="91">
        <v>9647</v>
      </c>
      <c r="I78" s="20"/>
      <c r="J78" s="22">
        <v>100000</v>
      </c>
      <c r="K78" s="25">
        <f>(J78)+(J78*I79)</f>
        <v>181030.37213641545</v>
      </c>
    </row>
    <row r="79" spans="1:11">
      <c r="A79" s="10">
        <v>40148</v>
      </c>
      <c r="B79" s="90">
        <v>203</v>
      </c>
      <c r="C79" s="20">
        <f t="shared" ref="C79:C88" si="20">(B79-B78)/B78</f>
        <v>1.8591549295774648</v>
      </c>
      <c r="D79" s="22">
        <v>100000</v>
      </c>
      <c r="E79" s="25">
        <f t="shared" ref="E79:E87" si="21">(E78+D79)+(E78+D79)*C80</f>
        <v>585526.95483244304</v>
      </c>
      <c r="G79" s="10">
        <v>40148</v>
      </c>
      <c r="H79" s="91">
        <v>17464</v>
      </c>
      <c r="I79" s="20">
        <f t="shared" ref="I79:I88" si="22">(H79-H78)/H78</f>
        <v>0.81030372136415463</v>
      </c>
      <c r="J79" s="22">
        <v>100000</v>
      </c>
      <c r="K79" s="25">
        <f t="shared" ref="K79:K87" si="23">(K78+J79)+(K78+J79)*I80</f>
        <v>330030.45706285757</v>
      </c>
    </row>
    <row r="80" spans="1:11">
      <c r="A80" s="10">
        <v>40513</v>
      </c>
      <c r="B80" s="90">
        <v>308</v>
      </c>
      <c r="C80" s="20">
        <f t="shared" si="20"/>
        <v>0.51724137931034486</v>
      </c>
      <c r="D80" s="22">
        <v>100000</v>
      </c>
      <c r="E80" s="25">
        <f t="shared" si="21"/>
        <v>681075.48109976482</v>
      </c>
      <c r="G80" s="10">
        <v>40513</v>
      </c>
      <c r="H80" s="91">
        <v>20509</v>
      </c>
      <c r="I80" s="20">
        <f t="shared" si="22"/>
        <v>0.17435868071461291</v>
      </c>
      <c r="J80" s="22">
        <v>100000</v>
      </c>
      <c r="K80" s="25">
        <f t="shared" si="23"/>
        <v>324037.77285335225</v>
      </c>
    </row>
    <row r="81" spans="1:11">
      <c r="A81" s="10">
        <v>40878</v>
      </c>
      <c r="B81" s="90">
        <v>306</v>
      </c>
      <c r="C81" s="20">
        <f t="shared" si="20"/>
        <v>-6.4935064935064939E-3</v>
      </c>
      <c r="D81" s="22">
        <v>100000</v>
      </c>
      <c r="E81" s="25">
        <f t="shared" si="21"/>
        <v>1079721.9885790865</v>
      </c>
      <c r="G81" s="10">
        <v>40878</v>
      </c>
      <c r="H81" s="91">
        <v>15454</v>
      </c>
      <c r="I81" s="20">
        <f t="shared" si="22"/>
        <v>-0.24647715637037398</v>
      </c>
      <c r="J81" s="22">
        <v>100000</v>
      </c>
      <c r="K81" s="25">
        <f t="shared" si="23"/>
        <v>533024.31574021094</v>
      </c>
    </row>
    <row r="82" spans="1:11">
      <c r="A82" s="10">
        <v>41244</v>
      </c>
      <c r="B82" s="90">
        <v>423</v>
      </c>
      <c r="C82" s="20">
        <f t="shared" si="20"/>
        <v>0.38235294117647056</v>
      </c>
      <c r="D82" s="22">
        <v>100000</v>
      </c>
      <c r="E82" s="25">
        <f t="shared" si="21"/>
        <v>1098842.703310071</v>
      </c>
      <c r="G82" s="10">
        <v>41244</v>
      </c>
      <c r="H82" s="91">
        <v>19426</v>
      </c>
      <c r="I82" s="20">
        <f t="shared" si="22"/>
        <v>0.25702083602950693</v>
      </c>
      <c r="J82" s="22">
        <v>100000</v>
      </c>
      <c r="K82" s="25">
        <f t="shared" si="23"/>
        <v>689855.0789776725</v>
      </c>
    </row>
    <row r="83" spans="1:11">
      <c r="A83" s="10">
        <v>41609</v>
      </c>
      <c r="B83" s="90">
        <v>394</v>
      </c>
      <c r="C83" s="20">
        <f t="shared" si="20"/>
        <v>-6.8557919621749411E-2</v>
      </c>
      <c r="D83" s="22">
        <v>100000</v>
      </c>
      <c r="E83" s="25">
        <f t="shared" si="21"/>
        <v>2245548.0077229249</v>
      </c>
      <c r="G83" s="10">
        <v>41609</v>
      </c>
      <c r="H83" s="91">
        <v>21170</v>
      </c>
      <c r="I83" s="20">
        <f t="shared" si="22"/>
        <v>8.9776588077833827E-2</v>
      </c>
      <c r="J83" s="22">
        <v>100000</v>
      </c>
      <c r="K83" s="25">
        <f t="shared" si="23"/>
        <v>1025990.7801987254</v>
      </c>
    </row>
    <row r="84" spans="1:11">
      <c r="A84" s="10">
        <v>41974</v>
      </c>
      <c r="B84" s="90">
        <v>738</v>
      </c>
      <c r="C84" s="20">
        <f t="shared" si="20"/>
        <v>0.87309644670050757</v>
      </c>
      <c r="D84" s="22">
        <v>100000</v>
      </c>
      <c r="E84" s="25">
        <f t="shared" si="21"/>
        <v>2231131.031736441</v>
      </c>
      <c r="G84" s="10">
        <v>41974</v>
      </c>
      <c r="H84" s="91">
        <v>27499</v>
      </c>
      <c r="I84" s="20">
        <f t="shared" si="22"/>
        <v>0.29896079357581484</v>
      </c>
      <c r="J84" s="22">
        <v>100000</v>
      </c>
      <c r="K84" s="25">
        <f t="shared" si="23"/>
        <v>1069402.5676006442</v>
      </c>
    </row>
    <row r="85" spans="1:11">
      <c r="A85" s="10">
        <v>42339</v>
      </c>
      <c r="B85" s="90">
        <v>702</v>
      </c>
      <c r="C85" s="20">
        <f t="shared" si="20"/>
        <v>-4.878048780487805E-2</v>
      </c>
      <c r="D85" s="22">
        <v>100000</v>
      </c>
      <c r="E85" s="25">
        <f t="shared" si="21"/>
        <v>2533693.6997363311</v>
      </c>
      <c r="G85" s="10">
        <v>42339</v>
      </c>
      <c r="H85" s="91">
        <v>26117</v>
      </c>
      <c r="I85" s="20">
        <f t="shared" si="22"/>
        <v>-5.0256372959016693E-2</v>
      </c>
      <c r="J85" s="22">
        <v>100000</v>
      </c>
      <c r="K85" s="25">
        <f t="shared" si="23"/>
        <v>1192193.3133566165</v>
      </c>
    </row>
    <row r="86" spans="1:11">
      <c r="A86" s="10">
        <v>42705</v>
      </c>
      <c r="B86" s="90">
        <v>763</v>
      </c>
      <c r="C86" s="20">
        <f t="shared" si="20"/>
        <v>8.68945868945869E-2</v>
      </c>
      <c r="D86" s="22">
        <v>100000</v>
      </c>
      <c r="E86" s="25">
        <f t="shared" si="21"/>
        <v>3814195.9871672951</v>
      </c>
      <c r="G86" s="10">
        <v>42705</v>
      </c>
      <c r="H86" s="91">
        <v>26626</v>
      </c>
      <c r="I86" s="20">
        <f t="shared" si="22"/>
        <v>1.9489221579813913E-2</v>
      </c>
      <c r="J86" s="22">
        <v>100000</v>
      </c>
      <c r="K86" s="25">
        <f t="shared" si="23"/>
        <v>1640938.9435594501</v>
      </c>
    </row>
    <row r="87" spans="1:11">
      <c r="A87" s="10">
        <v>43070</v>
      </c>
      <c r="B87" s="90">
        <v>1105</v>
      </c>
      <c r="C87" s="20">
        <f t="shared" si="20"/>
        <v>0.44823066841415465</v>
      </c>
      <c r="D87" s="22">
        <v>100000</v>
      </c>
      <c r="E87" s="119">
        <f t="shared" si="21"/>
        <v>2858602.8612162964</v>
      </c>
      <c r="G87" s="10">
        <v>43070</v>
      </c>
      <c r="H87" s="91">
        <v>33812</v>
      </c>
      <c r="I87" s="20">
        <f t="shared" si="22"/>
        <v>0.26988657702997071</v>
      </c>
      <c r="J87" s="22">
        <v>100000</v>
      </c>
      <c r="K87" s="120">
        <f t="shared" si="23"/>
        <v>1857097.6522034262</v>
      </c>
    </row>
    <row r="88" spans="1:11">
      <c r="A88" s="10">
        <v>43435</v>
      </c>
      <c r="B88" s="90">
        <v>807</v>
      </c>
      <c r="C88" s="20">
        <f t="shared" si="20"/>
        <v>-0.26968325791855202</v>
      </c>
      <c r="D88" s="22"/>
      <c r="E88" s="39"/>
      <c r="G88" s="10">
        <v>43435</v>
      </c>
      <c r="H88" s="91">
        <v>36068</v>
      </c>
      <c r="I88" s="20">
        <f t="shared" si="22"/>
        <v>6.6721873890926292E-2</v>
      </c>
      <c r="J88" s="22"/>
      <c r="K88" s="39"/>
    </row>
    <row r="89" spans="1:11">
      <c r="D89" s="121">
        <f>SUM(D78:D88)</f>
        <v>1000000</v>
      </c>
      <c r="E89" s="122"/>
      <c r="J89" s="121">
        <f>SUM(J78:J88)</f>
        <v>1000000</v>
      </c>
      <c r="K89" s="122"/>
    </row>
    <row r="91" spans="1:11">
      <c r="A91" s="153" t="s">
        <v>506</v>
      </c>
      <c r="B91" s="150"/>
      <c r="C91" s="150"/>
      <c r="D91" s="150"/>
      <c r="E91" s="151"/>
    </row>
    <row r="92" spans="1:11">
      <c r="A92" s="116" t="s">
        <v>3</v>
      </c>
      <c r="B92" s="117" t="s">
        <v>6</v>
      </c>
      <c r="C92" s="118" t="s">
        <v>8</v>
      </c>
      <c r="D92" s="12" t="s">
        <v>16</v>
      </c>
      <c r="E92" s="16" t="s">
        <v>18</v>
      </c>
      <c r="G92" s="116" t="s">
        <v>3</v>
      </c>
      <c r="H92" s="117" t="s">
        <v>5</v>
      </c>
      <c r="I92" s="118" t="s">
        <v>8</v>
      </c>
      <c r="J92" s="16" t="s">
        <v>16</v>
      </c>
      <c r="K92" s="16" t="s">
        <v>18</v>
      </c>
    </row>
    <row r="93" spans="1:11">
      <c r="A93" s="10">
        <v>39783</v>
      </c>
      <c r="B93" s="90">
        <v>7</v>
      </c>
      <c r="C93" s="20"/>
      <c r="D93" s="22">
        <v>100000</v>
      </c>
      <c r="E93" s="25">
        <f>(D93)+(D93*C94)</f>
        <v>200000</v>
      </c>
      <c r="G93" s="10">
        <v>39783</v>
      </c>
      <c r="H93" s="91">
        <v>9647</v>
      </c>
      <c r="I93" s="20"/>
      <c r="J93" s="22">
        <v>100000</v>
      </c>
      <c r="K93" s="25">
        <f>(J93)+(J93*I94)</f>
        <v>181030.37213641545</v>
      </c>
    </row>
    <row r="94" spans="1:11">
      <c r="A94" s="10">
        <v>40148</v>
      </c>
      <c r="B94" s="90">
        <v>14</v>
      </c>
      <c r="C94" s="20">
        <f t="shared" ref="C94:C103" si="24">(B94-B93)/B93</f>
        <v>1</v>
      </c>
      <c r="D94" s="22">
        <v>100000</v>
      </c>
      <c r="E94" s="25">
        <f t="shared" ref="E94:E102" si="25">(E93+D94)+(E93+D94)*C95</f>
        <v>321428.57142857142</v>
      </c>
      <c r="G94" s="10">
        <v>40148</v>
      </c>
      <c r="H94" s="91">
        <v>17464</v>
      </c>
      <c r="I94" s="20">
        <f t="shared" ref="I94:I103" si="26">(H94-H93)/H93</f>
        <v>0.81030372136415463</v>
      </c>
      <c r="J94" s="22">
        <v>100000</v>
      </c>
      <c r="K94" s="25">
        <f t="shared" ref="K94:K102" si="27">(K93+J94)+(K93+J94)*I95</f>
        <v>330030.45706285757</v>
      </c>
    </row>
    <row r="95" spans="1:11">
      <c r="A95" s="10">
        <v>40513</v>
      </c>
      <c r="B95" s="90">
        <v>15</v>
      </c>
      <c r="C95" s="20">
        <f t="shared" si="24"/>
        <v>7.1428571428571425E-2</v>
      </c>
      <c r="D95" s="22">
        <v>100000</v>
      </c>
      <c r="E95" s="25">
        <f t="shared" si="25"/>
        <v>337142.85714285716</v>
      </c>
      <c r="G95" s="10">
        <v>40513</v>
      </c>
      <c r="H95" s="91">
        <v>20509</v>
      </c>
      <c r="I95" s="20">
        <f t="shared" si="26"/>
        <v>0.17435868071461291</v>
      </c>
      <c r="J95" s="22">
        <v>100000</v>
      </c>
      <c r="K95" s="25">
        <f t="shared" si="27"/>
        <v>324037.77285335225</v>
      </c>
    </row>
    <row r="96" spans="1:11">
      <c r="A96" s="10">
        <v>40878</v>
      </c>
      <c r="B96" s="90">
        <v>12</v>
      </c>
      <c r="C96" s="20">
        <f t="shared" si="24"/>
        <v>-0.2</v>
      </c>
      <c r="D96" s="22">
        <v>100000</v>
      </c>
      <c r="E96" s="25">
        <f t="shared" si="25"/>
        <v>437142.85714285716</v>
      </c>
      <c r="G96" s="10">
        <v>40878</v>
      </c>
      <c r="H96" s="91">
        <v>15454</v>
      </c>
      <c r="I96" s="20">
        <f t="shared" si="26"/>
        <v>-0.24647715637037398</v>
      </c>
      <c r="J96" s="22">
        <v>100000</v>
      </c>
      <c r="K96" s="25">
        <f t="shared" si="27"/>
        <v>533024.31574021094</v>
      </c>
    </row>
    <row r="97" spans="1:11">
      <c r="A97" s="10">
        <v>41244</v>
      </c>
      <c r="B97" s="90">
        <v>12</v>
      </c>
      <c r="C97" s="20">
        <f t="shared" si="24"/>
        <v>0</v>
      </c>
      <c r="D97" s="22">
        <v>100000</v>
      </c>
      <c r="E97" s="25">
        <f t="shared" si="25"/>
        <v>716190.47619047621</v>
      </c>
      <c r="G97" s="10">
        <v>41244</v>
      </c>
      <c r="H97" s="91">
        <v>19426</v>
      </c>
      <c r="I97" s="20">
        <f t="shared" si="26"/>
        <v>0.25702083602950693</v>
      </c>
      <c r="J97" s="22">
        <v>100000</v>
      </c>
      <c r="K97" s="25">
        <f t="shared" si="27"/>
        <v>689855.0789776725</v>
      </c>
    </row>
    <row r="98" spans="1:11">
      <c r="A98" s="10">
        <v>41609</v>
      </c>
      <c r="B98" s="90">
        <v>16</v>
      </c>
      <c r="C98" s="20">
        <f t="shared" si="24"/>
        <v>0.33333333333333331</v>
      </c>
      <c r="D98" s="22">
        <v>100000</v>
      </c>
      <c r="E98" s="25">
        <f t="shared" si="25"/>
        <v>1020238.0952380953</v>
      </c>
      <c r="G98" s="10">
        <v>41609</v>
      </c>
      <c r="H98" s="91">
        <v>21170</v>
      </c>
      <c r="I98" s="20">
        <f t="shared" si="26"/>
        <v>8.9776588077833827E-2</v>
      </c>
      <c r="J98" s="22">
        <v>100000</v>
      </c>
      <c r="K98" s="25">
        <f t="shared" si="27"/>
        <v>1025990.7801987254</v>
      </c>
    </row>
    <row r="99" spans="1:11">
      <c r="A99" s="10">
        <v>41974</v>
      </c>
      <c r="B99" s="90">
        <v>20</v>
      </c>
      <c r="C99" s="20">
        <f t="shared" si="24"/>
        <v>0.25</v>
      </c>
      <c r="D99" s="22">
        <v>100000</v>
      </c>
      <c r="E99" s="25">
        <f t="shared" si="25"/>
        <v>5153095.2380952379</v>
      </c>
      <c r="G99" s="10">
        <v>41974</v>
      </c>
      <c r="H99" s="91">
        <v>27499</v>
      </c>
      <c r="I99" s="20">
        <f t="shared" si="26"/>
        <v>0.29896079357581484</v>
      </c>
      <c r="J99" s="22">
        <v>100000</v>
      </c>
      <c r="K99" s="25">
        <f t="shared" si="27"/>
        <v>1069402.5676006442</v>
      </c>
    </row>
    <row r="100" spans="1:11">
      <c r="A100" s="10">
        <v>42339</v>
      </c>
      <c r="B100" s="90">
        <v>92</v>
      </c>
      <c r="C100" s="20">
        <f t="shared" si="24"/>
        <v>3.6</v>
      </c>
      <c r="D100" s="22">
        <v>100000</v>
      </c>
      <c r="E100" s="25">
        <f t="shared" si="25"/>
        <v>3483030.5383022772</v>
      </c>
      <c r="G100" s="10">
        <v>42339</v>
      </c>
      <c r="H100" s="91">
        <v>26117</v>
      </c>
      <c r="I100" s="20">
        <f t="shared" si="26"/>
        <v>-5.0256372959016693E-2</v>
      </c>
      <c r="J100" s="22">
        <v>100000</v>
      </c>
      <c r="K100" s="25">
        <f t="shared" si="27"/>
        <v>1192193.3133566165</v>
      </c>
    </row>
    <row r="101" spans="1:11">
      <c r="A101" s="10">
        <v>42705</v>
      </c>
      <c r="B101" s="90">
        <v>61</v>
      </c>
      <c r="C101" s="20">
        <f t="shared" si="24"/>
        <v>-0.33695652173913043</v>
      </c>
      <c r="D101" s="22">
        <v>100000</v>
      </c>
      <c r="E101" s="25">
        <f t="shared" si="25"/>
        <v>9574327.5039880536</v>
      </c>
      <c r="G101" s="10">
        <v>42705</v>
      </c>
      <c r="H101" s="91">
        <v>26626</v>
      </c>
      <c r="I101" s="20">
        <f t="shared" si="26"/>
        <v>1.9489221579813913E-2</v>
      </c>
      <c r="J101" s="22">
        <v>100000</v>
      </c>
      <c r="K101" s="25">
        <f t="shared" si="27"/>
        <v>1640938.9435594501</v>
      </c>
    </row>
    <row r="102" spans="1:11">
      <c r="A102" s="10">
        <v>43070</v>
      </c>
      <c r="B102" s="90">
        <v>163</v>
      </c>
      <c r="C102" s="20">
        <f t="shared" si="24"/>
        <v>1.6721311475409837</v>
      </c>
      <c r="D102" s="22">
        <v>100000</v>
      </c>
      <c r="E102" s="119">
        <f t="shared" si="25"/>
        <v>1958606.1817889931</v>
      </c>
      <c r="G102" s="10">
        <v>43070</v>
      </c>
      <c r="H102" s="91">
        <v>33812</v>
      </c>
      <c r="I102" s="20">
        <f t="shared" si="26"/>
        <v>0.26988657702997071</v>
      </c>
      <c r="J102" s="22">
        <v>100000</v>
      </c>
      <c r="K102" s="120">
        <f t="shared" si="27"/>
        <v>1857097.6522034262</v>
      </c>
    </row>
    <row r="103" spans="1:11">
      <c r="A103" s="10">
        <v>43435</v>
      </c>
      <c r="B103" s="90">
        <v>33</v>
      </c>
      <c r="C103" s="20">
        <f t="shared" si="24"/>
        <v>-0.7975460122699386</v>
      </c>
      <c r="D103" s="22"/>
      <c r="E103" s="39"/>
      <c r="G103" s="10">
        <v>43435</v>
      </c>
      <c r="H103" s="91">
        <v>36068</v>
      </c>
      <c r="I103" s="20">
        <f t="shared" si="26"/>
        <v>6.6721873890926292E-2</v>
      </c>
      <c r="J103" s="22"/>
      <c r="K103" s="39"/>
    </row>
    <row r="104" spans="1:11">
      <c r="D104" s="121">
        <f>SUM(D93:D103)</f>
        <v>1000000</v>
      </c>
      <c r="E104" s="122"/>
      <c r="J104" s="121">
        <f>SUM(J93:J103)</f>
        <v>1000000</v>
      </c>
      <c r="K104" s="122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15"/>
  <sheetViews>
    <sheetView workbookViewId="0"/>
  </sheetViews>
  <sheetFormatPr defaultColWidth="14.42578125" defaultRowHeight="15" customHeight="1"/>
  <cols>
    <col min="5" max="5" width="20.85546875" customWidth="1"/>
    <col min="11" max="11" width="20.85546875" customWidth="1"/>
  </cols>
  <sheetData>
    <row r="1" spans="1:11">
      <c r="A1" s="153" t="s">
        <v>478</v>
      </c>
      <c r="B1" s="150"/>
      <c r="C1" s="150"/>
      <c r="D1" s="150"/>
      <c r="E1" s="151"/>
    </row>
    <row r="2" spans="1:11">
      <c r="A2" s="116" t="s">
        <v>3</v>
      </c>
      <c r="B2" s="117" t="s">
        <v>6</v>
      </c>
      <c r="C2" s="118" t="s">
        <v>8</v>
      </c>
      <c r="D2" s="12" t="s">
        <v>16</v>
      </c>
      <c r="E2" s="16" t="s">
        <v>18</v>
      </c>
      <c r="G2" s="116" t="s">
        <v>3</v>
      </c>
      <c r="H2" s="117" t="s">
        <v>5</v>
      </c>
      <c r="I2" s="118" t="s">
        <v>8</v>
      </c>
      <c r="J2" s="16" t="s">
        <v>16</v>
      </c>
      <c r="K2" s="16" t="s">
        <v>18</v>
      </c>
    </row>
    <row r="3" spans="1:11">
      <c r="A3" s="10">
        <v>39783</v>
      </c>
      <c r="B3" s="90">
        <v>96</v>
      </c>
      <c r="C3" s="20"/>
      <c r="D3" s="22">
        <v>100000</v>
      </c>
      <c r="E3" s="25">
        <f>(D3)+(D3*C4)</f>
        <v>251041.66666666669</v>
      </c>
      <c r="G3" s="10">
        <v>39783</v>
      </c>
      <c r="H3" s="91">
        <v>9647</v>
      </c>
      <c r="I3" s="20"/>
      <c r="J3" s="22">
        <v>100000</v>
      </c>
      <c r="K3" s="25">
        <f>(J3)+(J3*I4)</f>
        <v>181030.37213641545</v>
      </c>
    </row>
    <row r="4" spans="1:11">
      <c r="A4" s="10">
        <v>40148</v>
      </c>
      <c r="B4" s="90">
        <v>241</v>
      </c>
      <c r="C4" s="20">
        <f t="shared" ref="C4:C13" si="0">(B4-B3)/B3</f>
        <v>1.5104166666666667</v>
      </c>
      <c r="D4" s="22">
        <v>100000</v>
      </c>
      <c r="E4" s="25">
        <f t="shared" ref="E4:E12" si="1">(E3+D4)+(E3+D4)*C5</f>
        <v>356868.08437067777</v>
      </c>
      <c r="G4" s="10">
        <v>40148</v>
      </c>
      <c r="H4" s="91">
        <v>17464</v>
      </c>
      <c r="I4" s="20">
        <f t="shared" ref="I4:I13" si="2">(H4-H3)/H3</f>
        <v>0.81030372136415463</v>
      </c>
      <c r="J4" s="22">
        <v>100000</v>
      </c>
      <c r="K4" s="25">
        <f t="shared" ref="K4:K12" si="3">(K3+J4)+(K3+J4)*I5</f>
        <v>330030.45706285757</v>
      </c>
    </row>
    <row r="5" spans="1:11">
      <c r="A5" s="10">
        <v>40513</v>
      </c>
      <c r="B5" s="90">
        <v>245</v>
      </c>
      <c r="C5" s="20">
        <f t="shared" si="0"/>
        <v>1.6597510373443983E-2</v>
      </c>
      <c r="D5" s="22">
        <v>100000</v>
      </c>
      <c r="E5" s="25">
        <f t="shared" si="1"/>
        <v>285309.45677026</v>
      </c>
      <c r="G5" s="10">
        <v>40513</v>
      </c>
      <c r="H5" s="91">
        <v>20509</v>
      </c>
      <c r="I5" s="20">
        <f t="shared" si="2"/>
        <v>0.17435868071461291</v>
      </c>
      <c r="J5" s="22">
        <v>100000</v>
      </c>
      <c r="K5" s="25">
        <f t="shared" si="3"/>
        <v>324037.77285335225</v>
      </c>
    </row>
    <row r="6" spans="1:11">
      <c r="A6" s="10">
        <v>40878</v>
      </c>
      <c r="B6" s="90">
        <v>153</v>
      </c>
      <c r="C6" s="20">
        <f t="shared" si="0"/>
        <v>-0.37551020408163266</v>
      </c>
      <c r="D6" s="22">
        <v>100000</v>
      </c>
      <c r="E6" s="25">
        <f t="shared" si="1"/>
        <v>413011.44385831791</v>
      </c>
      <c r="G6" s="10">
        <v>40878</v>
      </c>
      <c r="H6" s="91">
        <v>15454</v>
      </c>
      <c r="I6" s="20">
        <f t="shared" si="2"/>
        <v>-0.24647715637037398</v>
      </c>
      <c r="J6" s="22">
        <v>100000</v>
      </c>
      <c r="K6" s="25">
        <f t="shared" si="3"/>
        <v>533024.31574021094</v>
      </c>
    </row>
    <row r="7" spans="1:11">
      <c r="A7" s="10">
        <v>41244</v>
      </c>
      <c r="B7" s="90">
        <v>164</v>
      </c>
      <c r="C7" s="20">
        <f t="shared" si="0"/>
        <v>7.1895424836601302E-2</v>
      </c>
      <c r="D7" s="22">
        <v>100000</v>
      </c>
      <c r="E7" s="25">
        <f t="shared" si="1"/>
        <v>250249.48480893555</v>
      </c>
      <c r="G7" s="10">
        <v>41244</v>
      </c>
      <c r="H7" s="91">
        <v>19426</v>
      </c>
      <c r="I7" s="20">
        <f t="shared" si="2"/>
        <v>0.25702083602950693</v>
      </c>
      <c r="J7" s="22">
        <v>100000</v>
      </c>
      <c r="K7" s="25">
        <f t="shared" si="3"/>
        <v>689855.0789776725</v>
      </c>
    </row>
    <row r="8" spans="1:11">
      <c r="A8" s="10">
        <v>41609</v>
      </c>
      <c r="B8" s="90">
        <v>80</v>
      </c>
      <c r="C8" s="20">
        <f t="shared" si="0"/>
        <v>-0.51219512195121952</v>
      </c>
      <c r="D8" s="22">
        <v>100000</v>
      </c>
      <c r="E8" s="25">
        <f t="shared" si="1"/>
        <v>630449.07265608408</v>
      </c>
      <c r="G8" s="10">
        <v>41609</v>
      </c>
      <c r="H8" s="91">
        <v>21170</v>
      </c>
      <c r="I8" s="20">
        <f t="shared" si="2"/>
        <v>8.9776588077833827E-2</v>
      </c>
      <c r="J8" s="22">
        <v>100000</v>
      </c>
      <c r="K8" s="25">
        <f t="shared" si="3"/>
        <v>1025990.7801987254</v>
      </c>
    </row>
    <row r="9" spans="1:11">
      <c r="A9" s="10">
        <v>41974</v>
      </c>
      <c r="B9" s="90">
        <v>144</v>
      </c>
      <c r="C9" s="20">
        <f t="shared" si="0"/>
        <v>0.8</v>
      </c>
      <c r="D9" s="22">
        <v>100000</v>
      </c>
      <c r="E9" s="25">
        <f t="shared" si="1"/>
        <v>2059460.5798497926</v>
      </c>
      <c r="G9" s="10">
        <v>41974</v>
      </c>
      <c r="H9" s="91">
        <v>27499</v>
      </c>
      <c r="I9" s="20">
        <f t="shared" si="2"/>
        <v>0.29896079357581484</v>
      </c>
      <c r="J9" s="22">
        <v>100000</v>
      </c>
      <c r="K9" s="25">
        <f t="shared" si="3"/>
        <v>1069402.5676006442</v>
      </c>
    </row>
    <row r="10" spans="1:11">
      <c r="A10" s="10">
        <v>42339</v>
      </c>
      <c r="B10" s="90">
        <v>406</v>
      </c>
      <c r="C10" s="20">
        <f t="shared" si="0"/>
        <v>1.8194444444444444</v>
      </c>
      <c r="D10" s="22">
        <v>100000</v>
      </c>
      <c r="E10" s="25">
        <f t="shared" si="1"/>
        <v>1845647.342876547</v>
      </c>
      <c r="G10" s="10">
        <v>42339</v>
      </c>
      <c r="H10" s="91">
        <v>26117</v>
      </c>
      <c r="I10" s="20">
        <f t="shared" si="2"/>
        <v>-5.0256372959016693E-2</v>
      </c>
      <c r="J10" s="22">
        <v>100000</v>
      </c>
      <c r="K10" s="25">
        <f t="shared" si="3"/>
        <v>1192193.3133566165</v>
      </c>
    </row>
    <row r="11" spans="1:11">
      <c r="A11" s="10">
        <v>42705</v>
      </c>
      <c r="B11" s="90">
        <v>347</v>
      </c>
      <c r="C11" s="20">
        <f t="shared" si="0"/>
        <v>-0.14532019704433496</v>
      </c>
      <c r="D11" s="22">
        <v>100000</v>
      </c>
      <c r="E11" s="25">
        <f t="shared" si="1"/>
        <v>2186750.615913122</v>
      </c>
      <c r="G11" s="10">
        <v>42705</v>
      </c>
      <c r="H11" s="91">
        <v>26626</v>
      </c>
      <c r="I11" s="20">
        <f t="shared" si="2"/>
        <v>1.9489221579813913E-2</v>
      </c>
      <c r="J11" s="22">
        <v>100000</v>
      </c>
      <c r="K11" s="25">
        <f t="shared" si="3"/>
        <v>1640938.9435594501</v>
      </c>
    </row>
    <row r="12" spans="1:11">
      <c r="A12" s="10">
        <v>43070</v>
      </c>
      <c r="B12" s="90">
        <v>390</v>
      </c>
      <c r="C12" s="20">
        <f t="shared" si="0"/>
        <v>0.1239193083573487</v>
      </c>
      <c r="D12" s="22">
        <v>100000</v>
      </c>
      <c r="E12" s="119">
        <f t="shared" si="1"/>
        <v>1700404.3041405268</v>
      </c>
      <c r="G12" s="10">
        <v>43070</v>
      </c>
      <c r="H12" s="91">
        <v>33812</v>
      </c>
      <c r="I12" s="20">
        <f t="shared" si="2"/>
        <v>0.26988657702997071</v>
      </c>
      <c r="J12" s="22">
        <v>100000</v>
      </c>
      <c r="K12" s="120">
        <f t="shared" si="3"/>
        <v>1857097.6522034262</v>
      </c>
    </row>
    <row r="13" spans="1:11">
      <c r="A13" s="10">
        <v>43435</v>
      </c>
      <c r="B13" s="90">
        <v>290</v>
      </c>
      <c r="C13" s="20">
        <f t="shared" si="0"/>
        <v>-0.25641025641025639</v>
      </c>
      <c r="D13" s="22"/>
      <c r="E13" s="39"/>
      <c r="G13" s="10">
        <v>43435</v>
      </c>
      <c r="H13" s="91">
        <v>36068</v>
      </c>
      <c r="I13" s="20">
        <f t="shared" si="2"/>
        <v>6.6721873890926292E-2</v>
      </c>
      <c r="J13" s="22"/>
      <c r="K13" s="39"/>
    </row>
    <row r="14" spans="1:11">
      <c r="D14" s="121">
        <f>SUM(D3:D13)</f>
        <v>1000000</v>
      </c>
      <c r="E14" s="122"/>
      <c r="J14" s="121">
        <f>SUM(J3:J13)</f>
        <v>1000000</v>
      </c>
      <c r="K14" s="122"/>
    </row>
    <row r="16" spans="1:11">
      <c r="A16" s="153" t="s">
        <v>479</v>
      </c>
      <c r="B16" s="150"/>
      <c r="C16" s="150"/>
      <c r="D16" s="150"/>
      <c r="E16" s="151"/>
    </row>
    <row r="17" spans="1:11">
      <c r="A17" s="116" t="s">
        <v>3</v>
      </c>
      <c r="B17" s="117" t="s">
        <v>6</v>
      </c>
      <c r="C17" s="118" t="s">
        <v>8</v>
      </c>
      <c r="D17" s="12" t="s">
        <v>16</v>
      </c>
      <c r="E17" s="16" t="s">
        <v>18</v>
      </c>
      <c r="G17" s="116" t="s">
        <v>3</v>
      </c>
      <c r="H17" s="117" t="s">
        <v>5</v>
      </c>
      <c r="I17" s="118" t="s">
        <v>8</v>
      </c>
      <c r="J17" s="16" t="s">
        <v>16</v>
      </c>
      <c r="K17" s="16" t="s">
        <v>18</v>
      </c>
    </row>
    <row r="18" spans="1:11">
      <c r="A18" s="10">
        <v>39783</v>
      </c>
      <c r="B18" s="90">
        <v>68</v>
      </c>
      <c r="C18" s="20"/>
      <c r="D18" s="22">
        <v>100000</v>
      </c>
      <c r="E18" s="25">
        <f>(D18)+(D18*C19)</f>
        <v>216176.4705882353</v>
      </c>
      <c r="G18" s="10">
        <v>39783</v>
      </c>
      <c r="H18" s="91">
        <v>9647</v>
      </c>
      <c r="I18" s="20"/>
      <c r="J18" s="22">
        <v>100000</v>
      </c>
      <c r="K18" s="25">
        <f>(J18)+(J18*I19)</f>
        <v>181030.37213641545</v>
      </c>
    </row>
    <row r="19" spans="1:11">
      <c r="A19" s="10">
        <v>40148</v>
      </c>
      <c r="B19" s="90">
        <v>147</v>
      </c>
      <c r="C19" s="20">
        <f t="shared" ref="C19:C28" si="4">(B19-B18)/B18</f>
        <v>1.161764705882353</v>
      </c>
      <c r="D19" s="22">
        <v>100000</v>
      </c>
      <c r="E19" s="25">
        <f t="shared" ref="E19:E27" si="5">(E18+D19)+(E18+D19)*C20</f>
        <v>628051.22048819531</v>
      </c>
      <c r="G19" s="10">
        <v>40148</v>
      </c>
      <c r="H19" s="91">
        <v>17464</v>
      </c>
      <c r="I19" s="20">
        <f t="shared" ref="I19:I28" si="6">(H19-H18)/H18</f>
        <v>0.81030372136415463</v>
      </c>
      <c r="J19" s="22">
        <v>100000</v>
      </c>
      <c r="K19" s="25">
        <f t="shared" ref="K19:K27" si="7">(K18+J19)+(K18+J19)*I20</f>
        <v>330030.45706285757</v>
      </c>
    </row>
    <row r="20" spans="1:11">
      <c r="A20" s="10">
        <v>40513</v>
      </c>
      <c r="B20" s="90">
        <v>292</v>
      </c>
      <c r="C20" s="20">
        <f t="shared" si="4"/>
        <v>0.98639455782312924</v>
      </c>
      <c r="D20" s="22">
        <v>100000</v>
      </c>
      <c r="E20" s="25">
        <f t="shared" si="5"/>
        <v>423865.43658559315</v>
      </c>
      <c r="G20" s="10">
        <v>40513</v>
      </c>
      <c r="H20" s="91">
        <v>20509</v>
      </c>
      <c r="I20" s="20">
        <f t="shared" si="6"/>
        <v>0.17435868071461291</v>
      </c>
      <c r="J20" s="22">
        <v>100000</v>
      </c>
      <c r="K20" s="25">
        <f t="shared" si="7"/>
        <v>324037.77285335225</v>
      </c>
    </row>
    <row r="21" spans="1:11">
      <c r="A21" s="10">
        <v>40878</v>
      </c>
      <c r="B21" s="90">
        <v>170</v>
      </c>
      <c r="C21" s="20">
        <f t="shared" si="4"/>
        <v>-0.4178082191780822</v>
      </c>
      <c r="D21" s="22">
        <v>100000</v>
      </c>
      <c r="E21" s="25">
        <f t="shared" si="5"/>
        <v>539273.24354399298</v>
      </c>
      <c r="G21" s="10">
        <v>40878</v>
      </c>
      <c r="H21" s="91">
        <v>15454</v>
      </c>
      <c r="I21" s="20">
        <f t="shared" si="6"/>
        <v>-0.24647715637037398</v>
      </c>
      <c r="J21" s="22">
        <v>100000</v>
      </c>
      <c r="K21" s="25">
        <f t="shared" si="7"/>
        <v>533024.31574021094</v>
      </c>
    </row>
    <row r="22" spans="1:11">
      <c r="A22" s="10">
        <v>41244</v>
      </c>
      <c r="B22" s="90">
        <v>175</v>
      </c>
      <c r="C22" s="20">
        <f t="shared" si="4"/>
        <v>2.9411764705882353E-2</v>
      </c>
      <c r="D22" s="22">
        <v>100000</v>
      </c>
      <c r="E22" s="25">
        <f t="shared" si="5"/>
        <v>646579.2234702101</v>
      </c>
      <c r="G22" s="10">
        <v>41244</v>
      </c>
      <c r="H22" s="91">
        <v>19426</v>
      </c>
      <c r="I22" s="20">
        <f t="shared" si="6"/>
        <v>0.25702083602950693</v>
      </c>
      <c r="J22" s="22">
        <v>100000</v>
      </c>
      <c r="K22" s="25">
        <f t="shared" si="7"/>
        <v>689855.0789776725</v>
      </c>
    </row>
    <row r="23" spans="1:11">
      <c r="A23" s="10">
        <v>41609</v>
      </c>
      <c r="B23" s="90">
        <v>177</v>
      </c>
      <c r="C23" s="20">
        <f t="shared" si="4"/>
        <v>1.1428571428571429E-2</v>
      </c>
      <c r="D23" s="22">
        <v>100000</v>
      </c>
      <c r="E23" s="25">
        <f t="shared" si="5"/>
        <v>1126195.7777770965</v>
      </c>
      <c r="G23" s="10">
        <v>41609</v>
      </c>
      <c r="H23" s="91">
        <v>21170</v>
      </c>
      <c r="I23" s="20">
        <f t="shared" si="6"/>
        <v>8.9776588077833827E-2</v>
      </c>
      <c r="J23" s="22">
        <v>100000</v>
      </c>
      <c r="K23" s="25">
        <f t="shared" si="7"/>
        <v>1025990.7801987254</v>
      </c>
    </row>
    <row r="24" spans="1:11">
      <c r="A24" s="10">
        <v>41974</v>
      </c>
      <c r="B24" s="90">
        <v>267</v>
      </c>
      <c r="C24" s="20">
        <f t="shared" si="4"/>
        <v>0.50847457627118642</v>
      </c>
      <c r="D24" s="22">
        <v>100000</v>
      </c>
      <c r="E24" s="25">
        <f t="shared" si="5"/>
        <v>2590166.3620460015</v>
      </c>
      <c r="G24" s="10">
        <v>41974</v>
      </c>
      <c r="H24" s="91">
        <v>27499</v>
      </c>
      <c r="I24" s="20">
        <f t="shared" si="6"/>
        <v>0.29896079357581484</v>
      </c>
      <c r="J24" s="22">
        <v>100000</v>
      </c>
      <c r="K24" s="25">
        <f t="shared" si="7"/>
        <v>1069402.5676006442</v>
      </c>
    </row>
    <row r="25" spans="1:11">
      <c r="A25" s="10">
        <v>42339</v>
      </c>
      <c r="B25" s="90">
        <v>564</v>
      </c>
      <c r="C25" s="20">
        <f t="shared" si="4"/>
        <v>1.1123595505617978</v>
      </c>
      <c r="D25" s="22">
        <v>100000</v>
      </c>
      <c r="E25" s="25">
        <f t="shared" si="5"/>
        <v>2790332.1308455868</v>
      </c>
      <c r="G25" s="10">
        <v>42339</v>
      </c>
      <c r="H25" s="91">
        <v>26117</v>
      </c>
      <c r="I25" s="20">
        <f t="shared" si="6"/>
        <v>-5.0256372959016693E-2</v>
      </c>
      <c r="J25" s="22">
        <v>100000</v>
      </c>
      <c r="K25" s="25">
        <f t="shared" si="7"/>
        <v>1192193.3133566165</v>
      </c>
    </row>
    <row r="26" spans="1:11">
      <c r="A26" s="10">
        <v>42705</v>
      </c>
      <c r="B26" s="90">
        <v>585</v>
      </c>
      <c r="C26" s="20">
        <f t="shared" si="4"/>
        <v>3.7234042553191488E-2</v>
      </c>
      <c r="D26" s="22">
        <v>100000</v>
      </c>
      <c r="E26" s="25">
        <f t="shared" si="5"/>
        <v>3394287.4767366122</v>
      </c>
      <c r="G26" s="10">
        <v>42705</v>
      </c>
      <c r="H26" s="91">
        <v>26626</v>
      </c>
      <c r="I26" s="20">
        <f t="shared" si="6"/>
        <v>1.9489221579813913E-2</v>
      </c>
      <c r="J26" s="22">
        <v>100000</v>
      </c>
      <c r="K26" s="25">
        <f t="shared" si="7"/>
        <v>1640938.9435594501</v>
      </c>
    </row>
    <row r="27" spans="1:11">
      <c r="A27" s="10">
        <v>43070</v>
      </c>
      <c r="B27" s="90">
        <v>687</v>
      </c>
      <c r="C27" s="20">
        <f t="shared" si="4"/>
        <v>0.17435897435897435</v>
      </c>
      <c r="D27" s="22">
        <v>100000</v>
      </c>
      <c r="E27" s="119">
        <f t="shared" si="5"/>
        <v>2548235.8454804113</v>
      </c>
      <c r="G27" s="10">
        <v>43070</v>
      </c>
      <c r="H27" s="91">
        <v>33812</v>
      </c>
      <c r="I27" s="20">
        <f t="shared" si="6"/>
        <v>0.26988657702997071</v>
      </c>
      <c r="J27" s="22">
        <v>100000</v>
      </c>
      <c r="K27" s="120">
        <f t="shared" si="7"/>
        <v>1857097.6522034262</v>
      </c>
    </row>
    <row r="28" spans="1:11">
      <c r="A28" s="10">
        <v>43435</v>
      </c>
      <c r="B28" s="90">
        <v>501</v>
      </c>
      <c r="C28" s="20">
        <f t="shared" si="4"/>
        <v>-0.27074235807860264</v>
      </c>
      <c r="D28" s="22"/>
      <c r="E28" s="39"/>
      <c r="G28" s="10">
        <v>43435</v>
      </c>
      <c r="H28" s="91">
        <v>36068</v>
      </c>
      <c r="I28" s="20">
        <f t="shared" si="6"/>
        <v>6.6721873890926292E-2</v>
      </c>
      <c r="J28" s="22"/>
      <c r="K28" s="39"/>
    </row>
    <row r="29" spans="1:11">
      <c r="D29" s="121">
        <f>SUM(D18:D28)</f>
        <v>1000000</v>
      </c>
      <c r="E29" s="122"/>
      <c r="J29" s="121">
        <f>SUM(J18:J28)</f>
        <v>1000000</v>
      </c>
      <c r="K29" s="122"/>
    </row>
    <row r="31" spans="1:11">
      <c r="A31" s="153" t="s">
        <v>480</v>
      </c>
      <c r="B31" s="150"/>
      <c r="C31" s="150"/>
      <c r="D31" s="150"/>
      <c r="E31" s="151"/>
    </row>
    <row r="32" spans="1:11">
      <c r="A32" s="116" t="s">
        <v>3</v>
      </c>
      <c r="B32" s="117" t="s">
        <v>6</v>
      </c>
      <c r="C32" s="118" t="s">
        <v>8</v>
      </c>
      <c r="D32" s="12" t="s">
        <v>16</v>
      </c>
      <c r="E32" s="16" t="s">
        <v>18</v>
      </c>
      <c r="G32" s="116" t="s">
        <v>3</v>
      </c>
      <c r="H32" s="117" t="s">
        <v>5</v>
      </c>
      <c r="I32" s="118" t="s">
        <v>8</v>
      </c>
      <c r="J32" s="16" t="s">
        <v>16</v>
      </c>
      <c r="K32" s="16" t="s">
        <v>18</v>
      </c>
    </row>
    <row r="33" spans="1:11">
      <c r="A33" s="10">
        <v>39783</v>
      </c>
      <c r="B33" s="90">
        <v>731</v>
      </c>
      <c r="C33" s="20"/>
      <c r="D33" s="22">
        <v>100000</v>
      </c>
      <c r="E33" s="25">
        <f>(D33)+(D33*C34)</f>
        <v>189056.0875512996</v>
      </c>
      <c r="G33" s="10">
        <v>39783</v>
      </c>
      <c r="H33" s="91">
        <v>9647</v>
      </c>
      <c r="I33" s="20"/>
      <c r="J33" s="22">
        <v>100000</v>
      </c>
      <c r="K33" s="25">
        <f>(J33)+(J33*I34)</f>
        <v>181030.37213641545</v>
      </c>
    </row>
    <row r="34" spans="1:11">
      <c r="A34" s="10">
        <v>40148</v>
      </c>
      <c r="B34" s="90">
        <v>1382</v>
      </c>
      <c r="C34" s="20">
        <f t="shared" ref="C34:C43" si="8">(B34-B33)/B33</f>
        <v>0.8905608755129959</v>
      </c>
      <c r="D34" s="22">
        <v>100000</v>
      </c>
      <c r="E34" s="25">
        <f t="shared" ref="E34:E42" si="9">(E33+D34)+(E33+D34)*C35</f>
        <v>460147.17265764048</v>
      </c>
      <c r="G34" s="10">
        <v>40148</v>
      </c>
      <c r="H34" s="91">
        <v>17464</v>
      </c>
      <c r="I34" s="20">
        <f t="shared" ref="I34:I43" si="10">(H34-H33)/H33</f>
        <v>0.81030372136415463</v>
      </c>
      <c r="J34" s="22">
        <v>100000</v>
      </c>
      <c r="K34" s="25">
        <f t="shared" ref="K34:K42" si="11">(K33+J34)+(K33+J34)*I35</f>
        <v>330030.45706285757</v>
      </c>
    </row>
    <row r="35" spans="1:11">
      <c r="A35" s="10">
        <v>40513</v>
      </c>
      <c r="B35" s="90">
        <v>2200</v>
      </c>
      <c r="C35" s="20">
        <f t="shared" si="8"/>
        <v>0.59189580318379165</v>
      </c>
      <c r="D35" s="22">
        <v>100000</v>
      </c>
      <c r="E35" s="25">
        <f t="shared" si="9"/>
        <v>371224.80806129077</v>
      </c>
      <c r="G35" s="10">
        <v>40513</v>
      </c>
      <c r="H35" s="91">
        <v>20509</v>
      </c>
      <c r="I35" s="20">
        <f t="shared" si="10"/>
        <v>0.17435868071461291</v>
      </c>
      <c r="J35" s="22">
        <v>100000</v>
      </c>
      <c r="K35" s="25">
        <f t="shared" si="11"/>
        <v>324037.77285335225</v>
      </c>
    </row>
    <row r="36" spans="1:11">
      <c r="A36" s="10">
        <v>40878</v>
      </c>
      <c r="B36" s="90">
        <v>1458</v>
      </c>
      <c r="C36" s="20">
        <f t="shared" si="8"/>
        <v>-0.33727272727272728</v>
      </c>
      <c r="D36" s="22">
        <v>100000</v>
      </c>
      <c r="E36" s="25">
        <f t="shared" si="9"/>
        <v>575295.03316124657</v>
      </c>
      <c r="G36" s="10">
        <v>40878</v>
      </c>
      <c r="H36" s="91">
        <v>15454</v>
      </c>
      <c r="I36" s="20">
        <f t="shared" si="10"/>
        <v>-0.24647715637037398</v>
      </c>
      <c r="J36" s="22">
        <v>100000</v>
      </c>
      <c r="K36" s="25">
        <f t="shared" si="11"/>
        <v>533024.31574021094</v>
      </c>
    </row>
    <row r="37" spans="1:11">
      <c r="A37" s="10">
        <v>41244</v>
      </c>
      <c r="B37" s="90">
        <v>1780</v>
      </c>
      <c r="C37" s="20">
        <f t="shared" si="8"/>
        <v>0.22085048010973937</v>
      </c>
      <c r="D37" s="22">
        <v>100000</v>
      </c>
      <c r="E37" s="25">
        <f t="shared" si="9"/>
        <v>644944.69459220173</v>
      </c>
      <c r="G37" s="10">
        <v>41244</v>
      </c>
      <c r="H37" s="91">
        <v>19426</v>
      </c>
      <c r="I37" s="20">
        <f t="shared" si="10"/>
        <v>0.25702083602950693</v>
      </c>
      <c r="J37" s="22">
        <v>100000</v>
      </c>
      <c r="K37" s="25">
        <f t="shared" si="11"/>
        <v>689855.0789776725</v>
      </c>
    </row>
    <row r="38" spans="1:11">
      <c r="A38" s="10">
        <v>41609</v>
      </c>
      <c r="B38" s="90">
        <v>1700</v>
      </c>
      <c r="C38" s="20">
        <f t="shared" si="8"/>
        <v>-4.49438202247191E-2</v>
      </c>
      <c r="D38" s="22">
        <v>100000</v>
      </c>
      <c r="E38" s="25">
        <f t="shared" si="9"/>
        <v>1130563.1247340473</v>
      </c>
      <c r="G38" s="10">
        <v>41609</v>
      </c>
      <c r="H38" s="91">
        <v>21170</v>
      </c>
      <c r="I38" s="20">
        <f t="shared" si="10"/>
        <v>8.9776588077833827E-2</v>
      </c>
      <c r="J38" s="22">
        <v>100000</v>
      </c>
      <c r="K38" s="25">
        <f t="shared" si="11"/>
        <v>1025990.7801987254</v>
      </c>
    </row>
    <row r="39" spans="1:11">
      <c r="A39" s="10">
        <v>41974</v>
      </c>
      <c r="B39" s="90">
        <v>2580</v>
      </c>
      <c r="C39" s="20">
        <f t="shared" si="8"/>
        <v>0.51764705882352946</v>
      </c>
      <c r="D39" s="22">
        <v>100000</v>
      </c>
      <c r="E39" s="25">
        <f t="shared" si="9"/>
        <v>1094628.8260715653</v>
      </c>
      <c r="G39" s="10">
        <v>41974</v>
      </c>
      <c r="H39" s="91">
        <v>27499</v>
      </c>
      <c r="I39" s="20">
        <f t="shared" si="10"/>
        <v>0.29896079357581484</v>
      </c>
      <c r="J39" s="22">
        <v>100000</v>
      </c>
      <c r="K39" s="25">
        <f t="shared" si="11"/>
        <v>1069402.5676006442</v>
      </c>
    </row>
    <row r="40" spans="1:11">
      <c r="A40" s="10">
        <v>42339</v>
      </c>
      <c r="B40" s="90">
        <v>2295</v>
      </c>
      <c r="C40" s="20">
        <f t="shared" si="8"/>
        <v>-0.11046511627906977</v>
      </c>
      <c r="D40" s="22">
        <v>100000</v>
      </c>
      <c r="E40" s="25">
        <f t="shared" si="9"/>
        <v>1197231.5032525491</v>
      </c>
      <c r="G40" s="10">
        <v>42339</v>
      </c>
      <c r="H40" s="91">
        <v>26117</v>
      </c>
      <c r="I40" s="20">
        <f t="shared" si="10"/>
        <v>-5.0256372959016693E-2</v>
      </c>
      <c r="J40" s="22">
        <v>100000</v>
      </c>
      <c r="K40" s="25">
        <f t="shared" si="11"/>
        <v>1192193.3133566165</v>
      </c>
    </row>
    <row r="41" spans="1:11">
      <c r="A41" s="10">
        <v>42705</v>
      </c>
      <c r="B41" s="90">
        <v>2300</v>
      </c>
      <c r="C41" s="20">
        <f t="shared" si="8"/>
        <v>2.1786492374727671E-3</v>
      </c>
      <c r="D41" s="22">
        <v>100000</v>
      </c>
      <c r="E41" s="25">
        <f t="shared" si="9"/>
        <v>1955999.5014260174</v>
      </c>
      <c r="G41" s="10">
        <v>42705</v>
      </c>
      <c r="H41" s="91">
        <v>26626</v>
      </c>
      <c r="I41" s="20">
        <f t="shared" si="10"/>
        <v>1.9489221579813913E-2</v>
      </c>
      <c r="J41" s="22">
        <v>100000</v>
      </c>
      <c r="K41" s="25">
        <f t="shared" si="11"/>
        <v>1640938.9435594501</v>
      </c>
    </row>
    <row r="42" spans="1:11">
      <c r="A42" s="10">
        <v>43070</v>
      </c>
      <c r="B42" s="90">
        <v>3468</v>
      </c>
      <c r="C42" s="20">
        <f t="shared" si="8"/>
        <v>0.50782608695652176</v>
      </c>
      <c r="D42" s="22">
        <v>100000</v>
      </c>
      <c r="E42" s="119">
        <f t="shared" si="9"/>
        <v>1837238.3088002387</v>
      </c>
      <c r="G42" s="10">
        <v>43070</v>
      </c>
      <c r="H42" s="91">
        <v>33812</v>
      </c>
      <c r="I42" s="20">
        <f t="shared" si="10"/>
        <v>0.26988657702997071</v>
      </c>
      <c r="J42" s="22">
        <v>100000</v>
      </c>
      <c r="K42" s="120">
        <f t="shared" si="11"/>
        <v>1857097.6522034262</v>
      </c>
    </row>
    <row r="43" spans="1:11">
      <c r="A43" s="10">
        <v>43435</v>
      </c>
      <c r="B43" s="90">
        <v>3099</v>
      </c>
      <c r="C43" s="20">
        <f t="shared" si="8"/>
        <v>-0.10640138408304499</v>
      </c>
      <c r="D43" s="22"/>
      <c r="E43" s="39"/>
      <c r="G43" s="10">
        <v>43435</v>
      </c>
      <c r="H43" s="91">
        <v>36068</v>
      </c>
      <c r="I43" s="20">
        <f t="shared" si="10"/>
        <v>6.6721873890926292E-2</v>
      </c>
      <c r="J43" s="22"/>
      <c r="K43" s="39"/>
    </row>
    <row r="44" spans="1:11">
      <c r="D44" s="121">
        <f>SUM(D33:D43)</f>
        <v>1000000</v>
      </c>
      <c r="E44" s="122"/>
      <c r="J44" s="121">
        <f>SUM(J33:J43)</f>
        <v>1000000</v>
      </c>
      <c r="K44" s="122"/>
    </row>
    <row r="46" spans="1:11">
      <c r="A46" s="153" t="s">
        <v>481</v>
      </c>
      <c r="B46" s="150"/>
      <c r="C46" s="150"/>
      <c r="D46" s="150"/>
      <c r="E46" s="151"/>
    </row>
    <row r="47" spans="1:11">
      <c r="A47" s="116" t="s">
        <v>3</v>
      </c>
      <c r="B47" s="117" t="s">
        <v>6</v>
      </c>
      <c r="C47" s="118" t="s">
        <v>8</v>
      </c>
      <c r="D47" s="12" t="s">
        <v>16</v>
      </c>
      <c r="E47" s="16" t="s">
        <v>18</v>
      </c>
      <c r="G47" s="116" t="s">
        <v>3</v>
      </c>
      <c r="H47" s="117" t="s">
        <v>5</v>
      </c>
      <c r="I47" s="118" t="s">
        <v>8</v>
      </c>
      <c r="J47" s="16" t="s">
        <v>16</v>
      </c>
      <c r="K47" s="16" t="s">
        <v>18</v>
      </c>
    </row>
    <row r="48" spans="1:11">
      <c r="A48" s="10">
        <v>39783</v>
      </c>
      <c r="B48" s="90">
        <v>17</v>
      </c>
      <c r="C48" s="20"/>
      <c r="D48" s="22">
        <v>100000</v>
      </c>
      <c r="E48" s="25">
        <f>(D48)+(D48*C49)</f>
        <v>223529.4117647059</v>
      </c>
      <c r="G48" s="10">
        <v>39783</v>
      </c>
      <c r="H48" s="91">
        <v>9647</v>
      </c>
      <c r="I48" s="20"/>
      <c r="J48" s="22">
        <v>100000</v>
      </c>
      <c r="K48" s="25">
        <f>(J48)+(J48*I49)</f>
        <v>181030.37213641545</v>
      </c>
    </row>
    <row r="49" spans="1:11">
      <c r="A49" s="10">
        <v>40148</v>
      </c>
      <c r="B49" s="90">
        <v>38</v>
      </c>
      <c r="C49" s="20">
        <f t="shared" ref="C49:C58" si="12">(B49-B48)/B48</f>
        <v>1.2352941176470589</v>
      </c>
      <c r="D49" s="22">
        <v>100000</v>
      </c>
      <c r="E49" s="25">
        <f t="shared" ref="E49:E57" si="13">(E48+D49)+(E48+D49)*C50</f>
        <v>587461.30030959751</v>
      </c>
      <c r="G49" s="10">
        <v>40148</v>
      </c>
      <c r="H49" s="91">
        <v>17464</v>
      </c>
      <c r="I49" s="20">
        <f t="shared" ref="I49:I58" si="14">(H49-H48)/H48</f>
        <v>0.81030372136415463</v>
      </c>
      <c r="J49" s="22">
        <v>100000</v>
      </c>
      <c r="K49" s="25">
        <f t="shared" ref="K49:K57" si="15">(K48+J49)+(K48+J49)*I50</f>
        <v>330030.45706285757</v>
      </c>
    </row>
    <row r="50" spans="1:11">
      <c r="A50" s="10">
        <v>40513</v>
      </c>
      <c r="B50" s="90">
        <v>69</v>
      </c>
      <c r="C50" s="20">
        <f t="shared" si="12"/>
        <v>0.81578947368421051</v>
      </c>
      <c r="D50" s="22">
        <v>100000</v>
      </c>
      <c r="E50" s="25">
        <f t="shared" si="13"/>
        <v>647608.47130614263</v>
      </c>
      <c r="G50" s="10">
        <v>40513</v>
      </c>
      <c r="H50" s="91">
        <v>20509</v>
      </c>
      <c r="I50" s="20">
        <f t="shared" si="14"/>
        <v>0.17435868071461291</v>
      </c>
      <c r="J50" s="22">
        <v>100000</v>
      </c>
      <c r="K50" s="25">
        <f t="shared" si="15"/>
        <v>324037.77285335225</v>
      </c>
    </row>
    <row r="51" spans="1:11">
      <c r="A51" s="10">
        <v>40878</v>
      </c>
      <c r="B51" s="90">
        <v>65</v>
      </c>
      <c r="C51" s="20">
        <f t="shared" si="12"/>
        <v>-5.7971014492753624E-2</v>
      </c>
      <c r="D51" s="22">
        <v>100000</v>
      </c>
      <c r="E51" s="25">
        <f t="shared" si="13"/>
        <v>1115661.8725645514</v>
      </c>
      <c r="G51" s="10">
        <v>40878</v>
      </c>
      <c r="H51" s="91">
        <v>15454</v>
      </c>
      <c r="I51" s="20">
        <f t="shared" si="14"/>
        <v>-0.24647715637037398</v>
      </c>
      <c r="J51" s="22">
        <v>100000</v>
      </c>
      <c r="K51" s="25">
        <f t="shared" si="15"/>
        <v>533024.31574021094</v>
      </c>
    </row>
    <row r="52" spans="1:11">
      <c r="A52" s="10">
        <v>41244</v>
      </c>
      <c r="B52" s="90">
        <v>97</v>
      </c>
      <c r="C52" s="20">
        <f t="shared" si="12"/>
        <v>0.49230769230769234</v>
      </c>
      <c r="D52" s="22">
        <v>100000</v>
      </c>
      <c r="E52" s="25">
        <f t="shared" si="13"/>
        <v>1666835.351042117</v>
      </c>
      <c r="G52" s="10">
        <v>41244</v>
      </c>
      <c r="H52" s="91">
        <v>19426</v>
      </c>
      <c r="I52" s="20">
        <f t="shared" si="14"/>
        <v>0.25702083602950693</v>
      </c>
      <c r="J52" s="22">
        <v>100000</v>
      </c>
      <c r="K52" s="25">
        <f t="shared" si="15"/>
        <v>689855.0789776725</v>
      </c>
    </row>
    <row r="53" spans="1:11">
      <c r="A53" s="10">
        <v>41609</v>
      </c>
      <c r="B53" s="90">
        <v>133</v>
      </c>
      <c r="C53" s="20">
        <f t="shared" si="12"/>
        <v>0.37113402061855671</v>
      </c>
      <c r="D53" s="22">
        <v>100000</v>
      </c>
      <c r="E53" s="25">
        <f t="shared" si="13"/>
        <v>3666515.4653204838</v>
      </c>
      <c r="G53" s="10">
        <v>41609</v>
      </c>
      <c r="H53" s="91">
        <v>21170</v>
      </c>
      <c r="I53" s="20">
        <f t="shared" si="14"/>
        <v>8.9776588077833827E-2</v>
      </c>
      <c r="J53" s="22">
        <v>100000</v>
      </c>
      <c r="K53" s="25">
        <f t="shared" si="15"/>
        <v>1025990.7801987254</v>
      </c>
    </row>
    <row r="54" spans="1:11">
      <c r="A54" s="10">
        <v>41974</v>
      </c>
      <c r="B54" s="90">
        <v>276</v>
      </c>
      <c r="C54" s="20">
        <f t="shared" si="12"/>
        <v>1.0751879699248121</v>
      </c>
      <c r="D54" s="22">
        <v>100000</v>
      </c>
      <c r="E54" s="25">
        <f t="shared" si="13"/>
        <v>4885552.6687852647</v>
      </c>
      <c r="G54" s="10">
        <v>41974</v>
      </c>
      <c r="H54" s="91">
        <v>27499</v>
      </c>
      <c r="I54" s="20">
        <f t="shared" si="14"/>
        <v>0.29896079357581484</v>
      </c>
      <c r="J54" s="22">
        <v>100000</v>
      </c>
      <c r="K54" s="25">
        <f t="shared" si="15"/>
        <v>1069402.5676006442</v>
      </c>
    </row>
    <row r="55" spans="1:11">
      <c r="A55" s="10">
        <v>42339</v>
      </c>
      <c r="B55" s="90">
        <v>358</v>
      </c>
      <c r="C55" s="20">
        <f t="shared" si="12"/>
        <v>0.29710144927536231</v>
      </c>
      <c r="D55" s="22">
        <v>100000</v>
      </c>
      <c r="E55" s="25">
        <f t="shared" si="13"/>
        <v>4790586.92196126</v>
      </c>
      <c r="G55" s="10">
        <v>42339</v>
      </c>
      <c r="H55" s="91">
        <v>26117</v>
      </c>
      <c r="I55" s="20">
        <f t="shared" si="14"/>
        <v>-5.0256372959016693E-2</v>
      </c>
      <c r="J55" s="22">
        <v>100000</v>
      </c>
      <c r="K55" s="25">
        <f t="shared" si="15"/>
        <v>1192193.3133566165</v>
      </c>
    </row>
    <row r="56" spans="1:11">
      <c r="A56" s="10">
        <v>42705</v>
      </c>
      <c r="B56" s="90">
        <v>344</v>
      </c>
      <c r="C56" s="20">
        <f t="shared" si="12"/>
        <v>-3.9106145251396648E-2</v>
      </c>
      <c r="D56" s="22">
        <v>100000</v>
      </c>
      <c r="E56" s="25">
        <f t="shared" si="13"/>
        <v>6397570.1014028108</v>
      </c>
      <c r="G56" s="10">
        <v>42705</v>
      </c>
      <c r="H56" s="91">
        <v>26626</v>
      </c>
      <c r="I56" s="20">
        <f t="shared" si="14"/>
        <v>1.9489221579813913E-2</v>
      </c>
      <c r="J56" s="22">
        <v>100000</v>
      </c>
      <c r="K56" s="25">
        <f t="shared" si="15"/>
        <v>1640938.9435594501</v>
      </c>
    </row>
    <row r="57" spans="1:11">
      <c r="A57" s="10">
        <v>43070</v>
      </c>
      <c r="B57" s="90">
        <v>450</v>
      </c>
      <c r="C57" s="20">
        <f t="shared" si="12"/>
        <v>0.30813953488372092</v>
      </c>
      <c r="D57" s="22">
        <v>100000</v>
      </c>
      <c r="E57" s="119">
        <f t="shared" si="13"/>
        <v>1313953.064950346</v>
      </c>
      <c r="G57" s="10">
        <v>43070</v>
      </c>
      <c r="H57" s="91">
        <v>33812</v>
      </c>
      <c r="I57" s="20">
        <f t="shared" si="14"/>
        <v>0.26988657702997071</v>
      </c>
      <c r="J57" s="22">
        <v>100000</v>
      </c>
      <c r="K57" s="120">
        <f t="shared" si="15"/>
        <v>1857097.6522034262</v>
      </c>
    </row>
    <row r="58" spans="1:11">
      <c r="A58" s="10">
        <v>43435</v>
      </c>
      <c r="B58" s="90">
        <v>91</v>
      </c>
      <c r="C58" s="20">
        <f t="shared" si="12"/>
        <v>-0.79777777777777781</v>
      </c>
      <c r="D58" s="22"/>
      <c r="E58" s="39"/>
      <c r="G58" s="10">
        <v>43435</v>
      </c>
      <c r="H58" s="91">
        <v>36068</v>
      </c>
      <c r="I58" s="20">
        <f t="shared" si="14"/>
        <v>6.6721873890926292E-2</v>
      </c>
      <c r="J58" s="22"/>
      <c r="K58" s="39"/>
    </row>
    <row r="59" spans="1:11">
      <c r="D59" s="121">
        <f>SUM(D48:D58)</f>
        <v>1000000</v>
      </c>
      <c r="E59" s="122"/>
      <c r="J59" s="121">
        <f>SUM(J48:J58)</f>
        <v>1000000</v>
      </c>
      <c r="K59" s="122"/>
    </row>
    <row r="61" spans="1:11">
      <c r="A61" s="153" t="s">
        <v>482</v>
      </c>
      <c r="B61" s="150"/>
      <c r="C61" s="150"/>
      <c r="D61" s="150"/>
      <c r="E61" s="151"/>
    </row>
    <row r="62" spans="1:11">
      <c r="A62" s="116" t="s">
        <v>3</v>
      </c>
      <c r="B62" s="117" t="s">
        <v>6</v>
      </c>
      <c r="C62" s="118" t="s">
        <v>8</v>
      </c>
      <c r="D62" s="12" t="s">
        <v>16</v>
      </c>
      <c r="E62" s="16" t="s">
        <v>18</v>
      </c>
      <c r="G62" s="116" t="s">
        <v>3</v>
      </c>
      <c r="H62" s="117" t="s">
        <v>5</v>
      </c>
      <c r="I62" s="118" t="s">
        <v>8</v>
      </c>
      <c r="J62" s="16" t="s">
        <v>16</v>
      </c>
      <c r="K62" s="16" t="s">
        <v>18</v>
      </c>
    </row>
    <row r="63" spans="1:11">
      <c r="A63" s="10">
        <v>39783</v>
      </c>
      <c r="B63" s="90">
        <v>11</v>
      </c>
      <c r="C63" s="20"/>
      <c r="D63" s="22">
        <v>100000</v>
      </c>
      <c r="E63" s="25">
        <f>(D63)+(D63*C64)</f>
        <v>200000</v>
      </c>
      <c r="G63" s="10">
        <v>39783</v>
      </c>
      <c r="H63" s="91">
        <v>9647</v>
      </c>
      <c r="I63" s="20"/>
      <c r="J63" s="22">
        <v>100000</v>
      </c>
      <c r="K63" s="25">
        <f>(J63)+(J63*I64)</f>
        <v>181030.37213641545</v>
      </c>
    </row>
    <row r="64" spans="1:11">
      <c r="A64" s="10">
        <v>40148</v>
      </c>
      <c r="B64" s="90">
        <v>22</v>
      </c>
      <c r="C64" s="20">
        <f t="shared" ref="C64:C73" si="16">(B64-B63)/B63</f>
        <v>1</v>
      </c>
      <c r="D64" s="22">
        <v>100000</v>
      </c>
      <c r="E64" s="25">
        <f t="shared" ref="E64:E72" si="17">(E63+D64)+(E63+D64)*C65</f>
        <v>327272.72727272729</v>
      </c>
      <c r="G64" s="10">
        <v>40148</v>
      </c>
      <c r="H64" s="91">
        <v>17464</v>
      </c>
      <c r="I64" s="20">
        <f t="shared" ref="I64:I73" si="18">(H64-H63)/H63</f>
        <v>0.81030372136415463</v>
      </c>
      <c r="J64" s="22">
        <v>100000</v>
      </c>
      <c r="K64" s="25">
        <f t="shared" ref="K64:K72" si="19">(K63+J64)+(K63+J64)*I65</f>
        <v>330030.45706285757</v>
      </c>
    </row>
    <row r="65" spans="1:11">
      <c r="A65" s="10">
        <v>40513</v>
      </c>
      <c r="B65" s="90">
        <v>24</v>
      </c>
      <c r="C65" s="20">
        <f t="shared" si="16"/>
        <v>9.0909090909090912E-2</v>
      </c>
      <c r="D65" s="22">
        <v>100000</v>
      </c>
      <c r="E65" s="25">
        <f t="shared" si="17"/>
        <v>284848.48484848486</v>
      </c>
      <c r="G65" s="10">
        <v>40513</v>
      </c>
      <c r="H65" s="91">
        <v>20509</v>
      </c>
      <c r="I65" s="20">
        <f t="shared" si="18"/>
        <v>0.17435868071461291</v>
      </c>
      <c r="J65" s="22">
        <v>100000</v>
      </c>
      <c r="K65" s="25">
        <f t="shared" si="19"/>
        <v>324037.77285335225</v>
      </c>
    </row>
    <row r="66" spans="1:11">
      <c r="A66" s="10">
        <v>40878</v>
      </c>
      <c r="B66" s="90">
        <v>16</v>
      </c>
      <c r="C66" s="20">
        <f t="shared" si="16"/>
        <v>-0.33333333333333331</v>
      </c>
      <c r="D66" s="22">
        <v>100000</v>
      </c>
      <c r="E66" s="25">
        <f t="shared" si="17"/>
        <v>697537.87878787878</v>
      </c>
      <c r="G66" s="10">
        <v>40878</v>
      </c>
      <c r="H66" s="91">
        <v>15454</v>
      </c>
      <c r="I66" s="20">
        <f t="shared" si="18"/>
        <v>-0.24647715637037398</v>
      </c>
      <c r="J66" s="22">
        <v>100000</v>
      </c>
      <c r="K66" s="25">
        <f t="shared" si="19"/>
        <v>533024.31574021094</v>
      </c>
    </row>
    <row r="67" spans="1:11">
      <c r="A67" s="10">
        <v>41244</v>
      </c>
      <c r="B67" s="90">
        <v>29</v>
      </c>
      <c r="C67" s="20">
        <f t="shared" si="16"/>
        <v>0.8125</v>
      </c>
      <c r="D67" s="22">
        <v>100000</v>
      </c>
      <c r="E67" s="25">
        <f t="shared" si="17"/>
        <v>770036.57262277952</v>
      </c>
      <c r="G67" s="10">
        <v>41244</v>
      </c>
      <c r="H67" s="91">
        <v>19426</v>
      </c>
      <c r="I67" s="20">
        <f t="shared" si="18"/>
        <v>0.25702083602950693</v>
      </c>
      <c r="J67" s="22">
        <v>100000</v>
      </c>
      <c r="K67" s="25">
        <f t="shared" si="19"/>
        <v>689855.0789776725</v>
      </c>
    </row>
    <row r="68" spans="1:11">
      <c r="A68" s="10">
        <v>41609</v>
      </c>
      <c r="B68" s="90">
        <v>28</v>
      </c>
      <c r="C68" s="20">
        <f t="shared" si="16"/>
        <v>-3.4482758620689655E-2</v>
      </c>
      <c r="D68" s="22">
        <v>100000</v>
      </c>
      <c r="E68" s="25">
        <f t="shared" si="17"/>
        <v>2112945.9620838929</v>
      </c>
      <c r="G68" s="10">
        <v>41609</v>
      </c>
      <c r="H68" s="91">
        <v>21170</v>
      </c>
      <c r="I68" s="20">
        <f t="shared" si="18"/>
        <v>8.9776588077833827E-2</v>
      </c>
      <c r="J68" s="22">
        <v>100000</v>
      </c>
      <c r="K68" s="25">
        <f t="shared" si="19"/>
        <v>1025990.7801987254</v>
      </c>
    </row>
    <row r="69" spans="1:11">
      <c r="A69" s="10">
        <v>41974</v>
      </c>
      <c r="B69" s="90">
        <v>68</v>
      </c>
      <c r="C69" s="20">
        <f t="shared" si="16"/>
        <v>1.4285714285714286</v>
      </c>
      <c r="D69" s="22">
        <v>100000</v>
      </c>
      <c r="E69" s="25">
        <f t="shared" si="17"/>
        <v>4816411.7998296488</v>
      </c>
      <c r="G69" s="10">
        <v>41974</v>
      </c>
      <c r="H69" s="91">
        <v>27499</v>
      </c>
      <c r="I69" s="20">
        <f t="shared" si="18"/>
        <v>0.29896079357581484</v>
      </c>
      <c r="J69" s="22">
        <v>100000</v>
      </c>
      <c r="K69" s="25">
        <f t="shared" si="19"/>
        <v>1069402.5676006442</v>
      </c>
    </row>
    <row r="70" spans="1:11">
      <c r="A70" s="10">
        <v>42339</v>
      </c>
      <c r="B70" s="90">
        <v>148</v>
      </c>
      <c r="C70" s="20">
        <f t="shared" si="16"/>
        <v>1.1764705882352942</v>
      </c>
      <c r="D70" s="22">
        <v>100000</v>
      </c>
      <c r="E70" s="25">
        <f t="shared" si="17"/>
        <v>3687308.8498722366</v>
      </c>
      <c r="G70" s="10">
        <v>42339</v>
      </c>
      <c r="H70" s="91">
        <v>26117</v>
      </c>
      <c r="I70" s="20">
        <f t="shared" si="18"/>
        <v>-5.0256372959016693E-2</v>
      </c>
      <c r="J70" s="22">
        <v>100000</v>
      </c>
      <c r="K70" s="25">
        <f t="shared" si="19"/>
        <v>1192193.3133566165</v>
      </c>
    </row>
    <row r="71" spans="1:11">
      <c r="A71" s="10">
        <v>42705</v>
      </c>
      <c r="B71" s="90">
        <v>111</v>
      </c>
      <c r="C71" s="20">
        <f t="shared" si="16"/>
        <v>-0.25</v>
      </c>
      <c r="D71" s="22">
        <v>100000</v>
      </c>
      <c r="E71" s="25">
        <f t="shared" si="17"/>
        <v>5527423.7268405613</v>
      </c>
      <c r="G71" s="10">
        <v>42705</v>
      </c>
      <c r="H71" s="91">
        <v>26626</v>
      </c>
      <c r="I71" s="20">
        <f t="shared" si="18"/>
        <v>1.9489221579813913E-2</v>
      </c>
      <c r="J71" s="22">
        <v>100000</v>
      </c>
      <c r="K71" s="25">
        <f t="shared" si="19"/>
        <v>1640938.9435594501</v>
      </c>
    </row>
    <row r="72" spans="1:11">
      <c r="A72" s="10">
        <v>43070</v>
      </c>
      <c r="B72" s="90">
        <v>162</v>
      </c>
      <c r="C72" s="20">
        <f t="shared" si="16"/>
        <v>0.45945945945945948</v>
      </c>
      <c r="D72" s="22">
        <v>100000</v>
      </c>
      <c r="E72" s="119">
        <f t="shared" si="17"/>
        <v>2153705.3769389805</v>
      </c>
      <c r="G72" s="10">
        <v>43070</v>
      </c>
      <c r="H72" s="91">
        <v>33812</v>
      </c>
      <c r="I72" s="20">
        <f t="shared" si="18"/>
        <v>0.26988657702997071</v>
      </c>
      <c r="J72" s="22">
        <v>100000</v>
      </c>
      <c r="K72" s="120">
        <f t="shared" si="19"/>
        <v>1857097.6522034262</v>
      </c>
    </row>
    <row r="73" spans="1:11">
      <c r="A73" s="10">
        <v>43435</v>
      </c>
      <c r="B73" s="90">
        <v>62</v>
      </c>
      <c r="C73" s="20">
        <f t="shared" si="16"/>
        <v>-0.61728395061728392</v>
      </c>
      <c r="D73" s="22"/>
      <c r="E73" s="39"/>
      <c r="G73" s="10">
        <v>43435</v>
      </c>
      <c r="H73" s="91">
        <v>36068</v>
      </c>
      <c r="I73" s="20">
        <f t="shared" si="18"/>
        <v>6.6721873890926292E-2</v>
      </c>
      <c r="J73" s="22"/>
      <c r="K73" s="39"/>
    </row>
    <row r="74" spans="1:11">
      <c r="D74" s="121">
        <f>SUM(D63:D73)</f>
        <v>1000000</v>
      </c>
      <c r="E74" s="122"/>
      <c r="J74" s="121">
        <f>SUM(J63:J73)</f>
        <v>1000000</v>
      </c>
      <c r="K74" s="122"/>
    </row>
    <row r="77" spans="1:11">
      <c r="A77" s="153" t="s">
        <v>483</v>
      </c>
      <c r="B77" s="150"/>
      <c r="C77" s="150"/>
      <c r="D77" s="150"/>
      <c r="E77" s="151"/>
    </row>
    <row r="78" spans="1:11">
      <c r="A78" s="116" t="s">
        <v>3</v>
      </c>
      <c r="B78" s="117" t="s">
        <v>6</v>
      </c>
      <c r="C78" s="118" t="s">
        <v>8</v>
      </c>
      <c r="D78" s="12" t="s">
        <v>16</v>
      </c>
      <c r="E78" s="16" t="s">
        <v>18</v>
      </c>
      <c r="G78" s="116" t="s">
        <v>3</v>
      </c>
      <c r="H78" s="117" t="s">
        <v>5</v>
      </c>
      <c r="I78" s="118" t="s">
        <v>8</v>
      </c>
      <c r="J78" s="16" t="s">
        <v>16</v>
      </c>
      <c r="K78" s="16" t="s">
        <v>18</v>
      </c>
    </row>
    <row r="79" spans="1:11">
      <c r="A79" s="10">
        <v>39783</v>
      </c>
      <c r="B79" s="90">
        <v>23</v>
      </c>
      <c r="C79" s="20"/>
      <c r="D79" s="22">
        <v>100000</v>
      </c>
      <c r="E79" s="25">
        <f>(D79)+(D79*C80)</f>
        <v>32608.695652173919</v>
      </c>
      <c r="G79" s="10">
        <v>39783</v>
      </c>
      <c r="H79" s="91">
        <v>9647</v>
      </c>
      <c r="I79" s="20"/>
      <c r="J79" s="22">
        <v>100000</v>
      </c>
      <c r="K79" s="25">
        <f>(J79)+(J79*I80)</f>
        <v>181030.37213641545</v>
      </c>
    </row>
    <row r="80" spans="1:11">
      <c r="A80" s="10">
        <v>40148</v>
      </c>
      <c r="B80" s="90">
        <v>7.5</v>
      </c>
      <c r="C80" s="20">
        <f t="shared" ref="C80:C89" si="20">(B80-B79)/B79</f>
        <v>-0.67391304347826086</v>
      </c>
      <c r="D80" s="22">
        <v>100000</v>
      </c>
      <c r="E80" s="25">
        <f t="shared" ref="E80:E88" si="21">(E79+D80)+(E79+D80)*C81</f>
        <v>353623.18840579712</v>
      </c>
      <c r="G80" s="10">
        <v>40148</v>
      </c>
      <c r="H80" s="91">
        <v>17464</v>
      </c>
      <c r="I80" s="20">
        <f t="shared" ref="I80:I89" si="22">(H80-H79)/H79</f>
        <v>0.81030372136415463</v>
      </c>
      <c r="J80" s="22">
        <v>100000</v>
      </c>
      <c r="K80" s="25">
        <f t="shared" ref="K80:K88" si="23">(K79+J80)+(K79+J80)*I81</f>
        <v>330030.45706285757</v>
      </c>
    </row>
    <row r="81" spans="1:11">
      <c r="A81" s="10">
        <v>40513</v>
      </c>
      <c r="B81" s="90">
        <v>20</v>
      </c>
      <c r="C81" s="20">
        <f t="shared" si="20"/>
        <v>1.6666666666666667</v>
      </c>
      <c r="D81" s="22">
        <v>100000</v>
      </c>
      <c r="E81" s="25">
        <f t="shared" si="21"/>
        <v>204130.43478260867</v>
      </c>
      <c r="G81" s="10">
        <v>40513</v>
      </c>
      <c r="H81" s="91">
        <v>20509</v>
      </c>
      <c r="I81" s="20">
        <f t="shared" si="22"/>
        <v>0.17435868071461291</v>
      </c>
      <c r="J81" s="22">
        <v>100000</v>
      </c>
      <c r="K81" s="25">
        <f t="shared" si="23"/>
        <v>324037.77285335225</v>
      </c>
    </row>
    <row r="82" spans="1:11">
      <c r="A82" s="10">
        <v>40878</v>
      </c>
      <c r="B82" s="90">
        <v>9</v>
      </c>
      <c r="C82" s="20">
        <f t="shared" si="20"/>
        <v>-0.55000000000000004</v>
      </c>
      <c r="D82" s="22">
        <v>100000</v>
      </c>
      <c r="E82" s="25">
        <f t="shared" si="21"/>
        <v>506884.05797101441</v>
      </c>
      <c r="G82" s="10">
        <v>40878</v>
      </c>
      <c r="H82" s="91">
        <v>15454</v>
      </c>
      <c r="I82" s="20">
        <f t="shared" si="22"/>
        <v>-0.24647715637037398</v>
      </c>
      <c r="J82" s="22">
        <v>100000</v>
      </c>
      <c r="K82" s="25">
        <f t="shared" si="23"/>
        <v>533024.31574021094</v>
      </c>
    </row>
    <row r="83" spans="1:11">
      <c r="A83" s="10">
        <v>41244</v>
      </c>
      <c r="B83" s="90">
        <v>15</v>
      </c>
      <c r="C83" s="20">
        <f t="shared" si="20"/>
        <v>0.66666666666666663</v>
      </c>
      <c r="D83" s="22">
        <v>100000</v>
      </c>
      <c r="E83" s="25">
        <f t="shared" si="21"/>
        <v>768719.80676328496</v>
      </c>
      <c r="G83" s="10">
        <v>41244</v>
      </c>
      <c r="H83" s="91">
        <v>19426</v>
      </c>
      <c r="I83" s="20">
        <f t="shared" si="22"/>
        <v>0.25702083602950693</v>
      </c>
      <c r="J83" s="22">
        <v>100000</v>
      </c>
      <c r="K83" s="25">
        <f t="shared" si="23"/>
        <v>689855.0789776725</v>
      </c>
    </row>
    <row r="84" spans="1:11">
      <c r="A84" s="10">
        <v>41609</v>
      </c>
      <c r="B84" s="90">
        <v>19</v>
      </c>
      <c r="C84" s="20">
        <f t="shared" si="20"/>
        <v>0.26666666666666666</v>
      </c>
      <c r="D84" s="22">
        <v>100000</v>
      </c>
      <c r="E84" s="25">
        <f t="shared" si="21"/>
        <v>1600273.3282481565</v>
      </c>
      <c r="G84" s="10">
        <v>41609</v>
      </c>
      <c r="H84" s="91">
        <v>21170</v>
      </c>
      <c r="I84" s="20">
        <f t="shared" si="22"/>
        <v>8.9776588077833827E-2</v>
      </c>
      <c r="J84" s="22">
        <v>100000</v>
      </c>
      <c r="K84" s="25">
        <f t="shared" si="23"/>
        <v>1025990.7801987254</v>
      </c>
    </row>
    <row r="85" spans="1:11">
      <c r="A85" s="10">
        <v>41974</v>
      </c>
      <c r="B85" s="90">
        <v>35</v>
      </c>
      <c r="C85" s="20">
        <f t="shared" si="20"/>
        <v>0.84210526315789469</v>
      </c>
      <c r="D85" s="22">
        <v>100000</v>
      </c>
      <c r="E85" s="25">
        <f t="shared" si="21"/>
        <v>2671858.087247103</v>
      </c>
      <c r="G85" s="10">
        <v>41974</v>
      </c>
      <c r="H85" s="91">
        <v>27499</v>
      </c>
      <c r="I85" s="20">
        <f t="shared" si="22"/>
        <v>0.29896079357581484</v>
      </c>
      <c r="J85" s="22">
        <v>100000</v>
      </c>
      <c r="K85" s="25">
        <f t="shared" si="23"/>
        <v>1069402.5676006442</v>
      </c>
    </row>
    <row r="86" spans="1:11">
      <c r="A86" s="10">
        <v>42339</v>
      </c>
      <c r="B86" s="90">
        <v>55</v>
      </c>
      <c r="C86" s="20">
        <f t="shared" si="20"/>
        <v>0.5714285714285714</v>
      </c>
      <c r="D86" s="22">
        <v>100000</v>
      </c>
      <c r="E86" s="25">
        <f t="shared" si="21"/>
        <v>4031793.5814503315</v>
      </c>
      <c r="G86" s="10">
        <v>42339</v>
      </c>
      <c r="H86" s="91">
        <v>26117</v>
      </c>
      <c r="I86" s="20">
        <f t="shared" si="22"/>
        <v>-5.0256372959016693E-2</v>
      </c>
      <c r="J86" s="22">
        <v>100000</v>
      </c>
      <c r="K86" s="25">
        <f t="shared" si="23"/>
        <v>1192193.3133566165</v>
      </c>
    </row>
    <row r="87" spans="1:11">
      <c r="A87" s="10">
        <v>42705</v>
      </c>
      <c r="B87" s="90">
        <v>80</v>
      </c>
      <c r="C87" s="20">
        <f t="shared" si="20"/>
        <v>0.45454545454545453</v>
      </c>
      <c r="D87" s="22">
        <v>100000</v>
      </c>
      <c r="E87" s="25">
        <f t="shared" si="21"/>
        <v>5009799.7175085265</v>
      </c>
      <c r="G87" s="10">
        <v>42705</v>
      </c>
      <c r="H87" s="91">
        <v>26626</v>
      </c>
      <c r="I87" s="20">
        <f t="shared" si="22"/>
        <v>1.9489221579813913E-2</v>
      </c>
      <c r="J87" s="22">
        <v>100000</v>
      </c>
      <c r="K87" s="25">
        <f t="shared" si="23"/>
        <v>1640938.9435594501</v>
      </c>
    </row>
    <row r="88" spans="1:11">
      <c r="A88" s="10">
        <v>43070</v>
      </c>
      <c r="B88" s="90">
        <v>97</v>
      </c>
      <c r="C88" s="20">
        <f t="shared" si="20"/>
        <v>0.21249999999999999</v>
      </c>
      <c r="D88" s="22">
        <v>100000</v>
      </c>
      <c r="E88" s="119">
        <f t="shared" si="21"/>
        <v>2159812.2517304085</v>
      </c>
      <c r="G88" s="10">
        <v>43070</v>
      </c>
      <c r="H88" s="91">
        <v>33812</v>
      </c>
      <c r="I88" s="20">
        <f t="shared" si="22"/>
        <v>0.26988657702997071</v>
      </c>
      <c r="J88" s="22">
        <v>100000</v>
      </c>
      <c r="K88" s="120">
        <f t="shared" si="23"/>
        <v>1857097.6522034262</v>
      </c>
    </row>
    <row r="89" spans="1:11">
      <c r="A89" s="10">
        <v>43435</v>
      </c>
      <c r="B89" s="90">
        <v>41</v>
      </c>
      <c r="C89" s="20">
        <f t="shared" si="20"/>
        <v>-0.57731958762886593</v>
      </c>
      <c r="D89" s="22"/>
      <c r="E89" s="39"/>
      <c r="G89" s="10">
        <v>43435</v>
      </c>
      <c r="H89" s="91">
        <v>36068</v>
      </c>
      <c r="I89" s="20">
        <f t="shared" si="22"/>
        <v>6.6721873890926292E-2</v>
      </c>
      <c r="J89" s="22"/>
      <c r="K89" s="39"/>
    </row>
    <row r="90" spans="1:11">
      <c r="D90" s="121">
        <f>SUM(D79:D89)</f>
        <v>1000000</v>
      </c>
      <c r="E90" s="122"/>
      <c r="J90" s="121">
        <f>SUM(J79:J89)</f>
        <v>1000000</v>
      </c>
      <c r="K90" s="122"/>
    </row>
    <row r="92" spans="1:11">
      <c r="A92" s="153" t="s">
        <v>484</v>
      </c>
      <c r="B92" s="150"/>
      <c r="C92" s="150"/>
      <c r="D92" s="150"/>
      <c r="E92" s="151"/>
    </row>
    <row r="93" spans="1:11">
      <c r="A93" s="116" t="s">
        <v>3</v>
      </c>
      <c r="B93" s="117" t="s">
        <v>6</v>
      </c>
      <c r="C93" s="118" t="s">
        <v>8</v>
      </c>
      <c r="D93" s="12" t="s">
        <v>16</v>
      </c>
      <c r="E93" s="16" t="s">
        <v>18</v>
      </c>
      <c r="G93" s="116" t="s">
        <v>3</v>
      </c>
      <c r="H93" s="117" t="s">
        <v>5</v>
      </c>
      <c r="I93" s="118" t="s">
        <v>8</v>
      </c>
      <c r="J93" s="16" t="s">
        <v>16</v>
      </c>
      <c r="K93" s="16" t="s">
        <v>18</v>
      </c>
    </row>
    <row r="94" spans="1:11">
      <c r="A94" s="10">
        <v>39783</v>
      </c>
      <c r="B94" s="90">
        <v>621</v>
      </c>
      <c r="C94" s="20"/>
      <c r="D94" s="22">
        <v>100000</v>
      </c>
      <c r="E94" s="25">
        <f>(D94)+(D94*C95)</f>
        <v>287278.58293075685</v>
      </c>
      <c r="G94" s="10">
        <v>39783</v>
      </c>
      <c r="H94" s="91">
        <v>9647</v>
      </c>
      <c r="I94" s="20"/>
      <c r="J94" s="22">
        <v>100000</v>
      </c>
      <c r="K94" s="25">
        <f>(J94)+(J94*I95)</f>
        <v>181030.37213641545</v>
      </c>
    </row>
    <row r="95" spans="1:11">
      <c r="A95" s="10">
        <v>40148</v>
      </c>
      <c r="B95" s="90">
        <v>1784</v>
      </c>
      <c r="C95" s="20">
        <f t="shared" ref="C95:C104" si="24">(B95-B94)/B94</f>
        <v>1.8727858293075685</v>
      </c>
      <c r="D95" s="22">
        <v>100000</v>
      </c>
      <c r="E95" s="25">
        <f t="shared" ref="E95:E103" si="25">(E94+D95)+(E94+D95)*C96</f>
        <v>535547.23323440424</v>
      </c>
      <c r="G95" s="10">
        <v>40148</v>
      </c>
      <c r="H95" s="91">
        <v>17464</v>
      </c>
      <c r="I95" s="20">
        <f t="shared" ref="I95:I104" si="26">(H95-H94)/H94</f>
        <v>0.81030372136415463</v>
      </c>
      <c r="J95" s="22">
        <v>100000</v>
      </c>
      <c r="K95" s="25">
        <f t="shared" ref="K95:K103" si="27">(K94+J95)+(K94+J95)*I96</f>
        <v>330030.45706285757</v>
      </c>
    </row>
    <row r="96" spans="1:11">
      <c r="A96" s="10">
        <v>40513</v>
      </c>
      <c r="B96" s="90">
        <v>2467</v>
      </c>
      <c r="C96" s="20">
        <f t="shared" si="24"/>
        <v>0.38284753363228702</v>
      </c>
      <c r="D96" s="22">
        <v>100000</v>
      </c>
      <c r="E96" s="25">
        <f t="shared" si="25"/>
        <v>379988.7186950735</v>
      </c>
      <c r="G96" s="10">
        <v>40513</v>
      </c>
      <c r="H96" s="91">
        <v>20509</v>
      </c>
      <c r="I96" s="20">
        <f t="shared" si="26"/>
        <v>0.17435868071461291</v>
      </c>
      <c r="J96" s="22">
        <v>100000</v>
      </c>
      <c r="K96" s="25">
        <f t="shared" si="27"/>
        <v>324037.77285335225</v>
      </c>
    </row>
    <row r="97" spans="1:11">
      <c r="A97" s="10">
        <v>40878</v>
      </c>
      <c r="B97" s="90">
        <v>1475</v>
      </c>
      <c r="C97" s="20">
        <f t="shared" si="24"/>
        <v>-0.40210782326712607</v>
      </c>
      <c r="D97" s="22">
        <v>100000</v>
      </c>
      <c r="E97" s="25">
        <f t="shared" si="25"/>
        <v>731209.93281886785</v>
      </c>
      <c r="G97" s="10">
        <v>40878</v>
      </c>
      <c r="H97" s="91">
        <v>15454</v>
      </c>
      <c r="I97" s="20">
        <f t="shared" si="26"/>
        <v>-0.24647715637037398</v>
      </c>
      <c r="J97" s="22">
        <v>100000</v>
      </c>
      <c r="K97" s="25">
        <f t="shared" si="27"/>
        <v>533024.31574021094</v>
      </c>
    </row>
    <row r="98" spans="1:11">
      <c r="A98" s="10">
        <v>41244</v>
      </c>
      <c r="B98" s="90">
        <v>2247</v>
      </c>
      <c r="C98" s="20">
        <f t="shared" si="24"/>
        <v>0.52338983050847454</v>
      </c>
      <c r="D98" s="22">
        <v>100000</v>
      </c>
      <c r="E98" s="25">
        <f t="shared" si="25"/>
        <v>1023938.1815944042</v>
      </c>
      <c r="G98" s="10">
        <v>41244</v>
      </c>
      <c r="H98" s="91">
        <v>19426</v>
      </c>
      <c r="I98" s="20">
        <f t="shared" si="26"/>
        <v>0.25702083602950693</v>
      </c>
      <c r="J98" s="22">
        <v>100000</v>
      </c>
      <c r="K98" s="25">
        <f t="shared" si="27"/>
        <v>689855.0789776725</v>
      </c>
    </row>
    <row r="99" spans="1:11">
      <c r="A99" s="10">
        <v>41609</v>
      </c>
      <c r="B99" s="90">
        <v>2768</v>
      </c>
      <c r="C99" s="20">
        <f t="shared" si="24"/>
        <v>0.23186470850022253</v>
      </c>
      <c r="D99" s="22">
        <v>100000</v>
      </c>
      <c r="E99" s="25">
        <f t="shared" si="25"/>
        <v>1555160.1284344536</v>
      </c>
      <c r="G99" s="10">
        <v>41609</v>
      </c>
      <c r="H99" s="91">
        <v>21170</v>
      </c>
      <c r="I99" s="20">
        <f t="shared" si="26"/>
        <v>8.9776588077833827E-2</v>
      </c>
      <c r="J99" s="22">
        <v>100000</v>
      </c>
      <c r="K99" s="25">
        <f t="shared" si="27"/>
        <v>1025990.7801987254</v>
      </c>
    </row>
    <row r="100" spans="1:11">
      <c r="A100" s="10">
        <v>41974</v>
      </c>
      <c r="B100" s="90">
        <v>3830</v>
      </c>
      <c r="C100" s="20">
        <f t="shared" si="24"/>
        <v>0.3836705202312139</v>
      </c>
      <c r="D100" s="22">
        <v>100000</v>
      </c>
      <c r="E100" s="25">
        <f t="shared" si="25"/>
        <v>1681089.5299242884</v>
      </c>
      <c r="G100" s="10">
        <v>41974</v>
      </c>
      <c r="H100" s="91">
        <v>27499</v>
      </c>
      <c r="I100" s="20">
        <f t="shared" si="26"/>
        <v>0.29896079357581484</v>
      </c>
      <c r="J100" s="22">
        <v>100000</v>
      </c>
      <c r="K100" s="25">
        <f t="shared" si="27"/>
        <v>1069402.5676006442</v>
      </c>
    </row>
    <row r="101" spans="1:11">
      <c r="A101" s="10">
        <v>42339</v>
      </c>
      <c r="B101" s="90">
        <v>3890</v>
      </c>
      <c r="C101" s="20">
        <f t="shared" si="24"/>
        <v>1.5665796344647518E-2</v>
      </c>
      <c r="D101" s="22">
        <v>100000</v>
      </c>
      <c r="E101" s="25">
        <f t="shared" si="25"/>
        <v>1820007.9386758474</v>
      </c>
      <c r="G101" s="10">
        <v>42339</v>
      </c>
      <c r="H101" s="91">
        <v>26117</v>
      </c>
      <c r="I101" s="20">
        <f t="shared" si="26"/>
        <v>-5.0256372959016693E-2</v>
      </c>
      <c r="J101" s="22">
        <v>100000</v>
      </c>
      <c r="K101" s="25">
        <f t="shared" si="27"/>
        <v>1192193.3133566165</v>
      </c>
    </row>
    <row r="102" spans="1:11">
      <c r="A102" s="10">
        <v>42705</v>
      </c>
      <c r="B102" s="90">
        <v>3975</v>
      </c>
      <c r="C102" s="20">
        <f t="shared" si="24"/>
        <v>2.1850899742930592E-2</v>
      </c>
      <c r="D102" s="22">
        <v>100000</v>
      </c>
      <c r="E102" s="25">
        <f t="shared" si="25"/>
        <v>2820841.8520419998</v>
      </c>
      <c r="G102" s="10">
        <v>42705</v>
      </c>
      <c r="H102" s="91">
        <v>26626</v>
      </c>
      <c r="I102" s="20">
        <f t="shared" si="26"/>
        <v>1.9489221579813913E-2</v>
      </c>
      <c r="J102" s="22">
        <v>100000</v>
      </c>
      <c r="K102" s="25">
        <f t="shared" si="27"/>
        <v>1640938.9435594501</v>
      </c>
    </row>
    <row r="103" spans="1:11">
      <c r="A103" s="10">
        <v>43070</v>
      </c>
      <c r="B103" s="90">
        <v>5840</v>
      </c>
      <c r="C103" s="20">
        <f t="shared" si="24"/>
        <v>0.46918238993710693</v>
      </c>
      <c r="D103" s="22">
        <v>100000</v>
      </c>
      <c r="E103" s="119">
        <f t="shared" si="25"/>
        <v>2869827.148461814</v>
      </c>
      <c r="G103" s="10">
        <v>43070</v>
      </c>
      <c r="H103" s="91">
        <v>33812</v>
      </c>
      <c r="I103" s="20">
        <f t="shared" si="26"/>
        <v>0.26988657702997071</v>
      </c>
      <c r="J103" s="22">
        <v>100000</v>
      </c>
      <c r="K103" s="120">
        <f t="shared" si="27"/>
        <v>1857097.6522034262</v>
      </c>
    </row>
    <row r="104" spans="1:11">
      <c r="A104" s="10">
        <v>43435</v>
      </c>
      <c r="B104" s="90">
        <v>5738</v>
      </c>
      <c r="C104" s="20">
        <f t="shared" si="24"/>
        <v>-1.7465753424657535E-2</v>
      </c>
      <c r="D104" s="22"/>
      <c r="E104" s="39"/>
      <c r="G104" s="10">
        <v>43435</v>
      </c>
      <c r="H104" s="91">
        <v>36068</v>
      </c>
      <c r="I104" s="20">
        <f t="shared" si="26"/>
        <v>6.6721873890926292E-2</v>
      </c>
      <c r="J104" s="22"/>
      <c r="K104" s="39"/>
    </row>
    <row r="105" spans="1:11">
      <c r="D105" s="121">
        <f>SUM(D94:D104)</f>
        <v>1000000</v>
      </c>
      <c r="E105" s="122"/>
      <c r="J105" s="121">
        <f>SUM(J94:J104)</f>
        <v>1000000</v>
      </c>
      <c r="K105" s="122"/>
    </row>
    <row r="107" spans="1:11">
      <c r="A107" s="153" t="s">
        <v>485</v>
      </c>
      <c r="B107" s="150"/>
      <c r="C107" s="150"/>
      <c r="D107" s="150"/>
      <c r="E107" s="151"/>
    </row>
    <row r="108" spans="1:11">
      <c r="A108" s="116" t="s">
        <v>3</v>
      </c>
      <c r="B108" s="117" t="s">
        <v>6</v>
      </c>
      <c r="C108" s="118" t="s">
        <v>8</v>
      </c>
      <c r="D108" s="12" t="s">
        <v>16</v>
      </c>
      <c r="E108" s="16" t="s">
        <v>18</v>
      </c>
      <c r="G108" s="116" t="s">
        <v>3</v>
      </c>
      <c r="H108" s="117" t="s">
        <v>5</v>
      </c>
      <c r="I108" s="118" t="s">
        <v>8</v>
      </c>
      <c r="J108" s="16" t="s">
        <v>16</v>
      </c>
      <c r="K108" s="16" t="s">
        <v>18</v>
      </c>
    </row>
    <row r="109" spans="1:11">
      <c r="A109" s="10">
        <v>39783</v>
      </c>
      <c r="B109" s="90">
        <v>74</v>
      </c>
      <c r="C109" s="20"/>
      <c r="D109" s="22">
        <v>100000</v>
      </c>
      <c r="E109" s="25">
        <f>(D109)+(D109*C110)</f>
        <v>275675.67567567568</v>
      </c>
      <c r="G109" s="10">
        <v>39783</v>
      </c>
      <c r="H109" s="91">
        <v>9647</v>
      </c>
      <c r="I109" s="20"/>
      <c r="J109" s="22">
        <v>100000</v>
      </c>
      <c r="K109" s="25">
        <f>(J109)+(J109*I110)</f>
        <v>181030.37213641545</v>
      </c>
    </row>
    <row r="110" spans="1:11">
      <c r="A110" s="10">
        <v>40148</v>
      </c>
      <c r="B110" s="90">
        <v>204</v>
      </c>
      <c r="C110" s="20">
        <f t="shared" ref="C110:C119" si="28">(B110-B109)/B109</f>
        <v>1.7567567567567568</v>
      </c>
      <c r="D110" s="22">
        <v>100000</v>
      </c>
      <c r="E110" s="25">
        <f t="shared" ref="E110:E118" si="29">(E109+D110)+(E109+D110)*C111</f>
        <v>650066.24271330144</v>
      </c>
      <c r="G110" s="10">
        <v>40148</v>
      </c>
      <c r="H110" s="91">
        <v>17464</v>
      </c>
      <c r="I110" s="20">
        <f t="shared" ref="I110:I119" si="30">(H110-H109)/H109</f>
        <v>0.81030372136415463</v>
      </c>
      <c r="J110" s="22">
        <v>100000</v>
      </c>
      <c r="K110" s="25">
        <f t="shared" ref="K110:K118" si="31">(K109+J110)+(K109+J110)*I111</f>
        <v>330030.45706285757</v>
      </c>
    </row>
    <row r="111" spans="1:11">
      <c r="A111" s="10">
        <v>40513</v>
      </c>
      <c r="B111" s="90">
        <v>353</v>
      </c>
      <c r="C111" s="20">
        <f t="shared" si="28"/>
        <v>0.73039215686274506</v>
      </c>
      <c r="D111" s="22">
        <v>100000</v>
      </c>
      <c r="E111" s="25">
        <f t="shared" si="29"/>
        <v>507835.21815433155</v>
      </c>
      <c r="G111" s="10">
        <v>40513</v>
      </c>
      <c r="H111" s="91">
        <v>20509</v>
      </c>
      <c r="I111" s="20">
        <f t="shared" si="30"/>
        <v>0.17435868071461291</v>
      </c>
      <c r="J111" s="22">
        <v>100000</v>
      </c>
      <c r="K111" s="25">
        <f t="shared" si="31"/>
        <v>324037.77285335225</v>
      </c>
    </row>
    <row r="112" spans="1:11">
      <c r="A112" s="10">
        <v>40878</v>
      </c>
      <c r="B112" s="90">
        <v>239</v>
      </c>
      <c r="C112" s="20">
        <f t="shared" si="28"/>
        <v>-0.32294617563739375</v>
      </c>
      <c r="D112" s="22">
        <v>100000</v>
      </c>
      <c r="E112" s="25">
        <f t="shared" si="29"/>
        <v>508648.71812077955</v>
      </c>
      <c r="G112" s="10">
        <v>40878</v>
      </c>
      <c r="H112" s="91">
        <v>15454</v>
      </c>
      <c r="I112" s="20">
        <f t="shared" si="30"/>
        <v>-0.24647715637037398</v>
      </c>
      <c r="J112" s="22">
        <v>100000</v>
      </c>
      <c r="K112" s="25">
        <f t="shared" si="31"/>
        <v>533024.31574021094</v>
      </c>
    </row>
    <row r="113" spans="1:11">
      <c r="A113" s="10">
        <v>41244</v>
      </c>
      <c r="B113" s="90">
        <v>200</v>
      </c>
      <c r="C113" s="20">
        <f t="shared" si="28"/>
        <v>-0.16317991631799164</v>
      </c>
      <c r="D113" s="22">
        <v>100000</v>
      </c>
      <c r="E113" s="25">
        <f t="shared" si="29"/>
        <v>672556.83352346148</v>
      </c>
      <c r="G113" s="10">
        <v>41244</v>
      </c>
      <c r="H113" s="91">
        <v>19426</v>
      </c>
      <c r="I113" s="20">
        <f t="shared" si="30"/>
        <v>0.25702083602950693</v>
      </c>
      <c r="J113" s="22">
        <v>100000</v>
      </c>
      <c r="K113" s="25">
        <f t="shared" si="31"/>
        <v>689855.0789776725</v>
      </c>
    </row>
    <row r="114" spans="1:11">
      <c r="A114" s="10">
        <v>41609</v>
      </c>
      <c r="B114" s="90">
        <v>221</v>
      </c>
      <c r="C114" s="20">
        <f t="shared" si="28"/>
        <v>0.105</v>
      </c>
      <c r="D114" s="22">
        <v>100000</v>
      </c>
      <c r="E114" s="25">
        <f t="shared" si="29"/>
        <v>3058765.7435883656</v>
      </c>
      <c r="G114" s="10">
        <v>41609</v>
      </c>
      <c r="H114" s="91">
        <v>21170</v>
      </c>
      <c r="I114" s="20">
        <f t="shared" si="30"/>
        <v>8.9776588077833827E-2</v>
      </c>
      <c r="J114" s="22">
        <v>100000</v>
      </c>
      <c r="K114" s="25">
        <f t="shared" si="31"/>
        <v>1025990.7801987254</v>
      </c>
    </row>
    <row r="115" spans="1:11">
      <c r="A115" s="10">
        <v>41974</v>
      </c>
      <c r="B115" s="90">
        <v>875</v>
      </c>
      <c r="C115" s="20">
        <f t="shared" si="28"/>
        <v>2.9592760180995477</v>
      </c>
      <c r="D115" s="22">
        <v>100000</v>
      </c>
      <c r="E115" s="25">
        <f t="shared" si="29"/>
        <v>4563062.7427379359</v>
      </c>
      <c r="G115" s="10">
        <v>41974</v>
      </c>
      <c r="H115" s="91">
        <v>27499</v>
      </c>
      <c r="I115" s="20">
        <f t="shared" si="30"/>
        <v>0.29896079357581484</v>
      </c>
      <c r="J115" s="22">
        <v>100000</v>
      </c>
      <c r="K115" s="25">
        <f t="shared" si="31"/>
        <v>1069402.5676006442</v>
      </c>
    </row>
    <row r="116" spans="1:11">
      <c r="A116" s="10">
        <v>42339</v>
      </c>
      <c r="B116" s="90">
        <v>1264</v>
      </c>
      <c r="C116" s="20">
        <f t="shared" si="28"/>
        <v>0.44457142857142856</v>
      </c>
      <c r="D116" s="22">
        <v>100000</v>
      </c>
      <c r="E116" s="25">
        <f t="shared" si="29"/>
        <v>5703397.9432538357</v>
      </c>
      <c r="G116" s="10">
        <v>42339</v>
      </c>
      <c r="H116" s="91">
        <v>26117</v>
      </c>
      <c r="I116" s="20">
        <f t="shared" si="30"/>
        <v>-5.0256372959016693E-2</v>
      </c>
      <c r="J116" s="22">
        <v>100000</v>
      </c>
      <c r="K116" s="25">
        <f t="shared" si="31"/>
        <v>1192193.3133566165</v>
      </c>
    </row>
    <row r="117" spans="1:11">
      <c r="A117" s="10">
        <v>42705</v>
      </c>
      <c r="B117" s="90">
        <v>1546</v>
      </c>
      <c r="C117" s="20">
        <f t="shared" si="28"/>
        <v>0.22310126582278481</v>
      </c>
      <c r="D117" s="22">
        <v>100000</v>
      </c>
      <c r="E117" s="25">
        <f t="shared" si="29"/>
        <v>7436307.4551008074</v>
      </c>
      <c r="G117" s="10">
        <v>42705</v>
      </c>
      <c r="H117" s="91">
        <v>26626</v>
      </c>
      <c r="I117" s="20">
        <f t="shared" si="30"/>
        <v>1.9489221579813913E-2</v>
      </c>
      <c r="J117" s="22">
        <v>100000</v>
      </c>
      <c r="K117" s="25">
        <f t="shared" si="31"/>
        <v>1640938.9435594501</v>
      </c>
    </row>
    <row r="118" spans="1:11">
      <c r="A118" s="10">
        <v>43070</v>
      </c>
      <c r="B118" s="90">
        <v>1981</v>
      </c>
      <c r="C118" s="20">
        <f t="shared" si="28"/>
        <v>0.28137128072445017</v>
      </c>
      <c r="D118" s="22">
        <v>100000</v>
      </c>
      <c r="E118" s="119">
        <f t="shared" si="29"/>
        <v>7604784.7565605827</v>
      </c>
      <c r="G118" s="10">
        <v>43070</v>
      </c>
      <c r="H118" s="91">
        <v>33812</v>
      </c>
      <c r="I118" s="20">
        <f t="shared" si="30"/>
        <v>0.26988657702997071</v>
      </c>
      <c r="J118" s="22">
        <v>100000</v>
      </c>
      <c r="K118" s="120">
        <f t="shared" si="31"/>
        <v>1857097.6522034262</v>
      </c>
    </row>
    <row r="119" spans="1:11">
      <c r="A119" s="10">
        <v>43435</v>
      </c>
      <c r="B119" s="90">
        <v>1999</v>
      </c>
      <c r="C119" s="20">
        <f t="shared" si="28"/>
        <v>9.0863200403836445E-3</v>
      </c>
      <c r="D119" s="22"/>
      <c r="E119" s="39"/>
      <c r="G119" s="10">
        <v>43435</v>
      </c>
      <c r="H119" s="91">
        <v>36068</v>
      </c>
      <c r="I119" s="20">
        <f t="shared" si="30"/>
        <v>6.6721873890926292E-2</v>
      </c>
      <c r="J119" s="22"/>
      <c r="K119" s="39"/>
    </row>
    <row r="120" spans="1:11">
      <c r="D120" s="121">
        <f>SUM(D109:D119)</f>
        <v>1000000</v>
      </c>
      <c r="E120" s="122"/>
      <c r="J120" s="121">
        <f>SUM(J109:J119)</f>
        <v>1000000</v>
      </c>
      <c r="K120" s="122"/>
    </row>
    <row r="122" spans="1:11">
      <c r="A122" s="153" t="s">
        <v>486</v>
      </c>
      <c r="B122" s="150"/>
      <c r="C122" s="150"/>
      <c r="D122" s="150"/>
      <c r="E122" s="151"/>
    </row>
    <row r="123" spans="1:11">
      <c r="A123" s="116" t="s">
        <v>3</v>
      </c>
      <c r="B123" s="117" t="s">
        <v>6</v>
      </c>
      <c r="C123" s="118" t="s">
        <v>8</v>
      </c>
      <c r="D123" s="12" t="s">
        <v>16</v>
      </c>
      <c r="E123" s="16" t="s">
        <v>18</v>
      </c>
      <c r="G123" s="116" t="s">
        <v>3</v>
      </c>
      <c r="H123" s="117" t="s">
        <v>5</v>
      </c>
      <c r="I123" s="118" t="s">
        <v>8</v>
      </c>
      <c r="J123" s="16" t="s">
        <v>16</v>
      </c>
      <c r="K123" s="16" t="s">
        <v>18</v>
      </c>
    </row>
    <row r="124" spans="1:11">
      <c r="A124" s="10">
        <v>39783</v>
      </c>
      <c r="B124" s="90">
        <v>22</v>
      </c>
      <c r="C124" s="20"/>
      <c r="D124" s="22">
        <v>100000</v>
      </c>
      <c r="E124" s="25">
        <f>(D124)+(D124*C125)</f>
        <v>259090.90909090909</v>
      </c>
      <c r="G124" s="10">
        <v>39783</v>
      </c>
      <c r="H124" s="91">
        <v>9647</v>
      </c>
      <c r="I124" s="20"/>
      <c r="J124" s="22">
        <v>100000</v>
      </c>
      <c r="K124" s="25">
        <f>(J124)+(J124*I125)</f>
        <v>181030.37213641545</v>
      </c>
    </row>
    <row r="125" spans="1:11">
      <c r="A125" s="10">
        <v>40148</v>
      </c>
      <c r="B125" s="90">
        <v>57</v>
      </c>
      <c r="C125" s="20">
        <f t="shared" ref="C125:C134" si="32">(B125-B124)/B124</f>
        <v>1.5909090909090908</v>
      </c>
      <c r="D125" s="22">
        <v>100000</v>
      </c>
      <c r="E125" s="25">
        <f t="shared" ref="E125:E133" si="33">(E124+D125)+(E124+D125)*C126</f>
        <v>409489.63317384367</v>
      </c>
      <c r="G125" s="10">
        <v>40148</v>
      </c>
      <c r="H125" s="91">
        <v>17464</v>
      </c>
      <c r="I125" s="20">
        <f t="shared" ref="I125:I134" si="34">(H125-H124)/H124</f>
        <v>0.81030372136415463</v>
      </c>
      <c r="J125" s="22">
        <v>100000</v>
      </c>
      <c r="K125" s="25">
        <f t="shared" ref="K125:K133" si="35">(K124+J125)+(K124+J125)*I126</f>
        <v>330030.45706285757</v>
      </c>
    </row>
    <row r="126" spans="1:11">
      <c r="A126" s="10">
        <v>40513</v>
      </c>
      <c r="B126" s="90">
        <v>65</v>
      </c>
      <c r="C126" s="20">
        <f t="shared" si="32"/>
        <v>0.14035087719298245</v>
      </c>
      <c r="D126" s="22">
        <v>100000</v>
      </c>
      <c r="E126" s="25">
        <f t="shared" si="33"/>
        <v>250825.66556250767</v>
      </c>
      <c r="G126" s="10">
        <v>40513</v>
      </c>
      <c r="H126" s="91">
        <v>20509</v>
      </c>
      <c r="I126" s="20">
        <f t="shared" si="34"/>
        <v>0.17435868071461291</v>
      </c>
      <c r="J126" s="22">
        <v>100000</v>
      </c>
      <c r="K126" s="25">
        <f t="shared" si="35"/>
        <v>324037.77285335225</v>
      </c>
    </row>
    <row r="127" spans="1:11">
      <c r="A127" s="10">
        <v>40878</v>
      </c>
      <c r="B127" s="90">
        <v>32</v>
      </c>
      <c r="C127" s="20">
        <f t="shared" si="32"/>
        <v>-0.50769230769230766</v>
      </c>
      <c r="D127" s="22">
        <v>100000</v>
      </c>
      <c r="E127" s="25">
        <f t="shared" si="33"/>
        <v>449495.38400196296</v>
      </c>
      <c r="G127" s="10">
        <v>40878</v>
      </c>
      <c r="H127" s="91">
        <v>15454</v>
      </c>
      <c r="I127" s="20">
        <f t="shared" si="34"/>
        <v>-0.24647715637037398</v>
      </c>
      <c r="J127" s="22">
        <v>100000</v>
      </c>
      <c r="K127" s="25">
        <f t="shared" si="35"/>
        <v>533024.31574021094</v>
      </c>
    </row>
    <row r="128" spans="1:11">
      <c r="A128" s="10">
        <v>41244</v>
      </c>
      <c r="B128" s="90">
        <v>41</v>
      </c>
      <c r="C128" s="20">
        <f t="shared" si="32"/>
        <v>0.28125</v>
      </c>
      <c r="D128" s="22">
        <v>100000</v>
      </c>
      <c r="E128" s="25">
        <f t="shared" si="33"/>
        <v>616507.01619732426</v>
      </c>
      <c r="G128" s="10">
        <v>41244</v>
      </c>
      <c r="H128" s="91">
        <v>19426</v>
      </c>
      <c r="I128" s="20">
        <f t="shared" si="34"/>
        <v>0.25702083602950693</v>
      </c>
      <c r="J128" s="22">
        <v>100000</v>
      </c>
      <c r="K128" s="25">
        <f t="shared" si="35"/>
        <v>689855.0789776725</v>
      </c>
    </row>
    <row r="129" spans="1:11">
      <c r="A129" s="10">
        <v>41609</v>
      </c>
      <c r="B129" s="90">
        <v>46</v>
      </c>
      <c r="C129" s="20">
        <f t="shared" si="32"/>
        <v>0.12195121951219512</v>
      </c>
      <c r="D129" s="22">
        <v>100000</v>
      </c>
      <c r="E129" s="25">
        <f t="shared" si="33"/>
        <v>3006214.2201322517</v>
      </c>
      <c r="G129" s="10">
        <v>41609</v>
      </c>
      <c r="H129" s="91">
        <v>21170</v>
      </c>
      <c r="I129" s="20">
        <f t="shared" si="34"/>
        <v>8.9776588077833827E-2</v>
      </c>
      <c r="J129" s="22">
        <v>100000</v>
      </c>
      <c r="K129" s="25">
        <f t="shared" si="35"/>
        <v>1025990.7801987254</v>
      </c>
    </row>
    <row r="130" spans="1:11">
      <c r="A130" s="10">
        <v>41974</v>
      </c>
      <c r="B130" s="90">
        <v>193</v>
      </c>
      <c r="C130" s="20">
        <f t="shared" si="32"/>
        <v>3.1956521739130435</v>
      </c>
      <c r="D130" s="22">
        <v>100000</v>
      </c>
      <c r="E130" s="25">
        <f t="shared" si="33"/>
        <v>2929176.1039589108</v>
      </c>
      <c r="G130" s="10">
        <v>41974</v>
      </c>
      <c r="H130" s="91">
        <v>27499</v>
      </c>
      <c r="I130" s="20">
        <f t="shared" si="34"/>
        <v>0.29896079357581484</v>
      </c>
      <c r="J130" s="22">
        <v>100000</v>
      </c>
      <c r="K130" s="25">
        <f t="shared" si="35"/>
        <v>1069402.5676006442</v>
      </c>
    </row>
    <row r="131" spans="1:11">
      <c r="A131" s="10">
        <v>42339</v>
      </c>
      <c r="B131" s="90">
        <v>182</v>
      </c>
      <c r="C131" s="20">
        <f t="shared" si="32"/>
        <v>-5.6994818652849742E-2</v>
      </c>
      <c r="D131" s="22">
        <v>100000</v>
      </c>
      <c r="E131" s="25">
        <f t="shared" si="33"/>
        <v>3129039.0524410727</v>
      </c>
      <c r="G131" s="10">
        <v>42339</v>
      </c>
      <c r="H131" s="91">
        <v>26117</v>
      </c>
      <c r="I131" s="20">
        <f t="shared" si="34"/>
        <v>-5.0256372959016693E-2</v>
      </c>
      <c r="J131" s="22">
        <v>100000</v>
      </c>
      <c r="K131" s="25">
        <f t="shared" si="35"/>
        <v>1192193.3133566165</v>
      </c>
    </row>
    <row r="132" spans="1:11">
      <c r="A132" s="10">
        <v>42705</v>
      </c>
      <c r="B132" s="90">
        <v>188</v>
      </c>
      <c r="C132" s="20">
        <f t="shared" si="32"/>
        <v>3.2967032967032968E-2</v>
      </c>
      <c r="D132" s="22">
        <v>100000</v>
      </c>
      <c r="E132" s="25">
        <f t="shared" si="33"/>
        <v>3813014.2002229691</v>
      </c>
      <c r="G132" s="10">
        <v>42705</v>
      </c>
      <c r="H132" s="91">
        <v>26626</v>
      </c>
      <c r="I132" s="20">
        <f t="shared" si="34"/>
        <v>1.9489221579813913E-2</v>
      </c>
      <c r="J132" s="22">
        <v>100000</v>
      </c>
      <c r="K132" s="25">
        <f t="shared" si="35"/>
        <v>1640938.9435594501</v>
      </c>
    </row>
    <row r="133" spans="1:11">
      <c r="A133" s="10">
        <v>43070</v>
      </c>
      <c r="B133" s="90">
        <v>222</v>
      </c>
      <c r="C133" s="20">
        <f t="shared" si="32"/>
        <v>0.18085106382978725</v>
      </c>
      <c r="D133" s="22">
        <v>100000</v>
      </c>
      <c r="E133" s="119">
        <f t="shared" si="33"/>
        <v>3525238.0182188912</v>
      </c>
      <c r="G133" s="10">
        <v>43070</v>
      </c>
      <c r="H133" s="91">
        <v>33812</v>
      </c>
      <c r="I133" s="20">
        <f t="shared" si="34"/>
        <v>0.26988657702997071</v>
      </c>
      <c r="J133" s="22">
        <v>100000</v>
      </c>
      <c r="K133" s="120">
        <f t="shared" si="35"/>
        <v>1857097.6522034262</v>
      </c>
    </row>
    <row r="134" spans="1:11">
      <c r="A134" s="10">
        <v>43435</v>
      </c>
      <c r="B134" s="90">
        <v>200</v>
      </c>
      <c r="C134" s="20">
        <f t="shared" si="32"/>
        <v>-9.90990990990991E-2</v>
      </c>
      <c r="D134" s="22"/>
      <c r="E134" s="39"/>
      <c r="G134" s="10">
        <v>43435</v>
      </c>
      <c r="H134" s="91">
        <v>36068</v>
      </c>
      <c r="I134" s="20">
        <f t="shared" si="34"/>
        <v>6.6721873890926292E-2</v>
      </c>
      <c r="J134" s="22"/>
      <c r="K134" s="39"/>
    </row>
    <row r="135" spans="1:11">
      <c r="D135" s="121">
        <f>SUM(D124:D134)</f>
        <v>1000000</v>
      </c>
      <c r="E135" s="122"/>
      <c r="J135" s="121">
        <f>SUM(J124:J134)</f>
        <v>1000000</v>
      </c>
      <c r="K135" s="122"/>
    </row>
    <row r="137" spans="1:11">
      <c r="A137" s="153" t="s">
        <v>487</v>
      </c>
      <c r="B137" s="150"/>
      <c r="C137" s="150"/>
      <c r="D137" s="150"/>
      <c r="E137" s="151"/>
    </row>
    <row r="138" spans="1:11">
      <c r="A138" s="116" t="s">
        <v>3</v>
      </c>
      <c r="B138" s="117" t="s">
        <v>6</v>
      </c>
      <c r="C138" s="118" t="s">
        <v>8</v>
      </c>
      <c r="D138" s="12" t="s">
        <v>16</v>
      </c>
      <c r="E138" s="16" t="s">
        <v>18</v>
      </c>
      <c r="G138" s="116" t="s">
        <v>3</v>
      </c>
      <c r="H138" s="117" t="s">
        <v>5</v>
      </c>
      <c r="I138" s="118" t="s">
        <v>8</v>
      </c>
      <c r="J138" s="16" t="s">
        <v>16</v>
      </c>
      <c r="K138" s="16" t="s">
        <v>18</v>
      </c>
    </row>
    <row r="139" spans="1:11">
      <c r="A139" s="10">
        <v>39783</v>
      </c>
      <c r="B139" s="90">
        <v>38</v>
      </c>
      <c r="C139" s="20"/>
      <c r="D139" s="22">
        <v>100000</v>
      </c>
      <c r="E139" s="25">
        <f>(D139)+(D139*C140)</f>
        <v>213157.89473684211</v>
      </c>
      <c r="G139" s="10">
        <v>39783</v>
      </c>
      <c r="H139" s="91">
        <v>9647</v>
      </c>
      <c r="I139" s="20"/>
      <c r="J139" s="22">
        <v>100000</v>
      </c>
      <c r="K139" s="25">
        <f>(J139)+(J139*I140)</f>
        <v>181030.37213641545</v>
      </c>
    </row>
    <row r="140" spans="1:11">
      <c r="A140" s="10">
        <v>40148</v>
      </c>
      <c r="B140" s="90">
        <v>81</v>
      </c>
      <c r="C140" s="20">
        <f t="shared" ref="C140:C149" si="36">(B140-B139)/B139</f>
        <v>1.131578947368421</v>
      </c>
      <c r="D140" s="22">
        <v>100000</v>
      </c>
      <c r="E140" s="25">
        <f t="shared" ref="E140:E148" si="37">(E139+D140)+(E139+D140)*C141</f>
        <v>402079.2722547109</v>
      </c>
      <c r="G140" s="10">
        <v>40148</v>
      </c>
      <c r="H140" s="91">
        <v>17464</v>
      </c>
      <c r="I140" s="20">
        <f t="shared" ref="I140:I149" si="38">(H140-H139)/H139</f>
        <v>0.81030372136415463</v>
      </c>
      <c r="J140" s="22">
        <v>100000</v>
      </c>
      <c r="K140" s="25">
        <f t="shared" ref="K140:K148" si="39">(K139+J140)+(K139+J140)*I141</f>
        <v>330030.45706285757</v>
      </c>
    </row>
    <row r="141" spans="1:11">
      <c r="A141" s="10">
        <v>40513</v>
      </c>
      <c r="B141" s="90">
        <v>104</v>
      </c>
      <c r="C141" s="20">
        <f t="shared" si="36"/>
        <v>0.2839506172839506</v>
      </c>
      <c r="D141" s="22">
        <v>100000</v>
      </c>
      <c r="E141" s="25">
        <f t="shared" si="37"/>
        <v>333110.28639976011</v>
      </c>
      <c r="G141" s="10">
        <v>40513</v>
      </c>
      <c r="H141" s="91">
        <v>20509</v>
      </c>
      <c r="I141" s="20">
        <f t="shared" si="38"/>
        <v>0.17435868071461291</v>
      </c>
      <c r="J141" s="22">
        <v>100000</v>
      </c>
      <c r="K141" s="25">
        <f t="shared" si="39"/>
        <v>324037.77285335225</v>
      </c>
    </row>
    <row r="142" spans="1:11">
      <c r="A142" s="10">
        <v>40878</v>
      </c>
      <c r="B142" s="90">
        <v>69</v>
      </c>
      <c r="C142" s="20">
        <f t="shared" si="36"/>
        <v>-0.33653846153846156</v>
      </c>
      <c r="D142" s="22">
        <v>100000</v>
      </c>
      <c r="E142" s="25">
        <f t="shared" si="37"/>
        <v>847389.69078213931</v>
      </c>
      <c r="G142" s="10">
        <v>40878</v>
      </c>
      <c r="H142" s="91">
        <v>15454</v>
      </c>
      <c r="I142" s="20">
        <f t="shared" si="38"/>
        <v>-0.24647715637037398</v>
      </c>
      <c r="J142" s="22">
        <v>100000</v>
      </c>
      <c r="K142" s="25">
        <f t="shared" si="39"/>
        <v>533024.31574021094</v>
      </c>
    </row>
    <row r="143" spans="1:11">
      <c r="A143" s="10">
        <v>41244</v>
      </c>
      <c r="B143" s="90">
        <v>135</v>
      </c>
      <c r="C143" s="20">
        <f t="shared" si="36"/>
        <v>0.95652173913043481</v>
      </c>
      <c r="D143" s="22">
        <v>100000</v>
      </c>
      <c r="E143" s="25">
        <f t="shared" si="37"/>
        <v>533345.30740327842</v>
      </c>
      <c r="G143" s="10">
        <v>41244</v>
      </c>
      <c r="H143" s="91">
        <v>19426</v>
      </c>
      <c r="I143" s="20">
        <f t="shared" si="38"/>
        <v>0.25702083602950693</v>
      </c>
      <c r="J143" s="22">
        <v>100000</v>
      </c>
      <c r="K143" s="25">
        <f t="shared" si="39"/>
        <v>689855.0789776725</v>
      </c>
    </row>
    <row r="144" spans="1:11">
      <c r="A144" s="10">
        <v>41609</v>
      </c>
      <c r="B144" s="90">
        <v>76</v>
      </c>
      <c r="C144" s="20">
        <f t="shared" si="36"/>
        <v>-0.43703703703703706</v>
      </c>
      <c r="D144" s="22">
        <v>100000</v>
      </c>
      <c r="E144" s="25">
        <f t="shared" si="37"/>
        <v>558343.88942131121</v>
      </c>
      <c r="G144" s="10">
        <v>41609</v>
      </c>
      <c r="H144" s="91">
        <v>21170</v>
      </c>
      <c r="I144" s="20">
        <f t="shared" si="38"/>
        <v>8.9776588077833827E-2</v>
      </c>
      <c r="J144" s="22">
        <v>100000</v>
      </c>
      <c r="K144" s="25">
        <f t="shared" si="39"/>
        <v>1025990.7801987254</v>
      </c>
    </row>
    <row r="145" spans="1:11">
      <c r="A145" s="10">
        <v>41974</v>
      </c>
      <c r="B145" s="90">
        <v>67</v>
      </c>
      <c r="C145" s="20">
        <f t="shared" si="36"/>
        <v>-0.11842105263157894</v>
      </c>
      <c r="D145" s="22">
        <v>100000</v>
      </c>
      <c r="E145" s="25">
        <f t="shared" si="37"/>
        <v>628865.80482035701</v>
      </c>
      <c r="G145" s="10">
        <v>41974</v>
      </c>
      <c r="H145" s="91">
        <v>27499</v>
      </c>
      <c r="I145" s="20">
        <f t="shared" si="38"/>
        <v>0.29896079357581484</v>
      </c>
      <c r="J145" s="22">
        <v>100000</v>
      </c>
      <c r="K145" s="25">
        <f t="shared" si="39"/>
        <v>1069402.5676006442</v>
      </c>
    </row>
    <row r="146" spans="1:11">
      <c r="A146" s="10">
        <v>42339</v>
      </c>
      <c r="B146" s="90">
        <v>64</v>
      </c>
      <c r="C146" s="20">
        <f t="shared" si="36"/>
        <v>-4.4776119402985072E-2</v>
      </c>
      <c r="D146" s="22">
        <v>100000</v>
      </c>
      <c r="E146" s="25">
        <f t="shared" si="37"/>
        <v>535260.82541494968</v>
      </c>
      <c r="G146" s="10">
        <v>42339</v>
      </c>
      <c r="H146" s="91">
        <v>26117</v>
      </c>
      <c r="I146" s="20">
        <f t="shared" si="38"/>
        <v>-5.0256372959016693E-2</v>
      </c>
      <c r="J146" s="22">
        <v>100000</v>
      </c>
      <c r="K146" s="25">
        <f t="shared" si="39"/>
        <v>1192193.3133566165</v>
      </c>
    </row>
    <row r="147" spans="1:11">
      <c r="A147" s="10">
        <v>42705</v>
      </c>
      <c r="B147" s="90">
        <v>47</v>
      </c>
      <c r="C147" s="20">
        <f t="shared" si="36"/>
        <v>-0.265625</v>
      </c>
      <c r="D147" s="22">
        <v>100000</v>
      </c>
      <c r="E147" s="25">
        <f t="shared" si="37"/>
        <v>3743984.013615767</v>
      </c>
      <c r="G147" s="10">
        <v>42705</v>
      </c>
      <c r="H147" s="91">
        <v>26626</v>
      </c>
      <c r="I147" s="20">
        <f t="shared" si="38"/>
        <v>1.9489221579813913E-2</v>
      </c>
      <c r="J147" s="22">
        <v>100000</v>
      </c>
      <c r="K147" s="25">
        <f t="shared" si="39"/>
        <v>1640938.9435594501</v>
      </c>
    </row>
    <row r="148" spans="1:11">
      <c r="A148" s="10">
        <v>43070</v>
      </c>
      <c r="B148" s="90">
        <v>277</v>
      </c>
      <c r="C148" s="20">
        <f t="shared" si="36"/>
        <v>4.8936170212765955</v>
      </c>
      <c r="D148" s="22">
        <v>100000</v>
      </c>
      <c r="E148" s="119">
        <f t="shared" si="37"/>
        <v>1568123.4423775515</v>
      </c>
      <c r="G148" s="10">
        <v>43070</v>
      </c>
      <c r="H148" s="91">
        <v>33812</v>
      </c>
      <c r="I148" s="20">
        <f t="shared" si="38"/>
        <v>0.26988657702997071</v>
      </c>
      <c r="J148" s="22">
        <v>100000</v>
      </c>
      <c r="K148" s="120">
        <f t="shared" si="39"/>
        <v>1857097.6522034262</v>
      </c>
    </row>
    <row r="149" spans="1:11">
      <c r="A149" s="10">
        <v>43435</v>
      </c>
      <c r="B149" s="90">
        <v>113</v>
      </c>
      <c r="C149" s="20">
        <f t="shared" si="36"/>
        <v>-0.59205776173285196</v>
      </c>
      <c r="D149" s="22"/>
      <c r="E149" s="39"/>
      <c r="G149" s="10">
        <v>43435</v>
      </c>
      <c r="H149" s="91">
        <v>36068</v>
      </c>
      <c r="I149" s="20">
        <f t="shared" si="38"/>
        <v>6.6721873890926292E-2</v>
      </c>
      <c r="J149" s="22"/>
      <c r="K149" s="39"/>
    </row>
    <row r="150" spans="1:11">
      <c r="D150" s="121">
        <f>SUM(D139:D149)</f>
        <v>1000000</v>
      </c>
      <c r="E150" s="122"/>
      <c r="J150" s="121">
        <f>SUM(J139:J149)</f>
        <v>1000000</v>
      </c>
      <c r="K150" s="122"/>
    </row>
    <row r="152" spans="1:11">
      <c r="A152" s="153" t="s">
        <v>488</v>
      </c>
      <c r="B152" s="150"/>
      <c r="C152" s="150"/>
      <c r="D152" s="150"/>
      <c r="E152" s="151"/>
    </row>
    <row r="153" spans="1:11">
      <c r="A153" s="116" t="s">
        <v>3</v>
      </c>
      <c r="B153" s="117" t="s">
        <v>6</v>
      </c>
      <c r="C153" s="118" t="s">
        <v>8</v>
      </c>
      <c r="D153" s="12" t="s">
        <v>16</v>
      </c>
      <c r="E153" s="16" t="s">
        <v>18</v>
      </c>
      <c r="G153" s="116" t="s">
        <v>3</v>
      </c>
      <c r="H153" s="117" t="s">
        <v>5</v>
      </c>
      <c r="I153" s="118" t="s">
        <v>8</v>
      </c>
      <c r="J153" s="16" t="s">
        <v>16</v>
      </c>
      <c r="K153" s="16" t="s">
        <v>18</v>
      </c>
    </row>
    <row r="154" spans="1:11">
      <c r="A154" s="10">
        <v>39783</v>
      </c>
      <c r="B154" s="90">
        <v>334</v>
      </c>
      <c r="C154" s="20"/>
      <c r="D154" s="22">
        <v>100000</v>
      </c>
      <c r="E154" s="25">
        <f>(D154)+(D154*C155)</f>
        <v>260479.04191616765</v>
      </c>
      <c r="G154" s="10">
        <v>39783</v>
      </c>
      <c r="H154" s="91">
        <v>9647</v>
      </c>
      <c r="I154" s="20"/>
      <c r="J154" s="22">
        <v>100000</v>
      </c>
      <c r="K154" s="25">
        <f>(J154)+(J154*I155)</f>
        <v>181030.37213641545</v>
      </c>
    </row>
    <row r="155" spans="1:11">
      <c r="A155" s="10">
        <v>40148</v>
      </c>
      <c r="B155" s="90">
        <v>870</v>
      </c>
      <c r="C155" s="20">
        <f t="shared" ref="C155:C164" si="40">(B155-B154)/B154</f>
        <v>1.6047904191616766</v>
      </c>
      <c r="D155" s="22">
        <v>100000</v>
      </c>
      <c r="E155" s="25">
        <f t="shared" ref="E155:E163" si="41">(E154+D155)+(E154+D155)*C156</f>
        <v>630631.15149012324</v>
      </c>
      <c r="G155" s="10">
        <v>40148</v>
      </c>
      <c r="H155" s="91">
        <v>17464</v>
      </c>
      <c r="I155" s="20">
        <f t="shared" ref="I155:I164" si="42">(H155-H154)/H154</f>
        <v>0.81030372136415463</v>
      </c>
      <c r="J155" s="22">
        <v>100000</v>
      </c>
      <c r="K155" s="25">
        <f t="shared" ref="K155:K163" si="43">(K154+J155)+(K154+J155)*I156</f>
        <v>330030.45706285757</v>
      </c>
    </row>
    <row r="156" spans="1:11">
      <c r="A156" s="10">
        <v>40513</v>
      </c>
      <c r="B156" s="90">
        <v>1522</v>
      </c>
      <c r="C156" s="20">
        <f t="shared" si="40"/>
        <v>0.74942528735632186</v>
      </c>
      <c r="D156" s="22">
        <v>100000</v>
      </c>
      <c r="E156" s="25">
        <f t="shared" si="41"/>
        <v>1148751.8695899243</v>
      </c>
      <c r="G156" s="10">
        <v>40513</v>
      </c>
      <c r="H156" s="91">
        <v>20509</v>
      </c>
      <c r="I156" s="20">
        <f t="shared" si="42"/>
        <v>0.17435868071461291</v>
      </c>
      <c r="J156" s="22">
        <v>100000</v>
      </c>
      <c r="K156" s="25">
        <f t="shared" si="43"/>
        <v>324037.77285335225</v>
      </c>
    </row>
    <row r="157" spans="1:11">
      <c r="A157" s="10">
        <v>40878</v>
      </c>
      <c r="B157" s="90">
        <v>2393</v>
      </c>
      <c r="C157" s="20">
        <f t="shared" si="40"/>
        <v>0.57227332457293034</v>
      </c>
      <c r="D157" s="22">
        <v>100000</v>
      </c>
      <c r="E157" s="25">
        <f t="shared" si="41"/>
        <v>1786764.0624638116</v>
      </c>
      <c r="G157" s="10">
        <v>40878</v>
      </c>
      <c r="H157" s="91">
        <v>15454</v>
      </c>
      <c r="I157" s="20">
        <f t="shared" si="42"/>
        <v>-0.24647715637037398</v>
      </c>
      <c r="J157" s="22">
        <v>100000</v>
      </c>
      <c r="K157" s="25">
        <f t="shared" si="43"/>
        <v>533024.31574021094</v>
      </c>
    </row>
    <row r="158" spans="1:11">
      <c r="A158" s="10">
        <v>41244</v>
      </c>
      <c r="B158" s="90">
        <v>3424</v>
      </c>
      <c r="C158" s="20">
        <f t="shared" si="40"/>
        <v>0.43083994985374008</v>
      </c>
      <c r="D158" s="22">
        <v>100000</v>
      </c>
      <c r="E158" s="25">
        <f t="shared" si="41"/>
        <v>2849983.56631508</v>
      </c>
      <c r="G158" s="10">
        <v>41244</v>
      </c>
      <c r="H158" s="91">
        <v>19426</v>
      </c>
      <c r="I158" s="20">
        <f t="shared" si="42"/>
        <v>0.25702083602950693</v>
      </c>
      <c r="J158" s="22">
        <v>100000</v>
      </c>
      <c r="K158" s="25">
        <f t="shared" si="43"/>
        <v>689855.0789776725</v>
      </c>
    </row>
    <row r="159" spans="1:11">
      <c r="A159" s="10">
        <v>41609</v>
      </c>
      <c r="B159" s="90">
        <v>5172</v>
      </c>
      <c r="C159" s="20">
        <f t="shared" si="40"/>
        <v>0.51051401869158874</v>
      </c>
      <c r="D159" s="22">
        <v>100000</v>
      </c>
      <c r="E159" s="25">
        <f t="shared" si="41"/>
        <v>6704196.9911963362</v>
      </c>
      <c r="G159" s="10">
        <v>41609</v>
      </c>
      <c r="H159" s="91">
        <v>21170</v>
      </c>
      <c r="I159" s="20">
        <f t="shared" si="42"/>
        <v>8.9776588077833827E-2</v>
      </c>
      <c r="J159" s="22">
        <v>100000</v>
      </c>
      <c r="K159" s="25">
        <f t="shared" si="43"/>
        <v>1025990.7801987254</v>
      </c>
    </row>
    <row r="160" spans="1:11">
      <c r="A160" s="10">
        <v>41974</v>
      </c>
      <c r="B160" s="90">
        <v>11754</v>
      </c>
      <c r="C160" s="20">
        <f t="shared" si="40"/>
        <v>1.2726218097447797</v>
      </c>
      <c r="D160" s="22">
        <v>100000</v>
      </c>
      <c r="E160" s="25">
        <f t="shared" si="41"/>
        <v>7739093.8893401241</v>
      </c>
      <c r="G160" s="10">
        <v>41974</v>
      </c>
      <c r="H160" s="91">
        <v>27499</v>
      </c>
      <c r="I160" s="20">
        <f t="shared" si="42"/>
        <v>0.29896079357581484</v>
      </c>
      <c r="J160" s="22">
        <v>100000</v>
      </c>
      <c r="K160" s="25">
        <f t="shared" si="43"/>
        <v>1069402.5676006442</v>
      </c>
    </row>
    <row r="161" spans="1:11">
      <c r="A161" s="10">
        <v>42339</v>
      </c>
      <c r="B161" s="90">
        <v>13369</v>
      </c>
      <c r="C161" s="20">
        <f t="shared" si="40"/>
        <v>0.13740003403096818</v>
      </c>
      <c r="D161" s="22">
        <v>100000</v>
      </c>
      <c r="E161" s="25">
        <f t="shared" si="41"/>
        <v>8003862.0382596077</v>
      </c>
      <c r="G161" s="10">
        <v>42339</v>
      </c>
      <c r="H161" s="91">
        <v>26117</v>
      </c>
      <c r="I161" s="20">
        <f t="shared" si="42"/>
        <v>-5.0256372959016693E-2</v>
      </c>
      <c r="J161" s="22">
        <v>100000</v>
      </c>
      <c r="K161" s="25">
        <f t="shared" si="43"/>
        <v>1192193.3133566165</v>
      </c>
    </row>
    <row r="162" spans="1:11">
      <c r="A162" s="10">
        <v>42705</v>
      </c>
      <c r="B162" s="90">
        <v>13650</v>
      </c>
      <c r="C162" s="20">
        <f t="shared" si="40"/>
        <v>2.1018774777470266E-2</v>
      </c>
      <c r="D162" s="22">
        <v>100000</v>
      </c>
      <c r="E162" s="25">
        <f t="shared" si="41"/>
        <v>15163424.199207958</v>
      </c>
      <c r="G162" s="10">
        <v>42705</v>
      </c>
      <c r="H162" s="91">
        <v>26626</v>
      </c>
      <c r="I162" s="20">
        <f t="shared" si="42"/>
        <v>1.9489221579813913E-2</v>
      </c>
      <c r="J162" s="22">
        <v>100000</v>
      </c>
      <c r="K162" s="25">
        <f t="shared" si="43"/>
        <v>1640938.9435594501</v>
      </c>
    </row>
    <row r="163" spans="1:11">
      <c r="A163" s="10">
        <v>43070</v>
      </c>
      <c r="B163" s="90">
        <v>25541</v>
      </c>
      <c r="C163" s="20">
        <f t="shared" si="40"/>
        <v>0.8711355311355311</v>
      </c>
      <c r="D163" s="22">
        <v>100000</v>
      </c>
      <c r="E163" s="119">
        <f t="shared" si="41"/>
        <v>15082349.944779392</v>
      </c>
      <c r="G163" s="10">
        <v>43070</v>
      </c>
      <c r="H163" s="91">
        <v>33812</v>
      </c>
      <c r="I163" s="20">
        <f t="shared" si="42"/>
        <v>0.26988657702997071</v>
      </c>
      <c r="J163" s="22">
        <v>100000</v>
      </c>
      <c r="K163" s="120">
        <f t="shared" si="43"/>
        <v>1857097.6522034262</v>
      </c>
    </row>
    <row r="164" spans="1:11">
      <c r="A164" s="10">
        <v>43435</v>
      </c>
      <c r="B164" s="90">
        <v>25238</v>
      </c>
      <c r="C164" s="20">
        <f t="shared" si="40"/>
        <v>-1.1863278650013704E-2</v>
      </c>
      <c r="D164" s="22"/>
      <c r="E164" s="39"/>
      <c r="G164" s="10">
        <v>43435</v>
      </c>
      <c r="H164" s="91">
        <v>36068</v>
      </c>
      <c r="I164" s="20">
        <f t="shared" si="42"/>
        <v>6.6721873890926292E-2</v>
      </c>
      <c r="J164" s="22"/>
      <c r="K164" s="39"/>
    </row>
    <row r="165" spans="1:11">
      <c r="D165" s="121">
        <f>SUM(D154:D164)</f>
        <v>1000000</v>
      </c>
      <c r="E165" s="122"/>
      <c r="J165" s="121">
        <f>SUM(J154:J164)</f>
        <v>1000000</v>
      </c>
      <c r="K165" s="122"/>
    </row>
    <row r="167" spans="1:11">
      <c r="A167" s="153" t="s">
        <v>489</v>
      </c>
      <c r="B167" s="150"/>
      <c r="C167" s="150"/>
      <c r="D167" s="150"/>
      <c r="E167" s="151"/>
    </row>
    <row r="168" spans="1:11">
      <c r="A168" s="116" t="s">
        <v>3</v>
      </c>
      <c r="B168" s="117" t="s">
        <v>6</v>
      </c>
      <c r="C168" s="118" t="s">
        <v>8</v>
      </c>
      <c r="D168" s="12" t="s">
        <v>16</v>
      </c>
      <c r="E168" s="16" t="s">
        <v>18</v>
      </c>
      <c r="G168" s="116" t="s">
        <v>3</v>
      </c>
      <c r="H168" s="117" t="s">
        <v>5</v>
      </c>
      <c r="I168" s="118" t="s">
        <v>8</v>
      </c>
      <c r="J168" s="16" t="s">
        <v>16</v>
      </c>
      <c r="K168" s="16" t="s">
        <v>18</v>
      </c>
    </row>
    <row r="169" spans="1:11">
      <c r="A169" s="10">
        <v>39783</v>
      </c>
      <c r="B169" s="90">
        <v>23</v>
      </c>
      <c r="C169" s="20"/>
      <c r="D169" s="22">
        <v>100000</v>
      </c>
      <c r="E169" s="25">
        <f>(D169)+(D169*C170)</f>
        <v>217391.30434782611</v>
      </c>
      <c r="G169" s="10">
        <v>39783</v>
      </c>
      <c r="H169" s="91">
        <v>9647</v>
      </c>
      <c r="I169" s="20"/>
      <c r="J169" s="22">
        <v>100000</v>
      </c>
      <c r="K169" s="25">
        <f>(J169)+(J169*I170)</f>
        <v>181030.37213641545</v>
      </c>
    </row>
    <row r="170" spans="1:11">
      <c r="A170" s="10">
        <v>40148</v>
      </c>
      <c r="B170" s="90">
        <v>50</v>
      </c>
      <c r="C170" s="20">
        <f t="shared" ref="C170:C179" si="44">(B170-B169)/B169</f>
        <v>1.173913043478261</v>
      </c>
      <c r="D170" s="22">
        <v>100000</v>
      </c>
      <c r="E170" s="25">
        <f t="shared" ref="E170:E178" si="45">(E169+D170)+(E169+D170)*C171</f>
        <v>647478.2608695653</v>
      </c>
      <c r="G170" s="10">
        <v>40148</v>
      </c>
      <c r="H170" s="91">
        <v>17464</v>
      </c>
      <c r="I170" s="20">
        <f t="shared" ref="I170:I179" si="46">(H170-H169)/H169</f>
        <v>0.81030372136415463</v>
      </c>
      <c r="J170" s="22">
        <v>100000</v>
      </c>
      <c r="K170" s="25">
        <f t="shared" ref="K170:K178" si="47">(K169+J170)+(K169+J170)*I171</f>
        <v>330030.45706285757</v>
      </c>
    </row>
    <row r="171" spans="1:11">
      <c r="A171" s="10">
        <v>40513</v>
      </c>
      <c r="B171" s="90">
        <v>102</v>
      </c>
      <c r="C171" s="20">
        <f t="shared" si="44"/>
        <v>1.04</v>
      </c>
      <c r="D171" s="22">
        <v>100000</v>
      </c>
      <c r="E171" s="25">
        <f t="shared" si="45"/>
        <v>293128.72975277074</v>
      </c>
      <c r="G171" s="10">
        <v>40513</v>
      </c>
      <c r="H171" s="91">
        <v>20509</v>
      </c>
      <c r="I171" s="20">
        <f t="shared" si="46"/>
        <v>0.17435868071461291</v>
      </c>
      <c r="J171" s="22">
        <v>100000</v>
      </c>
      <c r="K171" s="25">
        <f t="shared" si="47"/>
        <v>324037.77285335225</v>
      </c>
    </row>
    <row r="172" spans="1:11">
      <c r="A172" s="10">
        <v>40878</v>
      </c>
      <c r="B172" s="90">
        <v>40</v>
      </c>
      <c r="C172" s="20">
        <f t="shared" si="44"/>
        <v>-0.60784313725490191</v>
      </c>
      <c r="D172" s="22">
        <v>100000</v>
      </c>
      <c r="E172" s="25">
        <f t="shared" si="45"/>
        <v>648662.40409207169</v>
      </c>
      <c r="G172" s="10">
        <v>40878</v>
      </c>
      <c r="H172" s="91">
        <v>15454</v>
      </c>
      <c r="I172" s="20">
        <f t="shared" si="46"/>
        <v>-0.24647715637037398</v>
      </c>
      <c r="J172" s="22">
        <v>100000</v>
      </c>
      <c r="K172" s="25">
        <f t="shared" si="47"/>
        <v>533024.31574021094</v>
      </c>
    </row>
    <row r="173" spans="1:11">
      <c r="A173" s="10">
        <v>41244</v>
      </c>
      <c r="B173" s="90">
        <v>66</v>
      </c>
      <c r="C173" s="20">
        <f t="shared" si="44"/>
        <v>0.65</v>
      </c>
      <c r="D173" s="22">
        <v>100000</v>
      </c>
      <c r="E173" s="25">
        <f t="shared" si="45"/>
        <v>884782.84119972109</v>
      </c>
      <c r="G173" s="10">
        <v>41244</v>
      </c>
      <c r="H173" s="91">
        <v>19426</v>
      </c>
      <c r="I173" s="20">
        <f t="shared" si="46"/>
        <v>0.25702083602950693</v>
      </c>
      <c r="J173" s="22">
        <v>100000</v>
      </c>
      <c r="K173" s="25">
        <f t="shared" si="47"/>
        <v>689855.0789776725</v>
      </c>
    </row>
    <row r="174" spans="1:11">
      <c r="A174" s="10">
        <v>41609</v>
      </c>
      <c r="B174" s="90">
        <v>78</v>
      </c>
      <c r="C174" s="20">
        <f t="shared" si="44"/>
        <v>0.18181818181818182</v>
      </c>
      <c r="D174" s="22">
        <v>100000</v>
      </c>
      <c r="E174" s="25">
        <f t="shared" si="45"/>
        <v>2323077.47154806</v>
      </c>
      <c r="G174" s="10">
        <v>41609</v>
      </c>
      <c r="H174" s="91">
        <v>21170</v>
      </c>
      <c r="I174" s="20">
        <f t="shared" si="46"/>
        <v>8.9776588077833827E-2</v>
      </c>
      <c r="J174" s="22">
        <v>100000</v>
      </c>
      <c r="K174" s="25">
        <f t="shared" si="47"/>
        <v>1025990.7801987254</v>
      </c>
    </row>
    <row r="175" spans="1:11">
      <c r="A175" s="10">
        <v>41974</v>
      </c>
      <c r="B175" s="90">
        <v>184</v>
      </c>
      <c r="C175" s="20">
        <f t="shared" si="44"/>
        <v>1.358974358974359</v>
      </c>
      <c r="D175" s="22">
        <v>100000</v>
      </c>
      <c r="E175" s="25">
        <f t="shared" si="45"/>
        <v>5754808.9949266426</v>
      </c>
      <c r="G175" s="10">
        <v>41974</v>
      </c>
      <c r="H175" s="91">
        <v>27499</v>
      </c>
      <c r="I175" s="20">
        <f t="shared" si="46"/>
        <v>0.29896079357581484</v>
      </c>
      <c r="J175" s="22">
        <v>100000</v>
      </c>
      <c r="K175" s="25">
        <f t="shared" si="47"/>
        <v>1069402.5676006442</v>
      </c>
    </row>
    <row r="176" spans="1:11">
      <c r="A176" s="10">
        <v>42339</v>
      </c>
      <c r="B176" s="90">
        <v>437</v>
      </c>
      <c r="C176" s="20">
        <f t="shared" si="44"/>
        <v>1.375</v>
      </c>
      <c r="D176" s="22">
        <v>100000</v>
      </c>
      <c r="E176" s="25">
        <f t="shared" si="45"/>
        <v>7609911.9201792516</v>
      </c>
      <c r="G176" s="10">
        <v>42339</v>
      </c>
      <c r="H176" s="91">
        <v>26117</v>
      </c>
      <c r="I176" s="20">
        <f t="shared" si="46"/>
        <v>-5.0256372959016693E-2</v>
      </c>
      <c r="J176" s="22">
        <v>100000</v>
      </c>
      <c r="K176" s="25">
        <f t="shared" si="47"/>
        <v>1192193.3133566165</v>
      </c>
    </row>
    <row r="177" spans="1:11">
      <c r="A177" s="10">
        <v>42705</v>
      </c>
      <c r="B177" s="90">
        <v>568</v>
      </c>
      <c r="C177" s="20">
        <f t="shared" si="44"/>
        <v>0.2997711670480549</v>
      </c>
      <c r="D177" s="22">
        <v>100000</v>
      </c>
      <c r="E177" s="25">
        <f t="shared" si="45"/>
        <v>10804735.719124444</v>
      </c>
      <c r="G177" s="10">
        <v>42705</v>
      </c>
      <c r="H177" s="91">
        <v>26626</v>
      </c>
      <c r="I177" s="20">
        <f t="shared" si="46"/>
        <v>1.9489221579813913E-2</v>
      </c>
      <c r="J177" s="22">
        <v>100000</v>
      </c>
      <c r="K177" s="25">
        <f t="shared" si="47"/>
        <v>1640938.9435594501</v>
      </c>
    </row>
    <row r="178" spans="1:11">
      <c r="A178" s="10">
        <v>43070</v>
      </c>
      <c r="B178" s="90">
        <v>796</v>
      </c>
      <c r="C178" s="20">
        <f t="shared" si="44"/>
        <v>0.40140845070422537</v>
      </c>
      <c r="D178" s="22">
        <v>100000</v>
      </c>
      <c r="E178" s="119">
        <f t="shared" si="45"/>
        <v>7657973.953505734</v>
      </c>
      <c r="G178" s="10">
        <v>43070</v>
      </c>
      <c r="H178" s="91">
        <v>33812</v>
      </c>
      <c r="I178" s="20">
        <f t="shared" si="46"/>
        <v>0.26988657702997071</v>
      </c>
      <c r="J178" s="22">
        <v>100000</v>
      </c>
      <c r="K178" s="120">
        <f t="shared" si="47"/>
        <v>1857097.6522034262</v>
      </c>
    </row>
    <row r="179" spans="1:11">
      <c r="A179" s="10">
        <v>43435</v>
      </c>
      <c r="B179" s="90">
        <v>559</v>
      </c>
      <c r="C179" s="20">
        <f t="shared" si="44"/>
        <v>-0.29773869346733667</v>
      </c>
      <c r="D179" s="22"/>
      <c r="E179" s="39"/>
      <c r="G179" s="10">
        <v>43435</v>
      </c>
      <c r="H179" s="91">
        <v>36068</v>
      </c>
      <c r="I179" s="20">
        <f t="shared" si="46"/>
        <v>6.6721873890926292E-2</v>
      </c>
      <c r="J179" s="22"/>
      <c r="K179" s="39"/>
    </row>
    <row r="180" spans="1:11">
      <c r="D180" s="121">
        <f>SUM(D169:D179)</f>
        <v>1000000</v>
      </c>
      <c r="E180" s="122"/>
      <c r="J180" s="121">
        <f>SUM(J169:J179)</f>
        <v>1000000</v>
      </c>
      <c r="K180" s="122"/>
    </row>
    <row r="182" spans="1:11">
      <c r="A182" s="153" t="s">
        <v>490</v>
      </c>
      <c r="B182" s="150"/>
      <c r="C182" s="150"/>
      <c r="D182" s="150"/>
      <c r="E182" s="151"/>
    </row>
    <row r="183" spans="1:11">
      <c r="A183" s="116" t="s">
        <v>3</v>
      </c>
      <c r="B183" s="117" t="s">
        <v>6</v>
      </c>
      <c r="C183" s="118" t="s">
        <v>8</v>
      </c>
      <c r="D183" s="12" t="s">
        <v>16</v>
      </c>
      <c r="E183" s="16" t="s">
        <v>18</v>
      </c>
      <c r="G183" s="116" t="s">
        <v>3</v>
      </c>
      <c r="H183" s="117" t="s">
        <v>5</v>
      </c>
      <c r="I183" s="118" t="s">
        <v>8</v>
      </c>
      <c r="J183" s="16" t="s">
        <v>16</v>
      </c>
      <c r="K183" s="16" t="s">
        <v>18</v>
      </c>
    </row>
    <row r="184" spans="1:11">
      <c r="A184" s="10">
        <v>39783</v>
      </c>
      <c r="B184" s="90">
        <v>59</v>
      </c>
      <c r="C184" s="20"/>
      <c r="D184" s="22">
        <v>100000</v>
      </c>
      <c r="E184" s="25">
        <f>(D184)+(D184*C185)</f>
        <v>352542.37288135593</v>
      </c>
      <c r="G184" s="10">
        <v>39783</v>
      </c>
      <c r="H184" s="91">
        <v>9647</v>
      </c>
      <c r="I184" s="20"/>
      <c r="J184" s="22">
        <v>100000</v>
      </c>
      <c r="K184" s="25">
        <f>(J184)+(J184*I185)</f>
        <v>181030.37213641545</v>
      </c>
    </row>
    <row r="185" spans="1:11">
      <c r="A185" s="10">
        <v>40148</v>
      </c>
      <c r="B185" s="90">
        <v>208</v>
      </c>
      <c r="C185" s="20">
        <f t="shared" ref="C185:C194" si="48">(B185-B184)/B184</f>
        <v>2.5254237288135593</v>
      </c>
      <c r="D185" s="22">
        <v>100000</v>
      </c>
      <c r="E185" s="25">
        <f t="shared" ref="E185:E193" si="49">(E184+D185)+(E184+D185)*C186</f>
        <v>654881.02998696221</v>
      </c>
      <c r="G185" s="10">
        <v>40148</v>
      </c>
      <c r="H185" s="91">
        <v>17464</v>
      </c>
      <c r="I185" s="20">
        <f t="shared" ref="I185:I194" si="50">(H185-H184)/H184</f>
        <v>0.81030372136415463</v>
      </c>
      <c r="J185" s="22">
        <v>100000</v>
      </c>
      <c r="K185" s="25">
        <f t="shared" ref="K185:K193" si="51">(K184+J185)+(K184+J185)*I186</f>
        <v>330030.45706285757</v>
      </c>
    </row>
    <row r="186" spans="1:11">
      <c r="A186" s="10">
        <v>40513</v>
      </c>
      <c r="B186" s="90">
        <v>301</v>
      </c>
      <c r="C186" s="20">
        <f t="shared" si="48"/>
        <v>0.44711538461538464</v>
      </c>
      <c r="D186" s="22">
        <v>100000</v>
      </c>
      <c r="E186" s="25">
        <f t="shared" si="49"/>
        <v>436376.40936123399</v>
      </c>
      <c r="G186" s="10">
        <v>40513</v>
      </c>
      <c r="H186" s="91">
        <v>20509</v>
      </c>
      <c r="I186" s="20">
        <f t="shared" si="50"/>
        <v>0.17435868071461291</v>
      </c>
      <c r="J186" s="22">
        <v>100000</v>
      </c>
      <c r="K186" s="25">
        <f t="shared" si="51"/>
        <v>324037.77285335225</v>
      </c>
    </row>
    <row r="187" spans="1:11">
      <c r="A187" s="10">
        <v>40878</v>
      </c>
      <c r="B187" s="90">
        <v>174</v>
      </c>
      <c r="C187" s="20">
        <f t="shared" si="48"/>
        <v>-0.42192691029900331</v>
      </c>
      <c r="D187" s="22">
        <v>100000</v>
      </c>
      <c r="E187" s="25">
        <f t="shared" si="49"/>
        <v>758325.2684072617</v>
      </c>
      <c r="G187" s="10">
        <v>40878</v>
      </c>
      <c r="H187" s="91">
        <v>15454</v>
      </c>
      <c r="I187" s="20">
        <f t="shared" si="50"/>
        <v>-0.24647715637037398</v>
      </c>
      <c r="J187" s="22">
        <v>100000</v>
      </c>
      <c r="K187" s="25">
        <f t="shared" si="51"/>
        <v>533024.31574021094</v>
      </c>
    </row>
    <row r="188" spans="1:11">
      <c r="A188" s="10">
        <v>41244</v>
      </c>
      <c r="B188" s="90">
        <v>246</v>
      </c>
      <c r="C188" s="20">
        <f t="shared" si="48"/>
        <v>0.41379310344827586</v>
      </c>
      <c r="D188" s="22">
        <v>100000</v>
      </c>
      <c r="E188" s="25">
        <f t="shared" si="49"/>
        <v>1311911.7923623186</v>
      </c>
      <c r="G188" s="10">
        <v>41244</v>
      </c>
      <c r="H188" s="91">
        <v>19426</v>
      </c>
      <c r="I188" s="20">
        <f t="shared" si="50"/>
        <v>0.25702083602950693</v>
      </c>
      <c r="J188" s="22">
        <v>100000</v>
      </c>
      <c r="K188" s="25">
        <f t="shared" si="51"/>
        <v>689855.0789776725</v>
      </c>
    </row>
    <row r="189" spans="1:11">
      <c r="A189" s="10">
        <v>41609</v>
      </c>
      <c r="B189" s="90">
        <v>376</v>
      </c>
      <c r="C189" s="20">
        <f t="shared" si="48"/>
        <v>0.52845528455284552</v>
      </c>
      <c r="D189" s="22">
        <v>100000</v>
      </c>
      <c r="E189" s="25">
        <f t="shared" si="49"/>
        <v>1712318.5566947269</v>
      </c>
      <c r="G189" s="10">
        <v>41609</v>
      </c>
      <c r="H189" s="91">
        <v>21170</v>
      </c>
      <c r="I189" s="20">
        <f t="shared" si="50"/>
        <v>8.9776588077833827E-2</v>
      </c>
      <c r="J189" s="22">
        <v>100000</v>
      </c>
      <c r="K189" s="25">
        <f t="shared" si="51"/>
        <v>1025990.7801987254</v>
      </c>
    </row>
    <row r="190" spans="1:11">
      <c r="A190" s="10">
        <v>41974</v>
      </c>
      <c r="B190" s="90">
        <v>456</v>
      </c>
      <c r="C190" s="20">
        <f t="shared" si="48"/>
        <v>0.21276595744680851</v>
      </c>
      <c r="D190" s="22">
        <v>100000</v>
      </c>
      <c r="E190" s="25">
        <f t="shared" si="49"/>
        <v>3294763.3410086157</v>
      </c>
      <c r="G190" s="10">
        <v>41974</v>
      </c>
      <c r="H190" s="91">
        <v>27499</v>
      </c>
      <c r="I190" s="20">
        <f t="shared" si="50"/>
        <v>0.29896079357581484</v>
      </c>
      <c r="J190" s="22">
        <v>100000</v>
      </c>
      <c r="K190" s="25">
        <f t="shared" si="51"/>
        <v>1069402.5676006442</v>
      </c>
    </row>
    <row r="191" spans="1:11">
      <c r="A191" s="10">
        <v>42339</v>
      </c>
      <c r="B191" s="90">
        <v>829</v>
      </c>
      <c r="C191" s="20">
        <f t="shared" si="48"/>
        <v>0.81798245614035092</v>
      </c>
      <c r="D191" s="22">
        <v>100000</v>
      </c>
      <c r="E191" s="25">
        <f t="shared" si="49"/>
        <v>4549556.1783601595</v>
      </c>
      <c r="G191" s="10">
        <v>42339</v>
      </c>
      <c r="H191" s="91">
        <v>26117</v>
      </c>
      <c r="I191" s="20">
        <f t="shared" si="50"/>
        <v>-5.0256372959016693E-2</v>
      </c>
      <c r="J191" s="22">
        <v>100000</v>
      </c>
      <c r="K191" s="25">
        <f t="shared" si="51"/>
        <v>1192193.3133566165</v>
      </c>
    </row>
    <row r="192" spans="1:11">
      <c r="A192" s="10">
        <v>42705</v>
      </c>
      <c r="B192" s="90">
        <v>1111</v>
      </c>
      <c r="C192" s="20">
        <f t="shared" si="48"/>
        <v>0.34016887816646563</v>
      </c>
      <c r="D192" s="22">
        <v>100000</v>
      </c>
      <c r="E192" s="25">
        <f t="shared" si="49"/>
        <v>5766956.2680290733</v>
      </c>
      <c r="G192" s="10">
        <v>42705</v>
      </c>
      <c r="H192" s="91">
        <v>26626</v>
      </c>
      <c r="I192" s="20">
        <f t="shared" si="50"/>
        <v>1.9489221579813913E-2</v>
      </c>
      <c r="J192" s="22">
        <v>100000</v>
      </c>
      <c r="K192" s="25">
        <f t="shared" si="51"/>
        <v>1640938.9435594501</v>
      </c>
    </row>
    <row r="193" spans="1:11">
      <c r="A193" s="10">
        <v>43070</v>
      </c>
      <c r="B193" s="90">
        <v>1378</v>
      </c>
      <c r="C193" s="20">
        <f t="shared" si="48"/>
        <v>0.24032403240324032</v>
      </c>
      <c r="D193" s="22">
        <v>100000</v>
      </c>
      <c r="E193" s="119">
        <f t="shared" si="49"/>
        <v>4742953.0352571756</v>
      </c>
      <c r="G193" s="10">
        <v>43070</v>
      </c>
      <c r="H193" s="91">
        <v>33812</v>
      </c>
      <c r="I193" s="20">
        <f t="shared" si="50"/>
        <v>0.26988657702997071</v>
      </c>
      <c r="J193" s="22">
        <v>100000</v>
      </c>
      <c r="K193" s="120">
        <f t="shared" si="51"/>
        <v>1857097.6522034262</v>
      </c>
    </row>
    <row r="194" spans="1:11">
      <c r="A194" s="10">
        <v>43435</v>
      </c>
      <c r="B194" s="90">
        <v>1114</v>
      </c>
      <c r="C194" s="20">
        <f t="shared" si="48"/>
        <v>-0.19158200290275762</v>
      </c>
      <c r="D194" s="22"/>
      <c r="E194" s="39"/>
      <c r="G194" s="10">
        <v>43435</v>
      </c>
      <c r="H194" s="91">
        <v>36068</v>
      </c>
      <c r="I194" s="20">
        <f t="shared" si="50"/>
        <v>6.6721873890926292E-2</v>
      </c>
      <c r="J194" s="22"/>
      <c r="K194" s="39"/>
    </row>
    <row r="195" spans="1:11">
      <c r="D195" s="121">
        <f>SUM(D184:D194)</f>
        <v>1000000</v>
      </c>
      <c r="E195" s="122"/>
      <c r="J195" s="121">
        <f>SUM(J184:J194)</f>
        <v>1000000</v>
      </c>
      <c r="K195" s="122"/>
    </row>
    <row r="197" spans="1:11">
      <c r="A197" s="153" t="s">
        <v>491</v>
      </c>
      <c r="B197" s="150"/>
      <c r="C197" s="150"/>
      <c r="D197" s="150"/>
      <c r="E197" s="151"/>
    </row>
    <row r="198" spans="1:11">
      <c r="A198" s="116" t="s">
        <v>3</v>
      </c>
      <c r="B198" s="117" t="s">
        <v>6</v>
      </c>
      <c r="C198" s="118" t="s">
        <v>8</v>
      </c>
      <c r="D198" s="12" t="s">
        <v>16</v>
      </c>
      <c r="E198" s="16" t="s">
        <v>18</v>
      </c>
      <c r="G198" s="116" t="s">
        <v>3</v>
      </c>
      <c r="H198" s="117" t="s">
        <v>5</v>
      </c>
      <c r="I198" s="118" t="s">
        <v>8</v>
      </c>
      <c r="J198" s="16" t="s">
        <v>16</v>
      </c>
      <c r="K198" s="16" t="s">
        <v>18</v>
      </c>
    </row>
    <row r="199" spans="1:11">
      <c r="A199" s="10">
        <v>39783</v>
      </c>
      <c r="B199" s="90">
        <v>7</v>
      </c>
      <c r="C199" s="20"/>
      <c r="D199" s="22">
        <v>100000</v>
      </c>
      <c r="E199" s="25">
        <f>(D199)+(D199*C200)</f>
        <v>200000</v>
      </c>
      <c r="G199" s="10">
        <v>39783</v>
      </c>
      <c r="H199" s="91">
        <v>9647</v>
      </c>
      <c r="I199" s="20"/>
      <c r="J199" s="22">
        <v>100000</v>
      </c>
      <c r="K199" s="25">
        <f>(J199)+(J199*I200)</f>
        <v>181030.37213641545</v>
      </c>
    </row>
    <row r="200" spans="1:11">
      <c r="A200" s="10">
        <v>40148</v>
      </c>
      <c r="B200" s="90">
        <v>14</v>
      </c>
      <c r="C200" s="20">
        <f t="shared" ref="C200:C209" si="52">(B200-B199)/B199</f>
        <v>1</v>
      </c>
      <c r="D200" s="22">
        <v>100000</v>
      </c>
      <c r="E200" s="25">
        <f t="shared" ref="E200:E208" si="53">(E199+D200)+(E199+D200)*C201</f>
        <v>364285.71428571426</v>
      </c>
      <c r="G200" s="10">
        <v>40148</v>
      </c>
      <c r="H200" s="91">
        <v>17464</v>
      </c>
      <c r="I200" s="20">
        <f t="shared" ref="I200:I209" si="54">(H200-H199)/H199</f>
        <v>0.81030372136415463</v>
      </c>
      <c r="J200" s="22">
        <v>100000</v>
      </c>
      <c r="K200" s="25">
        <f t="shared" ref="K200:K208" si="55">(K199+J200)+(K199+J200)*I201</f>
        <v>330030.45706285757</v>
      </c>
    </row>
    <row r="201" spans="1:11">
      <c r="A201" s="10">
        <v>40513</v>
      </c>
      <c r="B201" s="90">
        <v>17</v>
      </c>
      <c r="C201" s="20">
        <f t="shared" si="52"/>
        <v>0.21428571428571427</v>
      </c>
      <c r="D201" s="22">
        <v>100000</v>
      </c>
      <c r="E201" s="25">
        <f t="shared" si="53"/>
        <v>273109.24369747902</v>
      </c>
      <c r="G201" s="10">
        <v>40513</v>
      </c>
      <c r="H201" s="91">
        <v>20509</v>
      </c>
      <c r="I201" s="20">
        <f t="shared" si="54"/>
        <v>0.17435868071461291</v>
      </c>
      <c r="J201" s="22">
        <v>100000</v>
      </c>
      <c r="K201" s="25">
        <f t="shared" si="55"/>
        <v>324037.77285335225</v>
      </c>
    </row>
    <row r="202" spans="1:11">
      <c r="A202" s="10">
        <v>40878</v>
      </c>
      <c r="B202" s="90">
        <v>10</v>
      </c>
      <c r="C202" s="20">
        <f t="shared" si="52"/>
        <v>-0.41176470588235292</v>
      </c>
      <c r="D202" s="22">
        <v>100000</v>
      </c>
      <c r="E202" s="25">
        <f t="shared" si="53"/>
        <v>335798.31932773109</v>
      </c>
      <c r="G202" s="10">
        <v>40878</v>
      </c>
      <c r="H202" s="91">
        <v>15454</v>
      </c>
      <c r="I202" s="20">
        <f t="shared" si="54"/>
        <v>-0.24647715637037398</v>
      </c>
      <c r="J202" s="22">
        <v>100000</v>
      </c>
      <c r="K202" s="25">
        <f t="shared" si="55"/>
        <v>533024.31574021094</v>
      </c>
    </row>
    <row r="203" spans="1:11">
      <c r="A203" s="10">
        <v>41244</v>
      </c>
      <c r="B203" s="90">
        <v>9</v>
      </c>
      <c r="C203" s="20">
        <f t="shared" si="52"/>
        <v>-0.1</v>
      </c>
      <c r="D203" s="22">
        <v>100000</v>
      </c>
      <c r="E203" s="25">
        <f t="shared" si="53"/>
        <v>871596.63865546219</v>
      </c>
      <c r="G203" s="10">
        <v>41244</v>
      </c>
      <c r="H203" s="91">
        <v>19426</v>
      </c>
      <c r="I203" s="20">
        <f t="shared" si="54"/>
        <v>0.25702083602950693</v>
      </c>
      <c r="J203" s="22">
        <v>100000</v>
      </c>
      <c r="K203" s="25">
        <f t="shared" si="55"/>
        <v>689855.0789776725</v>
      </c>
    </row>
    <row r="204" spans="1:11">
      <c r="A204" s="10">
        <v>41609</v>
      </c>
      <c r="B204" s="90">
        <v>18</v>
      </c>
      <c r="C204" s="20">
        <f t="shared" si="52"/>
        <v>1</v>
      </c>
      <c r="D204" s="22">
        <v>100000</v>
      </c>
      <c r="E204" s="25">
        <f t="shared" si="53"/>
        <v>1349439.7759103642</v>
      </c>
      <c r="G204" s="10">
        <v>41609</v>
      </c>
      <c r="H204" s="91">
        <v>21170</v>
      </c>
      <c r="I204" s="20">
        <f t="shared" si="54"/>
        <v>8.9776588077833827E-2</v>
      </c>
      <c r="J204" s="22">
        <v>100000</v>
      </c>
      <c r="K204" s="25">
        <f t="shared" si="55"/>
        <v>1025990.7801987254</v>
      </c>
    </row>
    <row r="205" spans="1:11">
      <c r="A205" s="10">
        <v>41974</v>
      </c>
      <c r="B205" s="90">
        <v>25</v>
      </c>
      <c r="C205" s="20">
        <f t="shared" si="52"/>
        <v>0.3888888888888889</v>
      </c>
      <c r="D205" s="22">
        <v>100000</v>
      </c>
      <c r="E205" s="25">
        <f t="shared" si="53"/>
        <v>3304722.6890756302</v>
      </c>
      <c r="G205" s="10">
        <v>41974</v>
      </c>
      <c r="H205" s="91">
        <v>27499</v>
      </c>
      <c r="I205" s="20">
        <f t="shared" si="54"/>
        <v>0.29896079357581484</v>
      </c>
      <c r="J205" s="22">
        <v>100000</v>
      </c>
      <c r="K205" s="25">
        <f t="shared" si="55"/>
        <v>1069402.5676006442</v>
      </c>
    </row>
    <row r="206" spans="1:11">
      <c r="A206" s="10">
        <v>42339</v>
      </c>
      <c r="B206" s="90">
        <v>57</v>
      </c>
      <c r="C206" s="20">
        <f t="shared" si="52"/>
        <v>1.28</v>
      </c>
      <c r="D206" s="22">
        <v>100000</v>
      </c>
      <c r="E206" s="25">
        <f t="shared" si="53"/>
        <v>3404722.6890756302</v>
      </c>
      <c r="G206" s="10">
        <v>42339</v>
      </c>
      <c r="H206" s="91">
        <v>26117</v>
      </c>
      <c r="I206" s="20">
        <f t="shared" si="54"/>
        <v>-5.0256372959016693E-2</v>
      </c>
      <c r="J206" s="22">
        <v>100000</v>
      </c>
      <c r="K206" s="25">
        <f t="shared" si="55"/>
        <v>1192193.3133566165</v>
      </c>
    </row>
    <row r="207" spans="1:11">
      <c r="A207" s="10">
        <v>42705</v>
      </c>
      <c r="B207" s="90">
        <v>57</v>
      </c>
      <c r="C207" s="20">
        <f t="shared" si="52"/>
        <v>0</v>
      </c>
      <c r="D207" s="22">
        <v>100000</v>
      </c>
      <c r="E207" s="25">
        <f t="shared" si="53"/>
        <v>5472286.3039952824</v>
      </c>
      <c r="G207" s="10">
        <v>42705</v>
      </c>
      <c r="H207" s="91">
        <v>26626</v>
      </c>
      <c r="I207" s="20">
        <f t="shared" si="54"/>
        <v>1.9489221579813913E-2</v>
      </c>
      <c r="J207" s="22">
        <v>100000</v>
      </c>
      <c r="K207" s="25">
        <f t="shared" si="55"/>
        <v>1640938.9435594501</v>
      </c>
    </row>
    <row r="208" spans="1:11">
      <c r="A208" s="10">
        <v>43070</v>
      </c>
      <c r="B208" s="90">
        <v>89</v>
      </c>
      <c r="C208" s="20">
        <f t="shared" si="52"/>
        <v>0.56140350877192979</v>
      </c>
      <c r="D208" s="22">
        <v>100000</v>
      </c>
      <c r="E208" s="119">
        <f t="shared" si="53"/>
        <v>4132257.2591425688</v>
      </c>
      <c r="G208" s="10">
        <v>43070</v>
      </c>
      <c r="H208" s="91">
        <v>33812</v>
      </c>
      <c r="I208" s="20">
        <f t="shared" si="54"/>
        <v>0.26988657702997071</v>
      </c>
      <c r="J208" s="22">
        <v>100000</v>
      </c>
      <c r="K208" s="120">
        <f t="shared" si="55"/>
        <v>1857097.6522034262</v>
      </c>
    </row>
    <row r="209" spans="1:11">
      <c r="A209" s="10">
        <v>43435</v>
      </c>
      <c r="B209" s="90">
        <v>66</v>
      </c>
      <c r="C209" s="20">
        <f t="shared" si="52"/>
        <v>-0.25842696629213485</v>
      </c>
      <c r="D209" s="22"/>
      <c r="E209" s="39"/>
      <c r="G209" s="10">
        <v>43435</v>
      </c>
      <c r="H209" s="91">
        <v>36068</v>
      </c>
      <c r="I209" s="20">
        <f t="shared" si="54"/>
        <v>6.6721873890926292E-2</v>
      </c>
      <c r="J209" s="22"/>
      <c r="K209" s="39"/>
    </row>
    <row r="210" spans="1:11">
      <c r="D210" s="121">
        <f>SUM(D199:D209)</f>
        <v>1000000</v>
      </c>
      <c r="E210" s="122"/>
      <c r="J210" s="121">
        <f>SUM(J199:J209)</f>
        <v>1000000</v>
      </c>
      <c r="K210" s="122"/>
    </row>
    <row r="212" spans="1:11">
      <c r="A212" s="153" t="s">
        <v>492</v>
      </c>
      <c r="B212" s="150"/>
      <c r="C212" s="150"/>
      <c r="D212" s="150"/>
      <c r="E212" s="151"/>
    </row>
    <row r="213" spans="1:11">
      <c r="A213" s="116" t="s">
        <v>3</v>
      </c>
      <c r="B213" s="117" t="s">
        <v>6</v>
      </c>
      <c r="C213" s="118" t="s">
        <v>8</v>
      </c>
      <c r="D213" s="12" t="s">
        <v>16</v>
      </c>
      <c r="E213" s="16" t="s">
        <v>18</v>
      </c>
      <c r="G213" s="116" t="s">
        <v>3</v>
      </c>
      <c r="H213" s="117" t="s">
        <v>5</v>
      </c>
      <c r="I213" s="118" t="s">
        <v>8</v>
      </c>
      <c r="J213" s="16" t="s">
        <v>16</v>
      </c>
      <c r="K213" s="16" t="s">
        <v>18</v>
      </c>
    </row>
    <row r="214" spans="1:11">
      <c r="A214" s="10">
        <v>39783</v>
      </c>
      <c r="B214" s="90">
        <v>345</v>
      </c>
      <c r="C214" s="20"/>
      <c r="D214" s="22">
        <v>100000</v>
      </c>
      <c r="E214" s="25">
        <f>(D214)+(D214*C215)</f>
        <v>108695.65217391304</v>
      </c>
      <c r="G214" s="10">
        <v>39783</v>
      </c>
      <c r="H214" s="91">
        <v>9647</v>
      </c>
      <c r="I214" s="20"/>
      <c r="J214" s="22">
        <v>100000</v>
      </c>
      <c r="K214" s="25">
        <f>(J214)+(J214*I215)</f>
        <v>181030.37213641545</v>
      </c>
    </row>
    <row r="215" spans="1:11">
      <c r="A215" s="10">
        <v>40148</v>
      </c>
      <c r="B215" s="90">
        <v>375</v>
      </c>
      <c r="C215" s="20">
        <f t="shared" ref="C215:C224" si="56">(B215-B214)/B214</f>
        <v>8.6956521739130432E-2</v>
      </c>
      <c r="D215" s="22">
        <v>100000</v>
      </c>
      <c r="E215" s="25">
        <f t="shared" ref="E215:E223" si="57">(E214+D215)+(E214+D215)*C216</f>
        <v>223165.21739130432</v>
      </c>
      <c r="G215" s="10">
        <v>40148</v>
      </c>
      <c r="H215" s="91">
        <v>17464</v>
      </c>
      <c r="I215" s="20">
        <f t="shared" ref="I215:I224" si="58">(H215-H214)/H214</f>
        <v>0.81030372136415463</v>
      </c>
      <c r="J215" s="22">
        <v>100000</v>
      </c>
      <c r="K215" s="25">
        <f t="shared" ref="K215:K223" si="59">(K214+J215)+(K214+J215)*I216</f>
        <v>330030.45706285757</v>
      </c>
    </row>
    <row r="216" spans="1:11">
      <c r="A216" s="10">
        <v>40513</v>
      </c>
      <c r="B216" s="90">
        <v>401</v>
      </c>
      <c r="C216" s="20">
        <f t="shared" si="56"/>
        <v>6.933333333333333E-2</v>
      </c>
      <c r="D216" s="22">
        <v>100000</v>
      </c>
      <c r="E216" s="25">
        <f t="shared" si="57"/>
        <v>324777.01398677216</v>
      </c>
      <c r="G216" s="10">
        <v>40513</v>
      </c>
      <c r="H216" s="91">
        <v>20509</v>
      </c>
      <c r="I216" s="20">
        <f t="shared" si="58"/>
        <v>0.17435868071461291</v>
      </c>
      <c r="J216" s="22">
        <v>100000</v>
      </c>
      <c r="K216" s="25">
        <f t="shared" si="59"/>
        <v>324037.77285335225</v>
      </c>
    </row>
    <row r="217" spans="1:11">
      <c r="A217" s="10">
        <v>40878</v>
      </c>
      <c r="B217" s="90">
        <v>403</v>
      </c>
      <c r="C217" s="20">
        <f t="shared" si="56"/>
        <v>4.9875311720698253E-3</v>
      </c>
      <c r="D217" s="22">
        <v>100000</v>
      </c>
      <c r="E217" s="25">
        <f t="shared" si="57"/>
        <v>714637.25926310546</v>
      </c>
      <c r="G217" s="10">
        <v>40878</v>
      </c>
      <c r="H217" s="91">
        <v>15454</v>
      </c>
      <c r="I217" s="20">
        <f t="shared" si="58"/>
        <v>-0.24647715637037398</v>
      </c>
      <c r="J217" s="22">
        <v>100000</v>
      </c>
      <c r="K217" s="25">
        <f t="shared" si="59"/>
        <v>533024.31574021094</v>
      </c>
    </row>
    <row r="218" spans="1:11">
      <c r="A218" s="10">
        <v>41244</v>
      </c>
      <c r="B218" s="90">
        <v>678</v>
      </c>
      <c r="C218" s="20">
        <f t="shared" si="56"/>
        <v>0.68238213399503722</v>
      </c>
      <c r="D218" s="22">
        <v>100000</v>
      </c>
      <c r="E218" s="25">
        <f t="shared" si="57"/>
        <v>656035.31498179282</v>
      </c>
      <c r="G218" s="10">
        <v>41244</v>
      </c>
      <c r="H218" s="91">
        <v>19426</v>
      </c>
      <c r="I218" s="20">
        <f t="shared" si="58"/>
        <v>0.25702083602950693</v>
      </c>
      <c r="J218" s="22">
        <v>100000</v>
      </c>
      <c r="K218" s="25">
        <f t="shared" si="59"/>
        <v>689855.0789776725</v>
      </c>
    </row>
    <row r="219" spans="1:11">
      <c r="A219" s="10">
        <v>41609</v>
      </c>
      <c r="B219" s="90">
        <v>546</v>
      </c>
      <c r="C219" s="20">
        <f t="shared" si="56"/>
        <v>-0.19469026548672566</v>
      </c>
      <c r="D219" s="22">
        <v>100000</v>
      </c>
      <c r="E219" s="25">
        <f t="shared" si="57"/>
        <v>2529810.4770544609</v>
      </c>
      <c r="G219" s="10">
        <v>41609</v>
      </c>
      <c r="H219" s="91">
        <v>21170</v>
      </c>
      <c r="I219" s="20">
        <f t="shared" si="58"/>
        <v>8.9776588077833827E-2</v>
      </c>
      <c r="J219" s="22">
        <v>100000</v>
      </c>
      <c r="K219" s="25">
        <f t="shared" si="59"/>
        <v>1025990.7801987254</v>
      </c>
    </row>
    <row r="220" spans="1:11">
      <c r="A220" s="10">
        <v>41974</v>
      </c>
      <c r="B220" s="90">
        <v>1827</v>
      </c>
      <c r="C220" s="20">
        <f t="shared" si="56"/>
        <v>2.3461538461538463</v>
      </c>
      <c r="D220" s="22">
        <v>100000</v>
      </c>
      <c r="E220" s="25">
        <f t="shared" si="57"/>
        <v>2298745.1186951143</v>
      </c>
      <c r="G220" s="10">
        <v>41974</v>
      </c>
      <c r="H220" s="91">
        <v>27499</v>
      </c>
      <c r="I220" s="20">
        <f t="shared" si="58"/>
        <v>0.29896079357581484</v>
      </c>
      <c r="J220" s="22">
        <v>100000</v>
      </c>
      <c r="K220" s="25">
        <f t="shared" si="59"/>
        <v>1069402.5676006442</v>
      </c>
    </row>
    <row r="221" spans="1:11">
      <c r="A221" s="10">
        <v>42339</v>
      </c>
      <c r="B221" s="90">
        <v>1597</v>
      </c>
      <c r="C221" s="20">
        <f t="shared" si="56"/>
        <v>-0.12588943623426382</v>
      </c>
      <c r="D221" s="22">
        <v>100000</v>
      </c>
      <c r="E221" s="25">
        <f t="shared" si="57"/>
        <v>2871885.2015936496</v>
      </c>
      <c r="G221" s="10">
        <v>42339</v>
      </c>
      <c r="H221" s="91">
        <v>26117</v>
      </c>
      <c r="I221" s="20">
        <f t="shared" si="58"/>
        <v>-5.0256372959016693E-2</v>
      </c>
      <c r="J221" s="22">
        <v>100000</v>
      </c>
      <c r="K221" s="25">
        <f t="shared" si="59"/>
        <v>1192193.3133566165</v>
      </c>
    </row>
    <row r="222" spans="1:11">
      <c r="A222" s="10">
        <v>42705</v>
      </c>
      <c r="B222" s="90">
        <v>1912</v>
      </c>
      <c r="C222" s="20">
        <f t="shared" si="56"/>
        <v>0.19724483406386975</v>
      </c>
      <c r="D222" s="22">
        <v>100000</v>
      </c>
      <c r="E222" s="25">
        <f t="shared" si="57"/>
        <v>7463908.3358016247</v>
      </c>
      <c r="G222" s="10">
        <v>42705</v>
      </c>
      <c r="H222" s="91">
        <v>26626</v>
      </c>
      <c r="I222" s="20">
        <f t="shared" si="58"/>
        <v>1.9489221579813913E-2</v>
      </c>
      <c r="J222" s="22">
        <v>100000</v>
      </c>
      <c r="K222" s="25">
        <f t="shared" si="59"/>
        <v>1640938.9435594501</v>
      </c>
    </row>
    <row r="223" spans="1:11">
      <c r="A223" s="10">
        <v>43070</v>
      </c>
      <c r="B223" s="90">
        <v>4802</v>
      </c>
      <c r="C223" s="20">
        <f t="shared" si="56"/>
        <v>1.5115062761506277</v>
      </c>
      <c r="D223" s="22">
        <v>100000</v>
      </c>
      <c r="E223" s="119">
        <f t="shared" si="57"/>
        <v>3733124.2723552375</v>
      </c>
      <c r="G223" s="10">
        <v>43070</v>
      </c>
      <c r="H223" s="91">
        <v>33812</v>
      </c>
      <c r="I223" s="20">
        <f t="shared" si="58"/>
        <v>0.26988657702997071</v>
      </c>
      <c r="J223" s="22">
        <v>100000</v>
      </c>
      <c r="K223" s="120">
        <f t="shared" si="59"/>
        <v>1857097.6522034262</v>
      </c>
    </row>
    <row r="224" spans="1:11">
      <c r="A224" s="10">
        <v>43435</v>
      </c>
      <c r="B224" s="90">
        <v>2370</v>
      </c>
      <c r="C224" s="20">
        <f t="shared" si="56"/>
        <v>-0.50645564348188254</v>
      </c>
      <c r="D224" s="22"/>
      <c r="E224" s="39"/>
      <c r="G224" s="10">
        <v>43435</v>
      </c>
      <c r="H224" s="91">
        <v>36068</v>
      </c>
      <c r="I224" s="20">
        <f t="shared" si="58"/>
        <v>6.6721873890926292E-2</v>
      </c>
      <c r="J224" s="22"/>
      <c r="K224" s="39"/>
    </row>
    <row r="225" spans="1:11">
      <c r="D225" s="121">
        <f>SUM(D214:D224)</f>
        <v>1000000</v>
      </c>
      <c r="E225" s="122"/>
      <c r="J225" s="121">
        <f>SUM(J214:J224)</f>
        <v>1000000</v>
      </c>
      <c r="K225" s="122"/>
    </row>
    <row r="227" spans="1:11">
      <c r="A227" s="153" t="s">
        <v>493</v>
      </c>
      <c r="B227" s="150"/>
      <c r="C227" s="150"/>
      <c r="D227" s="150"/>
      <c r="E227" s="151"/>
    </row>
    <row r="228" spans="1:11">
      <c r="A228" s="116" t="s">
        <v>3</v>
      </c>
      <c r="B228" s="117" t="s">
        <v>6</v>
      </c>
      <c r="C228" s="118" t="s">
        <v>8</v>
      </c>
      <c r="D228" s="12" t="s">
        <v>16</v>
      </c>
      <c r="E228" s="16" t="s">
        <v>18</v>
      </c>
      <c r="G228" s="116" t="s">
        <v>3</v>
      </c>
      <c r="H228" s="117" t="s">
        <v>5</v>
      </c>
      <c r="I228" s="118" t="s">
        <v>8</v>
      </c>
      <c r="J228" s="16" t="s">
        <v>16</v>
      </c>
      <c r="K228" s="16" t="s">
        <v>18</v>
      </c>
    </row>
    <row r="229" spans="1:11">
      <c r="A229" s="10">
        <v>39783</v>
      </c>
      <c r="B229" s="90">
        <v>37</v>
      </c>
      <c r="C229" s="20"/>
      <c r="D229" s="22">
        <v>100000</v>
      </c>
      <c r="E229" s="25">
        <f>(D229)+(D229*C230)</f>
        <v>275675.67567567568</v>
      </c>
      <c r="G229" s="10">
        <v>39783</v>
      </c>
      <c r="H229" s="91">
        <v>9647</v>
      </c>
      <c r="I229" s="20"/>
      <c r="J229" s="22">
        <v>100000</v>
      </c>
      <c r="K229" s="25">
        <f>(J229)+(J229*I230)</f>
        <v>181030.37213641545</v>
      </c>
    </row>
    <row r="230" spans="1:11">
      <c r="A230" s="10">
        <v>40148</v>
      </c>
      <c r="B230" s="90">
        <v>102</v>
      </c>
      <c r="C230" s="20">
        <f t="shared" ref="C230:C239" si="60">(B230-B229)/B229</f>
        <v>1.7567567567567568</v>
      </c>
      <c r="D230" s="22">
        <v>100000</v>
      </c>
      <c r="E230" s="25">
        <f t="shared" ref="E230:E238" si="61">(E229+D230)+(E229+D230)*C231</f>
        <v>651907.79014308425</v>
      </c>
      <c r="G230" s="10">
        <v>40148</v>
      </c>
      <c r="H230" s="91">
        <v>17464</v>
      </c>
      <c r="I230" s="20">
        <f t="shared" ref="I230:I239" si="62">(H230-H229)/H229</f>
        <v>0.81030372136415463</v>
      </c>
      <c r="J230" s="22">
        <v>100000</v>
      </c>
      <c r="K230" s="25">
        <f t="shared" ref="K230:K238" si="63">(K229+J230)+(K229+J230)*I231</f>
        <v>330030.45706285757</v>
      </c>
    </row>
    <row r="231" spans="1:11">
      <c r="A231" s="10">
        <v>40513</v>
      </c>
      <c r="B231" s="90">
        <v>177</v>
      </c>
      <c r="C231" s="20">
        <f t="shared" si="60"/>
        <v>0.73529411764705888</v>
      </c>
      <c r="D231" s="22">
        <v>100000</v>
      </c>
      <c r="E231" s="25">
        <f t="shared" si="61"/>
        <v>280372.39632453991</v>
      </c>
      <c r="G231" s="10">
        <v>40513</v>
      </c>
      <c r="H231" s="91">
        <v>20509</v>
      </c>
      <c r="I231" s="20">
        <f t="shared" si="62"/>
        <v>0.17435868071461291</v>
      </c>
      <c r="J231" s="22">
        <v>100000</v>
      </c>
      <c r="K231" s="25">
        <f t="shared" si="63"/>
        <v>324037.77285335225</v>
      </c>
    </row>
    <row r="232" spans="1:11">
      <c r="A232" s="10">
        <v>40878</v>
      </c>
      <c r="B232" s="90">
        <v>66</v>
      </c>
      <c r="C232" s="20">
        <f t="shared" si="60"/>
        <v>-0.6271186440677966</v>
      </c>
      <c r="D232" s="22">
        <v>100000</v>
      </c>
      <c r="E232" s="25">
        <f t="shared" si="61"/>
        <v>605137.90324358619</v>
      </c>
      <c r="G232" s="10">
        <v>40878</v>
      </c>
      <c r="H232" s="91">
        <v>15454</v>
      </c>
      <c r="I232" s="20">
        <f t="shared" si="62"/>
        <v>-0.24647715637037398</v>
      </c>
      <c r="J232" s="22">
        <v>100000</v>
      </c>
      <c r="K232" s="25">
        <f t="shared" si="63"/>
        <v>533024.31574021094</v>
      </c>
    </row>
    <row r="233" spans="1:11">
      <c r="A233" s="10">
        <v>41244</v>
      </c>
      <c r="B233" s="90">
        <v>105</v>
      </c>
      <c r="C233" s="20">
        <f t="shared" si="60"/>
        <v>0.59090909090909094</v>
      </c>
      <c r="D233" s="22">
        <v>100000</v>
      </c>
      <c r="E233" s="25">
        <f t="shared" si="61"/>
        <v>967046.26730548963</v>
      </c>
      <c r="G233" s="10">
        <v>41244</v>
      </c>
      <c r="H233" s="91">
        <v>19426</v>
      </c>
      <c r="I233" s="20">
        <f t="shared" si="62"/>
        <v>0.25702083602950693</v>
      </c>
      <c r="J233" s="22">
        <v>100000</v>
      </c>
      <c r="K233" s="25">
        <f t="shared" si="63"/>
        <v>689855.0789776725</v>
      </c>
    </row>
    <row r="234" spans="1:11">
      <c r="A234" s="10">
        <v>41609</v>
      </c>
      <c r="B234" s="90">
        <v>144</v>
      </c>
      <c r="C234" s="20">
        <f t="shared" si="60"/>
        <v>0.37142857142857144</v>
      </c>
      <c r="D234" s="22">
        <v>100000</v>
      </c>
      <c r="E234" s="25">
        <f t="shared" si="61"/>
        <v>1496828.7916368674</v>
      </c>
      <c r="G234" s="10">
        <v>41609</v>
      </c>
      <c r="H234" s="91">
        <v>21170</v>
      </c>
      <c r="I234" s="20">
        <f t="shared" si="62"/>
        <v>8.9776588077833827E-2</v>
      </c>
      <c r="J234" s="22">
        <v>100000</v>
      </c>
      <c r="K234" s="25">
        <f t="shared" si="63"/>
        <v>1025990.7801987254</v>
      </c>
    </row>
    <row r="235" spans="1:11">
      <c r="A235" s="10">
        <v>41974</v>
      </c>
      <c r="B235" s="90">
        <v>202</v>
      </c>
      <c r="C235" s="20">
        <f t="shared" si="60"/>
        <v>0.40277777777777779</v>
      </c>
      <c r="D235" s="22">
        <v>100000</v>
      </c>
      <c r="E235" s="25">
        <f t="shared" si="61"/>
        <v>2869548.7691296181</v>
      </c>
      <c r="G235" s="10">
        <v>41974</v>
      </c>
      <c r="H235" s="91">
        <v>27499</v>
      </c>
      <c r="I235" s="20">
        <f t="shared" si="62"/>
        <v>0.29896079357581484</v>
      </c>
      <c r="J235" s="22">
        <v>100000</v>
      </c>
      <c r="K235" s="25">
        <f t="shared" si="63"/>
        <v>1069402.5676006442</v>
      </c>
    </row>
    <row r="236" spans="1:11">
      <c r="A236" s="10">
        <v>42339</v>
      </c>
      <c r="B236" s="90">
        <v>363</v>
      </c>
      <c r="C236" s="20">
        <f t="shared" si="60"/>
        <v>0.79702970297029707</v>
      </c>
      <c r="D236" s="22">
        <v>100000</v>
      </c>
      <c r="E236" s="25">
        <f t="shared" si="61"/>
        <v>3640355.9290982923</v>
      </c>
      <c r="G236" s="10">
        <v>42339</v>
      </c>
      <c r="H236" s="91">
        <v>26117</v>
      </c>
      <c r="I236" s="20">
        <f t="shared" si="62"/>
        <v>-5.0256372959016693E-2</v>
      </c>
      <c r="J236" s="22">
        <v>100000</v>
      </c>
      <c r="K236" s="25">
        <f t="shared" si="63"/>
        <v>1192193.3133566165</v>
      </c>
    </row>
    <row r="237" spans="1:11">
      <c r="A237" s="10">
        <v>42705</v>
      </c>
      <c r="B237" s="90">
        <v>445</v>
      </c>
      <c r="C237" s="20">
        <f t="shared" si="60"/>
        <v>0.22589531680440772</v>
      </c>
      <c r="D237" s="22">
        <v>100000</v>
      </c>
      <c r="E237" s="25">
        <f t="shared" si="61"/>
        <v>3219227.687291339</v>
      </c>
      <c r="G237" s="10">
        <v>42705</v>
      </c>
      <c r="H237" s="91">
        <v>26626</v>
      </c>
      <c r="I237" s="20">
        <f t="shared" si="62"/>
        <v>1.9489221579813913E-2</v>
      </c>
      <c r="J237" s="22">
        <v>100000</v>
      </c>
      <c r="K237" s="25">
        <f t="shared" si="63"/>
        <v>1640938.9435594501</v>
      </c>
    </row>
    <row r="238" spans="1:11">
      <c r="A238" s="10">
        <v>43070</v>
      </c>
      <c r="B238" s="90">
        <v>383</v>
      </c>
      <c r="C238" s="20">
        <f t="shared" si="60"/>
        <v>-0.1393258426966292</v>
      </c>
      <c r="D238" s="22">
        <v>100000</v>
      </c>
      <c r="E238" s="119">
        <f t="shared" si="61"/>
        <v>1932605.1547414325</v>
      </c>
      <c r="G238" s="10">
        <v>43070</v>
      </c>
      <c r="H238" s="91">
        <v>33812</v>
      </c>
      <c r="I238" s="20">
        <f t="shared" si="62"/>
        <v>0.26988657702997071</v>
      </c>
      <c r="J238" s="22">
        <v>100000</v>
      </c>
      <c r="K238" s="120">
        <f t="shared" si="63"/>
        <v>1857097.6522034262</v>
      </c>
    </row>
    <row r="239" spans="1:11">
      <c r="A239" s="10">
        <v>43435</v>
      </c>
      <c r="B239" s="90">
        <v>223</v>
      </c>
      <c r="C239" s="20">
        <f t="shared" si="60"/>
        <v>-0.4177545691906005</v>
      </c>
      <c r="D239" s="22"/>
      <c r="E239" s="39"/>
      <c r="G239" s="10">
        <v>43435</v>
      </c>
      <c r="H239" s="91">
        <v>36068</v>
      </c>
      <c r="I239" s="20">
        <f t="shared" si="62"/>
        <v>6.6721873890926292E-2</v>
      </c>
      <c r="J239" s="22"/>
      <c r="K239" s="39"/>
    </row>
    <row r="240" spans="1:11">
      <c r="D240" s="121">
        <f>SUM(D229:D239)</f>
        <v>1000000</v>
      </c>
      <c r="E240" s="122"/>
      <c r="J240" s="121">
        <f>SUM(J229:J239)</f>
        <v>1000000</v>
      </c>
      <c r="K240" s="122"/>
    </row>
    <row r="242" spans="1:11">
      <c r="A242" s="153" t="s">
        <v>494</v>
      </c>
      <c r="B242" s="150"/>
      <c r="C242" s="150"/>
      <c r="D242" s="150"/>
      <c r="E242" s="151"/>
    </row>
    <row r="243" spans="1:11">
      <c r="A243" s="116" t="s">
        <v>3</v>
      </c>
      <c r="B243" s="117" t="s">
        <v>6</v>
      </c>
      <c r="C243" s="118" t="s">
        <v>8</v>
      </c>
      <c r="D243" s="12" t="s">
        <v>16</v>
      </c>
      <c r="E243" s="16" t="s">
        <v>18</v>
      </c>
      <c r="G243" s="116" t="s">
        <v>3</v>
      </c>
      <c r="H243" s="117" t="s">
        <v>5</v>
      </c>
      <c r="I243" s="118" t="s">
        <v>8</v>
      </c>
      <c r="J243" s="16" t="s">
        <v>16</v>
      </c>
      <c r="K243" s="16" t="s">
        <v>18</v>
      </c>
    </row>
    <row r="244" spans="1:11">
      <c r="A244" s="10">
        <v>39783</v>
      </c>
      <c r="B244" s="90">
        <v>14</v>
      </c>
      <c r="C244" s="20"/>
      <c r="D244" s="22">
        <v>100000</v>
      </c>
      <c r="E244" s="25">
        <f>(D244)+(D244*C245)</f>
        <v>257142.85714285713</v>
      </c>
      <c r="G244" s="10">
        <v>39783</v>
      </c>
      <c r="H244" s="91">
        <v>9647</v>
      </c>
      <c r="I244" s="20"/>
      <c r="J244" s="22">
        <v>100000</v>
      </c>
      <c r="K244" s="25">
        <f>(J244)+(J244*I245)</f>
        <v>181030.37213641545</v>
      </c>
    </row>
    <row r="245" spans="1:11">
      <c r="A245" s="10">
        <v>40148</v>
      </c>
      <c r="B245" s="90">
        <v>36</v>
      </c>
      <c r="C245" s="20">
        <f t="shared" ref="C245:C254" si="64">(B245-B244)/B244</f>
        <v>1.5714285714285714</v>
      </c>
      <c r="D245" s="22">
        <v>100000</v>
      </c>
      <c r="E245" s="25">
        <f t="shared" ref="E245:E253" si="65">(E244+D245)+(E244+D245)*C246</f>
        <v>634920.63492063503</v>
      </c>
      <c r="G245" s="10">
        <v>40148</v>
      </c>
      <c r="H245" s="91">
        <v>17464</v>
      </c>
      <c r="I245" s="20">
        <f t="shared" ref="I245:I254" si="66">(H245-H244)/H244</f>
        <v>0.81030372136415463</v>
      </c>
      <c r="J245" s="22">
        <v>100000</v>
      </c>
      <c r="K245" s="25">
        <f t="shared" ref="K245:K253" si="67">(K244+J245)+(K244+J245)*I246</f>
        <v>330030.45706285757</v>
      </c>
    </row>
    <row r="246" spans="1:11">
      <c r="A246" s="10">
        <v>40513</v>
      </c>
      <c r="B246" s="90">
        <v>64</v>
      </c>
      <c r="C246" s="20">
        <f t="shared" si="64"/>
        <v>0.77777777777777779</v>
      </c>
      <c r="D246" s="22">
        <v>100000</v>
      </c>
      <c r="E246" s="25">
        <f t="shared" si="65"/>
        <v>287078.37301587308</v>
      </c>
      <c r="G246" s="10">
        <v>40513</v>
      </c>
      <c r="H246" s="91">
        <v>20509</v>
      </c>
      <c r="I246" s="20">
        <f t="shared" si="66"/>
        <v>0.17435868071461291</v>
      </c>
      <c r="J246" s="22">
        <v>100000</v>
      </c>
      <c r="K246" s="25">
        <f t="shared" si="67"/>
        <v>324037.77285335225</v>
      </c>
    </row>
    <row r="247" spans="1:11">
      <c r="A247" s="10">
        <v>40878</v>
      </c>
      <c r="B247" s="90">
        <v>25</v>
      </c>
      <c r="C247" s="20">
        <f t="shared" si="64"/>
        <v>-0.609375</v>
      </c>
      <c r="D247" s="22">
        <v>100000</v>
      </c>
      <c r="E247" s="25">
        <f t="shared" si="65"/>
        <v>387078.37301587308</v>
      </c>
      <c r="G247" s="10">
        <v>40878</v>
      </c>
      <c r="H247" s="91">
        <v>15454</v>
      </c>
      <c r="I247" s="20">
        <f t="shared" si="66"/>
        <v>-0.24647715637037398</v>
      </c>
      <c r="J247" s="22">
        <v>100000</v>
      </c>
      <c r="K247" s="25">
        <f t="shared" si="67"/>
        <v>533024.31574021094</v>
      </c>
    </row>
    <row r="248" spans="1:11">
      <c r="A248" s="10">
        <v>41244</v>
      </c>
      <c r="B248" s="90">
        <v>25</v>
      </c>
      <c r="C248" s="20">
        <f t="shared" si="64"/>
        <v>0</v>
      </c>
      <c r="D248" s="22">
        <v>100000</v>
      </c>
      <c r="E248" s="25">
        <f t="shared" si="65"/>
        <v>350696.42857142864</v>
      </c>
      <c r="G248" s="10">
        <v>41244</v>
      </c>
      <c r="H248" s="91">
        <v>19426</v>
      </c>
      <c r="I248" s="20">
        <f t="shared" si="66"/>
        <v>0.25702083602950693</v>
      </c>
      <c r="J248" s="22">
        <v>100000</v>
      </c>
      <c r="K248" s="25">
        <f t="shared" si="67"/>
        <v>689855.0789776725</v>
      </c>
    </row>
    <row r="249" spans="1:11">
      <c r="A249" s="10">
        <v>41609</v>
      </c>
      <c r="B249" s="90">
        <v>18</v>
      </c>
      <c r="C249" s="20">
        <f t="shared" si="64"/>
        <v>-0.28000000000000003</v>
      </c>
      <c r="D249" s="22">
        <v>100000</v>
      </c>
      <c r="E249" s="25">
        <f t="shared" si="65"/>
        <v>550851.19047619053</v>
      </c>
      <c r="G249" s="10">
        <v>41609</v>
      </c>
      <c r="H249" s="91">
        <v>21170</v>
      </c>
      <c r="I249" s="20">
        <f t="shared" si="66"/>
        <v>8.9776588077833827E-2</v>
      </c>
      <c r="J249" s="22">
        <v>100000</v>
      </c>
      <c r="K249" s="25">
        <f t="shared" si="67"/>
        <v>1025990.7801987254</v>
      </c>
    </row>
    <row r="250" spans="1:11">
      <c r="A250" s="10">
        <v>41974</v>
      </c>
      <c r="B250" s="90">
        <v>22</v>
      </c>
      <c r="C250" s="20">
        <f t="shared" si="64"/>
        <v>0.22222222222222221</v>
      </c>
      <c r="D250" s="22">
        <v>100000</v>
      </c>
      <c r="E250" s="25">
        <f t="shared" si="65"/>
        <v>1005860.9307359308</v>
      </c>
      <c r="G250" s="10">
        <v>41974</v>
      </c>
      <c r="H250" s="91">
        <v>27499</v>
      </c>
      <c r="I250" s="20">
        <f t="shared" si="66"/>
        <v>0.29896079357581484</v>
      </c>
      <c r="J250" s="22">
        <v>100000</v>
      </c>
      <c r="K250" s="25">
        <f t="shared" si="67"/>
        <v>1069402.5676006442</v>
      </c>
    </row>
    <row r="251" spans="1:11">
      <c r="A251" s="10">
        <v>42339</v>
      </c>
      <c r="B251" s="90">
        <v>34</v>
      </c>
      <c r="C251" s="20">
        <f t="shared" si="64"/>
        <v>0.54545454545454541</v>
      </c>
      <c r="D251" s="22">
        <v>100000</v>
      </c>
      <c r="E251" s="25">
        <f t="shared" si="65"/>
        <v>975759.64476699778</v>
      </c>
      <c r="G251" s="10">
        <v>42339</v>
      </c>
      <c r="H251" s="91">
        <v>26117</v>
      </c>
      <c r="I251" s="20">
        <f t="shared" si="66"/>
        <v>-5.0256372959016693E-2</v>
      </c>
      <c r="J251" s="22">
        <v>100000</v>
      </c>
      <c r="K251" s="25">
        <f t="shared" si="67"/>
        <v>1192193.3133566165</v>
      </c>
    </row>
    <row r="252" spans="1:11">
      <c r="A252" s="10">
        <v>42705</v>
      </c>
      <c r="B252" s="90">
        <v>30</v>
      </c>
      <c r="C252" s="20">
        <f t="shared" si="64"/>
        <v>-0.11764705882352941</v>
      </c>
      <c r="D252" s="22">
        <v>100000</v>
      </c>
      <c r="E252" s="25">
        <f t="shared" si="65"/>
        <v>1541922.1574993634</v>
      </c>
      <c r="G252" s="10">
        <v>42705</v>
      </c>
      <c r="H252" s="91">
        <v>26626</v>
      </c>
      <c r="I252" s="20">
        <f t="shared" si="66"/>
        <v>1.9489221579813913E-2</v>
      </c>
      <c r="J252" s="22">
        <v>100000</v>
      </c>
      <c r="K252" s="25">
        <f t="shared" si="67"/>
        <v>1640938.9435594501</v>
      </c>
    </row>
    <row r="253" spans="1:11">
      <c r="A253" s="10">
        <v>43070</v>
      </c>
      <c r="B253" s="90">
        <v>43</v>
      </c>
      <c r="C253" s="20">
        <f t="shared" si="64"/>
        <v>0.43333333333333335</v>
      </c>
      <c r="D253" s="22">
        <v>100000</v>
      </c>
      <c r="E253" s="119">
        <f t="shared" si="65"/>
        <v>1183711.3228483782</v>
      </c>
      <c r="G253" s="10">
        <v>43070</v>
      </c>
      <c r="H253" s="91">
        <v>33812</v>
      </c>
      <c r="I253" s="20">
        <f t="shared" si="66"/>
        <v>0.26988657702997071</v>
      </c>
      <c r="J253" s="22">
        <v>100000</v>
      </c>
      <c r="K253" s="120">
        <f t="shared" si="67"/>
        <v>1857097.6522034262</v>
      </c>
    </row>
    <row r="254" spans="1:11">
      <c r="A254" s="10">
        <v>43435</v>
      </c>
      <c r="B254" s="90">
        <v>31</v>
      </c>
      <c r="C254" s="20">
        <f t="shared" si="64"/>
        <v>-0.27906976744186046</v>
      </c>
      <c r="D254" s="22"/>
      <c r="E254" s="39"/>
      <c r="G254" s="10">
        <v>43435</v>
      </c>
      <c r="H254" s="91">
        <v>36068</v>
      </c>
      <c r="I254" s="20">
        <f t="shared" si="66"/>
        <v>6.6721873890926292E-2</v>
      </c>
      <c r="J254" s="22"/>
      <c r="K254" s="39"/>
    </row>
    <row r="255" spans="1:11">
      <c r="D255" s="121">
        <f>SUM(D244:D254)</f>
        <v>1000000</v>
      </c>
      <c r="E255" s="122"/>
      <c r="J255" s="121">
        <f>SUM(J244:J254)</f>
        <v>1000000</v>
      </c>
      <c r="K255" s="122"/>
    </row>
    <row r="257" spans="1:11">
      <c r="A257" s="153" t="s">
        <v>495</v>
      </c>
      <c r="B257" s="150"/>
      <c r="C257" s="150"/>
      <c r="D257" s="150"/>
      <c r="E257" s="151"/>
    </row>
    <row r="258" spans="1:11">
      <c r="A258" s="116" t="s">
        <v>3</v>
      </c>
      <c r="B258" s="117" t="s">
        <v>6</v>
      </c>
      <c r="C258" s="118" t="s">
        <v>8</v>
      </c>
      <c r="D258" s="12" t="s">
        <v>16</v>
      </c>
      <c r="E258" s="16" t="s">
        <v>18</v>
      </c>
      <c r="G258" s="116" t="s">
        <v>3</v>
      </c>
      <c r="H258" s="117" t="s">
        <v>5</v>
      </c>
      <c r="I258" s="118" t="s">
        <v>8</v>
      </c>
      <c r="J258" s="16" t="s">
        <v>16</v>
      </c>
      <c r="K258" s="16" t="s">
        <v>18</v>
      </c>
    </row>
    <row r="259" spans="1:11">
      <c r="A259" s="10">
        <v>39783</v>
      </c>
      <c r="B259" s="90">
        <v>25</v>
      </c>
      <c r="C259" s="20"/>
      <c r="D259" s="22">
        <v>100000</v>
      </c>
      <c r="E259" s="25">
        <f>(D259)+(D259*C260)</f>
        <v>164000</v>
      </c>
      <c r="G259" s="10">
        <v>39783</v>
      </c>
      <c r="H259" s="91">
        <v>9647</v>
      </c>
      <c r="I259" s="20"/>
      <c r="J259" s="22">
        <v>100000</v>
      </c>
      <c r="K259" s="25">
        <f>(J259)+(J259*I260)</f>
        <v>181030.37213641545</v>
      </c>
    </row>
    <row r="260" spans="1:11">
      <c r="A260" s="10">
        <v>40148</v>
      </c>
      <c r="B260" s="90">
        <v>41</v>
      </c>
      <c r="C260" s="20">
        <f t="shared" ref="C260:C269" si="68">(B260-B259)/B259</f>
        <v>0.64</v>
      </c>
      <c r="D260" s="22">
        <v>100000</v>
      </c>
      <c r="E260" s="25">
        <f t="shared" ref="E260:E268" si="69">(E259+D260)+(E259+D260)*C261</f>
        <v>315512.19512195123</v>
      </c>
      <c r="G260" s="10">
        <v>40148</v>
      </c>
      <c r="H260" s="91">
        <v>17464</v>
      </c>
      <c r="I260" s="20">
        <f t="shared" ref="I260:I269" si="70">(H260-H259)/H259</f>
        <v>0.81030372136415463</v>
      </c>
      <c r="J260" s="22">
        <v>100000</v>
      </c>
      <c r="K260" s="25">
        <f t="shared" ref="K260:K268" si="71">(K259+J260)+(K259+J260)*I261</f>
        <v>330030.45706285757</v>
      </c>
    </row>
    <row r="261" spans="1:11">
      <c r="A261" s="10">
        <v>40513</v>
      </c>
      <c r="B261" s="90">
        <v>49</v>
      </c>
      <c r="C261" s="20">
        <f t="shared" si="68"/>
        <v>0.1951219512195122</v>
      </c>
      <c r="D261" s="22">
        <v>100000</v>
      </c>
      <c r="E261" s="25">
        <f t="shared" si="69"/>
        <v>195036.33648581384</v>
      </c>
      <c r="G261" s="10">
        <v>40513</v>
      </c>
      <c r="H261" s="91">
        <v>20509</v>
      </c>
      <c r="I261" s="20">
        <f t="shared" si="70"/>
        <v>0.17435868071461291</v>
      </c>
      <c r="J261" s="22">
        <v>100000</v>
      </c>
      <c r="K261" s="25">
        <f t="shared" si="71"/>
        <v>324037.77285335225</v>
      </c>
    </row>
    <row r="262" spans="1:11">
      <c r="A262" s="10">
        <v>40878</v>
      </c>
      <c r="B262" s="90">
        <v>23</v>
      </c>
      <c r="C262" s="20">
        <f t="shared" si="68"/>
        <v>-0.53061224489795922</v>
      </c>
      <c r="D262" s="22">
        <v>100000</v>
      </c>
      <c r="E262" s="25">
        <f t="shared" si="69"/>
        <v>513106.67214924144</v>
      </c>
      <c r="G262" s="10">
        <v>40878</v>
      </c>
      <c r="H262" s="91">
        <v>15454</v>
      </c>
      <c r="I262" s="20">
        <f t="shared" si="70"/>
        <v>-0.24647715637037398</v>
      </c>
      <c r="J262" s="22">
        <v>100000</v>
      </c>
      <c r="K262" s="25">
        <f t="shared" si="71"/>
        <v>533024.31574021094</v>
      </c>
    </row>
    <row r="263" spans="1:11">
      <c r="A263" s="10">
        <v>41244</v>
      </c>
      <c r="B263" s="90">
        <v>40</v>
      </c>
      <c r="C263" s="20">
        <f t="shared" si="68"/>
        <v>0.73913043478260865</v>
      </c>
      <c r="D263" s="22">
        <v>100000</v>
      </c>
      <c r="E263" s="25">
        <f t="shared" si="69"/>
        <v>843021.67420520703</v>
      </c>
      <c r="G263" s="10">
        <v>41244</v>
      </c>
      <c r="H263" s="91">
        <v>19426</v>
      </c>
      <c r="I263" s="20">
        <f t="shared" si="70"/>
        <v>0.25702083602950693</v>
      </c>
      <c r="J263" s="22">
        <v>100000</v>
      </c>
      <c r="K263" s="25">
        <f t="shared" si="71"/>
        <v>689855.0789776725</v>
      </c>
    </row>
    <row r="264" spans="1:11">
      <c r="A264" s="10">
        <v>41609</v>
      </c>
      <c r="B264" s="90">
        <v>55</v>
      </c>
      <c r="C264" s="20">
        <f t="shared" si="68"/>
        <v>0.375</v>
      </c>
      <c r="D264" s="22">
        <v>100000</v>
      </c>
      <c r="E264" s="25">
        <f t="shared" si="69"/>
        <v>1508834.6787283313</v>
      </c>
      <c r="G264" s="10">
        <v>41609</v>
      </c>
      <c r="H264" s="91">
        <v>21170</v>
      </c>
      <c r="I264" s="20">
        <f t="shared" si="70"/>
        <v>8.9776588077833827E-2</v>
      </c>
      <c r="J264" s="22">
        <v>100000</v>
      </c>
      <c r="K264" s="25">
        <f t="shared" si="71"/>
        <v>1025990.7801987254</v>
      </c>
    </row>
    <row r="265" spans="1:11">
      <c r="A265" s="10">
        <v>41974</v>
      </c>
      <c r="B265" s="90">
        <v>88</v>
      </c>
      <c r="C265" s="20">
        <f t="shared" si="68"/>
        <v>0.6</v>
      </c>
      <c r="D265" s="22">
        <v>100000</v>
      </c>
      <c r="E265" s="25">
        <f t="shared" si="69"/>
        <v>3930675.6355294459</v>
      </c>
      <c r="G265" s="10">
        <v>41974</v>
      </c>
      <c r="H265" s="91">
        <v>27499</v>
      </c>
      <c r="I265" s="20">
        <f t="shared" si="70"/>
        <v>0.29896079357581484</v>
      </c>
      <c r="J265" s="22">
        <v>100000</v>
      </c>
      <c r="K265" s="25">
        <f t="shared" si="71"/>
        <v>1069402.5676006442</v>
      </c>
    </row>
    <row r="266" spans="1:11">
      <c r="A266" s="10">
        <v>42339</v>
      </c>
      <c r="B266" s="90">
        <v>215</v>
      </c>
      <c r="C266" s="20">
        <f t="shared" si="68"/>
        <v>1.4431818181818181</v>
      </c>
      <c r="D266" s="22">
        <v>100000</v>
      </c>
      <c r="E266" s="25">
        <f t="shared" si="69"/>
        <v>5511714.5899798004</v>
      </c>
      <c r="G266" s="10">
        <v>42339</v>
      </c>
      <c r="H266" s="91">
        <v>26117</v>
      </c>
      <c r="I266" s="20">
        <f t="shared" si="70"/>
        <v>-5.0256372959016693E-2</v>
      </c>
      <c r="J266" s="22">
        <v>100000</v>
      </c>
      <c r="K266" s="25">
        <f t="shared" si="71"/>
        <v>1192193.3133566165</v>
      </c>
    </row>
    <row r="267" spans="1:11">
      <c r="A267" s="10">
        <v>42705</v>
      </c>
      <c r="B267" s="90">
        <v>294</v>
      </c>
      <c r="C267" s="20">
        <f t="shared" si="68"/>
        <v>0.36744186046511629</v>
      </c>
      <c r="D267" s="22">
        <v>100000</v>
      </c>
      <c r="E267" s="25">
        <f t="shared" si="69"/>
        <v>7615898.3721154435</v>
      </c>
      <c r="G267" s="10">
        <v>42705</v>
      </c>
      <c r="H267" s="91">
        <v>26626</v>
      </c>
      <c r="I267" s="20">
        <f t="shared" si="70"/>
        <v>1.9489221579813913E-2</v>
      </c>
      <c r="J267" s="22">
        <v>100000</v>
      </c>
      <c r="K267" s="25">
        <f t="shared" si="71"/>
        <v>1640938.9435594501</v>
      </c>
    </row>
    <row r="268" spans="1:11">
      <c r="A268" s="10">
        <v>43070</v>
      </c>
      <c r="B268" s="90">
        <v>399</v>
      </c>
      <c r="C268" s="20">
        <f t="shared" si="68"/>
        <v>0.35714285714285715</v>
      </c>
      <c r="D268" s="22">
        <v>100000</v>
      </c>
      <c r="E268" s="119">
        <f t="shared" si="69"/>
        <v>4119013.4166932069</v>
      </c>
      <c r="G268" s="10">
        <v>43070</v>
      </c>
      <c r="H268" s="91">
        <v>33812</v>
      </c>
      <c r="I268" s="20">
        <f t="shared" si="70"/>
        <v>0.26988657702997071</v>
      </c>
      <c r="J268" s="22">
        <v>100000</v>
      </c>
      <c r="K268" s="120">
        <f t="shared" si="71"/>
        <v>1857097.6522034262</v>
      </c>
    </row>
    <row r="269" spans="1:11">
      <c r="A269" s="10">
        <v>43435</v>
      </c>
      <c r="B269" s="90">
        <v>213</v>
      </c>
      <c r="C269" s="20">
        <f t="shared" si="68"/>
        <v>-0.46616541353383456</v>
      </c>
      <c r="D269" s="22"/>
      <c r="E269" s="39"/>
      <c r="G269" s="10">
        <v>43435</v>
      </c>
      <c r="H269" s="91">
        <v>36068</v>
      </c>
      <c r="I269" s="20">
        <f t="shared" si="70"/>
        <v>6.6721873890926292E-2</v>
      </c>
      <c r="J269" s="22"/>
      <c r="K269" s="39"/>
    </row>
    <row r="270" spans="1:11">
      <c r="D270" s="121">
        <f>SUM(D259:D269)</f>
        <v>1000000</v>
      </c>
      <c r="E270" s="122"/>
      <c r="J270" s="121">
        <f>SUM(J259:J269)</f>
        <v>1000000</v>
      </c>
      <c r="K270" s="122"/>
    </row>
    <row r="272" spans="1:11">
      <c r="A272" s="153" t="s">
        <v>496</v>
      </c>
      <c r="B272" s="150"/>
      <c r="C272" s="150"/>
      <c r="D272" s="150"/>
      <c r="E272" s="151"/>
    </row>
    <row r="273" spans="1:11">
      <c r="A273" s="116" t="s">
        <v>3</v>
      </c>
      <c r="B273" s="117" t="s">
        <v>6</v>
      </c>
      <c r="C273" s="118" t="s">
        <v>8</v>
      </c>
      <c r="D273" s="12" t="s">
        <v>16</v>
      </c>
      <c r="E273" s="16" t="s">
        <v>18</v>
      </c>
      <c r="G273" s="116" t="s">
        <v>3</v>
      </c>
      <c r="H273" s="117" t="s">
        <v>5</v>
      </c>
      <c r="I273" s="118" t="s">
        <v>8</v>
      </c>
      <c r="J273" s="16" t="s">
        <v>16</v>
      </c>
      <c r="K273" s="16" t="s">
        <v>18</v>
      </c>
    </row>
    <row r="274" spans="1:11">
      <c r="A274" s="10">
        <v>39783</v>
      </c>
      <c r="B274" s="90">
        <v>109</v>
      </c>
      <c r="C274" s="20"/>
      <c r="D274" s="22">
        <v>100000</v>
      </c>
      <c r="E274" s="25">
        <f>(D274)+(D274*C275)</f>
        <v>247706.42201834862</v>
      </c>
      <c r="G274" s="10">
        <v>39783</v>
      </c>
      <c r="H274" s="91">
        <v>9647</v>
      </c>
      <c r="I274" s="20"/>
      <c r="J274" s="22">
        <v>100000</v>
      </c>
      <c r="K274" s="25">
        <f>(J274)+(J274*I275)</f>
        <v>181030.37213641545</v>
      </c>
    </row>
    <row r="275" spans="1:11">
      <c r="A275" s="10">
        <v>40148</v>
      </c>
      <c r="B275" s="90">
        <v>270</v>
      </c>
      <c r="C275" s="20">
        <f t="shared" ref="C275:C284" si="72">(B275-B274)/B274</f>
        <v>1.4770642201834863</v>
      </c>
      <c r="D275" s="22">
        <v>100000</v>
      </c>
      <c r="E275" s="25">
        <f t="shared" ref="E275:E283" si="73">(E274+D275)+(E274+D275)*C276</f>
        <v>217638.46415222558</v>
      </c>
      <c r="G275" s="10">
        <v>40148</v>
      </c>
      <c r="H275" s="91">
        <v>17464</v>
      </c>
      <c r="I275" s="20">
        <f t="shared" ref="I275:I284" si="74">(H275-H274)/H274</f>
        <v>0.81030372136415463</v>
      </c>
      <c r="J275" s="22">
        <v>100000</v>
      </c>
      <c r="K275" s="25">
        <f t="shared" ref="K275:K283" si="75">(K274+J275)+(K274+J275)*I276</f>
        <v>330030.45706285757</v>
      </c>
    </row>
    <row r="276" spans="1:11">
      <c r="A276" s="10">
        <v>40513</v>
      </c>
      <c r="B276" s="90">
        <v>169</v>
      </c>
      <c r="C276" s="20">
        <f t="shared" si="72"/>
        <v>-0.37407407407407406</v>
      </c>
      <c r="D276" s="22">
        <v>100000</v>
      </c>
      <c r="E276" s="25">
        <f t="shared" si="73"/>
        <v>157879.47330643164</v>
      </c>
      <c r="G276" s="10">
        <v>40513</v>
      </c>
      <c r="H276" s="91">
        <v>20509</v>
      </c>
      <c r="I276" s="20">
        <f t="shared" si="74"/>
        <v>0.17435868071461291</v>
      </c>
      <c r="J276" s="22">
        <v>100000</v>
      </c>
      <c r="K276" s="25">
        <f t="shared" si="75"/>
        <v>324037.77285335225</v>
      </c>
    </row>
    <row r="277" spans="1:11">
      <c r="A277" s="10">
        <v>40878</v>
      </c>
      <c r="B277" s="90">
        <v>84</v>
      </c>
      <c r="C277" s="20">
        <f t="shared" si="72"/>
        <v>-0.50295857988165682</v>
      </c>
      <c r="D277" s="22">
        <v>100000</v>
      </c>
      <c r="E277" s="25">
        <f t="shared" si="73"/>
        <v>325419.33536287805</v>
      </c>
      <c r="G277" s="10">
        <v>40878</v>
      </c>
      <c r="H277" s="91">
        <v>15454</v>
      </c>
      <c r="I277" s="20">
        <f t="shared" si="74"/>
        <v>-0.24647715637037398</v>
      </c>
      <c r="J277" s="22">
        <v>100000</v>
      </c>
      <c r="K277" s="25">
        <f t="shared" si="75"/>
        <v>533024.31574021094</v>
      </c>
    </row>
    <row r="278" spans="1:11">
      <c r="A278" s="10">
        <v>41244</v>
      </c>
      <c r="B278" s="90">
        <v>106</v>
      </c>
      <c r="C278" s="20">
        <f t="shared" si="72"/>
        <v>0.26190476190476192</v>
      </c>
      <c r="D278" s="22">
        <v>100000</v>
      </c>
      <c r="E278" s="25">
        <f t="shared" si="73"/>
        <v>252843.56724397468</v>
      </c>
      <c r="G278" s="10">
        <v>41244</v>
      </c>
      <c r="H278" s="91">
        <v>19426</v>
      </c>
      <c r="I278" s="20">
        <f t="shared" si="74"/>
        <v>0.25702083602950693</v>
      </c>
      <c r="J278" s="22">
        <v>100000</v>
      </c>
      <c r="K278" s="25">
        <f t="shared" si="75"/>
        <v>689855.0789776725</v>
      </c>
    </row>
    <row r="279" spans="1:11">
      <c r="A279" s="10">
        <v>41609</v>
      </c>
      <c r="B279" s="90">
        <v>63</v>
      </c>
      <c r="C279" s="20">
        <f t="shared" si="72"/>
        <v>-0.40566037735849059</v>
      </c>
      <c r="D279" s="22">
        <v>100000</v>
      </c>
      <c r="E279" s="25">
        <f t="shared" si="73"/>
        <v>380847.02496175043</v>
      </c>
      <c r="G279" s="10">
        <v>41609</v>
      </c>
      <c r="H279" s="91">
        <v>21170</v>
      </c>
      <c r="I279" s="20">
        <f t="shared" si="74"/>
        <v>8.9776588077833827E-2</v>
      </c>
      <c r="J279" s="22">
        <v>100000</v>
      </c>
      <c r="K279" s="25">
        <f t="shared" si="75"/>
        <v>1025990.7801987254</v>
      </c>
    </row>
    <row r="280" spans="1:11">
      <c r="A280" s="10">
        <v>41974</v>
      </c>
      <c r="B280" s="90">
        <v>68</v>
      </c>
      <c r="C280" s="20">
        <f t="shared" si="72"/>
        <v>7.9365079365079361E-2</v>
      </c>
      <c r="D280" s="22">
        <v>100000</v>
      </c>
      <c r="E280" s="25">
        <f t="shared" si="73"/>
        <v>813197.17456766614</v>
      </c>
      <c r="G280" s="10">
        <v>41974</v>
      </c>
      <c r="H280" s="91">
        <v>27499</v>
      </c>
      <c r="I280" s="20">
        <f t="shared" si="74"/>
        <v>0.29896079357581484</v>
      </c>
      <c r="J280" s="22">
        <v>100000</v>
      </c>
      <c r="K280" s="25">
        <f t="shared" si="75"/>
        <v>1069402.5676006442</v>
      </c>
    </row>
    <row r="281" spans="1:11">
      <c r="A281" s="10">
        <v>42339</v>
      </c>
      <c r="B281" s="90">
        <v>115</v>
      </c>
      <c r="C281" s="20">
        <f t="shared" si="72"/>
        <v>0.69117647058823528</v>
      </c>
      <c r="D281" s="22">
        <v>100000</v>
      </c>
      <c r="E281" s="25">
        <f t="shared" si="73"/>
        <v>595563.37471804314</v>
      </c>
      <c r="G281" s="10">
        <v>42339</v>
      </c>
      <c r="H281" s="91">
        <v>26117</v>
      </c>
      <c r="I281" s="20">
        <f t="shared" si="74"/>
        <v>-5.0256372959016693E-2</v>
      </c>
      <c r="J281" s="22">
        <v>100000</v>
      </c>
      <c r="K281" s="25">
        <f t="shared" si="75"/>
        <v>1192193.3133566165</v>
      </c>
    </row>
    <row r="282" spans="1:11">
      <c r="A282" s="10">
        <v>42705</v>
      </c>
      <c r="B282" s="90">
        <v>75</v>
      </c>
      <c r="C282" s="20">
        <f t="shared" si="72"/>
        <v>-0.34782608695652173</v>
      </c>
      <c r="D282" s="22">
        <v>100000</v>
      </c>
      <c r="E282" s="25">
        <f t="shared" si="73"/>
        <v>1252014.0744924778</v>
      </c>
      <c r="G282" s="10">
        <v>42705</v>
      </c>
      <c r="H282" s="91">
        <v>26626</v>
      </c>
      <c r="I282" s="20">
        <f t="shared" si="74"/>
        <v>1.9489221579813913E-2</v>
      </c>
      <c r="J282" s="22">
        <v>100000</v>
      </c>
      <c r="K282" s="25">
        <f t="shared" si="75"/>
        <v>1640938.9435594501</v>
      </c>
    </row>
    <row r="283" spans="1:11">
      <c r="A283" s="10">
        <v>43070</v>
      </c>
      <c r="B283" s="90">
        <v>135</v>
      </c>
      <c r="C283" s="20">
        <f t="shared" si="72"/>
        <v>0.8</v>
      </c>
      <c r="D283" s="22">
        <v>100000</v>
      </c>
      <c r="E283" s="119">
        <f t="shared" si="73"/>
        <v>1392073.7507737365</v>
      </c>
      <c r="G283" s="10">
        <v>43070</v>
      </c>
      <c r="H283" s="91">
        <v>33812</v>
      </c>
      <c r="I283" s="20">
        <f t="shared" si="74"/>
        <v>0.26988657702997071</v>
      </c>
      <c r="J283" s="22">
        <v>100000</v>
      </c>
      <c r="K283" s="120">
        <f t="shared" si="75"/>
        <v>1857097.6522034262</v>
      </c>
    </row>
    <row r="284" spans="1:11">
      <c r="A284" s="10">
        <v>43435</v>
      </c>
      <c r="B284" s="90">
        <v>139</v>
      </c>
      <c r="C284" s="20">
        <f t="shared" si="72"/>
        <v>2.9629629629629631E-2</v>
      </c>
      <c r="D284" s="22"/>
      <c r="E284" s="39"/>
      <c r="G284" s="10">
        <v>43435</v>
      </c>
      <c r="H284" s="91">
        <v>36068</v>
      </c>
      <c r="I284" s="20">
        <f t="shared" si="74"/>
        <v>6.6721873890926292E-2</v>
      </c>
      <c r="J284" s="22"/>
      <c r="K284" s="39"/>
    </row>
    <row r="285" spans="1:11">
      <c r="D285" s="121">
        <f>SUM(D274:D284)</f>
        <v>1000000</v>
      </c>
      <c r="E285" s="122"/>
      <c r="J285" s="121">
        <f>SUM(J274:J284)</f>
        <v>1000000</v>
      </c>
      <c r="K285" s="122"/>
    </row>
    <row r="287" spans="1:11">
      <c r="A287" s="153" t="s">
        <v>497</v>
      </c>
      <c r="B287" s="150"/>
      <c r="C287" s="150"/>
      <c r="D287" s="150"/>
      <c r="E287" s="151"/>
    </row>
    <row r="288" spans="1:11">
      <c r="A288" s="116" t="s">
        <v>3</v>
      </c>
      <c r="B288" s="117" t="s">
        <v>6</v>
      </c>
      <c r="C288" s="118" t="s">
        <v>8</v>
      </c>
      <c r="D288" s="12" t="s">
        <v>16</v>
      </c>
      <c r="E288" s="16" t="s">
        <v>18</v>
      </c>
      <c r="G288" s="116" t="s">
        <v>3</v>
      </c>
      <c r="H288" s="117" t="s">
        <v>5</v>
      </c>
      <c r="I288" s="118" t="s">
        <v>8</v>
      </c>
      <c r="J288" s="16" t="s">
        <v>16</v>
      </c>
      <c r="K288" s="16" t="s">
        <v>18</v>
      </c>
    </row>
    <row r="289" spans="1:11">
      <c r="A289" s="10">
        <v>39783</v>
      </c>
      <c r="B289" s="90">
        <v>10</v>
      </c>
      <c r="C289" s="20"/>
      <c r="D289" s="22">
        <v>100000</v>
      </c>
      <c r="E289" s="25">
        <f>(D289)+(D289*C290)</f>
        <v>310000</v>
      </c>
      <c r="G289" s="10">
        <v>39783</v>
      </c>
      <c r="H289" s="91">
        <v>9647</v>
      </c>
      <c r="I289" s="20"/>
      <c r="J289" s="22">
        <v>100000</v>
      </c>
      <c r="K289" s="25">
        <f>(J289)+(J289*I290)</f>
        <v>181030.37213641545</v>
      </c>
    </row>
    <row r="290" spans="1:11">
      <c r="A290" s="10">
        <v>40148</v>
      </c>
      <c r="B290" s="90">
        <v>31</v>
      </c>
      <c r="C290" s="20">
        <f t="shared" ref="C290:C299" si="76">(B290-B289)/B289</f>
        <v>2.1</v>
      </c>
      <c r="D290" s="22">
        <v>100000</v>
      </c>
      <c r="E290" s="25">
        <f t="shared" ref="E290:E298" si="77">(E289+D290)+(E289+D290)*C291</f>
        <v>912580.6451612903</v>
      </c>
      <c r="G290" s="10">
        <v>40148</v>
      </c>
      <c r="H290" s="91">
        <v>17464</v>
      </c>
      <c r="I290" s="20">
        <f t="shared" ref="I290:I299" si="78">(H290-H289)/H289</f>
        <v>0.81030372136415463</v>
      </c>
      <c r="J290" s="22">
        <v>100000</v>
      </c>
      <c r="K290" s="25">
        <f t="shared" ref="K290:K298" si="79">(K289+J290)+(K289+J290)*I291</f>
        <v>330030.45706285757</v>
      </c>
    </row>
    <row r="291" spans="1:11">
      <c r="A291" s="10">
        <v>40513</v>
      </c>
      <c r="B291" s="90">
        <v>69</v>
      </c>
      <c r="C291" s="20">
        <f t="shared" si="76"/>
        <v>1.2258064516129032</v>
      </c>
      <c r="D291" s="22">
        <v>100000</v>
      </c>
      <c r="E291" s="25">
        <f t="shared" si="77"/>
        <v>675053.7634408602</v>
      </c>
      <c r="G291" s="10">
        <v>40513</v>
      </c>
      <c r="H291" s="91">
        <v>20509</v>
      </c>
      <c r="I291" s="20">
        <f t="shared" si="78"/>
        <v>0.17435868071461291</v>
      </c>
      <c r="J291" s="22">
        <v>100000</v>
      </c>
      <c r="K291" s="25">
        <f t="shared" si="79"/>
        <v>324037.77285335225</v>
      </c>
    </row>
    <row r="292" spans="1:11">
      <c r="A292" s="10">
        <v>40878</v>
      </c>
      <c r="B292" s="90">
        <v>46</v>
      </c>
      <c r="C292" s="20">
        <f t="shared" si="76"/>
        <v>-0.33333333333333331</v>
      </c>
      <c r="D292" s="22">
        <v>100000</v>
      </c>
      <c r="E292" s="25">
        <f t="shared" si="77"/>
        <v>1010939.6914446002</v>
      </c>
      <c r="G292" s="10">
        <v>40878</v>
      </c>
      <c r="H292" s="91">
        <v>15454</v>
      </c>
      <c r="I292" s="20">
        <f t="shared" si="78"/>
        <v>-0.24647715637037398</v>
      </c>
      <c r="J292" s="22">
        <v>100000</v>
      </c>
      <c r="K292" s="25">
        <f t="shared" si="79"/>
        <v>533024.31574021094</v>
      </c>
    </row>
    <row r="293" spans="1:11">
      <c r="A293" s="10">
        <v>41244</v>
      </c>
      <c r="B293" s="90">
        <v>60</v>
      </c>
      <c r="C293" s="20">
        <f t="shared" si="76"/>
        <v>0.30434782608695654</v>
      </c>
      <c r="D293" s="22">
        <v>100000</v>
      </c>
      <c r="E293" s="25">
        <f t="shared" si="77"/>
        <v>1018361.3838242169</v>
      </c>
      <c r="G293" s="10">
        <v>41244</v>
      </c>
      <c r="H293" s="91">
        <v>19426</v>
      </c>
      <c r="I293" s="20">
        <f t="shared" si="78"/>
        <v>0.25702083602950693</v>
      </c>
      <c r="J293" s="22">
        <v>100000</v>
      </c>
      <c r="K293" s="25">
        <f t="shared" si="79"/>
        <v>689855.0789776725</v>
      </c>
    </row>
    <row r="294" spans="1:11">
      <c r="A294" s="10">
        <v>41609</v>
      </c>
      <c r="B294" s="90">
        <v>55</v>
      </c>
      <c r="C294" s="20">
        <f t="shared" si="76"/>
        <v>-8.3333333333333329E-2</v>
      </c>
      <c r="D294" s="22">
        <v>100000</v>
      </c>
      <c r="E294" s="25">
        <f t="shared" si="77"/>
        <v>3761761.0183178205</v>
      </c>
      <c r="G294" s="10">
        <v>41609</v>
      </c>
      <c r="H294" s="91">
        <v>21170</v>
      </c>
      <c r="I294" s="20">
        <f t="shared" si="78"/>
        <v>8.9776588077833827E-2</v>
      </c>
      <c r="J294" s="22">
        <v>100000</v>
      </c>
      <c r="K294" s="25">
        <f t="shared" si="79"/>
        <v>1025990.7801987254</v>
      </c>
    </row>
    <row r="295" spans="1:11">
      <c r="A295" s="10">
        <v>41974</v>
      </c>
      <c r="B295" s="90">
        <v>185</v>
      </c>
      <c r="C295" s="20">
        <f t="shared" si="76"/>
        <v>2.3636363636363638</v>
      </c>
      <c r="D295" s="22">
        <v>100000</v>
      </c>
      <c r="E295" s="25">
        <f t="shared" si="77"/>
        <v>5093349.6674029632</v>
      </c>
      <c r="G295" s="10">
        <v>41974</v>
      </c>
      <c r="H295" s="91">
        <v>27499</v>
      </c>
      <c r="I295" s="20">
        <f t="shared" si="78"/>
        <v>0.29896079357581484</v>
      </c>
      <c r="J295" s="22">
        <v>100000</v>
      </c>
      <c r="K295" s="25">
        <f t="shared" si="79"/>
        <v>1069402.5676006442</v>
      </c>
    </row>
    <row r="296" spans="1:11">
      <c r="A296" s="10">
        <v>42339</v>
      </c>
      <c r="B296" s="90">
        <v>244</v>
      </c>
      <c r="C296" s="20">
        <f t="shared" si="76"/>
        <v>0.31891891891891894</v>
      </c>
      <c r="D296" s="22">
        <v>100000</v>
      </c>
      <c r="E296" s="25">
        <f t="shared" si="77"/>
        <v>5470044.5267318096</v>
      </c>
      <c r="G296" s="10">
        <v>42339</v>
      </c>
      <c r="H296" s="91">
        <v>26117</v>
      </c>
      <c r="I296" s="20">
        <f t="shared" si="78"/>
        <v>-5.0256372959016693E-2</v>
      </c>
      <c r="J296" s="22">
        <v>100000</v>
      </c>
      <c r="K296" s="25">
        <f t="shared" si="79"/>
        <v>1192193.3133566165</v>
      </c>
    </row>
    <row r="297" spans="1:11">
      <c r="A297" s="10">
        <v>42705</v>
      </c>
      <c r="B297" s="90">
        <v>257</v>
      </c>
      <c r="C297" s="20">
        <f t="shared" si="76"/>
        <v>5.3278688524590161E-2</v>
      </c>
      <c r="D297" s="22">
        <v>100000</v>
      </c>
      <c r="E297" s="25">
        <f t="shared" si="77"/>
        <v>16103280.480006749</v>
      </c>
      <c r="G297" s="10">
        <v>42705</v>
      </c>
      <c r="H297" s="91">
        <v>26626</v>
      </c>
      <c r="I297" s="20">
        <f t="shared" si="78"/>
        <v>1.9489221579813913E-2</v>
      </c>
      <c r="J297" s="22">
        <v>100000</v>
      </c>
      <c r="K297" s="25">
        <f t="shared" si="79"/>
        <v>1640938.9435594501</v>
      </c>
    </row>
    <row r="298" spans="1:11">
      <c r="A298" s="10">
        <v>43070</v>
      </c>
      <c r="B298" s="90">
        <v>743</v>
      </c>
      <c r="C298" s="20">
        <f t="shared" si="76"/>
        <v>1.8910505836575875</v>
      </c>
      <c r="D298" s="22">
        <v>100000</v>
      </c>
      <c r="E298" s="119">
        <f t="shared" si="77"/>
        <v>7632770.0780650899</v>
      </c>
      <c r="G298" s="10">
        <v>43070</v>
      </c>
      <c r="H298" s="91">
        <v>33812</v>
      </c>
      <c r="I298" s="20">
        <f t="shared" si="78"/>
        <v>0.26988657702997071</v>
      </c>
      <c r="J298" s="22">
        <v>100000</v>
      </c>
      <c r="K298" s="120">
        <f t="shared" si="79"/>
        <v>1857097.6522034262</v>
      </c>
    </row>
    <row r="299" spans="1:11">
      <c r="A299" s="10">
        <v>43435</v>
      </c>
      <c r="B299" s="90">
        <v>350</v>
      </c>
      <c r="C299" s="20">
        <f t="shared" si="76"/>
        <v>-0.52893674293405113</v>
      </c>
      <c r="D299" s="22"/>
      <c r="E299" s="39"/>
      <c r="G299" s="10">
        <v>43435</v>
      </c>
      <c r="H299" s="91">
        <v>36068</v>
      </c>
      <c r="I299" s="20">
        <f t="shared" si="78"/>
        <v>6.6721873890926292E-2</v>
      </c>
      <c r="J299" s="22"/>
      <c r="K299" s="39"/>
    </row>
    <row r="300" spans="1:11">
      <c r="D300" s="121">
        <f>SUM(D289:D299)</f>
        <v>1000000</v>
      </c>
      <c r="E300" s="122"/>
      <c r="J300" s="121">
        <f>SUM(J289:J299)</f>
        <v>1000000</v>
      </c>
      <c r="K300" s="122"/>
    </row>
    <row r="302" spans="1:11">
      <c r="A302" s="153" t="s">
        <v>498</v>
      </c>
      <c r="B302" s="150"/>
      <c r="C302" s="150"/>
      <c r="D302" s="150"/>
      <c r="E302" s="151"/>
    </row>
    <row r="303" spans="1:11">
      <c r="A303" s="116" t="s">
        <v>3</v>
      </c>
      <c r="B303" s="117" t="s">
        <v>6</v>
      </c>
      <c r="C303" s="118" t="s">
        <v>8</v>
      </c>
      <c r="D303" s="12" t="s">
        <v>16</v>
      </c>
      <c r="E303" s="16" t="s">
        <v>18</v>
      </c>
      <c r="G303" s="116" t="s">
        <v>3</v>
      </c>
      <c r="H303" s="117" t="s">
        <v>5</v>
      </c>
      <c r="I303" s="118" t="s">
        <v>8</v>
      </c>
      <c r="J303" s="16" t="s">
        <v>16</v>
      </c>
      <c r="K303" s="16" t="s">
        <v>18</v>
      </c>
    </row>
    <row r="304" spans="1:11">
      <c r="A304" s="10">
        <v>39783</v>
      </c>
      <c r="B304" s="90">
        <v>107</v>
      </c>
      <c r="C304" s="20"/>
      <c r="D304" s="22">
        <v>100000</v>
      </c>
      <c r="E304" s="25">
        <f>(D304)+(D304*C305)</f>
        <v>182242.99065420561</v>
      </c>
      <c r="G304" s="10">
        <v>39783</v>
      </c>
      <c r="H304" s="91">
        <v>9647</v>
      </c>
      <c r="I304" s="20"/>
      <c r="J304" s="22">
        <v>100000</v>
      </c>
      <c r="K304" s="25">
        <f>(J304)+(J304*I305)</f>
        <v>181030.37213641545</v>
      </c>
    </row>
    <row r="305" spans="1:11">
      <c r="A305" s="10">
        <v>40148</v>
      </c>
      <c r="B305" s="90">
        <v>195</v>
      </c>
      <c r="C305" s="20">
        <f t="shared" ref="C305:C314" si="80">(B305-B304)/B304</f>
        <v>0.82242990654205606</v>
      </c>
      <c r="D305" s="22">
        <v>100000</v>
      </c>
      <c r="E305" s="25">
        <f t="shared" ref="E305:E313" si="81">(E304+D305)+(E304+D305)*C306</f>
        <v>544222.38197939133</v>
      </c>
      <c r="G305" s="10">
        <v>40148</v>
      </c>
      <c r="H305" s="91">
        <v>17464</v>
      </c>
      <c r="I305" s="20">
        <f t="shared" ref="I305:I314" si="82">(H305-H304)/H304</f>
        <v>0.81030372136415463</v>
      </c>
      <c r="J305" s="22">
        <v>100000</v>
      </c>
      <c r="K305" s="25">
        <f t="shared" ref="K305:K313" si="83">(K304+J305)+(K304+J305)*I306</f>
        <v>330030.45706285757</v>
      </c>
    </row>
    <row r="306" spans="1:11">
      <c r="A306" s="10">
        <v>40513</v>
      </c>
      <c r="B306" s="90">
        <v>376</v>
      </c>
      <c r="C306" s="20">
        <f t="shared" si="80"/>
        <v>0.92820512820512824</v>
      </c>
      <c r="D306" s="22">
        <v>100000</v>
      </c>
      <c r="E306" s="25">
        <f t="shared" si="81"/>
        <v>529427.43625434022</v>
      </c>
      <c r="G306" s="10">
        <v>40513</v>
      </c>
      <c r="H306" s="91">
        <v>20509</v>
      </c>
      <c r="I306" s="20">
        <f t="shared" si="82"/>
        <v>0.17435868071461291</v>
      </c>
      <c r="J306" s="22">
        <v>100000</v>
      </c>
      <c r="K306" s="25">
        <f t="shared" si="83"/>
        <v>324037.77285335225</v>
      </c>
    </row>
    <row r="307" spans="1:11">
      <c r="A307" s="10">
        <v>40878</v>
      </c>
      <c r="B307" s="90">
        <v>309</v>
      </c>
      <c r="C307" s="20">
        <f t="shared" si="80"/>
        <v>-0.17819148936170212</v>
      </c>
      <c r="D307" s="22">
        <v>100000</v>
      </c>
      <c r="E307" s="25">
        <f t="shared" si="81"/>
        <v>932937.75341258198</v>
      </c>
      <c r="G307" s="10">
        <v>40878</v>
      </c>
      <c r="H307" s="91">
        <v>15454</v>
      </c>
      <c r="I307" s="20">
        <f t="shared" si="82"/>
        <v>-0.24647715637037398</v>
      </c>
      <c r="J307" s="22">
        <v>100000</v>
      </c>
      <c r="K307" s="25">
        <f t="shared" si="83"/>
        <v>533024.31574021094</v>
      </c>
    </row>
    <row r="308" spans="1:11">
      <c r="A308" s="10">
        <v>41244</v>
      </c>
      <c r="B308" s="90">
        <v>458</v>
      </c>
      <c r="C308" s="20">
        <f t="shared" si="80"/>
        <v>0.48220064724919093</v>
      </c>
      <c r="D308" s="22">
        <v>100000</v>
      </c>
      <c r="E308" s="25">
        <f t="shared" si="81"/>
        <v>636000.97480862029</v>
      </c>
      <c r="G308" s="10">
        <v>41244</v>
      </c>
      <c r="H308" s="91">
        <v>19426</v>
      </c>
      <c r="I308" s="20">
        <f t="shared" si="82"/>
        <v>0.25702083602950693</v>
      </c>
      <c r="J308" s="22">
        <v>100000</v>
      </c>
      <c r="K308" s="25">
        <f t="shared" si="83"/>
        <v>689855.0789776725</v>
      </c>
    </row>
    <row r="309" spans="1:11">
      <c r="A309" s="10">
        <v>41609</v>
      </c>
      <c r="B309" s="90">
        <v>282</v>
      </c>
      <c r="C309" s="20">
        <f t="shared" si="80"/>
        <v>-0.38427947598253276</v>
      </c>
      <c r="D309" s="22">
        <v>100000</v>
      </c>
      <c r="E309" s="25">
        <f t="shared" si="81"/>
        <v>1312796.0649955177</v>
      </c>
      <c r="G309" s="10">
        <v>41609</v>
      </c>
      <c r="H309" s="91">
        <v>21170</v>
      </c>
      <c r="I309" s="20">
        <f t="shared" si="82"/>
        <v>8.9776588077833827E-2</v>
      </c>
      <c r="J309" s="22">
        <v>100000</v>
      </c>
      <c r="K309" s="25">
        <f t="shared" si="83"/>
        <v>1025990.7801987254</v>
      </c>
    </row>
    <row r="310" spans="1:11">
      <c r="A310" s="10">
        <v>41974</v>
      </c>
      <c r="B310" s="90">
        <v>503</v>
      </c>
      <c r="C310" s="20">
        <f t="shared" si="80"/>
        <v>0.78368794326241131</v>
      </c>
      <c r="D310" s="22">
        <v>100000</v>
      </c>
      <c r="E310" s="25">
        <f t="shared" si="81"/>
        <v>1202140.5881075182</v>
      </c>
      <c r="G310" s="10">
        <v>41974</v>
      </c>
      <c r="H310" s="91">
        <v>27499</v>
      </c>
      <c r="I310" s="20">
        <f t="shared" si="82"/>
        <v>0.29896079357581484</v>
      </c>
      <c r="J310" s="22">
        <v>100000</v>
      </c>
      <c r="K310" s="25">
        <f t="shared" si="83"/>
        <v>1069402.5676006442</v>
      </c>
    </row>
    <row r="311" spans="1:11">
      <c r="A311" s="10">
        <v>42339</v>
      </c>
      <c r="B311" s="90">
        <v>428</v>
      </c>
      <c r="C311" s="20">
        <f t="shared" si="80"/>
        <v>-0.14910536779324055</v>
      </c>
      <c r="D311" s="22">
        <v>100000</v>
      </c>
      <c r="E311" s="25">
        <f t="shared" si="81"/>
        <v>1499895.5839649683</v>
      </c>
      <c r="G311" s="10">
        <v>42339</v>
      </c>
      <c r="H311" s="91">
        <v>26117</v>
      </c>
      <c r="I311" s="20">
        <f t="shared" si="82"/>
        <v>-5.0256372959016693E-2</v>
      </c>
      <c r="J311" s="22">
        <v>100000</v>
      </c>
      <c r="K311" s="25">
        <f t="shared" si="83"/>
        <v>1192193.3133566165</v>
      </c>
    </row>
    <row r="312" spans="1:11">
      <c r="A312" s="10">
        <v>42705</v>
      </c>
      <c r="B312" s="90">
        <v>493</v>
      </c>
      <c r="C312" s="20">
        <f t="shared" si="80"/>
        <v>0.15186915887850466</v>
      </c>
      <c r="D312" s="22">
        <v>100000</v>
      </c>
      <c r="E312" s="25">
        <f t="shared" si="81"/>
        <v>3430202.0938153584</v>
      </c>
      <c r="G312" s="10">
        <v>42705</v>
      </c>
      <c r="H312" s="91">
        <v>26626</v>
      </c>
      <c r="I312" s="20">
        <f t="shared" si="82"/>
        <v>1.9489221579813913E-2</v>
      </c>
      <c r="J312" s="22">
        <v>100000</v>
      </c>
      <c r="K312" s="25">
        <f t="shared" si="83"/>
        <v>1640938.9435594501</v>
      </c>
    </row>
    <row r="313" spans="1:11">
      <c r="A313" s="10">
        <v>43070</v>
      </c>
      <c r="B313" s="90">
        <v>1057</v>
      </c>
      <c r="C313" s="20">
        <f t="shared" si="80"/>
        <v>1.1440162271805274</v>
      </c>
      <c r="D313" s="22">
        <v>100000</v>
      </c>
      <c r="E313" s="119">
        <f t="shared" si="81"/>
        <v>2818817.9443520932</v>
      </c>
      <c r="G313" s="10">
        <v>43070</v>
      </c>
      <c r="H313" s="91">
        <v>33812</v>
      </c>
      <c r="I313" s="20">
        <f t="shared" si="82"/>
        <v>0.26988657702997071</v>
      </c>
      <c r="J313" s="22">
        <v>100000</v>
      </c>
      <c r="K313" s="120">
        <f t="shared" si="83"/>
        <v>1857097.6522034262</v>
      </c>
    </row>
    <row r="314" spans="1:11">
      <c r="A314" s="10">
        <v>43435</v>
      </c>
      <c r="B314" s="90">
        <v>844</v>
      </c>
      <c r="C314" s="20">
        <f t="shared" si="80"/>
        <v>-0.20151371807000945</v>
      </c>
      <c r="D314" s="22"/>
      <c r="E314" s="39"/>
      <c r="G314" s="10">
        <v>43435</v>
      </c>
      <c r="H314" s="91">
        <v>36068</v>
      </c>
      <c r="I314" s="20">
        <f t="shared" si="82"/>
        <v>6.6721873890926292E-2</v>
      </c>
      <c r="J314" s="22"/>
      <c r="K314" s="39"/>
    </row>
    <row r="315" spans="1:11">
      <c r="D315" s="121">
        <f>SUM(D304:D314)</f>
        <v>1000000</v>
      </c>
      <c r="E315" s="122"/>
      <c r="J315" s="121">
        <f>SUM(J304:J314)</f>
        <v>1000000</v>
      </c>
      <c r="K315" s="122"/>
    </row>
  </sheetData>
  <mergeCells count="21">
    <mergeCell ref="A257:E257"/>
    <mergeCell ref="A287:E287"/>
    <mergeCell ref="A302:E302"/>
    <mergeCell ref="A272:E272"/>
    <mergeCell ref="A212:E212"/>
    <mergeCell ref="A16:E16"/>
    <mergeCell ref="A1:E1"/>
    <mergeCell ref="A31:E31"/>
    <mergeCell ref="A77:E77"/>
    <mergeCell ref="A167:E167"/>
    <mergeCell ref="A137:E137"/>
    <mergeCell ref="A152:E152"/>
    <mergeCell ref="A227:E227"/>
    <mergeCell ref="A242:E242"/>
    <mergeCell ref="A46:E46"/>
    <mergeCell ref="A61:E61"/>
    <mergeCell ref="A92:E92"/>
    <mergeCell ref="A107:E107"/>
    <mergeCell ref="A122:E122"/>
    <mergeCell ref="A182:E182"/>
    <mergeCell ref="A197:E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Risk-Free-Rate</vt:lpstr>
      <vt:lpstr>Indices</vt:lpstr>
      <vt:lpstr>All-stocks</vt:lpstr>
      <vt:lpstr>All-Stocks-10-yr-return</vt:lpstr>
      <vt:lpstr>64-Vanaspati-oil</vt:lpstr>
      <vt:lpstr>63-Tyres</vt:lpstr>
      <vt:lpstr>62-Transport</vt:lpstr>
      <vt:lpstr>61-Trading</vt:lpstr>
      <vt:lpstr>60-Textiles</vt:lpstr>
      <vt:lpstr>59-Telecom</vt:lpstr>
      <vt:lpstr>58-Sugar</vt:lpstr>
      <vt:lpstr>57-Steel</vt:lpstr>
      <vt:lpstr>56-Shipping</vt:lpstr>
      <vt:lpstr>55-Retail</vt:lpstr>
      <vt:lpstr>54-Refineries</vt:lpstr>
      <vt:lpstr>53-Pumps</vt:lpstr>
      <vt:lpstr>52-Printing-Edu</vt:lpstr>
      <vt:lpstr>51-Power</vt:lpstr>
      <vt:lpstr>50-Plastics</vt:lpstr>
      <vt:lpstr>49-Tea</vt:lpstr>
      <vt:lpstr>48-Pharma</vt:lpstr>
      <vt:lpstr>47-Petrochemicals</vt:lpstr>
      <vt:lpstr>46-Pesticides</vt:lpstr>
      <vt:lpstr>45-Personal-Goods</vt:lpstr>
      <vt:lpstr>44-Paper</vt:lpstr>
      <vt:lpstr>43-Paints</vt:lpstr>
      <vt:lpstr>42-Packaging</vt:lpstr>
      <vt:lpstr>41-Oil-Drilling</vt:lpstr>
      <vt:lpstr>40-Misc</vt:lpstr>
      <vt:lpstr>39-Minerals</vt:lpstr>
      <vt:lpstr>38-Metals-Non-Ferrous</vt:lpstr>
      <vt:lpstr>37-Media</vt:lpstr>
      <vt:lpstr>36-Machine-Tools</vt:lpstr>
      <vt:lpstr>35-Lubricants</vt:lpstr>
      <vt:lpstr>34-Leather</vt:lpstr>
      <vt:lpstr>33-Infrastructure</vt:lpstr>
      <vt:lpstr>32-Hotels</vt:lpstr>
      <vt:lpstr>31-Hospitals</vt:lpstr>
      <vt:lpstr>30-Glass</vt:lpstr>
      <vt:lpstr>29-Food</vt:lpstr>
      <vt:lpstr>28-Financial</vt:lpstr>
      <vt:lpstr>27-Fertlisers</vt:lpstr>
      <vt:lpstr>26-Fasteners</vt:lpstr>
      <vt:lpstr>25-Engines</vt:lpstr>
      <vt:lpstr>24-Engineering</vt:lpstr>
      <vt:lpstr>23-Electrical-Equip</vt:lpstr>
      <vt:lpstr>22-Dyes</vt:lpstr>
      <vt:lpstr>21-Diversified</vt:lpstr>
      <vt:lpstr>20-Diamonds</vt:lpstr>
      <vt:lpstr>19-Courier</vt:lpstr>
      <vt:lpstr>18-Consumer-Appliances</vt:lpstr>
      <vt:lpstr>17-Construction-RealEstate</vt:lpstr>
      <vt:lpstr>16-Computers-Tech</vt:lpstr>
      <vt:lpstr>15-Compressors</vt:lpstr>
      <vt:lpstr>14-Cigarettes</vt:lpstr>
      <vt:lpstr>13-Chemicals</vt:lpstr>
      <vt:lpstr>12-Ceramics</vt:lpstr>
      <vt:lpstr>11-Cement</vt:lpstr>
      <vt:lpstr>10-Castings-Forgings</vt:lpstr>
      <vt:lpstr>09-Cables</vt:lpstr>
      <vt:lpstr>08-Breweries</vt:lpstr>
      <vt:lpstr>07-Bearings</vt:lpstr>
      <vt:lpstr>06-Govt-Bank</vt:lpstr>
      <vt:lpstr>05-Banks-Non-Govt</vt:lpstr>
      <vt:lpstr>04-Auto-Anci</vt:lpstr>
      <vt:lpstr>03-Auto-Mfg</vt:lpstr>
      <vt:lpstr>02-Aluminum</vt:lpstr>
      <vt:lpstr>01-Abrasives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2019-03-28T00:49:55Z</dcterms:created>
  <dcterms:modified xsi:type="dcterms:W3CDTF">2019-03-28T00:49:56Z</dcterms:modified>
</cp:coreProperties>
</file>