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13_ncr:1_{ECFB4CA9-38AC-490D-985A-ABB95B1D3642}" xr6:coauthVersionLast="46" xr6:coauthVersionMax="46" xr10:uidLastSave="{00000000-0000-0000-0000-000000000000}"/>
  <bookViews>
    <workbookView xWindow="28680" yWindow="-120" windowWidth="25440" windowHeight="15990" xr2:uid="{00CC4085-E91B-4FD2-9461-1E24D6D73EC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1" i="1" l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20" i="1"/>
  <c r="R20" i="1"/>
  <c r="R1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G9" i="1"/>
  <c r="U20" i="1"/>
  <c r="Q20" i="1"/>
  <c r="S20" i="1" s="1"/>
  <c r="O21" i="1" l="1"/>
  <c r="R21" i="1" s="1"/>
  <c r="P21" i="1"/>
  <c r="T20" i="1"/>
  <c r="Q21" i="1" l="1"/>
  <c r="S21" i="1" s="1"/>
  <c r="U21" i="1"/>
  <c r="O22" i="1" l="1"/>
  <c r="R22" i="1" s="1"/>
  <c r="P22" i="1"/>
  <c r="T21" i="1"/>
  <c r="Q22" i="1" l="1"/>
  <c r="S22" i="1" s="1"/>
  <c r="U22" i="1"/>
  <c r="P23" i="1" l="1"/>
  <c r="O23" i="1" l="1"/>
  <c r="R23" i="1" s="1"/>
  <c r="T22" i="1"/>
  <c r="Q23" i="1" l="1"/>
  <c r="S23" i="1" s="1"/>
  <c r="U23" i="1"/>
  <c r="O24" i="1" l="1"/>
  <c r="R24" i="1" s="1"/>
  <c r="P24" i="1" l="1"/>
  <c r="U24" i="1" s="1"/>
  <c r="T23" i="1"/>
  <c r="Q24" i="1" l="1"/>
  <c r="S24" i="1" s="1"/>
  <c r="O25" i="1" l="1"/>
  <c r="R25" i="1" s="1"/>
  <c r="P25" i="1" l="1"/>
  <c r="U25" i="1" s="1"/>
  <c r="T24" i="1"/>
  <c r="Q25" i="1" l="1"/>
  <c r="S25" i="1" s="1"/>
  <c r="P26" i="1" l="1"/>
  <c r="O26" i="1" l="1"/>
  <c r="R26" i="1" s="1"/>
  <c r="T25" i="1"/>
  <c r="Q26" i="1" l="1"/>
  <c r="S26" i="1" s="1"/>
  <c r="U26" i="1"/>
  <c r="T26" i="1" l="1"/>
  <c r="O27" i="1"/>
  <c r="R27" i="1" s="1"/>
  <c r="P27" i="1"/>
  <c r="Q27" i="1" l="1"/>
  <c r="S27" i="1" s="1"/>
  <c r="U27" i="1"/>
  <c r="O28" i="1" l="1"/>
  <c r="R28" i="1" s="1"/>
  <c r="P28" i="1"/>
  <c r="U28" i="1" s="1"/>
  <c r="T27" i="1"/>
  <c r="Q28" i="1" l="1"/>
  <c r="S28" i="1" l="1"/>
  <c r="T28" i="1" s="1"/>
  <c r="O29" i="1"/>
  <c r="R29" i="1" s="1"/>
  <c r="P29" i="1"/>
  <c r="Q29" i="1" s="1"/>
  <c r="S29" i="1" s="1"/>
  <c r="U29" i="1" l="1"/>
  <c r="P30" i="1"/>
  <c r="O30" i="1" l="1"/>
  <c r="R30" i="1" s="1"/>
  <c r="T29" i="1"/>
  <c r="U30" i="1" l="1"/>
  <c r="Q30" i="1"/>
  <c r="S30" i="1" s="1"/>
  <c r="T30" i="1" l="1"/>
  <c r="O31" i="1"/>
  <c r="R31" i="1" s="1"/>
  <c r="P31" i="1"/>
  <c r="U31" i="1" l="1"/>
  <c r="Q31" i="1"/>
  <c r="S31" i="1" s="1"/>
  <c r="O32" i="1" l="1"/>
  <c r="R32" i="1" s="1"/>
  <c r="P32" i="1" l="1"/>
  <c r="U32" i="1" s="1"/>
  <c r="T31" i="1"/>
  <c r="Q32" i="1" l="1"/>
  <c r="S32" i="1" s="1"/>
  <c r="P33" i="1" l="1"/>
  <c r="T32" i="1"/>
  <c r="O33" i="1"/>
  <c r="R33" i="1" s="1"/>
  <c r="Q33" i="1" l="1"/>
  <c r="S33" i="1" s="1"/>
  <c r="U33" i="1"/>
  <c r="P34" i="1" l="1"/>
  <c r="T33" i="1"/>
  <c r="O34" i="1"/>
  <c r="R34" i="1" s="1"/>
  <c r="Q34" i="1" l="1"/>
  <c r="S34" i="1" s="1"/>
  <c r="U34" i="1"/>
  <c r="T34" i="1" l="1"/>
  <c r="O35" i="1"/>
  <c r="R35" i="1" s="1"/>
  <c r="P35" i="1"/>
  <c r="U35" i="1" l="1"/>
  <c r="Q35" i="1"/>
  <c r="S35" i="1" s="1"/>
  <c r="O36" i="1" l="1"/>
  <c r="R36" i="1" s="1"/>
  <c r="T35" i="1"/>
  <c r="P36" i="1"/>
  <c r="U36" i="1" s="1"/>
  <c r="Q36" i="1" l="1"/>
  <c r="S36" i="1" s="1"/>
  <c r="O37" i="1" l="1"/>
  <c r="R37" i="1" s="1"/>
  <c r="P37" i="1"/>
  <c r="T36" i="1"/>
  <c r="U37" i="1" l="1"/>
  <c r="Q37" i="1"/>
  <c r="S37" i="1" s="1"/>
  <c r="T37" i="1" l="1"/>
  <c r="P38" i="1"/>
  <c r="O38" i="1"/>
  <c r="R38" i="1" s="1"/>
  <c r="Q38" i="1" l="1"/>
  <c r="S38" i="1" s="1"/>
  <c r="U38" i="1"/>
  <c r="P39" i="1" l="1"/>
  <c r="O39" i="1"/>
  <c r="R39" i="1" s="1"/>
  <c r="T38" i="1"/>
  <c r="U39" i="1" l="1"/>
  <c r="Q39" i="1"/>
  <c r="S39" i="1" s="1"/>
  <c r="O40" i="1" l="1"/>
  <c r="R40" i="1" s="1"/>
  <c r="T39" i="1"/>
  <c r="P40" i="1"/>
  <c r="U40" i="1" l="1"/>
  <c r="Q40" i="1"/>
  <c r="S40" i="1" s="1"/>
  <c r="T40" i="1" l="1"/>
  <c r="P41" i="1"/>
  <c r="O41" i="1"/>
  <c r="R41" i="1" s="1"/>
  <c r="U41" i="1" l="1"/>
  <c r="Q41" i="1"/>
  <c r="S41" i="1" s="1"/>
  <c r="T41" i="1" l="1"/>
  <c r="P42" i="1"/>
  <c r="O42" i="1"/>
  <c r="R42" i="1" s="1"/>
  <c r="Q42" i="1" l="1"/>
  <c r="S42" i="1" s="1"/>
  <c r="U42" i="1"/>
  <c r="P43" i="1" l="1"/>
  <c r="O43" i="1"/>
  <c r="R43" i="1" s="1"/>
  <c r="T42" i="1"/>
  <c r="U43" i="1" l="1"/>
  <c r="Q43" i="1"/>
  <c r="S43" i="1" s="1"/>
  <c r="P44" i="1" l="1"/>
  <c r="O44" i="1"/>
  <c r="R44" i="1" s="1"/>
  <c r="T43" i="1"/>
  <c r="Q44" i="1" l="1"/>
  <c r="S44" i="1" s="1"/>
  <c r="U44" i="1"/>
  <c r="T44" i="1" l="1"/>
</calcChain>
</file>

<file path=xl/sharedStrings.xml><?xml version="1.0" encoding="utf-8"?>
<sst xmlns="http://schemas.openxmlformats.org/spreadsheetml/2006/main" count="19" uniqueCount="18">
  <si>
    <t>f(x)</t>
  </si>
  <si>
    <t>x</t>
  </si>
  <si>
    <t>Valor da Iteração</t>
  </si>
  <si>
    <t>k</t>
  </si>
  <si>
    <t>a</t>
  </si>
  <si>
    <t>b</t>
  </si>
  <si>
    <t>xk</t>
  </si>
  <si>
    <t>f(a)</t>
  </si>
  <si>
    <t>f(xk)</t>
  </si>
  <si>
    <t>f(a).f(xk)</t>
  </si>
  <si>
    <t>|b-a|&lt;e</t>
  </si>
  <si>
    <t>PARADA</t>
  </si>
  <si>
    <t>ERRO</t>
  </si>
  <si>
    <t>Mudar a Função</t>
  </si>
  <si>
    <t>=</t>
  </si>
  <si>
    <t xml:space="preserve">k = </t>
  </si>
  <si>
    <t>f(x) = x³ - 7</t>
  </si>
  <si>
    <t>RAIZ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</si>
</sst>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Planilha1!$C$4</c:f>
              <c:strCache>
                <c:ptCount val="1"/>
                <c:pt idx="0">
                  <c:v>-8,00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Planilha1!$B$5:$B$31</c:f>
              <c:numCache>
                <c:formatCode>General</c:formatCode>
                <c:ptCount val="27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</c:numCache>
            </c:numRef>
          </c:cat>
          <c:val>
            <c:numRef>
              <c:f>Planilha1!$C$5:$C$31</c:f>
              <c:numCache>
                <c:formatCode>0.00</c:formatCode>
                <c:ptCount val="27"/>
                <c:pt idx="0">
                  <c:v>0.10653065971263398</c:v>
                </c:pt>
                <c:pt idx="1">
                  <c:v>1</c:v>
                </c:pt>
                <c:pt idx="2">
                  <c:v>2.1487212707001264</c:v>
                </c:pt>
                <c:pt idx="3">
                  <c:v>3.7182818284590402</c:v>
                </c:pt>
                <c:pt idx="4">
                  <c:v>5.9816890703380521</c:v>
                </c:pt>
                <c:pt idx="5">
                  <c:v>9.3890560989306238</c:v>
                </c:pt>
                <c:pt idx="6">
                  <c:v>14.682493960703415</c:v>
                </c:pt>
                <c:pt idx="7">
                  <c:v>23.085536923187558</c:v>
                </c:pt>
                <c:pt idx="8">
                  <c:v>36.615451958692091</c:v>
                </c:pt>
                <c:pt idx="9">
                  <c:v>58.598150033143838</c:v>
                </c:pt>
                <c:pt idx="10">
                  <c:v>94.517131300521015</c:v>
                </c:pt>
                <c:pt idx="11">
                  <c:v>153.41315910257524</c:v>
                </c:pt>
                <c:pt idx="12">
                  <c:v>250.19193226421777</c:v>
                </c:pt>
                <c:pt idx="13">
                  <c:v>409.42879349273068</c:v>
                </c:pt>
                <c:pt idx="14">
                  <c:v>671.64163304435363</c:v>
                </c:pt>
                <c:pt idx="15">
                  <c:v>1103.6331584284446</c:v>
                </c:pt>
                <c:pt idx="16">
                  <c:v>1815.5424144560375</c:v>
                </c:pt>
                <c:pt idx="17">
                  <c:v>2988.9579870416846</c:v>
                </c:pt>
                <c:pt idx="18">
                  <c:v>4923.2688402990561</c:v>
                </c:pt>
                <c:pt idx="19">
                  <c:v>8112.0839275752505</c:v>
                </c:pt>
                <c:pt idx="20">
                  <c:v>13369.226829661635</c:v>
                </c:pt>
                <c:pt idx="21">
                  <c:v>22036.465794806314</c:v>
                </c:pt>
                <c:pt idx="22">
                  <c:v>36326.00267424593</c:v>
                </c:pt>
                <c:pt idx="23">
                  <c:v>59885.141715196616</c:v>
                </c:pt>
                <c:pt idx="24">
                  <c:v>98727.271010758399</c:v>
                </c:pt>
                <c:pt idx="25">
                  <c:v>162766.79141900034</c:v>
                </c:pt>
                <c:pt idx="26">
                  <c:v>268349.78652086825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F-4FB4-BC08-B73B8FE2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299407"/>
        <c:axId val="321301903"/>
      </c:lineChart>
      <c:catAx>
        <c:axId val="32129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301903"/>
        <c:crosses val="autoZero"/>
        <c:auto val="1"/>
        <c:lblAlgn val="ctr"/>
        <c:lblOffset val="100"/>
        <c:noMultiLvlLbl val="0"/>
      </c:catAx>
      <c:valAx>
        <c:axId val="3213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29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17</xdr:row>
      <xdr:rowOff>138112</xdr:rowOff>
    </xdr:from>
    <xdr:to>
      <xdr:col>11</xdr:col>
      <xdr:colOff>447675</xdr:colOff>
      <xdr:row>32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0CFAB8-F6B9-431D-A892-E91AA9D12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371474</xdr:colOff>
      <xdr:row>3</xdr:row>
      <xdr:rowOff>66674</xdr:rowOff>
    </xdr:from>
    <xdr:ext cx="3152775" cy="6519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F36FA84-4FC4-4630-B7A7-727A1E0B8A2C}"/>
                </a:ext>
              </a:extLst>
            </xdr:cNvPr>
            <xdr:cNvSpPr txBox="1"/>
          </xdr:nvSpPr>
          <xdr:spPr>
            <a:xfrm>
              <a:off x="4124324" y="638174"/>
              <a:ext cx="3152775" cy="651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≥ </m:t>
                    </m:r>
                    <m:f>
                      <m:f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pt-BR" sz="20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t-BR" sz="2000" b="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fName>
                          <m:e>
                            <m:d>
                              <m:dPr>
                                <m:ctrlPr>
                                  <a:rPr lang="pt-BR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pt-BR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pt-BR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2000" b="0" i="1">
                                            <a:latin typeface="Cambria Math" panose="02040503050406030204" pitchFamily="18" charset="0"/>
                                          </a:rPr>
                                          <m:t>𝑏</m:t>
                                        </m:r>
                                      </m:e>
                                      <m:sub>
                                        <m:r>
                                          <a:rPr lang="pt-BR" sz="2000" b="0" i="1"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  <m:r>
                                      <a:rPr lang="pt-BR" sz="20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pt-BR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2000" b="0" i="1">
                                            <a:latin typeface="Cambria Math" panose="02040503050406030204" pitchFamily="18" charset="0"/>
                                          </a:rPr>
                                          <m:t>𝑎</m:t>
                                        </m:r>
                                      </m:e>
                                      <m:sub>
                                        <m:r>
                                          <a:rPr lang="pt-BR" sz="2000" b="0" i="1"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</m:func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pt-BR" sz="20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pt-BR" sz="20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⁡(2)</m:t>
                        </m:r>
                      </m:den>
                    </m:f>
                  </m:oMath>
                </m:oMathPara>
              </a14:m>
              <a:endParaRPr lang="pt-BR" sz="20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F36FA84-4FC4-4630-B7A7-727A1E0B8A2C}"/>
                </a:ext>
              </a:extLst>
            </xdr:cNvPr>
            <xdr:cNvSpPr txBox="1"/>
          </xdr:nvSpPr>
          <xdr:spPr>
            <a:xfrm>
              <a:off x="4124324" y="638174"/>
              <a:ext cx="3152775" cy="651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</a:rPr>
                <a:t>𝑘≥  ( log⁡(|𝑏_0−𝑎_0 |)−log⁡(</a:t>
              </a:r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𝜀))/(</a:t>
              </a:r>
              <a:r>
                <a:rPr lang="pt-BR" sz="2000" b="0" i="0">
                  <a:latin typeface="Cambria Math" panose="02040503050406030204" pitchFamily="18" charset="0"/>
                </a:rPr>
                <a:t>log⁡(2))</a:t>
              </a:r>
              <a:endParaRPr lang="pt-BR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72F8-6CD3-4A4F-BEA5-5FFC81F74D90}">
  <dimension ref="B3:V44"/>
  <sheetViews>
    <sheetView tabSelected="1" topLeftCell="A8" workbookViewId="0">
      <selection activeCell="R13" sqref="R13"/>
    </sheetView>
  </sheetViews>
  <sheetFormatPr defaultRowHeight="15" x14ac:dyDescent="0.25"/>
  <cols>
    <col min="1" max="2" width="9.140625" style="1"/>
    <col min="3" max="3" width="19.7109375" style="1" bestFit="1" customWidth="1"/>
    <col min="4" max="21" width="9.140625" style="1"/>
    <col min="22" max="22" width="12.28515625" style="1" bestFit="1" customWidth="1"/>
    <col min="23" max="16384" width="9.140625" style="1"/>
  </cols>
  <sheetData>
    <row r="3" spans="2:22" x14ac:dyDescent="0.25">
      <c r="B3" s="3" t="s">
        <v>1</v>
      </c>
      <c r="C3" s="3" t="s">
        <v>0</v>
      </c>
    </row>
    <row r="4" spans="2:22" x14ac:dyDescent="0.25">
      <c r="B4" s="8">
        <v>-1</v>
      </c>
      <c r="C4" s="12">
        <f>(B4^3)-7</f>
        <v>-8</v>
      </c>
      <c r="M4" s="4"/>
      <c r="N4" s="4"/>
      <c r="O4" s="4"/>
      <c r="P4" s="4"/>
      <c r="Q4" s="4"/>
      <c r="R4" s="4"/>
      <c r="S4" s="4"/>
      <c r="T4" s="4"/>
      <c r="U4" s="4"/>
      <c r="V4" s="4"/>
    </row>
    <row r="5" spans="2:22" x14ac:dyDescent="0.25">
      <c r="B5" s="8">
        <v>-0.5</v>
      </c>
      <c r="C5" s="12">
        <f t="shared" ref="C5:C31" si="0">(2.71828182845904^B5)+B5</f>
        <v>0.10653065971263398</v>
      </c>
      <c r="M5" s="4"/>
      <c r="N5" s="4"/>
      <c r="O5" s="4"/>
      <c r="P5" s="4"/>
      <c r="Q5" s="4"/>
      <c r="R5" s="4"/>
      <c r="S5" s="4"/>
      <c r="T5" s="4"/>
      <c r="U5" s="4"/>
      <c r="V5" s="4"/>
    </row>
    <row r="6" spans="2:22" x14ac:dyDescent="0.25">
      <c r="B6" s="8">
        <v>0</v>
      </c>
      <c r="C6" s="12">
        <f t="shared" si="0"/>
        <v>1</v>
      </c>
      <c r="M6" s="4"/>
      <c r="N6" s="4"/>
      <c r="O6" s="4"/>
      <c r="P6" s="4"/>
      <c r="Q6" s="4"/>
      <c r="R6" s="4"/>
      <c r="S6" s="4"/>
      <c r="T6" s="4"/>
      <c r="U6" s="4"/>
      <c r="V6" s="4"/>
    </row>
    <row r="7" spans="2:22" x14ac:dyDescent="0.25">
      <c r="B7" s="8">
        <v>0.5</v>
      </c>
      <c r="C7" s="12">
        <f t="shared" si="0"/>
        <v>2.1487212707001264</v>
      </c>
      <c r="M7" s="4"/>
      <c r="N7" s="4"/>
      <c r="O7" s="4"/>
      <c r="P7" s="4"/>
      <c r="Q7" s="4"/>
      <c r="R7" s="4"/>
      <c r="S7" s="4"/>
      <c r="T7" s="4"/>
      <c r="U7" s="4"/>
      <c r="V7" s="4"/>
    </row>
    <row r="8" spans="2:22" x14ac:dyDescent="0.25">
      <c r="B8" s="8">
        <v>1</v>
      </c>
      <c r="C8" s="12">
        <f t="shared" si="0"/>
        <v>3.7182818284590402</v>
      </c>
      <c r="M8" s="4"/>
      <c r="N8" s="4"/>
      <c r="O8" s="4"/>
      <c r="P8" s="4"/>
      <c r="Q8" s="4"/>
      <c r="R8" s="4"/>
      <c r="S8" s="4"/>
      <c r="T8" s="4"/>
      <c r="U8" s="4"/>
      <c r="V8" s="4"/>
    </row>
    <row r="9" spans="2:22" x14ac:dyDescent="0.25">
      <c r="B9" s="8">
        <v>1.5</v>
      </c>
      <c r="C9" s="12">
        <f t="shared" si="0"/>
        <v>5.9816890703380521</v>
      </c>
      <c r="F9" s="1" t="s">
        <v>15</v>
      </c>
      <c r="G9" s="1">
        <f>((LOG10(ABS(P20-O20)))-(LOG10(M20)))/LOG10(2)</f>
        <v>7.6438561897747253</v>
      </c>
      <c r="M9" s="4"/>
      <c r="N9" s="4"/>
      <c r="O9" s="4"/>
      <c r="P9" s="4"/>
      <c r="Q9" s="4"/>
      <c r="R9" s="4"/>
      <c r="S9" s="4"/>
      <c r="T9" s="4"/>
      <c r="U9" s="4"/>
      <c r="V9" s="4"/>
    </row>
    <row r="10" spans="2:22" x14ac:dyDescent="0.25">
      <c r="B10" s="8">
        <v>2</v>
      </c>
      <c r="C10" s="12">
        <f t="shared" si="0"/>
        <v>9.3890560989306238</v>
      </c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2:22" x14ac:dyDescent="0.25">
      <c r="B11" s="8">
        <v>2.5</v>
      </c>
      <c r="C11" s="12">
        <f t="shared" si="0"/>
        <v>14.682493960703415</v>
      </c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2:22" x14ac:dyDescent="0.25">
      <c r="B12" s="8">
        <v>3</v>
      </c>
      <c r="C12" s="12">
        <f t="shared" si="0"/>
        <v>23.085536923187558</v>
      </c>
      <c r="M12" s="4"/>
      <c r="N12" s="4"/>
      <c r="O12" s="4"/>
      <c r="P12" s="4"/>
      <c r="Q12" s="4"/>
      <c r="R12" s="4" t="s">
        <v>17</v>
      </c>
      <c r="S12" s="4" t="s">
        <v>6</v>
      </c>
      <c r="T12" s="4"/>
      <c r="U12" s="4"/>
      <c r="V12" s="4"/>
    </row>
    <row r="13" spans="2:22" x14ac:dyDescent="0.25">
      <c r="B13" s="8">
        <v>3.5</v>
      </c>
      <c r="C13" s="12">
        <f t="shared" si="0"/>
        <v>36.615451958692091</v>
      </c>
      <c r="M13" s="4"/>
      <c r="N13" s="11" t="s">
        <v>16</v>
      </c>
      <c r="O13" s="11"/>
      <c r="P13" s="11"/>
      <c r="Q13" s="4" t="s">
        <v>14</v>
      </c>
      <c r="R13" s="13">
        <f>(S13^3)-7</f>
        <v>-9.1206914390005167E-3</v>
      </c>
      <c r="S13" s="4">
        <v>1.9120999999999999</v>
      </c>
      <c r="T13" s="4"/>
      <c r="U13" s="4"/>
      <c r="V13" s="4"/>
    </row>
    <row r="14" spans="2:22" x14ac:dyDescent="0.25">
      <c r="B14" s="8">
        <v>4</v>
      </c>
      <c r="C14" s="12">
        <f t="shared" si="0"/>
        <v>58.598150033143838</v>
      </c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2:22" x14ac:dyDescent="0.25">
      <c r="B15" s="8">
        <v>4.5</v>
      </c>
      <c r="C15" s="12">
        <f t="shared" si="0"/>
        <v>94.517131300521015</v>
      </c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5">
      <c r="B16" s="8">
        <v>5</v>
      </c>
      <c r="C16" s="12">
        <f t="shared" si="0"/>
        <v>153.41315910257524</v>
      </c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5">
      <c r="B17" s="8">
        <v>5.5</v>
      </c>
      <c r="C17" s="12">
        <f t="shared" si="0"/>
        <v>250.19193226421777</v>
      </c>
    </row>
    <row r="18" spans="2:22" x14ac:dyDescent="0.25">
      <c r="B18" s="8">
        <v>6</v>
      </c>
      <c r="C18" s="12">
        <f t="shared" si="0"/>
        <v>409.42879349273068</v>
      </c>
      <c r="R18" s="10" t="s">
        <v>13</v>
      </c>
      <c r="S18" s="10"/>
    </row>
    <row r="19" spans="2:22" x14ac:dyDescent="0.25">
      <c r="B19" s="8">
        <v>6.5</v>
      </c>
      <c r="C19" s="12">
        <f t="shared" si="0"/>
        <v>671.64163304435363</v>
      </c>
      <c r="M19" s="3" t="s">
        <v>12</v>
      </c>
      <c r="N19" s="3" t="s">
        <v>3</v>
      </c>
      <c r="O19" s="3" t="s">
        <v>4</v>
      </c>
      <c r="P19" s="3" t="s">
        <v>5</v>
      </c>
      <c r="Q19" s="3" t="s">
        <v>6</v>
      </c>
      <c r="R19" s="3" t="s">
        <v>7</v>
      </c>
      <c r="S19" s="3" t="s">
        <v>8</v>
      </c>
      <c r="T19" s="3" t="s">
        <v>9</v>
      </c>
      <c r="U19" s="3" t="s">
        <v>10</v>
      </c>
      <c r="V19" s="3" t="s">
        <v>11</v>
      </c>
    </row>
    <row r="20" spans="2:22" x14ac:dyDescent="0.25">
      <c r="B20" s="8">
        <v>7</v>
      </c>
      <c r="C20" s="12">
        <f t="shared" si="0"/>
        <v>1103.6331584284446</v>
      </c>
      <c r="M20" s="5">
        <v>5.0000000000000001E-3</v>
      </c>
      <c r="N20" s="5">
        <v>0</v>
      </c>
      <c r="O20" s="6">
        <v>1.5</v>
      </c>
      <c r="P20" s="6">
        <v>2.5</v>
      </c>
      <c r="Q20" s="7">
        <f>(O20+P20)/2</f>
        <v>2</v>
      </c>
      <c r="R20" s="14">
        <f>(O20^3)-7</f>
        <v>-3.625</v>
      </c>
      <c r="S20" s="14">
        <f>(Q20^3)-7</f>
        <v>1</v>
      </c>
      <c r="T20" s="7">
        <f>R20*S20</f>
        <v>-3.625</v>
      </c>
      <c r="U20" s="7">
        <f>ABS(P20-O20)</f>
        <v>1</v>
      </c>
      <c r="V20" s="7" t="str">
        <f>IF(U20&lt;=$M$20,"PARA","CONTINUA")</f>
        <v>CONTINUA</v>
      </c>
    </row>
    <row r="21" spans="2:22" x14ac:dyDescent="0.25">
      <c r="B21" s="8">
        <v>7.5</v>
      </c>
      <c r="C21" s="12">
        <f t="shared" si="0"/>
        <v>1815.5424144560375</v>
      </c>
      <c r="M21" s="2"/>
      <c r="N21" s="8">
        <v>1</v>
      </c>
      <c r="O21" s="9">
        <f>IF(R20*S20&lt;0,O20,Q20)</f>
        <v>1.5</v>
      </c>
      <c r="P21" s="9">
        <f>IF(R20*S20&lt;0,Q20,P20)</f>
        <v>2</v>
      </c>
      <c r="Q21" s="7">
        <f t="shared" ref="Q21:Q44" si="1">(O21+P21)/2</f>
        <v>1.75</v>
      </c>
      <c r="R21" s="14">
        <f t="shared" ref="R21:R44" si="2">(O21^3)-7</f>
        <v>-3.625</v>
      </c>
      <c r="S21" s="14">
        <f t="shared" ref="S21:S44" si="3">(Q21^3)-7</f>
        <v>-1.640625</v>
      </c>
      <c r="T21" s="7">
        <f>R21*S21</f>
        <v>5.947265625</v>
      </c>
      <c r="U21" s="7">
        <f>ABS(P21-O21)</f>
        <v>0.5</v>
      </c>
      <c r="V21" s="7" t="str">
        <f t="shared" ref="V21:V44" si="4">IF(U21&lt;=$M$20,"PARA","CONTINUA")</f>
        <v>CONTINUA</v>
      </c>
    </row>
    <row r="22" spans="2:22" x14ac:dyDescent="0.25">
      <c r="B22" s="8">
        <v>8</v>
      </c>
      <c r="C22" s="12">
        <f t="shared" si="0"/>
        <v>2988.9579870416846</v>
      </c>
      <c r="M22" s="2"/>
      <c r="N22" s="8">
        <v>2</v>
      </c>
      <c r="O22" s="9">
        <f>IF(R21*S21&lt;0,O21,Q21)</f>
        <v>1.75</v>
      </c>
      <c r="P22" s="9">
        <f>IF(R21*S21&lt;0,Q21,P21)</f>
        <v>2</v>
      </c>
      <c r="Q22" s="7">
        <f t="shared" si="1"/>
        <v>1.875</v>
      </c>
      <c r="R22" s="14">
        <f t="shared" si="2"/>
        <v>-1.640625</v>
      </c>
      <c r="S22" s="14">
        <f t="shared" si="3"/>
        <v>-0.408203125</v>
      </c>
      <c r="T22" s="7">
        <f>R22*S22</f>
        <v>0.669708251953125</v>
      </c>
      <c r="U22" s="7">
        <f>ABS(P22-O22)</f>
        <v>0.25</v>
      </c>
      <c r="V22" s="7" t="str">
        <f t="shared" si="4"/>
        <v>CONTINUA</v>
      </c>
    </row>
    <row r="23" spans="2:22" x14ac:dyDescent="0.25">
      <c r="B23" s="8">
        <v>8.5</v>
      </c>
      <c r="C23" s="12">
        <f t="shared" si="0"/>
        <v>4923.2688402990561</v>
      </c>
      <c r="M23" s="2"/>
      <c r="N23" s="8">
        <v>3</v>
      </c>
      <c r="O23" s="9">
        <f t="shared" ref="O23:O36" si="5">IF(R22*S22&lt;0,O22,Q22)</f>
        <v>1.875</v>
      </c>
      <c r="P23" s="9">
        <f t="shared" ref="P23:P36" si="6">IF(R22*S22&lt;0,Q22,P22)</f>
        <v>2</v>
      </c>
      <c r="Q23" s="7">
        <f t="shared" si="1"/>
        <v>1.9375</v>
      </c>
      <c r="R23" s="14">
        <f t="shared" si="2"/>
        <v>-0.408203125</v>
      </c>
      <c r="S23" s="14">
        <f t="shared" si="3"/>
        <v>0.273193359375</v>
      </c>
      <c r="T23" s="7">
        <f>R23*S23</f>
        <v>-0.11151838302612305</v>
      </c>
      <c r="U23" s="7">
        <f>ABS(P23-O23)</f>
        <v>0.125</v>
      </c>
      <c r="V23" s="7" t="str">
        <f t="shared" si="4"/>
        <v>CONTINUA</v>
      </c>
    </row>
    <row r="24" spans="2:22" x14ac:dyDescent="0.25">
      <c r="B24" s="8">
        <v>9</v>
      </c>
      <c r="C24" s="12">
        <f t="shared" si="0"/>
        <v>8112.0839275752505</v>
      </c>
      <c r="M24" s="2"/>
      <c r="N24" s="8">
        <v>4</v>
      </c>
      <c r="O24" s="9">
        <f t="shared" si="5"/>
        <v>1.875</v>
      </c>
      <c r="P24" s="9">
        <f t="shared" si="6"/>
        <v>1.9375</v>
      </c>
      <c r="Q24" s="7">
        <f t="shared" si="1"/>
        <v>1.90625</v>
      </c>
      <c r="R24" s="14">
        <f t="shared" si="2"/>
        <v>-0.408203125</v>
      </c>
      <c r="S24" s="14">
        <f t="shared" si="3"/>
        <v>-7.3089599609375E-2</v>
      </c>
      <c r="T24" s="7">
        <f>R24*S24</f>
        <v>2.9835402965545654E-2</v>
      </c>
      <c r="U24" s="7">
        <f>ABS(P24-O24)</f>
        <v>6.25E-2</v>
      </c>
      <c r="V24" s="7" t="str">
        <f t="shared" si="4"/>
        <v>CONTINUA</v>
      </c>
    </row>
    <row r="25" spans="2:22" x14ac:dyDescent="0.25">
      <c r="B25" s="8">
        <v>9.5</v>
      </c>
      <c r="C25" s="12">
        <f t="shared" si="0"/>
        <v>13369.226829661635</v>
      </c>
      <c r="N25" s="5">
        <v>5</v>
      </c>
      <c r="O25" s="9">
        <f t="shared" si="5"/>
        <v>1.90625</v>
      </c>
      <c r="P25" s="9">
        <f t="shared" si="6"/>
        <v>1.9375</v>
      </c>
      <c r="Q25" s="7">
        <f t="shared" si="1"/>
        <v>1.921875</v>
      </c>
      <c r="R25" s="14">
        <f t="shared" si="2"/>
        <v>-7.3089599609375E-2</v>
      </c>
      <c r="S25" s="14">
        <f t="shared" si="3"/>
        <v>9.8644256591796875E-2</v>
      </c>
      <c r="T25" s="7">
        <f>R25*S25</f>
        <v>-7.2098692180588841E-3</v>
      </c>
      <c r="U25" s="7">
        <f>ABS(P25-O25)</f>
        <v>3.125E-2</v>
      </c>
      <c r="V25" s="7" t="str">
        <f t="shared" si="4"/>
        <v>CONTINUA</v>
      </c>
    </row>
    <row r="26" spans="2:22" x14ac:dyDescent="0.25">
      <c r="B26" s="8">
        <v>10</v>
      </c>
      <c r="C26" s="12">
        <f t="shared" si="0"/>
        <v>22036.465794806314</v>
      </c>
      <c r="N26" s="5">
        <v>6</v>
      </c>
      <c r="O26" s="9">
        <f t="shared" si="5"/>
        <v>1.90625</v>
      </c>
      <c r="P26" s="9">
        <f t="shared" si="6"/>
        <v>1.921875</v>
      </c>
      <c r="Q26" s="7">
        <f t="shared" si="1"/>
        <v>1.9140625</v>
      </c>
      <c r="R26" s="14">
        <f t="shared" si="2"/>
        <v>-7.3089599609375E-2</v>
      </c>
      <c r="S26" s="14">
        <f t="shared" si="3"/>
        <v>1.2426853179931641E-2</v>
      </c>
      <c r="T26" s="7">
        <f>R26*S26</f>
        <v>-9.0827372332569212E-4</v>
      </c>
      <c r="U26" s="7">
        <f>ABS(P26-O26)</f>
        <v>1.5625E-2</v>
      </c>
      <c r="V26" s="7" t="str">
        <f t="shared" si="4"/>
        <v>CONTINUA</v>
      </c>
    </row>
    <row r="27" spans="2:22" x14ac:dyDescent="0.25">
      <c r="B27" s="8">
        <v>10.5</v>
      </c>
      <c r="C27" s="12">
        <f t="shared" si="0"/>
        <v>36326.00267424593</v>
      </c>
      <c r="N27" s="5">
        <v>7</v>
      </c>
      <c r="O27" s="9">
        <f t="shared" si="5"/>
        <v>1.90625</v>
      </c>
      <c r="P27" s="9">
        <f t="shared" si="6"/>
        <v>1.9140625</v>
      </c>
      <c r="Q27" s="7">
        <f t="shared" si="1"/>
        <v>1.91015625</v>
      </c>
      <c r="R27" s="14">
        <f t="shared" si="2"/>
        <v>-7.3089599609375E-2</v>
      </c>
      <c r="S27" s="14">
        <f t="shared" si="3"/>
        <v>-3.0418813228607178E-2</v>
      </c>
      <c r="T27" s="7">
        <f>R27*S27</f>
        <v>2.2232988794712583E-3</v>
      </c>
      <c r="U27" s="7">
        <f>ABS(P27-O27)</f>
        <v>7.8125E-3</v>
      </c>
      <c r="V27" s="7" t="str">
        <f t="shared" si="4"/>
        <v>CONTINUA</v>
      </c>
    </row>
    <row r="28" spans="2:22" x14ac:dyDescent="0.25">
      <c r="B28" s="8">
        <v>11</v>
      </c>
      <c r="C28" s="12">
        <f t="shared" si="0"/>
        <v>59885.141715196616</v>
      </c>
      <c r="N28" s="5">
        <v>8</v>
      </c>
      <c r="O28" s="9">
        <f t="shared" si="5"/>
        <v>1.91015625</v>
      </c>
      <c r="P28" s="9">
        <f t="shared" si="6"/>
        <v>1.9140625</v>
      </c>
      <c r="Q28" s="7">
        <f t="shared" si="1"/>
        <v>1.912109375</v>
      </c>
      <c r="R28" s="14">
        <f t="shared" si="2"/>
        <v>-3.0418813228607178E-2</v>
      </c>
      <c r="S28" s="14">
        <f t="shared" si="3"/>
        <v>-9.0178623795509338E-3</v>
      </c>
      <c r="T28" s="7">
        <f>R28*S28</f>
        <v>2.7431267144484295E-4</v>
      </c>
      <c r="U28" s="7">
        <f>ABS(P28-O28)</f>
        <v>3.90625E-3</v>
      </c>
      <c r="V28" s="7" t="str">
        <f t="shared" si="4"/>
        <v>PARA</v>
      </c>
    </row>
    <row r="29" spans="2:22" x14ac:dyDescent="0.25">
      <c r="B29" s="8">
        <v>11.5</v>
      </c>
      <c r="C29" s="12">
        <f t="shared" si="0"/>
        <v>98727.271010758399</v>
      </c>
      <c r="N29" s="5">
        <v>9</v>
      </c>
      <c r="O29" s="9">
        <f t="shared" si="5"/>
        <v>1.912109375</v>
      </c>
      <c r="P29" s="9">
        <f t="shared" si="6"/>
        <v>1.9140625</v>
      </c>
      <c r="Q29" s="7">
        <f t="shared" si="1"/>
        <v>1.9130859375</v>
      </c>
      <c r="R29" s="14">
        <f t="shared" si="2"/>
        <v>-9.0178623795509338E-3</v>
      </c>
      <c r="S29" s="14">
        <f t="shared" si="3"/>
        <v>1.6990220174193382E-3</v>
      </c>
      <c r="T29" s="7">
        <f>R29*S29</f>
        <v>-1.5321546732914582E-5</v>
      </c>
      <c r="U29" s="7">
        <f>ABS(P29-O29)</f>
        <v>1.953125E-3</v>
      </c>
      <c r="V29" s="7" t="str">
        <f t="shared" si="4"/>
        <v>PARA</v>
      </c>
    </row>
    <row r="30" spans="2:22" x14ac:dyDescent="0.25">
      <c r="B30" s="8">
        <v>12</v>
      </c>
      <c r="C30" s="12">
        <f t="shared" si="0"/>
        <v>162766.79141900034</v>
      </c>
      <c r="N30" s="5">
        <v>10</v>
      </c>
      <c r="O30" s="9">
        <f t="shared" si="5"/>
        <v>1.912109375</v>
      </c>
      <c r="P30" s="9">
        <f t="shared" si="6"/>
        <v>1.9130859375</v>
      </c>
      <c r="Q30" s="7">
        <f t="shared" si="1"/>
        <v>1.91259765625</v>
      </c>
      <c r="R30" s="14">
        <f t="shared" si="2"/>
        <v>-9.0178623795509338E-3</v>
      </c>
      <c r="S30" s="14">
        <f t="shared" si="3"/>
        <v>-3.6607881775125861E-3</v>
      </c>
      <c r="T30" s="7">
        <f>R30*S30</f>
        <v>3.3012483985495576E-5</v>
      </c>
      <c r="U30" s="7">
        <f>ABS(P30-O30)</f>
        <v>9.765625E-4</v>
      </c>
      <c r="V30" s="7" t="str">
        <f t="shared" si="4"/>
        <v>PARA</v>
      </c>
    </row>
    <row r="31" spans="2:22" x14ac:dyDescent="0.25">
      <c r="B31" s="8">
        <v>12.5</v>
      </c>
      <c r="C31" s="12">
        <f t="shared" si="0"/>
        <v>268349.78652086825</v>
      </c>
      <c r="N31" s="5">
        <v>11</v>
      </c>
      <c r="O31" s="9">
        <f t="shared" si="5"/>
        <v>1.91259765625</v>
      </c>
      <c r="P31" s="9">
        <f t="shared" si="6"/>
        <v>1.9130859375</v>
      </c>
      <c r="Q31" s="7">
        <f t="shared" si="1"/>
        <v>1.912841796875</v>
      </c>
      <c r="R31" s="14">
        <f t="shared" si="2"/>
        <v>-3.6607881775125861E-3</v>
      </c>
      <c r="S31" s="14">
        <f t="shared" si="3"/>
        <v>-9.8122512281406671E-4</v>
      </c>
      <c r="T31" s="7">
        <f>R31*S31</f>
        <v>3.5920573290760707E-6</v>
      </c>
      <c r="U31" s="7">
        <f>ABS(P31-O31)</f>
        <v>4.8828125E-4</v>
      </c>
      <c r="V31" s="7" t="str">
        <f t="shared" si="4"/>
        <v>PARA</v>
      </c>
    </row>
    <row r="32" spans="2:22" x14ac:dyDescent="0.25">
      <c r="N32" s="5">
        <v>12</v>
      </c>
      <c r="O32" s="9">
        <f t="shared" si="5"/>
        <v>1.912841796875</v>
      </c>
      <c r="P32" s="9">
        <f t="shared" si="6"/>
        <v>1.9130859375</v>
      </c>
      <c r="Q32" s="7">
        <f t="shared" si="1"/>
        <v>1.9129638671875</v>
      </c>
      <c r="R32" s="14">
        <f t="shared" si="2"/>
        <v>-9.8122512281406671E-4</v>
      </c>
      <c r="S32" s="14">
        <f t="shared" si="3"/>
        <v>3.5881293115380686E-4</v>
      </c>
      <c r="T32" s="7">
        <f>R32*S32</f>
        <v>-3.5207626243866942E-7</v>
      </c>
      <c r="U32" s="7">
        <f>ABS(P32-O32)</f>
        <v>2.44140625E-4</v>
      </c>
      <c r="V32" s="7" t="str">
        <f t="shared" si="4"/>
        <v>PARA</v>
      </c>
    </row>
    <row r="33" spans="3:22" x14ac:dyDescent="0.25">
      <c r="N33" s="5">
        <v>13</v>
      </c>
      <c r="O33" s="9">
        <f t="shared" si="5"/>
        <v>1.912841796875</v>
      </c>
      <c r="P33" s="9">
        <f t="shared" si="6"/>
        <v>1.9129638671875</v>
      </c>
      <c r="Q33" s="7">
        <f t="shared" si="1"/>
        <v>1.91290283203125</v>
      </c>
      <c r="R33" s="14">
        <f t="shared" si="2"/>
        <v>-9.8122512281406671E-4</v>
      </c>
      <c r="S33" s="14">
        <f t="shared" si="3"/>
        <v>-3.1122747418521612E-4</v>
      </c>
      <c r="T33" s="7">
        <f>R33*S33</f>
        <v>3.0538421658050047E-7</v>
      </c>
      <c r="U33" s="7">
        <f>ABS(P33-O33)</f>
        <v>1.220703125E-4</v>
      </c>
      <c r="V33" s="7" t="str">
        <f t="shared" si="4"/>
        <v>PARA</v>
      </c>
    </row>
    <row r="34" spans="3:22" x14ac:dyDescent="0.25">
      <c r="N34" s="5">
        <v>14</v>
      </c>
      <c r="O34" s="9">
        <f t="shared" si="5"/>
        <v>1.91290283203125</v>
      </c>
      <c r="P34" s="9">
        <f t="shared" si="6"/>
        <v>1.9129638671875</v>
      </c>
      <c r="Q34" s="7">
        <f t="shared" si="1"/>
        <v>1.912933349609375</v>
      </c>
      <c r="R34" s="14">
        <f t="shared" si="2"/>
        <v>-3.1122747418521612E-4</v>
      </c>
      <c r="S34" s="14">
        <f t="shared" si="3"/>
        <v>2.3787383810258689E-5</v>
      </c>
      <c r="T34" s="7">
        <f>R34*S34</f>
        <v>-7.4032873807411144E-9</v>
      </c>
      <c r="U34" s="7">
        <f>ABS(P34-O34)</f>
        <v>6.103515625E-5</v>
      </c>
      <c r="V34" s="7" t="str">
        <f t="shared" si="4"/>
        <v>PARA</v>
      </c>
    </row>
    <row r="35" spans="3:22" x14ac:dyDescent="0.25">
      <c r="C35" s="1" t="s">
        <v>2</v>
      </c>
      <c r="D35" s="1">
        <v>1E-3</v>
      </c>
      <c r="N35" s="5">
        <v>15</v>
      </c>
      <c r="O35" s="9">
        <f t="shared" si="5"/>
        <v>1.91290283203125</v>
      </c>
      <c r="P35" s="9">
        <f t="shared" si="6"/>
        <v>1.912933349609375</v>
      </c>
      <c r="Q35" s="7">
        <f t="shared" si="1"/>
        <v>1.9129180908203125</v>
      </c>
      <c r="R35" s="14">
        <f t="shared" si="2"/>
        <v>-3.1122747418521612E-4</v>
      </c>
      <c r="S35" s="14">
        <f t="shared" si="3"/>
        <v>-1.4372138134532975E-4</v>
      </c>
      <c r="T35" s="7">
        <f>R35*S35</f>
        <v>4.4730042502517216E-8</v>
      </c>
      <c r="U35" s="7">
        <f>ABS(P35-O35)</f>
        <v>3.0517578125E-5</v>
      </c>
      <c r="V35" s="7" t="str">
        <f t="shared" si="4"/>
        <v>PARA</v>
      </c>
    </row>
    <row r="36" spans="3:22" x14ac:dyDescent="0.25">
      <c r="N36" s="5">
        <v>16</v>
      </c>
      <c r="O36" s="9">
        <f t="shared" si="5"/>
        <v>1.9129180908203125</v>
      </c>
      <c r="P36" s="9">
        <f t="shared" si="6"/>
        <v>1.912933349609375</v>
      </c>
      <c r="Q36" s="7">
        <f t="shared" si="1"/>
        <v>1.9129257202148438</v>
      </c>
      <c r="R36" s="14">
        <f t="shared" si="2"/>
        <v>-1.4372138134532975E-4</v>
      </c>
      <c r="S36" s="14">
        <f t="shared" si="3"/>
        <v>-5.9967332807886464E-5</v>
      </c>
      <c r="T36" s="7">
        <f>R36*S36</f>
        <v>8.6185879067445547E-9</v>
      </c>
      <c r="U36" s="7">
        <f>ABS(P36-O36)</f>
        <v>1.52587890625E-5</v>
      </c>
      <c r="V36" s="7" t="str">
        <f t="shared" si="4"/>
        <v>PARA</v>
      </c>
    </row>
    <row r="37" spans="3:22" x14ac:dyDescent="0.25">
      <c r="N37" s="5">
        <v>17</v>
      </c>
      <c r="O37" s="9">
        <f t="shared" ref="O37:O44" si="7">IF(R36*S36&lt;0,O36,Q36)</f>
        <v>1.9129257202148438</v>
      </c>
      <c r="P37" s="9">
        <f t="shared" ref="P37:P44" si="8">IF(R36*S36&lt;0,Q36,P36)</f>
        <v>1.912933349609375</v>
      </c>
      <c r="Q37" s="7">
        <f t="shared" si="1"/>
        <v>1.9129295349121094</v>
      </c>
      <c r="R37" s="14">
        <f t="shared" si="2"/>
        <v>-5.9967332807886464E-5</v>
      </c>
      <c r="S37" s="14">
        <f t="shared" si="3"/>
        <v>-1.80900580097898E-5</v>
      </c>
      <c r="T37" s="7">
        <f t="shared" ref="T37:T44" si="9">R37*S37</f>
        <v>1.0848125291870372E-9</v>
      </c>
      <c r="U37" s="7">
        <f t="shared" ref="U37:U44" si="10">ABS(P37-O37)</f>
        <v>7.62939453125E-6</v>
      </c>
      <c r="V37" s="7" t="str">
        <f t="shared" si="4"/>
        <v>PARA</v>
      </c>
    </row>
    <row r="38" spans="3:22" x14ac:dyDescent="0.25">
      <c r="N38" s="5">
        <v>18</v>
      </c>
      <c r="O38" s="9">
        <f t="shared" si="7"/>
        <v>1.9129295349121094</v>
      </c>
      <c r="P38" s="9">
        <f t="shared" si="8"/>
        <v>1.912933349609375</v>
      </c>
      <c r="Q38" s="7">
        <f t="shared" si="1"/>
        <v>1.9129314422607422</v>
      </c>
      <c r="R38" s="14">
        <f t="shared" si="2"/>
        <v>-1.80900580097898E-5</v>
      </c>
      <c r="S38" s="14">
        <f t="shared" si="3"/>
        <v>2.8486420227125109E-6</v>
      </c>
      <c r="T38" s="7">
        <f t="shared" si="9"/>
        <v>-5.1532099439994272E-11</v>
      </c>
      <c r="U38" s="7">
        <f t="shared" si="10"/>
        <v>3.814697265625E-6</v>
      </c>
      <c r="V38" s="7" t="str">
        <f t="shared" si="4"/>
        <v>PARA</v>
      </c>
    </row>
    <row r="39" spans="3:22" x14ac:dyDescent="0.25">
      <c r="N39" s="5">
        <v>19</v>
      </c>
      <c r="O39" s="9">
        <f t="shared" si="7"/>
        <v>1.9129295349121094</v>
      </c>
      <c r="P39" s="9">
        <f t="shared" si="8"/>
        <v>1.9129314422607422</v>
      </c>
      <c r="Q39" s="7">
        <f t="shared" si="1"/>
        <v>1.9129304885864258</v>
      </c>
      <c r="R39" s="14">
        <f t="shared" si="2"/>
        <v>-1.80900580097898E-5</v>
      </c>
      <c r="S39" s="14">
        <f t="shared" si="3"/>
        <v>-7.6207132124750387E-6</v>
      </c>
      <c r="T39" s="7">
        <f t="shared" si="9"/>
        <v>1.3785914408964503E-10</v>
      </c>
      <c r="U39" s="7">
        <f t="shared" si="10"/>
        <v>1.9073486328125E-6</v>
      </c>
      <c r="V39" s="7" t="str">
        <f t="shared" si="4"/>
        <v>PARA</v>
      </c>
    </row>
    <row r="40" spans="3:22" x14ac:dyDescent="0.25">
      <c r="N40" s="5">
        <v>20</v>
      </c>
      <c r="O40" s="9">
        <f t="shared" si="7"/>
        <v>1.9129304885864258</v>
      </c>
      <c r="P40" s="9">
        <f t="shared" si="8"/>
        <v>1.9129314422607422</v>
      </c>
      <c r="Q40" s="7">
        <f t="shared" si="1"/>
        <v>1.912930965423584</v>
      </c>
      <c r="R40" s="14">
        <f t="shared" si="2"/>
        <v>-7.6207132124750387E-6</v>
      </c>
      <c r="S40" s="14">
        <f t="shared" si="3"/>
        <v>-2.3860368996153625E-6</v>
      </c>
      <c r="T40" s="7">
        <f t="shared" si="9"/>
        <v>1.818330292635177E-11</v>
      </c>
      <c r="U40" s="7">
        <f t="shared" si="10"/>
        <v>9.5367431640625E-7</v>
      </c>
      <c r="V40" s="7" t="str">
        <f t="shared" si="4"/>
        <v>PARA</v>
      </c>
    </row>
    <row r="41" spans="3:22" x14ac:dyDescent="0.25">
      <c r="N41" s="5">
        <v>21</v>
      </c>
      <c r="O41" s="9">
        <f t="shared" si="7"/>
        <v>1.912930965423584</v>
      </c>
      <c r="P41" s="9">
        <f t="shared" si="8"/>
        <v>1.9129314422607422</v>
      </c>
      <c r="Q41" s="7">
        <f t="shared" si="1"/>
        <v>1.9129312038421631</v>
      </c>
      <c r="R41" s="14">
        <f t="shared" si="2"/>
        <v>-2.3860368996153625E-6</v>
      </c>
      <c r="S41" s="14">
        <f t="shared" si="3"/>
        <v>2.3130223514300496E-7</v>
      </c>
      <c r="T41" s="7">
        <f t="shared" si="9"/>
        <v>-5.5189566801471906E-13</v>
      </c>
      <c r="U41" s="7">
        <f t="shared" si="10"/>
        <v>4.76837158203125E-7</v>
      </c>
      <c r="V41" s="7" t="str">
        <f t="shared" si="4"/>
        <v>PARA</v>
      </c>
    </row>
    <row r="42" spans="3:22" x14ac:dyDescent="0.25">
      <c r="N42" s="5">
        <v>22</v>
      </c>
      <c r="O42" s="9">
        <f t="shared" si="7"/>
        <v>1.912930965423584</v>
      </c>
      <c r="P42" s="9">
        <f t="shared" si="8"/>
        <v>1.9129312038421631</v>
      </c>
      <c r="Q42" s="7">
        <f t="shared" si="1"/>
        <v>1.9129310846328735</v>
      </c>
      <c r="R42" s="14">
        <f t="shared" si="2"/>
        <v>-2.3860368996153625E-6</v>
      </c>
      <c r="S42" s="14">
        <f t="shared" si="3"/>
        <v>-1.0773674139485934E-6</v>
      </c>
      <c r="T42" s="7">
        <f t="shared" si="9"/>
        <v>2.5706384041245224E-12</v>
      </c>
      <c r="U42" s="7">
        <f t="shared" si="10"/>
        <v>2.384185791015625E-7</v>
      </c>
      <c r="V42" s="7" t="str">
        <f t="shared" si="4"/>
        <v>PARA</v>
      </c>
    </row>
    <row r="43" spans="3:22" x14ac:dyDescent="0.25">
      <c r="N43" s="5">
        <v>23</v>
      </c>
      <c r="O43" s="9">
        <f t="shared" si="7"/>
        <v>1.9129310846328735</v>
      </c>
      <c r="P43" s="9">
        <f t="shared" si="8"/>
        <v>1.9129312038421631</v>
      </c>
      <c r="Q43" s="7">
        <f t="shared" si="1"/>
        <v>1.9129311442375183</v>
      </c>
      <c r="R43" s="14">
        <f t="shared" si="2"/>
        <v>-1.0773674139485934E-6</v>
      </c>
      <c r="S43" s="14">
        <f t="shared" si="3"/>
        <v>-4.2303260983089785E-7</v>
      </c>
      <c r="T43" s="7">
        <f t="shared" si="9"/>
        <v>4.5576154886943874E-13</v>
      </c>
      <c r="U43" s="7">
        <f t="shared" si="10"/>
        <v>1.1920928955078125E-7</v>
      </c>
      <c r="V43" s="7" t="str">
        <f t="shared" si="4"/>
        <v>PARA</v>
      </c>
    </row>
    <row r="44" spans="3:22" x14ac:dyDescent="0.25">
      <c r="N44" s="5">
        <v>24</v>
      </c>
      <c r="O44" s="9">
        <f t="shared" si="7"/>
        <v>1.9129311442375183</v>
      </c>
      <c r="P44" s="9">
        <f t="shared" si="8"/>
        <v>1.9129312038421631</v>
      </c>
      <c r="Q44" s="7">
        <f t="shared" si="1"/>
        <v>1.9129311740398407</v>
      </c>
      <c r="R44" s="14">
        <f t="shared" si="2"/>
        <v>-4.2303260983089785E-7</v>
      </c>
      <c r="S44" s="14">
        <f t="shared" si="3"/>
        <v>-9.5865192228927754E-8</v>
      </c>
      <c r="T44" s="7">
        <f t="shared" si="9"/>
        <v>4.0554102460544015E-14</v>
      </c>
      <c r="U44" s="7">
        <f t="shared" si="10"/>
        <v>5.9604644775390625E-8</v>
      </c>
      <c r="V44" s="7" t="str">
        <f t="shared" si="4"/>
        <v>PARA</v>
      </c>
    </row>
  </sheetData>
  <mergeCells count="2">
    <mergeCell ref="R18:S18"/>
    <mergeCell ref="N13:P13"/>
  </mergeCells>
  <conditionalFormatting sqref="U20:U44">
    <cfRule type="cellIs" dxfId="0" priority="1" operator="lessThan">
      <formula>$M$20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Lourenço do Prado</dc:creator>
  <cp:lastModifiedBy>Gabriel Lourenço do Prado</cp:lastModifiedBy>
  <dcterms:created xsi:type="dcterms:W3CDTF">2021-03-20T13:48:04Z</dcterms:created>
  <dcterms:modified xsi:type="dcterms:W3CDTF">2021-03-20T15:10:07Z</dcterms:modified>
</cp:coreProperties>
</file>