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IOMe\Caixa-IA Generativa com Microsoft Copilot\"/>
    </mc:Choice>
  </mc:AlternateContent>
  <xr:revisionPtr revIDLastSave="0" documentId="13_ncr:1_{68F52716-33AB-4A26-A4DC-0CE53DE94ED0}" xr6:coauthVersionLast="46" xr6:coauthVersionMax="46" xr10:uidLastSave="{00000000-0000-0000-0000-000000000000}"/>
  <bookViews>
    <workbookView xWindow="20370" yWindow="-120" windowWidth="21840" windowHeight="13290" tabRatio="719" xr2:uid="{ED7971FE-0F21-4F49-B861-9D4DDD738A8E}"/>
  </bookViews>
  <sheets>
    <sheet name="Data" sheetId="1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<sst xmlns="http://schemas.openxmlformats.org/spreadsheetml/2006/main" count="94" uniqueCount="47">
  <si>
    <t>Data</t>
  </si>
  <si>
    <t>Tipo</t>
  </si>
  <si>
    <t>Categoria</t>
  </si>
  <si>
    <t xml:space="preserve">Descrição </t>
  </si>
  <si>
    <t>Valor</t>
  </si>
  <si>
    <t>Operação Bancária</t>
  </si>
  <si>
    <t>Status</t>
  </si>
  <si>
    <t>Renda Fixa</t>
  </si>
  <si>
    <t>Salário Mensal</t>
  </si>
  <si>
    <t>Transferencia</t>
  </si>
  <si>
    <t>Recibo</t>
  </si>
  <si>
    <t>SAÍDA</t>
  </si>
  <si>
    <t>ENTRADA</t>
  </si>
  <si>
    <t>Alimentação</t>
  </si>
  <si>
    <t>Supermercado</t>
  </si>
  <si>
    <t>Débito Automático</t>
  </si>
  <si>
    <t>Pendente</t>
  </si>
  <si>
    <t>Transporte</t>
  </si>
  <si>
    <t>Gasolina</t>
  </si>
  <si>
    <t>Cartão de Crédito</t>
  </si>
  <si>
    <t>Pago</t>
  </si>
  <si>
    <t>Investimentos</t>
  </si>
  <si>
    <t>Ações</t>
  </si>
  <si>
    <t>Lazer</t>
  </si>
  <si>
    <t>Saúde</t>
  </si>
  <si>
    <t>Educação</t>
  </si>
  <si>
    <t>Vestuário</t>
  </si>
  <si>
    <t>Cinema</t>
  </si>
  <si>
    <t>Odontológico</t>
  </si>
  <si>
    <t>Material Escolar</t>
  </si>
  <si>
    <t>de Inverno</t>
  </si>
  <si>
    <t>Eletrônicos</t>
  </si>
  <si>
    <t>Domésticas</t>
  </si>
  <si>
    <t>Presentes</t>
  </si>
  <si>
    <t>celular</t>
  </si>
  <si>
    <t>domesticos</t>
  </si>
  <si>
    <t>aniversário</t>
  </si>
  <si>
    <t>Serviços</t>
  </si>
  <si>
    <t>Apartamento</t>
  </si>
  <si>
    <t>Rótulos de Linha</t>
  </si>
  <si>
    <t>Total Geral</t>
  </si>
  <si>
    <t>Soma de Valor</t>
  </si>
  <si>
    <t>Mês</t>
  </si>
  <si>
    <t>Data Lancamento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</si>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</sst>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0" fontId="4" fillId="5" borderId="0" xfId="0" applyFont="1" applyFill="1"/>
    <xf numFmtId="0" fontId="5" fillId="0" borderId="0" xfId="0" applyFont="1"/>
    <xf numFmtId="14" fontId="0" fillId="0" borderId="0" xfId="0" applyNumberFormat="1"/>
    <xf numFmtId="44" fontId="0" fillId="0" borderId="0" xfId="1" applyFont="1" applyFill="1"/>
    <xf numFmtId="44" fontId="0" fillId="0" borderId="0" xfId="1" applyFont="1"/>
    <xf numFmtId="44" fontId="0" fillId="0" borderId="0" xfId="0" applyNumberFormat="1"/>
    <xf numFmtId="0" fontId="3" fillId="4" borderId="0" xfId="2"/>
  </cellXfs>
  <cellStyles count="3">
    <cellStyle name="Moeda" xfId="1" builtinId="4"/>
    <cellStyle name="Neutro" xfId="2" builtinId="2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border>
        <bottom style="thin">
          <color theme="4"/>
        </bottom>
        <vertical/>
        <horizontal/>
      </border>
    </dxf>
    <dxf>
      <font>
        <b/>
        <i val="0"/>
        <color theme="0"/>
      </font>
      <fill>
        <patternFill patternType="solid">
          <bgColor theme="4" tint="-0.499984740745262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FAP2" pivot="0" table="0" count="10" xr9:uid="{E438E1D5-57FB-4E5E-B987-5BE0BD52FBD2}">
      <tableStyleElement type="wholeTable" dxfId="17"/>
      <tableStyleElement type="headerRow" dxfId="16"/>
    </tableStyle>
  </tableStyles>
  <colors>
    <mruColors>
      <color rgb="FF20386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FAP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[OragnizarPlanilhasInteligentesIA.xlsx]Controller!tbl_saida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1">
                  <a:lumMod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7390545818615848"/>
          <c:h val="0.83946362447503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Controller!$C$7:$C$17</c:f>
              <c:strCache>
                <c:ptCount val="10"/>
                <c:pt idx="0">
                  <c:v>Alimentação</c:v>
                </c:pt>
                <c:pt idx="1">
                  <c:v>Domésticas</c:v>
                </c:pt>
                <c:pt idx="2">
                  <c:v>Educação</c:v>
                </c:pt>
                <c:pt idx="3">
                  <c:v>Eletrônicos</c:v>
                </c:pt>
                <c:pt idx="4">
                  <c:v>Lazer</c:v>
                </c:pt>
                <c:pt idx="5">
                  <c:v>Presentes</c:v>
                </c:pt>
                <c:pt idx="6">
                  <c:v>Saúde</c:v>
                </c:pt>
                <c:pt idx="7">
                  <c:v>Serviços</c:v>
                </c:pt>
                <c:pt idx="8">
                  <c:v>Transporte</c:v>
                </c:pt>
                <c:pt idx="9">
                  <c:v>Vestuário</c:v>
                </c:pt>
              </c:strCache>
            </c:strRef>
          </c:cat>
          <c:val>
            <c:numRef>
              <c:f>Controller!$D$7:$D$17</c:f>
              <c:numCache>
                <c:formatCode>"R$"\ #,##0.00</c:formatCode>
                <c:ptCount val="10"/>
                <c:pt idx="0">
                  <c:v>550</c:v>
                </c:pt>
                <c:pt idx="1">
                  <c:v>450</c:v>
                </c:pt>
                <c:pt idx="2">
                  <c:v>400</c:v>
                </c:pt>
                <c:pt idx="3">
                  <c:v>1200</c:v>
                </c:pt>
                <c:pt idx="4">
                  <c:v>120</c:v>
                </c:pt>
                <c:pt idx="5">
                  <c:v>180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B7F-8480-CAC21CF026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20715839"/>
        <c:axId val="620717087"/>
      </c:barChart>
      <c:catAx>
        <c:axId val="620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717087"/>
        <c:crosses val="autoZero"/>
        <c:auto val="1"/>
        <c:lblAlgn val="ctr"/>
        <c:lblOffset val="100"/>
        <c:noMultiLvlLbl val="0"/>
      </c:catAx>
      <c:valAx>
        <c:axId val="62071708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6207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[OragnizarPlanilhasInteligentesIA.xlsx]Controller!tbl_entrada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rgbClr val="00206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rgbClr val="002060"/>
              </a:gs>
            </a:gsLst>
            <a:lin ang="5400000" scaled="1"/>
          </a:gradFill>
          <a:ln>
            <a:noFill/>
          </a:ln>
          <a:effectLst/>
        </c:spPr>
      </c:pivotFmt>
      <c:pivotFmt>
        <c:idx val="4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rgbClr val="00206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rgbClr val="00206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rgbClr val="00206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rgbClr val="00206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Controller!$G$7:$G$9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Controller!$H$7:$H$9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A-4F12-9338-A35FA5CF8E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145343"/>
        <c:axId val="561141599"/>
      </c:barChart>
      <c:catAx>
        <c:axId val="561145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141599"/>
        <c:crosses val="autoZero"/>
        <c:auto val="1"/>
        <c:lblAlgn val="ctr"/>
        <c:lblOffset val="100"/>
        <c:noMultiLvlLbl val="0"/>
      </c:catAx>
      <c:valAx>
        <c:axId val="56114159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561145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9-4CF0-9743-7A27AE154B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8175952"/>
        <c:axId val="172815182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47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47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49-4CF0-9743-7A27AE154B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9-4CF0-9743-7A27AE15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8882400"/>
        <c:axId val="1728862016"/>
      </c:barChart>
      <c:catAx>
        <c:axId val="17281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151824"/>
        <c:crosses val="autoZero"/>
        <c:auto val="1"/>
        <c:lblAlgn val="ctr"/>
        <c:lblOffset val="100"/>
        <c:noMultiLvlLbl val="0"/>
      </c:catAx>
      <c:valAx>
        <c:axId val="17281518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28175952"/>
        <c:crosses val="autoZero"/>
        <c:crossBetween val="between"/>
      </c:valAx>
      <c:valAx>
        <c:axId val="172886201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728882400"/>
        <c:crosses val="max"/>
        <c:crossBetween val="between"/>
      </c:valAx>
      <c:catAx>
        <c:axId val="172888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2886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hyperlink" Target="#Data!A1"/><Relationship Id="rId12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3.xml"/><Relationship Id="rId10" Type="http://schemas.openxmlformats.org/officeDocument/2006/relationships/image" Target="../media/image8.png"/><Relationship Id="rId4" Type="http://schemas.openxmlformats.org/officeDocument/2006/relationships/image" Target="../media/image3.svg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274864</xdr:colOff>
      <xdr:row>1</xdr:row>
      <xdr:rowOff>44903</xdr:rowOff>
    </xdr:from>
    <xdr:to>
      <xdr:col>20</xdr:col>
      <xdr:colOff>342900</xdr:colOff>
      <xdr:row>7</xdr:row>
      <xdr:rowOff>153761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5B607C90-554B-468E-8A2E-8D1CD2277240}"/>
            </a:ext>
          </a:extLst>
        </xdr:cNvPr>
        <xdr:cNvGrpSpPr/>
      </xdr:nvGrpSpPr>
      <xdr:grpSpPr>
        <a:xfrm>
          <a:off x="2583276" y="235403"/>
          <a:ext cx="11565271" cy="1251858"/>
          <a:chOff x="2495551" y="149678"/>
          <a:chExt cx="11650436" cy="1251858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B58041D2-CF70-452A-8576-774391A79BD4}"/>
              </a:ext>
            </a:extLst>
          </xdr:cNvPr>
          <xdr:cNvSpPr/>
        </xdr:nvSpPr>
        <xdr:spPr>
          <a:xfrm>
            <a:off x="2495551" y="149678"/>
            <a:ext cx="11650436" cy="1251858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100"/>
          </a:p>
        </xdr:txBody>
      </xdr:sp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6E517763-FCAE-4353-A726-050113B5C63A}"/>
              </a:ext>
            </a:extLst>
          </xdr:cNvPr>
          <xdr:cNvSpPr/>
        </xdr:nvSpPr>
        <xdr:spPr>
          <a:xfrm>
            <a:off x="2857501" y="329293"/>
            <a:ext cx="781050" cy="922565"/>
          </a:xfrm>
          <a:prstGeom prst="round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1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76F9D27B-A3E0-49B3-9F09-A984D42FAAC8}"/>
              </a:ext>
            </a:extLst>
          </xdr:cNvPr>
          <xdr:cNvSpPr txBox="1"/>
        </xdr:nvSpPr>
        <xdr:spPr>
          <a:xfrm>
            <a:off x="4256315" y="299357"/>
            <a:ext cx="1559379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/>
              <a:t>Hello,</a:t>
            </a:r>
            <a:r>
              <a:rPr lang="pt-BR" sz="2000" baseline="0"/>
              <a:t> Flavio</a:t>
            </a:r>
            <a:endParaRPr lang="pt-BR" sz="20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A25D32A0-86B6-450C-ADDF-8E265F1D106F}"/>
              </a:ext>
            </a:extLst>
          </xdr:cNvPr>
          <xdr:cNvSpPr txBox="1"/>
        </xdr:nvSpPr>
        <xdr:spPr>
          <a:xfrm>
            <a:off x="4242708" y="625928"/>
            <a:ext cx="3848099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>
                <a:solidFill>
                  <a:schemeClr val="bg1">
                    <a:lumMod val="85000"/>
                  </a:schemeClr>
                </a:solidFill>
              </a:rPr>
              <a:t>Acompanhamento Financeiro</a:t>
            </a:r>
          </a:p>
        </xdr:txBody>
      </xdr:sp>
      <xdr:pic>
        <xdr:nvPicPr>
          <xdr:cNvPr id="46" name="Imagem 45" descr="personagem 3D segurando dinheiro 18748894 PNG">
            <a:extLst>
              <a:ext uri="{FF2B5EF4-FFF2-40B4-BE49-F238E27FC236}">
                <a16:creationId xmlns:a16="http://schemas.microsoft.com/office/drawing/2014/main" id="{DE554829-66B7-4B78-B74B-772CF36FAB3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26871" y="161926"/>
            <a:ext cx="1237006" cy="1123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190501</xdr:colOff>
      <xdr:row>29</xdr:row>
      <xdr:rowOff>121662</xdr:rowOff>
    </xdr:from>
    <xdr:to>
      <xdr:col>19</xdr:col>
      <xdr:colOff>389804</xdr:colOff>
      <xdr:row>46</xdr:row>
      <xdr:rowOff>190498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6AB13BA-A048-4ADD-8AA5-E94B4B1C3902}"/>
            </a:ext>
          </a:extLst>
        </xdr:cNvPr>
        <xdr:cNvGrpSpPr/>
      </xdr:nvGrpSpPr>
      <xdr:grpSpPr>
        <a:xfrm>
          <a:off x="2498913" y="5646162"/>
          <a:ext cx="11091420" cy="3307336"/>
          <a:chOff x="2743842" y="4109356"/>
          <a:chExt cx="11141847" cy="364671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75555BFF-7691-44A5-948C-F3D1138C7BA2}"/>
              </a:ext>
            </a:extLst>
          </xdr:cNvPr>
          <xdr:cNvGrpSpPr/>
        </xdr:nvGrpSpPr>
        <xdr:grpSpPr>
          <a:xfrm>
            <a:off x="2743842" y="4109356"/>
            <a:ext cx="11141847" cy="3646715"/>
            <a:chOff x="2803072" y="4218213"/>
            <a:chExt cx="11278719" cy="3646715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ECCCC4A4-886A-47BB-809B-DBCAB8E0AA95}"/>
                </a:ext>
              </a:extLst>
            </xdr:cNvPr>
            <xdr:cNvGrpSpPr/>
          </xdr:nvGrpSpPr>
          <xdr:grpSpPr>
            <a:xfrm>
              <a:off x="2823883" y="4218213"/>
              <a:ext cx="11257908" cy="3646715"/>
              <a:chOff x="2823883" y="4218213"/>
              <a:chExt cx="11257908" cy="364671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E170E70B-3DCE-4357-A347-057A31E54794}"/>
                  </a:ext>
                </a:extLst>
              </xdr:cNvPr>
              <xdr:cNvSpPr/>
            </xdr:nvSpPr>
            <xdr:spPr>
              <a:xfrm>
                <a:off x="2823883" y="4299857"/>
                <a:ext cx="11191474" cy="3565071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89A98663-F4FF-481C-A7E0-36691EE1D7E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374571" y="4966607"/>
              <a:ext cx="10707220" cy="270541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192901C0-EC14-41CF-923E-B0203A7B7FD8}"/>
                  </a:ext>
                </a:extLst>
              </xdr:cNvPr>
              <xdr:cNvSpPr/>
            </xdr:nvSpPr>
            <xdr:spPr>
              <a:xfrm>
                <a:off x="2837490" y="4218213"/>
                <a:ext cx="11191474" cy="7620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0386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10CDF91-55B8-4B38-B06A-37CDB857705F}"/>
                </a:ext>
              </a:extLst>
            </xdr:cNvPr>
            <xdr:cNvSpPr txBox="1"/>
          </xdr:nvSpPr>
          <xdr:spPr>
            <a:xfrm>
              <a:off x="2803072" y="4395108"/>
              <a:ext cx="11157857" cy="3673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7" name="Gráfico 16" descr="Dinheiro">
            <a:extLst>
              <a:ext uri="{FF2B5EF4-FFF2-40B4-BE49-F238E27FC236}">
                <a16:creationId xmlns:a16="http://schemas.microsoft.com/office/drawing/2014/main" id="{00801692-0167-4375-834F-7F75DF7B8E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111463" y="4186693"/>
            <a:ext cx="582395" cy="58987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134470</xdr:colOff>
      <xdr:row>10</xdr:row>
      <xdr:rowOff>145675</xdr:rowOff>
    </xdr:from>
    <xdr:to>
      <xdr:col>0</xdr:col>
      <xdr:colOff>1973035</xdr:colOff>
      <xdr:row>20</xdr:row>
      <xdr:rowOff>108856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9CACD553-7C31-4F9C-9E5A-9C3BACA89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0" y="2050675"/>
              <a:ext cx="1838565" cy="18681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138546</xdr:colOff>
      <xdr:row>19</xdr:row>
      <xdr:rowOff>103909</xdr:rowOff>
    </xdr:from>
    <xdr:to>
      <xdr:col>0</xdr:col>
      <xdr:colOff>2147455</xdr:colOff>
      <xdr:row>47</xdr:row>
      <xdr:rowOff>34636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Categoria">
              <a:extLst>
                <a:ext uri="{FF2B5EF4-FFF2-40B4-BE49-F238E27FC236}">
                  <a16:creationId xmlns:a16="http://schemas.microsoft.com/office/drawing/2014/main" id="{6529E758-C7EE-4C89-A301-013F2E1F5B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546" y="3723409"/>
              <a:ext cx="2008909" cy="5264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499940</xdr:colOff>
      <xdr:row>10</xdr:row>
      <xdr:rowOff>117459</xdr:rowOff>
    </xdr:from>
    <xdr:to>
      <xdr:col>19</xdr:col>
      <xdr:colOff>347380</xdr:colOff>
      <xdr:row>28</xdr:row>
      <xdr:rowOff>70519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8DAA3856-57E8-4B38-A5FB-3673354A187F}"/>
            </a:ext>
          </a:extLst>
        </xdr:cNvPr>
        <xdr:cNvGrpSpPr/>
      </xdr:nvGrpSpPr>
      <xdr:grpSpPr>
        <a:xfrm>
          <a:off x="8254411" y="2022459"/>
          <a:ext cx="5293498" cy="3382060"/>
          <a:chOff x="2859903" y="394606"/>
          <a:chExt cx="5724606" cy="3129643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0BD7022D-34D1-4983-BC62-FA6D62E15898}"/>
              </a:ext>
            </a:extLst>
          </xdr:cNvPr>
          <xdr:cNvGrpSpPr/>
        </xdr:nvGrpSpPr>
        <xdr:grpSpPr>
          <a:xfrm>
            <a:off x="2859903" y="394606"/>
            <a:ext cx="5724606" cy="3129643"/>
            <a:chOff x="3238500" y="340178"/>
            <a:chExt cx="5796644" cy="3129643"/>
          </a:xfrm>
        </xdr:grpSpPr>
        <xdr:grpSp>
          <xdr:nvGrpSpPr>
            <xdr:cNvPr id="26" name="Agrupar 25">
              <a:extLst>
                <a:ext uri="{FF2B5EF4-FFF2-40B4-BE49-F238E27FC236}">
                  <a16:creationId xmlns:a16="http://schemas.microsoft.com/office/drawing/2014/main" id="{6FE44D9A-54B8-45DC-9454-9688F921D174}"/>
                </a:ext>
              </a:extLst>
            </xdr:cNvPr>
            <xdr:cNvGrpSpPr/>
          </xdr:nvGrpSpPr>
          <xdr:grpSpPr>
            <a:xfrm>
              <a:off x="3238500" y="340178"/>
              <a:ext cx="5796644" cy="3129643"/>
              <a:chOff x="3238500" y="340178"/>
              <a:chExt cx="5796644" cy="3129643"/>
            </a:xfrm>
          </xdr:grpSpPr>
          <xdr:sp macro="" textlink="">
            <xdr:nvSpPr>
              <xdr:cNvPr id="29" name="Retângulo: Cantos Arredondados 28">
                <a:extLst>
                  <a:ext uri="{FF2B5EF4-FFF2-40B4-BE49-F238E27FC236}">
                    <a16:creationId xmlns:a16="http://schemas.microsoft.com/office/drawing/2014/main" id="{C4BDF312-A437-4849-989B-CF56E0E20886}"/>
                  </a:ext>
                </a:extLst>
              </xdr:cNvPr>
              <xdr:cNvSpPr/>
            </xdr:nvSpPr>
            <xdr:spPr>
              <a:xfrm>
                <a:off x="3252107" y="381001"/>
                <a:ext cx="5783037" cy="308882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30" name="Retângulo: Cantos Superiores Arredondados 29">
                <a:extLst>
                  <a:ext uri="{FF2B5EF4-FFF2-40B4-BE49-F238E27FC236}">
                    <a16:creationId xmlns:a16="http://schemas.microsoft.com/office/drawing/2014/main" id="{948A70E3-EDD8-4411-AC0E-5116F4F2FE00}"/>
                  </a:ext>
                </a:extLst>
              </xdr:cNvPr>
              <xdr:cNvSpPr/>
            </xdr:nvSpPr>
            <xdr:spPr>
              <a:xfrm>
                <a:off x="3238500" y="340178"/>
                <a:ext cx="5769429" cy="50346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/>
              </a:p>
            </xdr:txBody>
          </xdr:sp>
        </xdr:grp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090B92E9-CE4F-458C-9AAC-B0EB7CE83873}"/>
                </a:ext>
              </a:extLst>
            </xdr:cNvPr>
            <xdr:cNvSpPr txBox="1"/>
          </xdr:nvSpPr>
          <xdr:spPr>
            <a:xfrm>
              <a:off x="3265714" y="476250"/>
              <a:ext cx="5687786" cy="2857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</a:t>
              </a:r>
            </a:p>
          </xdr:txBody>
        </xdr:sp>
      </xdr:grpSp>
      <xdr:pic>
        <xdr:nvPicPr>
          <xdr:cNvPr id="25" name="Gráfico 24" descr="Seguro">
            <a:extLst>
              <a:ext uri="{FF2B5EF4-FFF2-40B4-BE49-F238E27FC236}">
                <a16:creationId xmlns:a16="http://schemas.microsoft.com/office/drawing/2014/main" id="{3F54FACB-9DE4-41AF-9D1B-CBECFF63DC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>
            <a:off x="3081919" y="432541"/>
            <a:ext cx="492758" cy="42164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127907</xdr:colOff>
      <xdr:row>2</xdr:row>
      <xdr:rowOff>141514</xdr:rowOff>
    </xdr:from>
    <xdr:to>
      <xdr:col>19</xdr:col>
      <xdr:colOff>40820</xdr:colOff>
      <xdr:row>4</xdr:row>
      <xdr:rowOff>136071</xdr:rowOff>
    </xdr:to>
    <xdr:sp macro="" textlink="">
      <xdr:nvSpPr>
        <xdr:cNvPr id="42" name="Retângulo: Cantos Arredondados 4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E42195-95B9-44FA-B763-CE9D0985F0FB}"/>
            </a:ext>
          </a:extLst>
        </xdr:cNvPr>
        <xdr:cNvSpPr/>
      </xdr:nvSpPr>
      <xdr:spPr>
        <a:xfrm>
          <a:off x="7919357" y="522514"/>
          <a:ext cx="5399313" cy="37555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2">
                  <a:lumMod val="50000"/>
                </a:schemeClr>
              </a:solidFill>
            </a:rPr>
            <a:t>pesquisar dados...</a:t>
          </a:r>
        </a:p>
      </xdr:txBody>
    </xdr:sp>
    <xdr:clientData/>
  </xdr:twoCellAnchor>
  <xdr:twoCellAnchor editAs="oneCell">
    <xdr:from>
      <xdr:col>18</xdr:col>
      <xdr:colOff>195193</xdr:colOff>
      <xdr:row>2</xdr:row>
      <xdr:rowOff>134194</xdr:rowOff>
    </xdr:from>
    <xdr:to>
      <xdr:col>18</xdr:col>
      <xdr:colOff>564932</xdr:colOff>
      <xdr:row>4</xdr:row>
      <xdr:rowOff>122933</xdr:rowOff>
    </xdr:to>
    <xdr:pic>
      <xdr:nvPicPr>
        <xdr:cNvPr id="44" name="Gráfico 43" descr="Lupa">
          <a:extLst>
            <a:ext uri="{FF2B5EF4-FFF2-40B4-BE49-F238E27FC236}">
              <a16:creationId xmlns:a16="http://schemas.microsoft.com/office/drawing/2014/main" id="{AE35FCEF-88CD-45A7-B04A-FD1FA090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863443" y="515194"/>
          <a:ext cx="369739" cy="36973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139513</xdr:rowOff>
    </xdr:from>
    <xdr:to>
      <xdr:col>0</xdr:col>
      <xdr:colOff>2295524</xdr:colOff>
      <xdr:row>5</xdr:row>
      <xdr:rowOff>158563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CBBA2329-3CDF-4A70-AC25-7EF86E5AAAB1}"/>
            </a:ext>
          </a:extLst>
        </xdr:cNvPr>
        <xdr:cNvSpPr/>
      </xdr:nvSpPr>
      <xdr:spPr>
        <a:xfrm>
          <a:off x="0" y="330013"/>
          <a:ext cx="2295524" cy="78105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 b="1"/>
            <a:t>Money</a:t>
          </a:r>
          <a:r>
            <a:rPr lang="pt-BR" sz="2000" b="1" baseline="0"/>
            <a:t>  APP</a:t>
          </a:r>
        </a:p>
      </xdr:txBody>
    </xdr:sp>
    <xdr:clientData/>
  </xdr:twoCellAnchor>
  <xdr:twoCellAnchor editAs="oneCell">
    <xdr:from>
      <xdr:col>0</xdr:col>
      <xdr:colOff>1680881</xdr:colOff>
      <xdr:row>2</xdr:row>
      <xdr:rowOff>112059</xdr:rowOff>
    </xdr:from>
    <xdr:to>
      <xdr:col>0</xdr:col>
      <xdr:colOff>2135840</xdr:colOff>
      <xdr:row>4</xdr:row>
      <xdr:rowOff>186018</xdr:rowOff>
    </xdr:to>
    <xdr:pic>
      <xdr:nvPicPr>
        <xdr:cNvPr id="4" name="Gráfico 3" descr="Dinheiro">
          <a:extLst>
            <a:ext uri="{FF2B5EF4-FFF2-40B4-BE49-F238E27FC236}">
              <a16:creationId xmlns:a16="http://schemas.microsoft.com/office/drawing/2014/main" id="{64E37C42-DE1F-4DC3-A436-DACF463C5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680881" y="493059"/>
          <a:ext cx="454959" cy="454959"/>
        </a:xfrm>
        <a:prstGeom prst="rect">
          <a:avLst/>
        </a:prstGeom>
      </xdr:spPr>
    </xdr:pic>
    <xdr:clientData/>
  </xdr:twoCellAnchor>
  <xdr:twoCellAnchor>
    <xdr:from>
      <xdr:col>1</xdr:col>
      <xdr:colOff>224115</xdr:colOff>
      <xdr:row>10</xdr:row>
      <xdr:rowOff>112059</xdr:rowOff>
    </xdr:from>
    <xdr:to>
      <xdr:col>10</xdr:col>
      <xdr:colOff>71554</xdr:colOff>
      <xdr:row>28</xdr:row>
      <xdr:rowOff>116380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D72BEC2-42E5-46CF-BC2C-03517DF18942}"/>
            </a:ext>
          </a:extLst>
        </xdr:cNvPr>
        <xdr:cNvGrpSpPr/>
      </xdr:nvGrpSpPr>
      <xdr:grpSpPr>
        <a:xfrm>
          <a:off x="2532527" y="2017059"/>
          <a:ext cx="5293498" cy="3433321"/>
          <a:chOff x="2859903" y="393756"/>
          <a:chExt cx="5724606" cy="3177078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A5E6F4D7-092E-422D-A6ED-76166B5E7B38}"/>
              </a:ext>
            </a:extLst>
          </xdr:cNvPr>
          <xdr:cNvGrpSpPr/>
        </xdr:nvGrpSpPr>
        <xdr:grpSpPr>
          <a:xfrm>
            <a:off x="2859903" y="394606"/>
            <a:ext cx="5724606" cy="3176228"/>
            <a:chOff x="3238500" y="340178"/>
            <a:chExt cx="5796644" cy="3176228"/>
          </a:xfrm>
        </xdr:grpSpPr>
        <xdr:grpSp>
          <xdr:nvGrpSpPr>
            <xdr:cNvPr id="34" name="Agrupar 33">
              <a:extLst>
                <a:ext uri="{FF2B5EF4-FFF2-40B4-BE49-F238E27FC236}">
                  <a16:creationId xmlns:a16="http://schemas.microsoft.com/office/drawing/2014/main" id="{80E5D50F-2964-489F-BD12-07B5FEE6B63C}"/>
                </a:ext>
              </a:extLst>
            </xdr:cNvPr>
            <xdr:cNvGrpSpPr/>
          </xdr:nvGrpSpPr>
          <xdr:grpSpPr>
            <a:xfrm>
              <a:off x="3238500" y="340178"/>
              <a:ext cx="5796644" cy="3129643"/>
              <a:chOff x="3238500" y="340178"/>
              <a:chExt cx="5796644" cy="3129643"/>
            </a:xfrm>
          </xdr:grpSpPr>
          <xdr:sp macro="" textlink="">
            <xdr:nvSpPr>
              <xdr:cNvPr id="37" name="Retângulo: Cantos Arredondados 36">
                <a:extLst>
                  <a:ext uri="{FF2B5EF4-FFF2-40B4-BE49-F238E27FC236}">
                    <a16:creationId xmlns:a16="http://schemas.microsoft.com/office/drawing/2014/main" id="{1221A00C-14FA-4A8A-BE9A-0A2A64EEB832}"/>
                  </a:ext>
                </a:extLst>
              </xdr:cNvPr>
              <xdr:cNvSpPr/>
            </xdr:nvSpPr>
            <xdr:spPr>
              <a:xfrm>
                <a:off x="3252107" y="381001"/>
                <a:ext cx="5783037" cy="308882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38" name="Retângulo: Cantos Superiores Arredondados 37">
                <a:extLst>
                  <a:ext uri="{FF2B5EF4-FFF2-40B4-BE49-F238E27FC236}">
                    <a16:creationId xmlns:a16="http://schemas.microsoft.com/office/drawing/2014/main" id="{1A8603FB-C9E8-4717-A672-978D97901143}"/>
                  </a:ext>
                </a:extLst>
              </xdr:cNvPr>
              <xdr:cNvSpPr/>
            </xdr:nvSpPr>
            <xdr:spPr>
              <a:xfrm>
                <a:off x="3238500" y="340178"/>
                <a:ext cx="5769429" cy="50346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5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endParaRPr lang="pt-BR" sz="1100"/>
              </a:p>
            </xdr:txBody>
          </xdr:sp>
        </xdr:grpSp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FA6491F8-31CE-48E5-8D36-2FC1124B8915}"/>
                </a:ext>
              </a:extLst>
            </xdr:cNvPr>
            <xdr:cNvGraphicFramePr>
              <a:graphicFrameLocks/>
            </xdr:cNvGraphicFramePr>
          </xdr:nvGraphicFramePr>
          <xdr:xfrm>
            <a:off x="3667525" y="773206"/>
            <a:ext cx="462242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B5BFCFF5-FAE4-40C1-8692-D069EB1E85E7}"/>
                </a:ext>
              </a:extLst>
            </xdr:cNvPr>
            <xdr:cNvSpPr txBox="1"/>
          </xdr:nvSpPr>
          <xdr:spPr>
            <a:xfrm>
              <a:off x="3265714" y="476250"/>
              <a:ext cx="5687786" cy="2857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33" name="Gráfico 32" descr="Registrar">
            <a:extLst>
              <a:ext uri="{FF2B5EF4-FFF2-40B4-BE49-F238E27FC236}">
                <a16:creationId xmlns:a16="http://schemas.microsoft.com/office/drawing/2014/main" id="{69988A54-89AA-47A6-9DAF-4B3523ED72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3081918" y="393756"/>
            <a:ext cx="492758" cy="49921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268940</xdr:colOff>
      <xdr:row>14</xdr:row>
      <xdr:rowOff>33619</xdr:rowOff>
    </xdr:from>
    <xdr:to>
      <xdr:col>18</xdr:col>
      <xdr:colOff>605116</xdr:colOff>
      <xdr:row>28</xdr:row>
      <xdr:rowOff>109819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B4E72FAA-3358-4772-A933-E2854656D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P2" refreshedDate="45702.712609606482" createdVersion="6" refreshedVersion="6" minRefreshableVersion="3" recordCount="12" xr:uid="{84DD835B-D903-450C-9978-E1BF16FFAD5F}">
  <cacheSource type="worksheet">
    <worksheetSource name="tbl_operations"/>
  </cacheSource>
  <cacheFields count="10">
    <cacheField name="Data" numFmtId="14">
      <sharedItems containsSemiMixedTypes="0" containsNonDate="0" containsDate="1" containsString="0" minDate="2024-08-01T00:00:00" maxDate="2025-08-16T00:00:00" count="11">
        <d v="2024-08-01T00:00:00"/>
        <d v="2024-08-03T00:00:00"/>
        <d v="2025-08-05T00:00:00"/>
        <d v="2025-08-07T00:00:00"/>
        <d v="2025-08-10T00:00:00"/>
        <d v="2025-08-12T00:00:00"/>
        <d v="2025-08-15T00:00:00"/>
        <d v="2024-08-15T00:00:00"/>
        <d v="2024-08-18T00:00:00"/>
        <d v="2024-09-20T00:00:00"/>
        <d v="2024-12-25T00:00:00"/>
      </sharedItems>
      <fieldGroup par="9" base="0">
        <rangePr groupBy="months" startDate="2024-08-01T00:00:00" endDate="2025-08-16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08/2025"/>
        </groupItems>
      </fieldGroup>
    </cacheField>
    <cacheField name="Mês" numFmtId="1">
      <sharedItems containsSemiMixedTypes="0" containsString="0" containsNumber="1" containsInteger="1" minValue="8" maxValue="12" count="3">
        <n v="8"/>
        <n v="9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12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Domésticas"/>
        <s v="Presentes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120" maxValue="5000"/>
    </cacheField>
    <cacheField name="Operação Bancária" numFmtId="0">
      <sharedItems/>
    </cacheField>
    <cacheField name="Status" numFmtId="0">
      <sharedItems/>
    </cacheField>
    <cacheField name="Trimestres" numFmtId="0" databaseField="0">
      <fieldGroup base="0">
        <rangePr groupBy="quarters" startDate="2024-08-01T00:00:00" endDate="2025-08-16T00:00:00"/>
        <groupItems count="6">
          <s v="&lt;01/08/2024"/>
          <s v="Trim1"/>
          <s v="Trim2"/>
          <s v="Trim3"/>
          <s v="Trim4"/>
          <s v="&gt;16/08/2025"/>
        </groupItems>
      </fieldGroup>
    </cacheField>
    <cacheField name="Anos" numFmtId="0" databaseField="0">
      <fieldGroup base="0">
        <rangePr groupBy="years" startDate="2024-08-01T00:00:00" endDate="2025-08-16T00:00:00"/>
        <groupItems count="4">
          <s v="&lt;01/08/2024"/>
          <s v="2024"/>
          <s v="2025"/>
          <s v="&gt;16/08/2025"/>
        </groupItems>
      </fieldGroup>
    </cacheField>
  </cacheFields>
  <extLst>
    <ext xmlns:x14="http://schemas.microsoft.com/office/spreadsheetml/2009/9/main" uri="{725AE2AE-9491-48be-B2B4-4EB974FC3084}">
      <x14:pivotCacheDefinition pivotCacheId="1094889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s v="Salário Mensal"/>
    <n v="5000"/>
    <s v="Transferencia"/>
    <s v="Recibo"/>
  </r>
  <r>
    <x v="0"/>
    <x v="0"/>
    <x v="1"/>
    <x v="1"/>
    <s v="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Odontológico"/>
    <n v="250"/>
    <s v="Transfere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de Inverno"/>
    <n v="600"/>
    <s v="Cartão de Crédito"/>
    <s v="Pendente"/>
  </r>
  <r>
    <x v="6"/>
    <x v="0"/>
    <x v="0"/>
    <x v="7"/>
    <s v="Ações"/>
    <n v="800"/>
    <s v="Transferencia"/>
    <s v="Recibo"/>
  </r>
  <r>
    <x v="7"/>
    <x v="0"/>
    <x v="1"/>
    <x v="8"/>
    <s v="Apartamento"/>
    <n v="150"/>
    <s v="Transferencia"/>
    <s v="Pago"/>
  </r>
  <r>
    <x v="8"/>
    <x v="0"/>
    <x v="1"/>
    <x v="9"/>
    <s v="celular"/>
    <n v="1200"/>
    <s v="Cartão de Crédito"/>
    <s v="Pendente"/>
  </r>
  <r>
    <x v="9"/>
    <x v="1"/>
    <x v="1"/>
    <x v="10"/>
    <s v="domesticos"/>
    <n v="450"/>
    <s v="Débito Automático"/>
    <s v="Pago"/>
  </r>
  <r>
    <x v="10"/>
    <x v="2"/>
    <x v="1"/>
    <x v="11"/>
    <s v="aniversário"/>
    <n v="180"/>
    <s v="Transferencia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96022-73CF-4740-94C9-26D542B78475}" name="tbl_entrad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G6:H9" firstHeaderRow="1" firstDataRow="1" firstDataCol="1" rowPageCount="1" colPageCount="1"/>
  <pivotFields count="10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10"/>
        <item x="5"/>
        <item x="9"/>
        <item x="7"/>
        <item x="3"/>
        <item x="11"/>
        <item x="0"/>
        <item x="4"/>
        <item x="8"/>
        <item x="2"/>
        <item x="6"/>
        <item t="default"/>
      </items>
    </pivotField>
    <pivotField showAll="0"/>
    <pivotField dataField="1" numFmtId="44" showAll="0"/>
    <pivotField showAll="0"/>
    <pivotField showAll="0"/>
    <pivotField showAll="0" defaultSubtotal="0"/>
    <pivotField showAll="0" defaultSubtotal="0"/>
  </pivotFields>
  <rowFields count="1">
    <field x="3"/>
  </rowFields>
  <rowItems count="3">
    <i>
      <x v="4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8B6AE-936E-4761-89D1-D164045FD059}" name="tbl_said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C6:D17" firstHeaderRow="1" firstDataRow="1" firstDataCol="1" rowPageCount="1" colPageCount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10"/>
        <item x="5"/>
        <item x="9"/>
        <item x="7"/>
        <item x="3"/>
        <item x="11"/>
        <item x="0"/>
        <item x="4"/>
        <item x="8"/>
        <item x="2"/>
        <item x="6"/>
        <item t="default"/>
      </items>
    </pivotField>
    <pivotField showAll="0"/>
    <pivotField dataField="1" numFmtId="44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BD9E0FD-6654-4F15-8B95-5BE845D6200C}" sourceName="Mês">
  <pivotTables>
    <pivotTable tabId="2" name="tbl_saida"/>
    <pivotTable tabId="2" name="tbl_entrada"/>
  </pivotTables>
  <data>
    <tabular pivotCacheId="109488998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3C7012B-1A20-4EE7-97BF-46F6C5FE0ACD}" sourceName="Categoria">
  <pivotTables>
    <pivotTable tabId="2" name="tbl_saida"/>
  </pivotTables>
  <data>
    <tabular pivotCacheId="1094889983">
      <items count="12">
        <i x="1" s="1"/>
        <i x="10" s="1"/>
        <i x="5" s="1"/>
        <i x="9" s="1"/>
        <i x="3" s="1"/>
        <i x="11" s="1"/>
        <i x="4" s="1"/>
        <i x="8" s="1"/>
        <i x="2" s="1"/>
        <i x="6" s="1"/>
        <i x="7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D3EAF1B-61D2-43D3-B2D5-E4DB1B09F69C}" cache="SegmentaçãodeDados_Mês" caption="Meses" style="FAP2" rowHeight="241300"/>
  <slicer name="Categoria" xr10:uid="{D5954E23-4A2D-4AC7-979F-8E5B8B02DF7F}" cache="SegmentaçãodeDados_Categoria" caption="Categoria" style="FAP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119F74-48E3-4C00-8F49-01B764AA7208}" name="tbl_operations" displayName="tbl_operations" ref="A1:H13" totalsRowShown="0" headerRowDxfId="15" dataDxfId="14">
  <autoFilter ref="A1:H13" xr:uid="{E3A00152-0862-4A87-897E-3C6604917DF1}"/>
  <tableColumns count="8">
    <tableColumn id="1" xr3:uid="{3F3B759E-2085-49C3-ADB2-B3F8DC645FCC}" name="Data" dataDxfId="13"/>
    <tableColumn id="8" xr3:uid="{3565931F-6E1C-4A1F-B909-DCADA8F51584}" name="Mês" dataDxfId="12">
      <calculatedColumnFormula>MONTH(tbl_operations[[#This Row],[Data]])</calculatedColumnFormula>
    </tableColumn>
    <tableColumn id="2" xr3:uid="{20D55186-24D3-4305-8327-1681376BA52B}" name="Tipo" dataDxfId="11"/>
    <tableColumn id="3" xr3:uid="{D36216A3-6DAA-4B2F-B078-40EF791C6562}" name="Categoria" dataDxfId="10"/>
    <tableColumn id="4" xr3:uid="{7ED9FF5F-C94A-4500-AC62-111DB2F26320}" name="Descrição " dataDxfId="9"/>
    <tableColumn id="5" xr3:uid="{CE3D8D32-62EC-4D02-B710-0939275307E4}" name="Valor" dataDxfId="8"/>
    <tableColumn id="6" xr3:uid="{A37F688F-5E06-4DE2-B793-04648C7713BF}" name="Operação Bancária" dataDxfId="7"/>
    <tableColumn id="7" xr3:uid="{66DB9375-B133-48D1-8FDF-C43BA389EDB2}" name="Statu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5845A8-7449-48F3-AB34-A3D76B85CB37}" name="Tabela3" displayName="Tabela3" ref="C6:D22" totalsRowShown="0" headerRowDxfId="5" dataDxfId="4">
  <autoFilter ref="C6:D22" xr:uid="{9D5E82F8-9FD0-4E03-9973-C293D83E94BC}"/>
  <tableColumns count="2">
    <tableColumn id="1" xr3:uid="{A2D997F9-2E0F-4F15-A4C1-58644D775AE9}" name="Data Lancamento" dataDxfId="3" totalsRowDxfId="2"/>
    <tableColumn id="2" xr3:uid="{C05D5E30-E310-498E-9EC2-C77F598991BB}" name="Depósito Reservado" dataDxfId="1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02A1-FCA3-4758-8D3D-FC0A41CBE0E8}">
  <sheetPr>
    <tabColor theme="4" tint="-0.499984740745262"/>
  </sheetPr>
  <dimension ref="A1:H13"/>
  <sheetViews>
    <sheetView showGridLines="0" tabSelected="1" workbookViewId="0"/>
  </sheetViews>
  <sheetFormatPr defaultRowHeight="15" x14ac:dyDescent="0.25"/>
  <cols>
    <col min="1" max="1" width="19.28515625" style="1" customWidth="1"/>
    <col min="2" max="2" width="19.28515625" style="9" customWidth="1"/>
    <col min="3" max="8" width="19.28515625" style="1" customWidth="1"/>
  </cols>
  <sheetData>
    <row r="1" spans="1:8" x14ac:dyDescent="0.25">
      <c r="A1" s="1" t="s">
        <v>0</v>
      </c>
      <c r="B1" s="9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45505</v>
      </c>
      <c r="B2" s="9">
        <f>MONTH(tbl_operations[[#This Row],[Data]])</f>
        <v>8</v>
      </c>
      <c r="C2" s="1" t="s">
        <v>12</v>
      </c>
      <c r="D2" s="1" t="s">
        <v>7</v>
      </c>
      <c r="E2" s="1" t="s">
        <v>8</v>
      </c>
      <c r="F2" s="3">
        <v>5000</v>
      </c>
      <c r="G2" s="1" t="s">
        <v>9</v>
      </c>
      <c r="H2" s="1" t="s">
        <v>10</v>
      </c>
    </row>
    <row r="3" spans="1:8" x14ac:dyDescent="0.25">
      <c r="A3" s="2">
        <v>45505</v>
      </c>
      <c r="B3" s="9">
        <f>MONTH(tbl_operations[[#This Row],[Data]])</f>
        <v>8</v>
      </c>
      <c r="C3" s="1" t="s">
        <v>11</v>
      </c>
      <c r="D3" s="1" t="s">
        <v>13</v>
      </c>
      <c r="E3" s="1" t="s">
        <v>14</v>
      </c>
      <c r="F3" s="3">
        <v>550</v>
      </c>
      <c r="G3" s="1" t="s">
        <v>15</v>
      </c>
      <c r="H3" s="1" t="s">
        <v>16</v>
      </c>
    </row>
    <row r="4" spans="1:8" x14ac:dyDescent="0.25">
      <c r="A4" s="2">
        <v>45507</v>
      </c>
      <c r="B4" s="9">
        <f>MONTH(tbl_operations[[#This Row],[Data]])</f>
        <v>8</v>
      </c>
      <c r="C4" s="1" t="s">
        <v>11</v>
      </c>
      <c r="D4" s="1" t="s">
        <v>17</v>
      </c>
      <c r="E4" s="1" t="s">
        <v>18</v>
      </c>
      <c r="F4" s="3">
        <v>300</v>
      </c>
      <c r="G4" s="1" t="s">
        <v>19</v>
      </c>
      <c r="H4" s="1" t="s">
        <v>20</v>
      </c>
    </row>
    <row r="5" spans="1:8" x14ac:dyDescent="0.25">
      <c r="A5" s="2">
        <v>45874</v>
      </c>
      <c r="B5" s="9">
        <f>MONTH(tbl_operations[[#This Row],[Data]])</f>
        <v>8</v>
      </c>
      <c r="C5" s="1" t="s">
        <v>11</v>
      </c>
      <c r="D5" s="1" t="s">
        <v>23</v>
      </c>
      <c r="E5" s="1" t="s">
        <v>27</v>
      </c>
      <c r="F5" s="3">
        <v>120</v>
      </c>
      <c r="G5" s="1" t="s">
        <v>19</v>
      </c>
      <c r="H5" s="1" t="s">
        <v>20</v>
      </c>
    </row>
    <row r="6" spans="1:8" x14ac:dyDescent="0.25">
      <c r="A6" s="2">
        <v>45876</v>
      </c>
      <c r="B6" s="9">
        <f>MONTH(tbl_operations[[#This Row],[Data]])</f>
        <v>8</v>
      </c>
      <c r="C6" s="1" t="s">
        <v>11</v>
      </c>
      <c r="D6" s="1" t="s">
        <v>24</v>
      </c>
      <c r="E6" s="1" t="s">
        <v>28</v>
      </c>
      <c r="F6" s="3">
        <v>250</v>
      </c>
      <c r="G6" s="1" t="s">
        <v>9</v>
      </c>
      <c r="H6" s="1" t="s">
        <v>20</v>
      </c>
    </row>
    <row r="7" spans="1:8" x14ac:dyDescent="0.25">
      <c r="A7" s="2">
        <v>45879</v>
      </c>
      <c r="B7" s="9">
        <f>MONTH(tbl_operations[[#This Row],[Data]])</f>
        <v>8</v>
      </c>
      <c r="C7" s="1" t="s">
        <v>11</v>
      </c>
      <c r="D7" s="1" t="s">
        <v>25</v>
      </c>
      <c r="E7" s="1" t="s">
        <v>29</v>
      </c>
      <c r="F7" s="3">
        <v>400</v>
      </c>
      <c r="G7" s="1" t="s">
        <v>15</v>
      </c>
      <c r="H7" s="1" t="s">
        <v>16</v>
      </c>
    </row>
    <row r="8" spans="1:8" x14ac:dyDescent="0.25">
      <c r="A8" s="2">
        <v>45881</v>
      </c>
      <c r="B8" s="9">
        <f>MONTH(tbl_operations[[#This Row],[Data]])</f>
        <v>8</v>
      </c>
      <c r="C8" s="1" t="s">
        <v>11</v>
      </c>
      <c r="D8" s="1" t="s">
        <v>26</v>
      </c>
      <c r="E8" s="1" t="s">
        <v>30</v>
      </c>
      <c r="F8" s="3">
        <v>600</v>
      </c>
      <c r="G8" s="1" t="s">
        <v>19</v>
      </c>
      <c r="H8" s="1" t="s">
        <v>16</v>
      </c>
    </row>
    <row r="9" spans="1:8" x14ac:dyDescent="0.25">
      <c r="A9" s="2">
        <v>45884</v>
      </c>
      <c r="B9" s="9">
        <f>MONTH(tbl_operations[[#This Row],[Data]])</f>
        <v>8</v>
      </c>
      <c r="C9" s="1" t="s">
        <v>12</v>
      </c>
      <c r="D9" s="1" t="s">
        <v>21</v>
      </c>
      <c r="E9" s="1" t="s">
        <v>22</v>
      </c>
      <c r="F9" s="3">
        <v>800</v>
      </c>
      <c r="G9" s="1" t="s">
        <v>9</v>
      </c>
      <c r="H9" s="1" t="s">
        <v>10</v>
      </c>
    </row>
    <row r="10" spans="1:8" x14ac:dyDescent="0.25">
      <c r="A10" s="2">
        <v>45519</v>
      </c>
      <c r="B10" s="9">
        <f>MONTH(tbl_operations[[#This Row],[Data]])</f>
        <v>8</v>
      </c>
      <c r="C10" s="1" t="s">
        <v>11</v>
      </c>
      <c r="D10" s="1" t="s">
        <v>37</v>
      </c>
      <c r="E10" s="1" t="s">
        <v>38</v>
      </c>
      <c r="F10" s="3">
        <v>150</v>
      </c>
      <c r="G10" s="1" t="s">
        <v>9</v>
      </c>
      <c r="H10" s="1" t="s">
        <v>20</v>
      </c>
    </row>
    <row r="11" spans="1:8" x14ac:dyDescent="0.25">
      <c r="A11" s="2">
        <v>45522</v>
      </c>
      <c r="B11" s="9">
        <f>MONTH(tbl_operations[[#This Row],[Data]])</f>
        <v>8</v>
      </c>
      <c r="C11" s="1" t="s">
        <v>11</v>
      </c>
      <c r="D11" s="1" t="s">
        <v>31</v>
      </c>
      <c r="E11" s="1" t="s">
        <v>34</v>
      </c>
      <c r="F11" s="3">
        <v>1200</v>
      </c>
      <c r="G11" s="1" t="s">
        <v>19</v>
      </c>
      <c r="H11" s="1" t="s">
        <v>16</v>
      </c>
    </row>
    <row r="12" spans="1:8" x14ac:dyDescent="0.25">
      <c r="A12" s="2">
        <v>45555</v>
      </c>
      <c r="B12" s="9">
        <f>MONTH(tbl_operations[[#This Row],[Data]])</f>
        <v>9</v>
      </c>
      <c r="C12" s="1" t="s">
        <v>11</v>
      </c>
      <c r="D12" s="1" t="s">
        <v>32</v>
      </c>
      <c r="E12" s="1" t="s">
        <v>35</v>
      </c>
      <c r="F12" s="3">
        <v>450</v>
      </c>
      <c r="G12" s="1" t="s">
        <v>15</v>
      </c>
      <c r="H12" s="1" t="s">
        <v>20</v>
      </c>
    </row>
    <row r="13" spans="1:8" x14ac:dyDescent="0.25">
      <c r="A13" s="2">
        <v>45651</v>
      </c>
      <c r="B13" s="9">
        <f>MONTH(tbl_operations[[#This Row],[Data]])</f>
        <v>12</v>
      </c>
      <c r="C13" s="1" t="s">
        <v>11</v>
      </c>
      <c r="D13" s="1" t="s">
        <v>33</v>
      </c>
      <c r="E13" s="1" t="s">
        <v>36</v>
      </c>
      <c r="F13" s="3">
        <v>180</v>
      </c>
      <c r="G13" s="1" t="s">
        <v>9</v>
      </c>
      <c r="H13" s="1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F0EB-5259-441E-BB43-75C6B1DE1F21}">
  <sheetPr>
    <tabColor theme="4" tint="-0.499984740745262"/>
  </sheetPr>
  <dimension ref="C4:H17"/>
  <sheetViews>
    <sheetView showGridLines="0" workbookViewId="0"/>
  </sheetViews>
  <sheetFormatPr defaultRowHeight="15" x14ac:dyDescent="0.25"/>
  <cols>
    <col min="3" max="3" width="18" bestFit="1" customWidth="1"/>
    <col min="4" max="4" width="13.85546875" bestFit="1" customWidth="1"/>
    <col min="5" max="5" width="12.85546875" bestFit="1" customWidth="1"/>
    <col min="6" max="6" width="11.7109375" bestFit="1" customWidth="1"/>
    <col min="7" max="7" width="18" bestFit="1" customWidth="1"/>
    <col min="8" max="8" width="13.85546875" bestFit="1" customWidth="1"/>
  </cols>
  <sheetData>
    <row r="4" spans="3:8" x14ac:dyDescent="0.25">
      <c r="C4" s="4" t="s">
        <v>1</v>
      </c>
      <c r="D4" t="s">
        <v>11</v>
      </c>
      <c r="G4" s="4" t="s">
        <v>1</v>
      </c>
      <c r="H4" t="s">
        <v>12</v>
      </c>
    </row>
    <row r="6" spans="3:8" x14ac:dyDescent="0.25">
      <c r="C6" s="4" t="s">
        <v>39</v>
      </c>
      <c r="D6" t="s">
        <v>41</v>
      </c>
      <c r="G6" s="4" t="s">
        <v>39</v>
      </c>
      <c r="H6" t="s">
        <v>41</v>
      </c>
    </row>
    <row r="7" spans="3:8" x14ac:dyDescent="0.25">
      <c r="C7" s="5" t="s">
        <v>13</v>
      </c>
      <c r="D7" s="6">
        <v>550</v>
      </c>
      <c r="G7" s="5" t="s">
        <v>21</v>
      </c>
      <c r="H7" s="6">
        <v>800</v>
      </c>
    </row>
    <row r="8" spans="3:8" x14ac:dyDescent="0.25">
      <c r="C8" s="5" t="s">
        <v>32</v>
      </c>
      <c r="D8" s="6">
        <v>450</v>
      </c>
      <c r="G8" s="5" t="s">
        <v>7</v>
      </c>
      <c r="H8" s="6">
        <v>5000</v>
      </c>
    </row>
    <row r="9" spans="3:8" x14ac:dyDescent="0.25">
      <c r="C9" s="5" t="s">
        <v>25</v>
      </c>
      <c r="D9" s="6">
        <v>400</v>
      </c>
      <c r="G9" s="5" t="s">
        <v>40</v>
      </c>
      <c r="H9" s="6">
        <v>5800</v>
      </c>
    </row>
    <row r="10" spans="3:8" x14ac:dyDescent="0.25">
      <c r="C10" s="5" t="s">
        <v>31</v>
      </c>
      <c r="D10" s="6">
        <v>1200</v>
      </c>
    </row>
    <row r="11" spans="3:8" x14ac:dyDescent="0.25">
      <c r="C11" s="5" t="s">
        <v>23</v>
      </c>
      <c r="D11" s="6">
        <v>120</v>
      </c>
    </row>
    <row r="12" spans="3:8" x14ac:dyDescent="0.25">
      <c r="C12" s="5" t="s">
        <v>33</v>
      </c>
      <c r="D12" s="6">
        <v>180</v>
      </c>
    </row>
    <row r="13" spans="3:8" x14ac:dyDescent="0.25">
      <c r="C13" s="5" t="s">
        <v>24</v>
      </c>
      <c r="D13" s="6">
        <v>250</v>
      </c>
    </row>
    <row r="14" spans="3:8" x14ac:dyDescent="0.25">
      <c r="C14" s="5" t="s">
        <v>37</v>
      </c>
      <c r="D14" s="6">
        <v>150</v>
      </c>
    </row>
    <row r="15" spans="3:8" x14ac:dyDescent="0.25">
      <c r="C15" s="5" t="s">
        <v>17</v>
      </c>
      <c r="D15" s="6">
        <v>300</v>
      </c>
    </row>
    <row r="16" spans="3:8" x14ac:dyDescent="0.25">
      <c r="C16" s="5" t="s">
        <v>26</v>
      </c>
      <c r="D16" s="6">
        <v>600</v>
      </c>
    </row>
    <row r="17" spans="3:4" x14ac:dyDescent="0.25">
      <c r="C17" s="5" t="s">
        <v>40</v>
      </c>
      <c r="D17" s="6">
        <v>4200</v>
      </c>
    </row>
  </sheetData>
  <pageMargins left="0.511811024" right="0.511811024" top="0.78740157499999996" bottom="0.78740157499999996" header="0.31496062000000002" footer="0.31496062000000002"/>
  <pageSetup paperSize="9" orientation="portrait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E5FD-BD20-435A-936B-2B6CB192453A}">
  <sheetPr>
    <tabColor theme="4" tint="-0.499984740745262"/>
  </sheetPr>
  <dimension ref="C1:D22"/>
  <sheetViews>
    <sheetView showGridLines="0" workbookViewId="0"/>
  </sheetViews>
  <sheetFormatPr defaultRowHeight="15" x14ac:dyDescent="0.25"/>
  <cols>
    <col min="3" max="3" width="18.28515625" customWidth="1"/>
    <col min="4" max="4" width="20.85546875" customWidth="1"/>
  </cols>
  <sheetData>
    <row r="1" spans="3:4" s="10" customFormat="1" ht="60.75" customHeight="1" x14ac:dyDescent="0.25"/>
    <row r="3" spans="3:4" x14ac:dyDescent="0.25">
      <c r="C3" s="16" t="s">
        <v>45</v>
      </c>
      <c r="D3" s="15">
        <f>SUM(D7:D22)</f>
        <v>7243</v>
      </c>
    </row>
    <row r="4" spans="3:4" x14ac:dyDescent="0.25">
      <c r="C4" s="16" t="s">
        <v>46</v>
      </c>
      <c r="D4" s="14">
        <v>20000</v>
      </c>
    </row>
    <row r="6" spans="3:4" x14ac:dyDescent="0.25">
      <c r="C6" s="11" t="s">
        <v>43</v>
      </c>
      <c r="D6" s="11" t="s">
        <v>44</v>
      </c>
    </row>
    <row r="7" spans="3:4" x14ac:dyDescent="0.25">
      <c r="C7" s="12">
        <v>45603</v>
      </c>
      <c r="D7" s="13">
        <v>50</v>
      </c>
    </row>
    <row r="8" spans="3:4" x14ac:dyDescent="0.25">
      <c r="C8" s="12">
        <v>45604</v>
      </c>
      <c r="D8" s="13">
        <v>680</v>
      </c>
    </row>
    <row r="9" spans="3:4" x14ac:dyDescent="0.25">
      <c r="C9" s="12">
        <v>45605</v>
      </c>
      <c r="D9" s="13">
        <v>695</v>
      </c>
    </row>
    <row r="10" spans="3:4" x14ac:dyDescent="0.25">
      <c r="C10" s="12">
        <v>45606</v>
      </c>
      <c r="D10" s="13">
        <v>671</v>
      </c>
    </row>
    <row r="11" spans="3:4" x14ac:dyDescent="0.25">
      <c r="C11" s="12">
        <v>45607</v>
      </c>
      <c r="D11" s="13">
        <v>577</v>
      </c>
    </row>
    <row r="12" spans="3:4" x14ac:dyDescent="0.25">
      <c r="C12" s="12">
        <v>45608</v>
      </c>
      <c r="D12" s="13">
        <v>408</v>
      </c>
    </row>
    <row r="13" spans="3:4" x14ac:dyDescent="0.25">
      <c r="C13" s="12">
        <v>45609</v>
      </c>
      <c r="D13" s="13">
        <v>627</v>
      </c>
    </row>
    <row r="14" spans="3:4" x14ac:dyDescent="0.25">
      <c r="C14" s="12">
        <v>45610</v>
      </c>
      <c r="D14" s="13">
        <v>754</v>
      </c>
    </row>
    <row r="15" spans="3:4" x14ac:dyDescent="0.25">
      <c r="C15" s="12">
        <v>45611</v>
      </c>
      <c r="D15" s="13">
        <v>328</v>
      </c>
    </row>
    <row r="16" spans="3:4" x14ac:dyDescent="0.25">
      <c r="C16" s="12">
        <v>45612</v>
      </c>
      <c r="D16" s="13">
        <v>461</v>
      </c>
    </row>
    <row r="17" spans="3:4" x14ac:dyDescent="0.25">
      <c r="C17" s="12">
        <v>45613</v>
      </c>
      <c r="D17" s="13">
        <v>292</v>
      </c>
    </row>
    <row r="18" spans="3:4" x14ac:dyDescent="0.25">
      <c r="C18" s="12">
        <v>45614</v>
      </c>
      <c r="D18" s="13">
        <v>120</v>
      </c>
    </row>
    <row r="19" spans="3:4" x14ac:dyDescent="0.25">
      <c r="C19" s="12">
        <v>45615</v>
      </c>
      <c r="D19" s="13">
        <v>670</v>
      </c>
    </row>
    <row r="20" spans="3:4" x14ac:dyDescent="0.25">
      <c r="C20" s="12">
        <v>45616</v>
      </c>
      <c r="D20" s="13">
        <v>213</v>
      </c>
    </row>
    <row r="21" spans="3:4" x14ac:dyDescent="0.25">
      <c r="C21" s="12">
        <v>45617</v>
      </c>
      <c r="D21" s="13">
        <v>13</v>
      </c>
    </row>
    <row r="22" spans="3:4" x14ac:dyDescent="0.25">
      <c r="C22" s="12">
        <v>45618</v>
      </c>
      <c r="D22" s="13">
        <v>684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023E-5DAD-4810-8DD1-0F7478FA45B1}">
  <dimension ref="A1:U1"/>
  <sheetViews>
    <sheetView zoomScale="85" zoomScaleNormal="85" workbookViewId="0">
      <selection activeCell="U1" sqref="U1"/>
    </sheetView>
  </sheetViews>
  <sheetFormatPr defaultColWidth="0" defaultRowHeight="15" x14ac:dyDescent="0.25"/>
  <cols>
    <col min="1" max="1" width="34.5703125" style="8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copies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FAP2</dc:creator>
  <cp:lastModifiedBy>FAP2</cp:lastModifiedBy>
  <dcterms:created xsi:type="dcterms:W3CDTF">2025-02-13T19:46:50Z</dcterms:created>
  <dcterms:modified xsi:type="dcterms:W3CDTF">2025-02-17T16:10:02Z</dcterms:modified>
</cp:coreProperties>
</file>