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1_9E38C9813B39F6CBE757C81B9B298EBC6F44E9DE" xr6:coauthVersionLast="46" xr6:coauthVersionMax="46" xr10:uidLastSave="{8C269308-E806-40DA-B3C6-00E9D382DE6A}"/>
  <bookViews>
    <workbookView xWindow="20370" yWindow="-120" windowWidth="20730" windowHeight="11160" activeTab="3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K34" i="2"/>
  <c r="B23" i="5"/>
  <c r="F34" i="2" l="1"/>
  <c r="L34" i="2" l="1"/>
  <c r="G34" i="2" l="1"/>
  <c r="H34" i="2" l="1"/>
  <c r="B36" i="11" l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21" i="11" l="1"/>
  <c r="B24" i="13"/>
  <c r="B25" i="13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21" i="5" l="1"/>
</calcChain>
</file>

<file path=xl/sharedStrings.xml><?xml version="1.0" encoding="utf-8"?>
<sst xmlns="http://schemas.openxmlformats.org/spreadsheetml/2006/main" count="3749" uniqueCount="369">
  <si>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</si>
  <si>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</si>
  <si>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</si>
  <si>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</si>
  <si>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</si>
  <si>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</si>
  <si>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</si>
  <si>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</si>
  <si>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</si>
  <si>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</si>
  <si>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</si>
  <si>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</si>
  <si>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</si>
  <si>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</si>
  <si>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</si>
  <si>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</si>
  <si>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</si>
  <si>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</si>
  <si>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</si>
  <si>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</si>
  <si>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</si>
  <si>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</si>
  <si>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</si>
  <si>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</si>
  <si>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</si>
  <si>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</si>
  <si>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</si>
  <si>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</si>
  <si>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</si>
  <si>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</si>
  <si>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</si>
  <si>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</si>
  <si>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</si>
  <si>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</si>
  <si>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</si>
  <si>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</si>
  <si>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</si>
  <si>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</si>
  <si>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</si>
  <si>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</si>
  <si>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</si>
  <si>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</si>
  <si>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</si>
  <si>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</si>
  <si>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</si>
  <si>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</si>
  <si>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</si>
  <si>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</si>
  <si>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</si>
  <si>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</si>
  <si>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</si>
  <si>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</si>
  <si>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</si>
  <si>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</si>
  <si>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</si>
  <si>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</si>
  <si>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</si>
  <si>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</si>
  <si>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</si>
  <si>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</si>
  <si>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</si>
  <si>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</si>
  <si>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</si>
  <si>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</si>
  <si>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</si>
  <si>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</si>
  <si>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</si>
  <si>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</si>
  <si>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</si>
  <si>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</si>
  <si>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</si>
  <si>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</si>
  <si>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</si>
  <si>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</si>
  <si>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</si>
  <si>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</si>
  <si>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</si>
  <si>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</si>
  <si>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</si>
  <si>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</si>
  <si>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</si>
  <si>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</si>
  <si>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</si>
  <si>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</si>
  <si>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</si>
  <si>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</si>
  <si>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</si>
  <si>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</si>
  <si>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</si>
  <si>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</si>
  <si>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</si>
  <si>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</si>
  <si>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</si>
  <si>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</si>
  <si>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</si>
  <si>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</si>
  <si>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</si>
  <si>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</si>
  <si>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</si>
  <si>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</si>
  <si>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</si>
  <si>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</si>
  <si>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</si>
  <si>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</si>
  <si>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</si>
  <si>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</si>
  <si>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</si>
  <si>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</si>
  <si>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</si>
  <si>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</si>
  <si>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</si>
  <si>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</si>
  <si>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</si>
  <si>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</si>
  <si>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</si>
  <si>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</si>
  <si>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</si>
  <si>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</si>
  <si>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</si>
  <si>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</si>
  <si>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</si>
  <si>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</si>
  <si>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</si>
  <si>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</si>
  <si>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</si>
  <si>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</si>
  <si>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</si>
  <si>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</si>
  <si>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</si>
  <si>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</si>
  <si>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</si>
  <si>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</si>
  <si>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</si>
  <si>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</si>
  <si>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</si>
  <si>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</si>
  <si>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</si>
  <si>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</si>
  <si>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</si>
  <si>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</si>
  <si>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</si>
  <si>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</si>
  <si>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</si>
  <si>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</si>
  <si>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</si>
  <si>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</si>
  <si>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</si>
  <si>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</si>
  <si>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</si>
  <si>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</si>
  <si>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</si>
  <si>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</si>
  <si>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</si>
  <si>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</si>
  <si>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</si>
  <si>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</si>
  <si>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</si>
  <si>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</si>
  <si>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</si>
  <si>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</si>
  <si>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</si>
  <si>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</si>
  <si>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</si>
  <si>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</si>
  <si>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</si>
  <si>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</si>
  <si>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</si>
  <si>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</si>
  <si>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</si>
  <si>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</si>
  <si>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</si>
  <si>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</si>
  <si>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</si>
  <si>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</si>
  <si>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</si>
  <si>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</si>
  <si>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</si>
  <si>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</si>
  <si>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</si>
  <si>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</si>
  <si>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</si>
  <si>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</si>
  <si>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</si>
  <si>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</si>
  <si>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</si>
  <si>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</si>
  <si>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</si>
  <si>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</si>
  <si>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</si>
  <si>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</si>
  <si>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</si>
  <si>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</si>
  <si>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</si>
  <si>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</si>
  <si>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</si>
  <si>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</si>
  <si>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</si>
  <si>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</si>
  <si>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</si>
  <si>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</si>
  <si>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</si>
  <si>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</si>
  <si>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</si>
  <si>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</si>
  <si>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</si>
  <si>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</si>
  <si>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</si>
  <si>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</si>
  <si>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</si>
  <si>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</si>
  <si>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</si>
  <si>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</si>
  <si>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</si>
  <si>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</si>
  <si>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</si>
  <si>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</si>
  <si>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</si>
  <si>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</si>
  <si>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</si>
  <si>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</si>
  <si>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</si>
  <si>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</si>
  <si>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</si>
  <si>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</si>
  <si>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</si>
  <si>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</si>
  <si>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</si>
  <si>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</si>
  <si>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</si>
  <si>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</si>
  <si>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</si>
  <si>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</si>
  <si>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</si>
  <si>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</si>
  <si>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</si>
  <si>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</si>
  <si>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</si>
  <si>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</si>
  <si>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</si>
  <si>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</si>
  <si>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</si>
  <si>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</si>
  <si>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</si>
  <si>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</si>
  <si>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</si>
  <si>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</si>
  <si>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</si>
  <si>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</si>
  <si>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</si>
  <si>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</si>
  <si>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</si>
  <si>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</si>
  <si>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</si>
  <si>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</si>
  <si>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</si>
  <si>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</si>
  <si>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</si>
  <si>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</si>
  <si>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</si>
  <si>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</si>
  <si>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</si>
  <si>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</si>
  <si>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</si>
  <si>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</si>
  <si>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</si>
  <si>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</si>
  <si>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</si>
  <si>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</si>
  <si>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</si>
  <si>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</si>
  <si>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</si>
  <si>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</si>
  <si>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</si>
  <si>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</si>
  <si>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</si>
  <si>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</si>
  <si>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</si>
  <si>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</si>
  <si>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</si>
  <si>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</si>
  <si>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</si>
  <si>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</si>
  <si>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</si>
  <si>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</si>
  <si>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</si>
  <si>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</si>
  <si>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</si>
  <si>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</si>
  <si>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</si>
  <si>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</si>
  <si>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</si>
  <si>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</si>
  <si>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</si>
  <si>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</si>
  <si>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</si>
  <si>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</si>
  <si>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</si>
  <si>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</si>
  <si>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</si>
  <si>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</si>
  <si>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</si>
  <si>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</si>
  <si>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</si>
  <si>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</si>
  <si>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</si>
  <si>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</si>
  <si>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</si>
  <si>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</si>
  <si>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</si>
  <si>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</si>
  <si>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</si>
  <si>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</si>
  <si>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</si>
  <si>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</si>
  <si>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</si>
  <si>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</si>
  <si>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</si>
  <si>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</si>
  <si>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</si>
  <si>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</si>
  <si>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</si>
  <si>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</si>
  <si>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</si>
  <si>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</si>
  <si>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</si>
  <si>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</si>
  <si>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</si>
  <si>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</si>
  <si>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</si>
  <si>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</si>
  <si>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</si>
  <si>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</si>
  <si>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</si>
  <si>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</si>
  <si>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</si>
  <si>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</si>
  <si>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</si>
  <si>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</si>
  <si>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</si>
  <si>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</si>
  <si>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</si>
  <si>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</si>
  <si>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</si>
  <si>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</si>
  <si>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</si>
  <si>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</si>
  <si>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</si>
  <si>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</si>
  <si>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</si>
  <si>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</si>
  <si>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</si>
  <si>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</si>
  <si>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</si>
  <si>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</si>
  <si>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</si>
  <si>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</si>
  <si>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</si>
  <si>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</si>
  <si>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</si>
  <si>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</si>
  <si>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</si>
  <si>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CJ</t>
  </si>
  <si>
    <t>TEADIT</t>
  </si>
  <si>
    <t>AGEL</t>
  </si>
  <si>
    <t>IMEDIATO</t>
  </si>
  <si>
    <t>K B DA SILVA COMERCIO E SERVIÇO ME</t>
  </si>
  <si>
    <t>K B DA SILVA COMECIO E SERVIÇO ME</t>
  </si>
  <si>
    <t>17.017.679/000-24</t>
  </si>
  <si>
    <t>17.017.679/0001-24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</si>
</sst>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8" t="s">
        <v>121</v>
      </c>
      <c r="K23" s="129"/>
      <c r="L23" s="129"/>
      <c r="M23" s="130"/>
    </row>
    <row r="24" spans="2:15" x14ac:dyDescent="0.25">
      <c r="F24" s="74" t="s">
        <v>130</v>
      </c>
      <c r="G24" s="73"/>
      <c r="H24" s="73"/>
      <c r="I24" s="77"/>
      <c r="J24" s="131">
        <v>24</v>
      </c>
      <c r="K24" s="132"/>
      <c r="L24" s="132"/>
      <c r="M24" s="133"/>
    </row>
    <row r="25" spans="2:15" x14ac:dyDescent="0.25">
      <c r="F25" s="75" t="s">
        <v>129</v>
      </c>
      <c r="G25" s="76"/>
      <c r="H25" s="76"/>
      <c r="I25" s="78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31</v>
      </c>
      <c r="G31" s="33">
        <f>'UTE|UTG PARNAÍBA'!F14</f>
        <v>3</v>
      </c>
      <c r="H31" s="72">
        <f>'UTE|UTG PARNAÍBA'!G14</f>
        <v>9.6774193548387094E-2</v>
      </c>
      <c r="I31" s="72" t="str">
        <f>'UTE|UTG PARNAÍBA'!G15</f>
        <v/>
      </c>
      <c r="J31" s="34">
        <f>'UTE|UTG PARNAÍBA'!G16</f>
        <v>9.6774193548387094E-2</v>
      </c>
      <c r="K31" s="35">
        <f>'UTE|UTG PARNAÍBA'!F17</f>
        <v>0</v>
      </c>
      <c r="L31" s="115">
        <f>'UTE|UTG PARNAÍBA'!F18</f>
        <v>39341</v>
      </c>
      <c r="M31" s="116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47</v>
      </c>
      <c r="G32" s="33">
        <f>'UTE ITAQUI'!F14</f>
        <v>4</v>
      </c>
      <c r="H32" s="72">
        <f>'UTE ITAQUI'!G14</f>
        <v>8.5106382978723402E-2</v>
      </c>
      <c r="I32" s="72" t="str">
        <f>'UTE ITAQUI'!G15</f>
        <v/>
      </c>
      <c r="J32" s="34">
        <f>'UTE ITAQUI'!G16</f>
        <v>8.5106382978723402E-2</v>
      </c>
      <c r="K32" s="35">
        <f>'UTE ITAQUI'!F17</f>
        <v>0</v>
      </c>
      <c r="L32" s="115">
        <f>'UTE ITAQUI'!F18</f>
        <v>155912.20000000001</v>
      </c>
      <c r="M32" s="116"/>
      <c r="N32" s="66">
        <f>'UTE ITAQUI'!F10</f>
        <v>0</v>
      </c>
      <c r="O32" s="67">
        <f>'UTE ITAQUI'!F11</f>
        <v>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50</v>
      </c>
      <c r="G33" s="33">
        <f>'UTE PECÉM II'!F14</f>
        <v>14</v>
      </c>
      <c r="H33" s="72">
        <f>'UTE PECÉM II'!G14</f>
        <v>0.28000000000000003</v>
      </c>
      <c r="I33" s="72" t="str">
        <f>'UTE PECÉM II'!G15</f>
        <v/>
      </c>
      <c r="J33" s="34">
        <f>'UTE PECÉM II'!G16</f>
        <v>0.28000000000000003</v>
      </c>
      <c r="K33" s="35">
        <f>'UTE PECÉM II'!F17</f>
        <v>0</v>
      </c>
      <c r="L33" s="115">
        <f>'UTE PECÉM II'!F18</f>
        <v>261887.30000000002</v>
      </c>
      <c r="M33" s="116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128</v>
      </c>
      <c r="G34" s="37">
        <f>SUM(G31:G33)</f>
        <v>21</v>
      </c>
      <c r="H34" s="38">
        <f t="shared" ref="H34" si="0">IF(OR(F34="",F34=0),"",G34/F34)</f>
        <v>0.1640625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0.1640625</v>
      </c>
      <c r="K34" s="39">
        <f>SUM(K31:K33)</f>
        <v>0</v>
      </c>
      <c r="L34" s="109">
        <f>SUM(L31:L33)</f>
        <v>457140.5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topLeftCell="A13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368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44069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31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</v>
      </c>
      <c r="G14" s="80">
        <f>IFERROR(IF(OR(F14=0,F14=""),"",F14/$F$13),"")</f>
        <v>9.6774193548387094E-2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80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</v>
      </c>
      <c r="G16" s="80">
        <f>IFERROR(IF(OR(F16=0,F16=""),"",F16/$F$13),"")</f>
        <v>9.6774193548387094E-2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11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39341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31</v>
      </c>
      <c r="C21" s="3">
        <f t="shared" ref="C21:I21" si="0">SUBTOTAL(103,C23:C60003)</f>
        <v>31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>SUBTOTAL(103,J23:J60003)</f>
        <v>5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3</v>
      </c>
      <c r="O21" s="3">
        <f t="shared" si="1"/>
        <v>3</v>
      </c>
      <c r="P21" s="3">
        <f t="shared" si="1"/>
        <v>3</v>
      </c>
      <c r="Q21" s="3">
        <f t="shared" si="1"/>
        <v>3</v>
      </c>
      <c r="R21" s="3">
        <f t="shared" si="1"/>
        <v>3</v>
      </c>
      <c r="S21" s="5">
        <f t="shared" si="1"/>
        <v>3</v>
      </c>
      <c r="T21" s="3">
        <f t="shared" si="1"/>
        <v>3</v>
      </c>
      <c r="U21" s="5">
        <f t="shared" si="1"/>
        <v>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3</v>
      </c>
      <c r="AA21" s="95" t="s">
        <v>134</v>
      </c>
      <c r="AB21" s="96"/>
      <c r="AC21" s="96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5200000000004</v>
      </c>
      <c r="D23" s="19"/>
      <c r="E23" s="19"/>
      <c r="F23" s="2"/>
      <c r="G23" s="108" t="s">
        <v>334</v>
      </c>
      <c r="H23" s="21">
        <v>6</v>
      </c>
      <c r="I23" s="21" t="s">
        <v>359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87" si="5">IF(G24="","",B23+1)</f>
        <v>2</v>
      </c>
      <c r="C24" s="25">
        <v>5200000000012</v>
      </c>
      <c r="D24" s="19"/>
      <c r="E24" s="19"/>
      <c r="F24" s="2"/>
      <c r="G24" s="108" t="s">
        <v>322</v>
      </c>
      <c r="H24" s="21">
        <v>3</v>
      </c>
      <c r="I24" s="21" t="s">
        <v>359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51" x14ac:dyDescent="0.25">
      <c r="B25" s="18">
        <f t="shared" si="5"/>
        <v>3</v>
      </c>
      <c r="C25" s="25">
        <v>5200000000013</v>
      </c>
      <c r="D25" s="19"/>
      <c r="E25" s="19"/>
      <c r="F25" s="2"/>
      <c r="G25" s="108" t="s">
        <v>214</v>
      </c>
      <c r="H25" s="21">
        <v>4</v>
      </c>
      <c r="I25" s="21" t="s">
        <v>359</v>
      </c>
      <c r="J25" s="46">
        <v>40169300</v>
      </c>
      <c r="K25" s="46" t="s">
        <v>104</v>
      </c>
      <c r="L25" s="47"/>
      <c r="M25" s="48"/>
      <c r="N25" s="48">
        <v>5160</v>
      </c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>
        <v>20</v>
      </c>
      <c r="U25" s="46">
        <v>20</v>
      </c>
      <c r="V25" s="51"/>
      <c r="W25" s="62"/>
      <c r="X25" s="62"/>
      <c r="Y25" s="23" t="str">
        <f t="shared" si="2"/>
        <v/>
      </c>
      <c r="Z25" s="23">
        <f t="shared" si="3"/>
        <v>20640</v>
      </c>
      <c r="AA25" s="19">
        <f t="shared" si="4"/>
        <v>1</v>
      </c>
      <c r="AB25" s="19">
        <f t="shared" si="6"/>
        <v>0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5200000000016</v>
      </c>
      <c r="D26" s="19"/>
      <c r="E26" s="19"/>
      <c r="F26" s="2"/>
      <c r="G26" s="108" t="s">
        <v>338</v>
      </c>
      <c r="H26" s="21">
        <v>2</v>
      </c>
      <c r="I26" s="21" t="s">
        <v>359</v>
      </c>
      <c r="J26" s="46">
        <v>40169300</v>
      </c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5"/>
        <v>5</v>
      </c>
      <c r="C27" s="25">
        <v>5200000000020</v>
      </c>
      <c r="D27" s="19"/>
      <c r="E27" s="19"/>
      <c r="F27" s="2"/>
      <c r="G27" s="108" t="s">
        <v>342</v>
      </c>
      <c r="H27" s="21">
        <v>9</v>
      </c>
      <c r="I27" s="21" t="s">
        <v>359</v>
      </c>
      <c r="J27" s="46">
        <v>40169300</v>
      </c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25.5" x14ac:dyDescent="0.25">
      <c r="B28" s="18">
        <f t="shared" si="5"/>
        <v>6</v>
      </c>
      <c r="C28" s="25">
        <v>5200000000027</v>
      </c>
      <c r="D28" s="19"/>
      <c r="E28" s="19"/>
      <c r="F28" s="2"/>
      <c r="G28" s="108" t="s">
        <v>350</v>
      </c>
      <c r="H28" s="21">
        <v>14</v>
      </c>
      <c r="I28" s="21" t="s">
        <v>359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5"/>
        <v>7</v>
      </c>
      <c r="C29" s="25">
        <v>5200000000970</v>
      </c>
      <c r="D29" s="19"/>
      <c r="E29" s="19"/>
      <c r="F29" s="2"/>
      <c r="G29" s="108" t="s">
        <v>146</v>
      </c>
      <c r="H29" s="21">
        <v>11</v>
      </c>
      <c r="I29" s="21" t="s">
        <v>360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5200000001030</v>
      </c>
      <c r="D30" s="19"/>
      <c r="E30" s="19"/>
      <c r="F30" s="2"/>
      <c r="G30" s="108" t="s">
        <v>308</v>
      </c>
      <c r="H30" s="21">
        <v>1</v>
      </c>
      <c r="I30" s="21" t="s">
        <v>360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38.25" x14ac:dyDescent="0.25">
      <c r="B31" s="18">
        <f t="shared" si="5"/>
        <v>9</v>
      </c>
      <c r="C31" s="25">
        <v>5200000003128</v>
      </c>
      <c r="D31" s="19"/>
      <c r="E31" s="19"/>
      <c r="F31" s="2"/>
      <c r="G31" s="108" t="s">
        <v>242</v>
      </c>
      <c r="H31" s="21">
        <v>6</v>
      </c>
      <c r="I31" s="21" t="s">
        <v>360</v>
      </c>
      <c r="J31" s="46">
        <v>40169300</v>
      </c>
      <c r="K31" s="46" t="s">
        <v>104</v>
      </c>
      <c r="L31" s="47"/>
      <c r="M31" s="48"/>
      <c r="N31" s="48">
        <v>599.9</v>
      </c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 t="s">
        <v>364</v>
      </c>
      <c r="U31" s="46" t="s">
        <v>364</v>
      </c>
      <c r="V31" s="51"/>
      <c r="W31" s="62"/>
      <c r="X31" s="62"/>
      <c r="Y31" s="23" t="str">
        <f t="shared" si="2"/>
        <v/>
      </c>
      <c r="Z31" s="23">
        <f t="shared" si="3"/>
        <v>3599.3999999999996</v>
      </c>
      <c r="AA31" s="19">
        <f t="shared" si="4"/>
        <v>1</v>
      </c>
      <c r="AB31" s="19">
        <f t="shared" si="6"/>
        <v>0</v>
      </c>
      <c r="AC31" s="19">
        <f t="shared" si="7"/>
        <v>1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5200000007243</v>
      </c>
      <c r="D32" s="19"/>
      <c r="E32" s="19"/>
      <c r="F32" s="2"/>
      <c r="G32" s="108" t="s">
        <v>272</v>
      </c>
      <c r="H32" s="21">
        <v>10</v>
      </c>
      <c r="I32" s="21" t="s">
        <v>359</v>
      </c>
      <c r="J32" s="46">
        <v>40169300</v>
      </c>
      <c r="K32" s="46" t="s">
        <v>104</v>
      </c>
      <c r="L32" s="47"/>
      <c r="M32" s="48"/>
      <c r="N32" s="48">
        <v>1510.16</v>
      </c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>
        <v>20</v>
      </c>
      <c r="U32" s="46">
        <v>20</v>
      </c>
      <c r="V32" s="51"/>
      <c r="W32" s="62"/>
      <c r="X32" s="62"/>
      <c r="Y32" s="23" t="str">
        <f t="shared" si="2"/>
        <v/>
      </c>
      <c r="Z32" s="23">
        <f t="shared" si="3"/>
        <v>15101.6</v>
      </c>
      <c r="AA32" s="19">
        <f t="shared" si="4"/>
        <v>1</v>
      </c>
      <c r="AB32" s="19">
        <f t="shared" si="6"/>
        <v>0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5"/>
        <v>11</v>
      </c>
      <c r="C33" s="25">
        <v>5200000012315</v>
      </c>
      <c r="D33" s="19"/>
      <c r="E33" s="19"/>
      <c r="F33" s="2"/>
      <c r="G33" s="108" t="s">
        <v>148</v>
      </c>
      <c r="H33" s="21">
        <v>80</v>
      </c>
      <c r="I33" s="21" t="s">
        <v>360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5200000014746</v>
      </c>
      <c r="D34" s="19"/>
      <c r="E34" s="19"/>
      <c r="F34" s="2"/>
      <c r="G34" s="108" t="s">
        <v>304</v>
      </c>
      <c r="H34" s="21">
        <v>2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5200000014930</v>
      </c>
      <c r="D35" s="19"/>
      <c r="E35" s="19"/>
      <c r="F35" s="2"/>
      <c r="G35" s="108" t="s">
        <v>252</v>
      </c>
      <c r="H35" s="21">
        <v>1</v>
      </c>
      <c r="I35" s="21" t="s">
        <v>358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5"/>
        <v>14</v>
      </c>
      <c r="C36" s="25">
        <v>5200000015291</v>
      </c>
      <c r="D36" s="19"/>
      <c r="E36" s="19"/>
      <c r="F36" s="2"/>
      <c r="G36" s="108" t="s">
        <v>158</v>
      </c>
      <c r="H36" s="21">
        <v>10</v>
      </c>
      <c r="I36" s="21" t="s">
        <v>358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25.5" x14ac:dyDescent="0.25">
      <c r="B37" s="18">
        <f t="shared" si="5"/>
        <v>15</v>
      </c>
      <c r="C37" s="25">
        <v>5200000015292</v>
      </c>
      <c r="D37" s="19"/>
      <c r="E37" s="19"/>
      <c r="F37" s="2"/>
      <c r="G37" s="108" t="s">
        <v>154</v>
      </c>
      <c r="H37" s="21">
        <v>10</v>
      </c>
      <c r="I37" s="21" t="s">
        <v>358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5200000015294</v>
      </c>
      <c r="D38" s="19"/>
      <c r="E38" s="19"/>
      <c r="F38" s="2"/>
      <c r="G38" s="108" t="s">
        <v>162</v>
      </c>
      <c r="H38" s="21">
        <v>10</v>
      </c>
      <c r="I38" s="21" t="s">
        <v>358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5200000015295</v>
      </c>
      <c r="D39" s="19"/>
      <c r="E39" s="19"/>
      <c r="F39" s="2"/>
      <c r="G39" s="108" t="s">
        <v>160</v>
      </c>
      <c r="H39" s="21">
        <v>10</v>
      </c>
      <c r="I39" s="21" t="s">
        <v>358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5200000015302</v>
      </c>
      <c r="D40" s="19"/>
      <c r="E40" s="19"/>
      <c r="F40" s="2"/>
      <c r="G40" s="108" t="s">
        <v>166</v>
      </c>
      <c r="H40" s="21">
        <v>10</v>
      </c>
      <c r="I40" s="21" t="s">
        <v>358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5200000015304</v>
      </c>
      <c r="D41" s="19"/>
      <c r="E41" s="19"/>
      <c r="F41" s="2"/>
      <c r="G41" s="108" t="s">
        <v>170</v>
      </c>
      <c r="H41" s="21">
        <v>10</v>
      </c>
      <c r="I41" s="21" t="s">
        <v>358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5200000015305</v>
      </c>
      <c r="D42" s="19"/>
      <c r="E42" s="19"/>
      <c r="F42" s="2"/>
      <c r="G42" s="108" t="s">
        <v>168</v>
      </c>
      <c r="H42" s="21">
        <v>10</v>
      </c>
      <c r="I42" s="21" t="s">
        <v>358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5200000015306</v>
      </c>
      <c r="D43" s="19"/>
      <c r="E43" s="19"/>
      <c r="F43" s="2"/>
      <c r="G43" s="108" t="s">
        <v>174</v>
      </c>
      <c r="H43" s="21">
        <v>20</v>
      </c>
      <c r="I43" s="21" t="s">
        <v>358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5"/>
        <v>22</v>
      </c>
      <c r="C44" s="25">
        <v>5200000015308</v>
      </c>
      <c r="D44" s="19"/>
      <c r="E44" s="19"/>
      <c r="F44" s="2"/>
      <c r="G44" s="108" t="s">
        <v>178</v>
      </c>
      <c r="H44" s="21">
        <v>20</v>
      </c>
      <c r="I44" s="21" t="s">
        <v>358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5"/>
        <v>23</v>
      </c>
      <c r="C45" s="25">
        <v>5200000015313</v>
      </c>
      <c r="D45" s="19"/>
      <c r="E45" s="19"/>
      <c r="F45" s="2"/>
      <c r="G45" s="108" t="s">
        <v>186</v>
      </c>
      <c r="H45" s="21">
        <v>20</v>
      </c>
      <c r="I45" s="21" t="s">
        <v>358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5200000015314</v>
      </c>
      <c r="D46" s="19"/>
      <c r="E46" s="19"/>
      <c r="F46" s="2"/>
      <c r="G46" s="108" t="s">
        <v>184</v>
      </c>
      <c r="H46" s="21">
        <v>20</v>
      </c>
      <c r="I46" s="21" t="s">
        <v>358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5200000015316</v>
      </c>
      <c r="D47" s="19"/>
      <c r="E47" s="19"/>
      <c r="F47" s="2"/>
      <c r="G47" s="108" t="s">
        <v>156</v>
      </c>
      <c r="H47" s="21">
        <v>10</v>
      </c>
      <c r="I47" s="21" t="s">
        <v>358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5200000015342</v>
      </c>
      <c r="D48" s="19"/>
      <c r="E48" s="19"/>
      <c r="F48" s="2"/>
      <c r="G48" s="108" t="s">
        <v>180</v>
      </c>
      <c r="H48" s="21">
        <v>10</v>
      </c>
      <c r="I48" s="21" t="s">
        <v>358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5200000015343</v>
      </c>
      <c r="D49" s="19"/>
      <c r="E49" s="19"/>
      <c r="F49" s="2"/>
      <c r="G49" s="108" t="s">
        <v>190</v>
      </c>
      <c r="H49" s="21">
        <v>10</v>
      </c>
      <c r="I49" s="21" t="s">
        <v>358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5200000017916</v>
      </c>
      <c r="D50" s="19"/>
      <c r="E50" s="19"/>
      <c r="F50" s="2"/>
      <c r="G50" s="108" t="s">
        <v>260</v>
      </c>
      <c r="H50" s="21">
        <v>1</v>
      </c>
      <c r="I50" s="21" t="s">
        <v>360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5200000017925</v>
      </c>
      <c r="D51" s="19"/>
      <c r="E51" s="19"/>
      <c r="F51" s="2"/>
      <c r="G51" s="108" t="s">
        <v>228</v>
      </c>
      <c r="H51" s="21">
        <v>2</v>
      </c>
      <c r="I51" s="21" t="s">
        <v>359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5200000017926</v>
      </c>
      <c r="D52" s="19"/>
      <c r="E52" s="19"/>
      <c r="F52" s="2"/>
      <c r="G52" s="108" t="s">
        <v>200</v>
      </c>
      <c r="H52" s="21">
        <v>2</v>
      </c>
      <c r="I52" s="21" t="s">
        <v>359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x14ac:dyDescent="0.25">
      <c r="B53" s="18">
        <f t="shared" si="5"/>
        <v>31</v>
      </c>
      <c r="C53" s="25">
        <v>5200000022212</v>
      </c>
      <c r="D53" s="19"/>
      <c r="E53" s="19"/>
      <c r="F53" s="2"/>
      <c r="G53" s="108" t="s">
        <v>204</v>
      </c>
      <c r="H53" s="21">
        <v>2</v>
      </c>
      <c r="I53" s="21" t="s">
        <v>360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5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5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5"/>
        <v/>
      </c>
      <c r="C56" s="19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5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5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5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5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 t="str">
        <f t="shared" si="5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 t="str">
        <f t="shared" si="5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 t="str">
        <f t="shared" si="5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5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5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5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5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5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5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5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5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5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5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5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5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3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3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3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3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3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3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3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3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3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3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10"/>
        <v/>
      </c>
      <c r="Z97" s="23" t="str">
        <f t="shared" si="11"/>
        <v/>
      </c>
      <c r="AA97" s="19">
        <f t="shared" si="12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3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10"/>
        <v/>
      </c>
      <c r="Z98" s="23" t="str">
        <f t="shared" si="11"/>
        <v/>
      </c>
      <c r="AA98" s="19">
        <f t="shared" si="12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3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3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02Opg6SEz4PX8WgPhr0xKz2os5bzNioi2OFIsCyqimKh5/N7MSsUubN6Oxhg1ejcCOSuKjJBFdbXi6k93LJ6Kg==" saltValue="NTWfgCVk5gj2JiI/NiEx+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A1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366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 t="s">
        <v>367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44069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47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4</v>
      </c>
      <c r="G14" s="106">
        <f>IFERROR(IF(OR(F14=0,F14=""),"",F14/$F$13),"")</f>
        <v>8.5106382978723402E-2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6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4</v>
      </c>
      <c r="G16" s="106">
        <f>IFERROR(IF(OR(F16=0,F16=""),"",F16/$F$13),"")</f>
        <v>8.5106382978723402E-2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155912.20000000001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47</v>
      </c>
      <c r="C21" s="3">
        <f t="shared" ref="C21:I21" si="0">SUBTOTAL(103,C23:C60003)</f>
        <v>47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47</v>
      </c>
      <c r="H21" s="3">
        <f t="shared" si="0"/>
        <v>47</v>
      </c>
      <c r="I21" s="5">
        <f t="shared" si="0"/>
        <v>47</v>
      </c>
      <c r="J21" s="6">
        <f>SUBTOTAL(103,J23:J60003)</f>
        <v>6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4</v>
      </c>
      <c r="O21" s="3">
        <f t="shared" si="1"/>
        <v>4</v>
      </c>
      <c r="P21" s="3">
        <f t="shared" si="1"/>
        <v>4</v>
      </c>
      <c r="Q21" s="3">
        <f t="shared" si="1"/>
        <v>4</v>
      </c>
      <c r="R21" s="3">
        <f t="shared" si="1"/>
        <v>4</v>
      </c>
      <c r="S21" s="5">
        <f t="shared" si="1"/>
        <v>4</v>
      </c>
      <c r="T21" s="3">
        <f t="shared" si="1"/>
        <v>4</v>
      </c>
      <c r="U21" s="5">
        <f t="shared" si="1"/>
        <v>4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4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5200000000002</v>
      </c>
      <c r="D23" s="19"/>
      <c r="E23" s="19"/>
      <c r="F23" s="2"/>
      <c r="G23" s="108" t="s">
        <v>326</v>
      </c>
      <c r="H23" s="21">
        <v>5</v>
      </c>
      <c r="I23" s="21" t="s">
        <v>359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v>2</v>
      </c>
      <c r="C24" s="25">
        <v>5200000000013</v>
      </c>
      <c r="D24" s="19"/>
      <c r="E24" s="19"/>
      <c r="F24" s="2"/>
      <c r="G24" s="108" t="s">
        <v>214</v>
      </c>
      <c r="H24" s="21">
        <v>7</v>
      </c>
      <c r="I24" s="21" t="s">
        <v>359</v>
      </c>
      <c r="J24" s="46">
        <v>40169300</v>
      </c>
      <c r="K24" s="46" t="s">
        <v>104</v>
      </c>
      <c r="L24" s="47"/>
      <c r="M24" s="48"/>
      <c r="N24" s="48">
        <v>2008.6</v>
      </c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>
        <v>20</v>
      </c>
      <c r="U24" s="46">
        <v>20</v>
      </c>
      <c r="V24" s="51"/>
      <c r="W24" s="62"/>
      <c r="X24" s="62"/>
      <c r="Y24" s="23" t="str">
        <f t="shared" si="2"/>
        <v/>
      </c>
      <c r="Z24" s="23">
        <f t="shared" si="3"/>
        <v>14060.199999999999</v>
      </c>
      <c r="AA24" s="19">
        <f t="shared" si="4"/>
        <v>1</v>
      </c>
      <c r="AB24" s="19">
        <f t="shared" ref="AB24:AB87" si="5">IF(M24&lt;&gt;0,1,0)</f>
        <v>0</v>
      </c>
      <c r="AC24" s="19">
        <f t="shared" ref="AC24:AC87" si="6">IF(N24&lt;&gt;0,1,0)</f>
        <v>1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38.25" x14ac:dyDescent="0.25">
      <c r="B25" s="18">
        <v>3</v>
      </c>
      <c r="C25" s="25">
        <v>5200000000023</v>
      </c>
      <c r="D25" s="19"/>
      <c r="E25" s="19"/>
      <c r="F25" s="2"/>
      <c r="G25" s="108" t="s">
        <v>222</v>
      </c>
      <c r="H25" s="21">
        <v>5</v>
      </c>
      <c r="I25" s="21" t="s">
        <v>359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63.75" x14ac:dyDescent="0.25">
      <c r="B26" s="18">
        <v>4</v>
      </c>
      <c r="C26" s="25">
        <v>5200000000032</v>
      </c>
      <c r="D26" s="19"/>
      <c r="E26" s="19"/>
      <c r="F26" s="2"/>
      <c r="G26" s="108" t="s">
        <v>220</v>
      </c>
      <c r="H26" s="21">
        <v>20</v>
      </c>
      <c r="I26" s="21" t="s">
        <v>359</v>
      </c>
      <c r="J26" s="46">
        <v>40169300</v>
      </c>
      <c r="K26" s="46" t="s">
        <v>104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51" x14ac:dyDescent="0.25">
      <c r="B27" s="18">
        <v>5</v>
      </c>
      <c r="C27" s="25">
        <v>5200000001017</v>
      </c>
      <c r="D27" s="19"/>
      <c r="E27" s="19"/>
      <c r="F27" s="2"/>
      <c r="G27" s="108" t="s">
        <v>274</v>
      </c>
      <c r="H27" s="21">
        <v>15</v>
      </c>
      <c r="I27" s="21" t="s">
        <v>360</v>
      </c>
      <c r="J27" s="46">
        <v>40169300</v>
      </c>
      <c r="K27" s="46" t="s">
        <v>104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5"/>
        <v>0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v>6</v>
      </c>
      <c r="C28" s="25">
        <v>5200000001117</v>
      </c>
      <c r="D28" s="19"/>
      <c r="E28" s="19"/>
      <c r="F28" s="2"/>
      <c r="G28" s="108" t="s">
        <v>276</v>
      </c>
      <c r="H28" s="21">
        <v>10</v>
      </c>
      <c r="I28" s="21" t="s">
        <v>360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5200000001743</v>
      </c>
      <c r="D29" s="19"/>
      <c r="E29" s="19"/>
      <c r="F29" s="2"/>
      <c r="G29" s="108" t="s">
        <v>196</v>
      </c>
      <c r="H29" s="21">
        <v>10</v>
      </c>
      <c r="I29" s="21" t="s">
        <v>360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x14ac:dyDescent="0.25">
      <c r="B30" s="18">
        <v>8</v>
      </c>
      <c r="C30" s="25">
        <v>5200000002565</v>
      </c>
      <c r="D30" s="19"/>
      <c r="E30" s="19"/>
      <c r="F30" s="2"/>
      <c r="G30" s="108" t="s">
        <v>144</v>
      </c>
      <c r="H30" s="21">
        <v>4</v>
      </c>
      <c r="I30" s="21" t="s">
        <v>360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x14ac:dyDescent="0.25">
      <c r="B31" s="18">
        <v>9</v>
      </c>
      <c r="C31" s="25">
        <v>5200000002567</v>
      </c>
      <c r="D31" s="19"/>
      <c r="E31" s="19"/>
      <c r="F31" s="2"/>
      <c r="G31" s="108" t="s">
        <v>142</v>
      </c>
      <c r="H31" s="21">
        <v>70</v>
      </c>
      <c r="I31" s="21" t="s">
        <v>360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v>10</v>
      </c>
      <c r="C32" s="25">
        <v>5200000003108</v>
      </c>
      <c r="D32" s="19"/>
      <c r="E32" s="19"/>
      <c r="F32" s="2"/>
      <c r="G32" s="108" t="s">
        <v>306</v>
      </c>
      <c r="H32" s="21">
        <v>40</v>
      </c>
      <c r="I32" s="21" t="s">
        <v>360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v>11</v>
      </c>
      <c r="C33" s="25">
        <v>5200000005384</v>
      </c>
      <c r="D33" s="19"/>
      <c r="E33" s="19"/>
      <c r="F33" s="2"/>
      <c r="G33" s="108" t="s">
        <v>210</v>
      </c>
      <c r="H33" s="21">
        <v>5</v>
      </c>
      <c r="I33" s="21" t="s">
        <v>359</v>
      </c>
      <c r="J33" s="46"/>
      <c r="K33" s="46" t="s">
        <v>81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v>12</v>
      </c>
      <c r="C34" s="25">
        <v>5200000006311</v>
      </c>
      <c r="D34" s="19"/>
      <c r="E34" s="19"/>
      <c r="F34" s="2"/>
      <c r="G34" s="108" t="s">
        <v>262</v>
      </c>
      <c r="H34" s="21">
        <v>12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>
        <v>13</v>
      </c>
      <c r="C35" s="25">
        <v>5200000009895</v>
      </c>
      <c r="D35" s="19"/>
      <c r="E35" s="19"/>
      <c r="F35" s="2"/>
      <c r="G35" s="108" t="s">
        <v>218</v>
      </c>
      <c r="H35" s="21">
        <v>20</v>
      </c>
      <c r="I35" s="21" t="s">
        <v>359</v>
      </c>
      <c r="J35" s="46">
        <v>90169300</v>
      </c>
      <c r="K35" s="46" t="s">
        <v>104</v>
      </c>
      <c r="L35" s="47"/>
      <c r="M35" s="48"/>
      <c r="N35" s="48">
        <v>2043</v>
      </c>
      <c r="O35" s="49">
        <v>0</v>
      </c>
      <c r="P35" s="50">
        <v>0</v>
      </c>
      <c r="Q35" s="50">
        <v>0</v>
      </c>
      <c r="R35" s="50">
        <v>0</v>
      </c>
      <c r="S35" s="50">
        <v>0</v>
      </c>
      <c r="T35" s="46">
        <v>20</v>
      </c>
      <c r="U35" s="46">
        <v>20</v>
      </c>
      <c r="V35" s="51"/>
      <c r="W35" s="62"/>
      <c r="X35" s="62"/>
      <c r="Y35" s="23" t="str">
        <f t="shared" si="2"/>
        <v/>
      </c>
      <c r="Z35" s="23">
        <f t="shared" si="3"/>
        <v>40860</v>
      </c>
      <c r="AA35" s="19">
        <f t="shared" si="4"/>
        <v>1</v>
      </c>
      <c r="AB35" s="19">
        <f t="shared" si="5"/>
        <v>0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63.75" x14ac:dyDescent="0.25">
      <c r="B36" s="18">
        <f t="shared" ref="B36:B99" si="8">IF(G36="","",B35+1)</f>
        <v>14</v>
      </c>
      <c r="C36" s="25">
        <v>5200000012314</v>
      </c>
      <c r="D36" s="19"/>
      <c r="E36" s="19"/>
      <c r="F36" s="2"/>
      <c r="G36" s="108" t="s">
        <v>226</v>
      </c>
      <c r="H36" s="21">
        <v>5</v>
      </c>
      <c r="I36" s="21" t="s">
        <v>359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8"/>
        <v>15</v>
      </c>
      <c r="C37" s="25">
        <v>5200000012331</v>
      </c>
      <c r="D37" s="19"/>
      <c r="E37" s="19"/>
      <c r="F37" s="2"/>
      <c r="G37" s="108" t="s">
        <v>224</v>
      </c>
      <c r="H37" s="21">
        <v>5</v>
      </c>
      <c r="I37" s="21" t="s">
        <v>359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x14ac:dyDescent="0.25">
      <c r="B38" s="18">
        <f t="shared" si="8"/>
        <v>16</v>
      </c>
      <c r="C38" s="25">
        <v>5200000012525</v>
      </c>
      <c r="D38" s="19"/>
      <c r="E38" s="19"/>
      <c r="F38" s="2"/>
      <c r="G38" s="108" t="s">
        <v>192</v>
      </c>
      <c r="H38" s="21">
        <v>30</v>
      </c>
      <c r="I38" s="21" t="s">
        <v>358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 t="shared" si="8"/>
        <v>17</v>
      </c>
      <c r="C39" s="25">
        <v>5200000013473</v>
      </c>
      <c r="D39" s="19"/>
      <c r="E39" s="19"/>
      <c r="F39" s="2"/>
      <c r="G39" s="108" t="s">
        <v>302</v>
      </c>
      <c r="H39" s="21">
        <v>30</v>
      </c>
      <c r="I39" s="21" t="s">
        <v>360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x14ac:dyDescent="0.25">
      <c r="B40" s="18">
        <f t="shared" si="8"/>
        <v>18</v>
      </c>
      <c r="C40" s="25">
        <v>5200000013840</v>
      </c>
      <c r="D40" s="19"/>
      <c r="E40" s="19"/>
      <c r="F40" s="2"/>
      <c r="G40" s="108" t="s">
        <v>150</v>
      </c>
      <c r="H40" s="21">
        <v>120</v>
      </c>
      <c r="I40" s="21" t="s">
        <v>360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5200000014417</v>
      </c>
      <c r="D41" s="19"/>
      <c r="E41" s="19"/>
      <c r="F41" s="2"/>
      <c r="G41" s="108" t="s">
        <v>352</v>
      </c>
      <c r="H41" s="21">
        <v>2</v>
      </c>
      <c r="I41" s="21" t="s">
        <v>361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8"/>
        <v>20</v>
      </c>
      <c r="C42" s="25">
        <v>5200000014435</v>
      </c>
      <c r="D42" s="19"/>
      <c r="E42" s="19"/>
      <c r="F42" s="2"/>
      <c r="G42" s="108" t="s">
        <v>244</v>
      </c>
      <c r="H42" s="21">
        <v>12</v>
      </c>
      <c r="I42" s="21" t="s">
        <v>361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5200000014439</v>
      </c>
      <c r="D43" s="19"/>
      <c r="E43" s="19"/>
      <c r="F43" s="2"/>
      <c r="G43" s="108" t="s">
        <v>246</v>
      </c>
      <c r="H43" s="21">
        <v>2</v>
      </c>
      <c r="I43" s="21" t="s">
        <v>361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8"/>
        <v>22</v>
      </c>
      <c r="C44" s="25">
        <v>5200000014588</v>
      </c>
      <c r="D44" s="19"/>
      <c r="E44" s="19"/>
      <c r="F44" s="2"/>
      <c r="G44" s="108" t="s">
        <v>216</v>
      </c>
      <c r="H44" s="21">
        <v>15</v>
      </c>
      <c r="I44" s="21" t="s">
        <v>359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8"/>
        <v>23</v>
      </c>
      <c r="C45" s="25">
        <v>5200000015292</v>
      </c>
      <c r="D45" s="19"/>
      <c r="E45" s="19"/>
      <c r="F45" s="2"/>
      <c r="G45" s="108" t="s">
        <v>154</v>
      </c>
      <c r="H45" s="21">
        <v>30</v>
      </c>
      <c r="I45" s="21" t="s">
        <v>358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8"/>
        <v>24</v>
      </c>
      <c r="C46" s="25">
        <v>5200000015294</v>
      </c>
      <c r="D46" s="19"/>
      <c r="E46" s="19"/>
      <c r="F46" s="2"/>
      <c r="G46" s="108" t="s">
        <v>162</v>
      </c>
      <c r="H46" s="21">
        <v>30</v>
      </c>
      <c r="I46" s="21" t="s">
        <v>358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8"/>
        <v>25</v>
      </c>
      <c r="C47" s="25">
        <v>5200000015295</v>
      </c>
      <c r="D47" s="19"/>
      <c r="E47" s="19"/>
      <c r="F47" s="2"/>
      <c r="G47" s="108" t="s">
        <v>160</v>
      </c>
      <c r="H47" s="21">
        <v>30</v>
      </c>
      <c r="I47" s="21" t="s">
        <v>358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8"/>
        <v>26</v>
      </c>
      <c r="C48" s="25">
        <v>5200000015302</v>
      </c>
      <c r="D48" s="19"/>
      <c r="E48" s="19"/>
      <c r="F48" s="2"/>
      <c r="G48" s="108" t="s">
        <v>166</v>
      </c>
      <c r="H48" s="21">
        <v>30</v>
      </c>
      <c r="I48" s="21" t="s">
        <v>358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5200000015303</v>
      </c>
      <c r="D49" s="19"/>
      <c r="E49" s="19"/>
      <c r="F49" s="2"/>
      <c r="G49" s="108" t="s">
        <v>164</v>
      </c>
      <c r="H49" s="21">
        <v>30</v>
      </c>
      <c r="I49" s="21" t="s">
        <v>358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8"/>
        <v>28</v>
      </c>
      <c r="C50" s="25">
        <v>5200000015304</v>
      </c>
      <c r="D50" s="19"/>
      <c r="E50" s="19"/>
      <c r="F50" s="2"/>
      <c r="G50" s="108" t="s">
        <v>170</v>
      </c>
      <c r="H50" s="21">
        <v>30</v>
      </c>
      <c r="I50" s="21" t="s">
        <v>358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8"/>
        <v>29</v>
      </c>
      <c r="C51" s="25">
        <v>5200000015305</v>
      </c>
      <c r="D51" s="19"/>
      <c r="E51" s="19"/>
      <c r="F51" s="2"/>
      <c r="G51" s="108" t="s">
        <v>168</v>
      </c>
      <c r="H51" s="21">
        <v>30</v>
      </c>
      <c r="I51" s="21" t="s">
        <v>358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8"/>
        <v>30</v>
      </c>
      <c r="C52" s="25">
        <v>5200000015306</v>
      </c>
      <c r="D52" s="19"/>
      <c r="E52" s="19"/>
      <c r="F52" s="2"/>
      <c r="G52" s="108" t="s">
        <v>174</v>
      </c>
      <c r="H52" s="21">
        <v>30</v>
      </c>
      <c r="I52" s="21" t="s">
        <v>358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8"/>
        <v>31</v>
      </c>
      <c r="C53" s="25">
        <v>5200000015307</v>
      </c>
      <c r="D53" s="19"/>
      <c r="E53" s="19"/>
      <c r="F53" s="2"/>
      <c r="G53" s="108" t="s">
        <v>172</v>
      </c>
      <c r="H53" s="21">
        <v>30</v>
      </c>
      <c r="I53" s="21" t="s">
        <v>358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5200000015308</v>
      </c>
      <c r="D54" s="19"/>
      <c r="E54" s="19"/>
      <c r="F54" s="2"/>
      <c r="G54" s="108" t="s">
        <v>178</v>
      </c>
      <c r="H54" s="21">
        <v>30</v>
      </c>
      <c r="I54" s="21" t="s">
        <v>358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8"/>
        <v>33</v>
      </c>
      <c r="C55" s="25">
        <v>5200000015311</v>
      </c>
      <c r="D55" s="19"/>
      <c r="E55" s="19"/>
      <c r="F55" s="2"/>
      <c r="G55" s="108" t="s">
        <v>176</v>
      </c>
      <c r="H55" s="21">
        <v>30</v>
      </c>
      <c r="I55" s="21" t="s">
        <v>358</v>
      </c>
      <c r="J55" s="46"/>
      <c r="K55" s="46" t="s">
        <v>81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5200000015313</v>
      </c>
      <c r="D56" s="19"/>
      <c r="E56" s="19"/>
      <c r="F56" s="2"/>
      <c r="G56" s="108" t="s">
        <v>186</v>
      </c>
      <c r="H56" s="21">
        <v>30</v>
      </c>
      <c r="I56" s="21" t="s">
        <v>358</v>
      </c>
      <c r="J56" s="46"/>
      <c r="K56" s="46" t="s">
        <v>81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5200000015314</v>
      </c>
      <c r="D57" s="19"/>
      <c r="E57" s="19"/>
      <c r="F57" s="2"/>
      <c r="G57" s="108" t="s">
        <v>184</v>
      </c>
      <c r="H57" s="21">
        <v>30</v>
      </c>
      <c r="I57" s="21" t="s">
        <v>358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8"/>
        <v>36</v>
      </c>
      <c r="C58" s="25">
        <v>5200000015316</v>
      </c>
      <c r="D58" s="19"/>
      <c r="E58" s="19"/>
      <c r="F58" s="2"/>
      <c r="G58" s="108" t="s">
        <v>156</v>
      </c>
      <c r="H58" s="21">
        <v>50</v>
      </c>
      <c r="I58" s="21" t="s">
        <v>358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38.25" x14ac:dyDescent="0.25">
      <c r="B59" s="18">
        <f t="shared" si="8"/>
        <v>37</v>
      </c>
      <c r="C59" s="25">
        <v>5200000015341</v>
      </c>
      <c r="D59" s="19"/>
      <c r="E59" s="19"/>
      <c r="F59" s="2"/>
      <c r="G59" s="108" t="s">
        <v>182</v>
      </c>
      <c r="H59" s="21">
        <v>30</v>
      </c>
      <c r="I59" s="21" t="s">
        <v>358</v>
      </c>
      <c r="J59" s="46"/>
      <c r="K59" s="46" t="s">
        <v>81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5200000015342</v>
      </c>
      <c r="D60" s="19"/>
      <c r="E60" s="19"/>
      <c r="F60" s="2"/>
      <c r="G60" s="108" t="s">
        <v>180</v>
      </c>
      <c r="H60" s="21">
        <v>30</v>
      </c>
      <c r="I60" s="21" t="s">
        <v>358</v>
      </c>
      <c r="J60" s="46"/>
      <c r="K60" s="46" t="s">
        <v>81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25.5" x14ac:dyDescent="0.25">
      <c r="B61" s="18">
        <f t="shared" si="8"/>
        <v>39</v>
      </c>
      <c r="C61" s="25">
        <v>5200000015343</v>
      </c>
      <c r="D61" s="19"/>
      <c r="E61" s="19"/>
      <c r="F61" s="2"/>
      <c r="G61" s="108" t="s">
        <v>190</v>
      </c>
      <c r="H61" s="21">
        <v>30</v>
      </c>
      <c r="I61" s="21" t="s">
        <v>358</v>
      </c>
      <c r="J61" s="46"/>
      <c r="K61" s="46" t="s">
        <v>81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25.5" x14ac:dyDescent="0.25">
      <c r="B62" s="18">
        <f t="shared" si="8"/>
        <v>40</v>
      </c>
      <c r="C62" s="25">
        <v>5200000015344</v>
      </c>
      <c r="D62" s="19"/>
      <c r="E62" s="19"/>
      <c r="F62" s="2"/>
      <c r="G62" s="108" t="s">
        <v>188</v>
      </c>
      <c r="H62" s="21">
        <v>60</v>
      </c>
      <c r="I62" s="21" t="s">
        <v>358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>
        <f t="shared" si="8"/>
        <v>41</v>
      </c>
      <c r="C63" s="25">
        <v>5200000015752</v>
      </c>
      <c r="D63" s="19"/>
      <c r="E63" s="19"/>
      <c r="F63" s="2"/>
      <c r="G63" s="108" t="s">
        <v>264</v>
      </c>
      <c r="H63" s="21">
        <v>10</v>
      </c>
      <c r="I63" s="21" t="s">
        <v>359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>
        <f t="shared" si="8"/>
        <v>42</v>
      </c>
      <c r="C64" s="25">
        <v>5200000016186</v>
      </c>
      <c r="D64" s="19"/>
      <c r="E64" s="19"/>
      <c r="F64" s="2"/>
      <c r="G64" s="108" t="s">
        <v>194</v>
      </c>
      <c r="H64" s="21">
        <v>12</v>
      </c>
      <c r="I64" s="21" t="s">
        <v>358</v>
      </c>
      <c r="J64" s="46"/>
      <c r="K64" s="46" t="s">
        <v>81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25.5" x14ac:dyDescent="0.25">
      <c r="B65" s="18">
        <f t="shared" si="8"/>
        <v>43</v>
      </c>
      <c r="C65" s="25">
        <v>5200000016605</v>
      </c>
      <c r="D65" s="19"/>
      <c r="E65" s="19"/>
      <c r="F65" s="2"/>
      <c r="G65" s="108" t="s">
        <v>266</v>
      </c>
      <c r="H65" s="21">
        <v>30</v>
      </c>
      <c r="I65" s="21" t="s">
        <v>360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5200000016742</v>
      </c>
      <c r="D66" s="19"/>
      <c r="E66" s="19"/>
      <c r="F66" s="2"/>
      <c r="G66" s="108" t="s">
        <v>248</v>
      </c>
      <c r="H66" s="21">
        <v>4</v>
      </c>
      <c r="I66" s="21" t="s">
        <v>360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>
        <f t="shared" si="8"/>
        <v>45</v>
      </c>
      <c r="C67" s="25">
        <v>5200000016806</v>
      </c>
      <c r="D67" s="19"/>
      <c r="E67" s="19"/>
      <c r="F67" s="2"/>
      <c r="G67" s="108" t="s">
        <v>250</v>
      </c>
      <c r="H67" s="21">
        <v>4</v>
      </c>
      <c r="I67" s="21" t="s">
        <v>360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38.25" x14ac:dyDescent="0.25">
      <c r="B68" s="18">
        <f t="shared" si="8"/>
        <v>46</v>
      </c>
      <c r="C68" s="25">
        <v>5200000016832</v>
      </c>
      <c r="D68" s="19"/>
      <c r="E68" s="19"/>
      <c r="F68" s="2"/>
      <c r="G68" s="108" t="s">
        <v>208</v>
      </c>
      <c r="H68" s="21">
        <v>12</v>
      </c>
      <c r="I68" s="21" t="s">
        <v>359</v>
      </c>
      <c r="J68" s="46">
        <v>40169300</v>
      </c>
      <c r="K68" s="46" t="s">
        <v>104</v>
      </c>
      <c r="L68" s="47"/>
      <c r="M68" s="48"/>
      <c r="N68" s="48">
        <v>4208</v>
      </c>
      <c r="O68" s="49">
        <v>0</v>
      </c>
      <c r="P68" s="50">
        <v>0</v>
      </c>
      <c r="Q68" s="50">
        <v>0</v>
      </c>
      <c r="R68" s="50">
        <v>0</v>
      </c>
      <c r="S68" s="50">
        <v>0</v>
      </c>
      <c r="T68" s="46">
        <v>20</v>
      </c>
      <c r="U68" s="46">
        <v>20</v>
      </c>
      <c r="V68" s="51"/>
      <c r="W68" s="62"/>
      <c r="X68" s="62"/>
      <c r="Y68" s="23" t="str">
        <f t="shared" si="2"/>
        <v/>
      </c>
      <c r="Z68" s="23">
        <f t="shared" si="3"/>
        <v>50496</v>
      </c>
      <c r="AA68" s="19">
        <f t="shared" si="4"/>
        <v>1</v>
      </c>
      <c r="AB68" s="19">
        <f t="shared" si="5"/>
        <v>0</v>
      </c>
      <c r="AC68" s="19">
        <f t="shared" si="6"/>
        <v>1</v>
      </c>
      <c r="AD68" s="23" t="str">
        <f t="shared" si="7"/>
        <v/>
      </c>
      <c r="AE68" s="23" t="str">
        <f t="shared" si="7"/>
        <v/>
      </c>
    </row>
    <row r="69" spans="2:31" ht="51" x14ac:dyDescent="0.25">
      <c r="B69" s="18">
        <f t="shared" si="8"/>
        <v>47</v>
      </c>
      <c r="C69" s="25">
        <v>5200000017260</v>
      </c>
      <c r="D69" s="19"/>
      <c r="E69" s="19"/>
      <c r="F69" s="2"/>
      <c r="G69" s="108" t="s">
        <v>212</v>
      </c>
      <c r="H69" s="21">
        <v>12</v>
      </c>
      <c r="I69" s="21" t="s">
        <v>359</v>
      </c>
      <c r="J69" s="46">
        <v>40169300</v>
      </c>
      <c r="K69" s="46" t="s">
        <v>104</v>
      </c>
      <c r="L69" s="47"/>
      <c r="M69" s="48"/>
      <c r="N69" s="48">
        <v>4208</v>
      </c>
      <c r="O69" s="49">
        <v>0</v>
      </c>
      <c r="P69" s="50">
        <v>0</v>
      </c>
      <c r="Q69" s="50">
        <v>0</v>
      </c>
      <c r="R69" s="50">
        <v>0</v>
      </c>
      <c r="S69" s="50">
        <v>0</v>
      </c>
      <c r="T69" s="46">
        <v>20</v>
      </c>
      <c r="U69" s="46">
        <v>20</v>
      </c>
      <c r="V69" s="51"/>
      <c r="W69" s="62"/>
      <c r="X69" s="62"/>
      <c r="Y69" s="23" t="str">
        <f t="shared" si="2"/>
        <v/>
      </c>
      <c r="Z69" s="23">
        <f t="shared" si="3"/>
        <v>50496</v>
      </c>
      <c r="AA69" s="19">
        <f t="shared" si="4"/>
        <v>1</v>
      </c>
      <c r="AB69" s="19">
        <f t="shared" si="5"/>
        <v>0</v>
      </c>
      <c r="AC69" s="19">
        <f t="shared" si="6"/>
        <v>1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8"/>
        <v/>
      </c>
      <c r="C70" s="25"/>
      <c r="D70" s="19"/>
      <c r="E70" s="19"/>
      <c r="F70" s="2"/>
      <c r="G70" s="108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8"/>
        <v/>
      </c>
      <c r="C71" s="25"/>
      <c r="D71" s="19"/>
      <c r="E71" s="19"/>
      <c r="F71" s="2"/>
      <c r="G71" s="108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8"/>
        <v/>
      </c>
      <c r="C72" s="25"/>
      <c r="D72" s="19"/>
      <c r="E72" s="19"/>
      <c r="F72" s="2"/>
      <c r="G72" s="108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8"/>
        <v/>
      </c>
      <c r="C73" s="25"/>
      <c r="D73" s="19"/>
      <c r="E73" s="19"/>
      <c r="F73" s="2"/>
      <c r="G73" s="108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8"/>
        <v/>
      </c>
      <c r="C74" s="25"/>
      <c r="D74" s="19"/>
      <c r="E74" s="19"/>
      <c r="F74" s="2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8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8"/>
        <v/>
      </c>
      <c r="C76" s="25"/>
      <c r="D76" s="19"/>
      <c r="E76" s="19"/>
      <c r="F76" s="2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8"/>
        <v/>
      </c>
      <c r="C77" s="25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8"/>
        <v/>
      </c>
      <c r="C78" s="25"/>
      <c r="D78" s="19"/>
      <c r="E78" s="19"/>
      <c r="F78" s="2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8"/>
        <v/>
      </c>
      <c r="C79" s="25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8"/>
        <v/>
      </c>
      <c r="C80" s="25"/>
      <c r="D80" s="19"/>
      <c r="E80" s="19"/>
      <c r="F80" s="2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8"/>
        <v/>
      </c>
      <c r="C81" s="25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8"/>
        <v/>
      </c>
      <c r="C82" s="25"/>
      <c r="D82" s="19"/>
      <c r="E82" s="19"/>
      <c r="F82" s="2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8"/>
        <v/>
      </c>
      <c r="C83" s="25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8"/>
        <v/>
      </c>
      <c r="C84" s="25"/>
      <c r="D84" s="19"/>
      <c r="E84" s="19"/>
      <c r="F84" s="2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8"/>
        <v/>
      </c>
      <c r="C85" s="25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8"/>
        <v/>
      </c>
      <c r="C86" s="25"/>
      <c r="D86" s="19"/>
      <c r="E86" s="19"/>
      <c r="F86" s="2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8"/>
        <v/>
      </c>
      <c r="C87" s="25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si="8"/>
        <v/>
      </c>
      <c r="C88" s="25"/>
      <c r="D88" s="19"/>
      <c r="E88" s="19"/>
      <c r="F88" s="2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x14ac:dyDescent="0.25">
      <c r="B89" s="18" t="str">
        <f t="shared" si="8"/>
        <v/>
      </c>
      <c r="C89" s="25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x14ac:dyDescent="0.25">
      <c r="B90" s="18" t="str">
        <f t="shared" si="8"/>
        <v/>
      </c>
      <c r="C90" s="25"/>
      <c r="D90" s="19"/>
      <c r="E90" s="19"/>
      <c r="F90" s="2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 t="str">
        <f t="shared" si="8"/>
        <v/>
      </c>
      <c r="C91" s="25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x14ac:dyDescent="0.25">
      <c r="B92" s="18" t="str">
        <f t="shared" si="8"/>
        <v/>
      </c>
      <c r="C92" s="25"/>
      <c r="D92" s="19"/>
      <c r="E92" s="19"/>
      <c r="F92" s="2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2"/>
        <v>0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x14ac:dyDescent="0.25">
      <c r="B93" s="18" t="str">
        <f t="shared" si="8"/>
        <v/>
      </c>
      <c r="C93" s="25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2"/>
        <v>0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x14ac:dyDescent="0.25">
      <c r="B94" s="18" t="str">
        <f t="shared" si="8"/>
        <v/>
      </c>
      <c r="C94" s="25"/>
      <c r="D94" s="19"/>
      <c r="E94" s="19"/>
      <c r="F94" s="2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2"/>
        <v>0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x14ac:dyDescent="0.25">
      <c r="B95" s="18" t="str">
        <f t="shared" si="8"/>
        <v/>
      </c>
      <c r="C95" s="25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2"/>
        <v>0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x14ac:dyDescent="0.25">
      <c r="B96" s="18" t="str">
        <f t="shared" si="8"/>
        <v/>
      </c>
      <c r="C96" s="25"/>
      <c r="D96" s="19"/>
      <c r="E96" s="19"/>
      <c r="F96" s="2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2"/>
        <v>0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x14ac:dyDescent="0.25">
      <c r="B97" s="18" t="str">
        <f t="shared" si="8"/>
        <v/>
      </c>
      <c r="C97" s="25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2"/>
        <v>0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x14ac:dyDescent="0.25">
      <c r="B98" s="18" t="str">
        <f t="shared" si="8"/>
        <v/>
      </c>
      <c r="C98" s="25"/>
      <c r="D98" s="19"/>
      <c r="E98" s="19"/>
      <c r="F98" s="2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2"/>
        <v>0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x14ac:dyDescent="0.25">
      <c r="B99" s="18" t="str">
        <f t="shared" si="8"/>
        <v/>
      </c>
      <c r="C99" s="25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2"/>
        <v>0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 t="str">
        <f t="shared" ref="B100:B163" si="15">IF(G100="","",B99+1)</f>
        <v/>
      </c>
      <c r="C100" s="25"/>
      <c r="D100" s="19"/>
      <c r="E100" s="19"/>
      <c r="F100" s="2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2"/>
        <v>0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x14ac:dyDescent="0.25">
      <c r="B101" s="18" t="str">
        <f t="shared" si="15"/>
        <v/>
      </c>
      <c r="C101" s="25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2"/>
        <v>0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x14ac:dyDescent="0.25">
      <c r="B102" s="18" t="str">
        <f t="shared" si="15"/>
        <v/>
      </c>
      <c r="C102" s="25"/>
      <c r="D102" s="19"/>
      <c r="E102" s="19"/>
      <c r="F102" s="2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2"/>
        <v>0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 t="str">
        <f t="shared" si="15"/>
        <v/>
      </c>
      <c r="C103" s="25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2"/>
        <v>0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 t="str">
        <f t="shared" si="15"/>
        <v/>
      </c>
      <c r="C104" s="25"/>
      <c r="D104" s="19"/>
      <c r="E104" s="19"/>
      <c r="F104" s="2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2"/>
        <v>0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 t="str">
        <f t="shared" si="15"/>
        <v/>
      </c>
      <c r="C105" s="25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2"/>
        <v>0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x14ac:dyDescent="0.25">
      <c r="B106" s="18" t="str">
        <f t="shared" si="15"/>
        <v/>
      </c>
      <c r="C106" s="25"/>
      <c r="D106" s="19"/>
      <c r="E106" s="19"/>
      <c r="F106" s="2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x14ac:dyDescent="0.25">
      <c r="B107" s="18" t="str">
        <f t="shared" si="15"/>
        <v/>
      </c>
      <c r="C107" s="25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 t="str">
        <f t="shared" si="15"/>
        <v/>
      </c>
      <c r="C108" s="25"/>
      <c r="D108" s="19"/>
      <c r="E108" s="19"/>
      <c r="F108" s="2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 t="str">
        <f t="shared" si="15"/>
        <v/>
      </c>
      <c r="C109" s="25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2"/>
        <v>0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 t="str">
        <f t="shared" si="15"/>
        <v/>
      </c>
      <c r="C110" s="25"/>
      <c r="D110" s="19"/>
      <c r="E110" s="19"/>
      <c r="F110" s="2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2"/>
        <v>0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x14ac:dyDescent="0.25">
      <c r="B111" s="18" t="str">
        <f t="shared" si="15"/>
        <v/>
      </c>
      <c r="C111" s="25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x14ac:dyDescent="0.25">
      <c r="B112" s="18" t="str">
        <f t="shared" si="15"/>
        <v/>
      </c>
      <c r="C112" s="25"/>
      <c r="D112" s="19"/>
      <c r="E112" s="19"/>
      <c r="F112" s="2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x14ac:dyDescent="0.25">
      <c r="B113" s="18" t="str">
        <f t="shared" si="15"/>
        <v/>
      </c>
      <c r="C113" s="25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2"/>
        <v>0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 t="str">
        <f t="shared" si="15"/>
        <v/>
      </c>
      <c r="C114" s="25"/>
      <c r="D114" s="19"/>
      <c r="E114" s="19"/>
      <c r="F114" s="2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 t="str">
        <f t="shared" si="15"/>
        <v/>
      </c>
      <c r="C115" s="25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 t="str">
        <f t="shared" si="15"/>
        <v/>
      </c>
      <c r="C116" s="25"/>
      <c r="D116" s="19"/>
      <c r="E116" s="19"/>
      <c r="F116" s="2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2"/>
        <v>0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 t="str">
        <f t="shared" si="15"/>
        <v/>
      </c>
      <c r="C117" s="25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2"/>
        <v>0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 t="str">
        <f t="shared" si="15"/>
        <v/>
      </c>
      <c r="C118" s="25"/>
      <c r="D118" s="19"/>
      <c r="E118" s="19"/>
      <c r="F118" s="2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 t="str">
        <f t="shared" si="15"/>
        <v/>
      </c>
      <c r="C119" s="25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2"/>
        <v>0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x14ac:dyDescent="0.25">
      <c r="B120" s="18" t="str">
        <f t="shared" si="15"/>
        <v/>
      </c>
      <c r="C120" s="25"/>
      <c r="D120" s="19"/>
      <c r="E120" s="19"/>
      <c r="F120" s="2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2"/>
        <v>0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x14ac:dyDescent="0.25">
      <c r="B121" s="18" t="str">
        <f t="shared" si="15"/>
        <v/>
      </c>
      <c r="C121" s="25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 t="str">
        <f t="shared" si="15"/>
        <v/>
      </c>
      <c r="C122" s="25"/>
      <c r="D122" s="19"/>
      <c r="E122" s="19"/>
      <c r="F122" s="2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2"/>
        <v>0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x14ac:dyDescent="0.25">
      <c r="B123" s="18" t="str">
        <f t="shared" si="15"/>
        <v/>
      </c>
      <c r="C123" s="25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2"/>
        <v>0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x14ac:dyDescent="0.25">
      <c r="B124" s="18" t="str">
        <f t="shared" si="15"/>
        <v/>
      </c>
      <c r="C124" s="25"/>
      <c r="D124" s="19"/>
      <c r="E124" s="19"/>
      <c r="F124" s="2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2"/>
        <v>0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 t="str">
        <f t="shared" si="15"/>
        <v/>
      </c>
      <c r="C125" s="25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 t="str">
        <f t="shared" si="15"/>
        <v/>
      </c>
      <c r="C126" s="25"/>
      <c r="D126" s="19"/>
      <c r="E126" s="19"/>
      <c r="F126" s="2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2"/>
        <v>0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 t="str">
        <f t="shared" si="15"/>
        <v/>
      </c>
      <c r="C127" s="25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x14ac:dyDescent="0.25">
      <c r="B128" s="18" t="str">
        <f t="shared" si="15"/>
        <v/>
      </c>
      <c r="C128" s="25"/>
      <c r="D128" s="19"/>
      <c r="E128" s="19"/>
      <c r="F128" s="2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2"/>
        <v>0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x14ac:dyDescent="0.25">
      <c r="B129" s="18" t="str">
        <f t="shared" si="15"/>
        <v/>
      </c>
      <c r="C129" s="25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2"/>
        <v>0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x14ac:dyDescent="0.25">
      <c r="B130" s="18" t="str">
        <f t="shared" si="15"/>
        <v/>
      </c>
      <c r="C130" s="25"/>
      <c r="D130" s="19"/>
      <c r="E130" s="19"/>
      <c r="F130" s="2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x14ac:dyDescent="0.25">
      <c r="B131" s="18" t="str">
        <f t="shared" si="15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2"/>
        <v>0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x14ac:dyDescent="0.25">
      <c r="B132" s="18" t="str">
        <f t="shared" si="15"/>
        <v/>
      </c>
      <c r="C132" s="19"/>
      <c r="D132" s="19"/>
      <c r="E132" s="19"/>
      <c r="F132" s="2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2"/>
        <v>0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x14ac:dyDescent="0.25">
      <c r="B133" s="18" t="str">
        <f t="shared" si="15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2"/>
        <v>0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x14ac:dyDescent="0.25">
      <c r="B134" s="18" t="str">
        <f t="shared" si="15"/>
        <v/>
      </c>
      <c r="C134" s="19"/>
      <c r="D134" s="19"/>
      <c r="E134" s="19"/>
      <c r="F134" s="2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 t="str">
        <f t="shared" si="15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 t="str">
        <f t="shared" si="15"/>
        <v/>
      </c>
      <c r="C136" s="19"/>
      <c r="D136" s="19"/>
      <c r="E136" s="19"/>
      <c r="F136" s="2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 t="str">
        <f t="shared" si="15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x14ac:dyDescent="0.25">
      <c r="B138" s="18" t="str">
        <f t="shared" si="15"/>
        <v/>
      </c>
      <c r="C138" s="19"/>
      <c r="D138" s="19"/>
      <c r="E138" s="19"/>
      <c r="F138" s="2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2"/>
        <v>0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 t="str">
        <f t="shared" si="15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2"/>
        <v>0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x14ac:dyDescent="0.25">
      <c r="B140" s="18" t="str">
        <f t="shared" si="15"/>
        <v/>
      </c>
      <c r="C140" s="19"/>
      <c r="D140" s="19"/>
      <c r="E140" s="19"/>
      <c r="F140" s="2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2"/>
        <v>0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x14ac:dyDescent="0.25">
      <c r="B141" s="18" t="str">
        <f t="shared" si="15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2"/>
        <v>0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 t="str">
        <f t="shared" si="15"/>
        <v/>
      </c>
      <c r="C142" s="19"/>
      <c r="D142" s="19"/>
      <c r="E142" s="19"/>
      <c r="F142" s="2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 t="str">
        <f t="shared" si="15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 t="str">
        <f t="shared" si="15"/>
        <v/>
      </c>
      <c r="C144" s="19"/>
      <c r="D144" s="19"/>
      <c r="E144" s="19"/>
      <c r="F144" s="2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 t="str">
        <f t="shared" si="15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x14ac:dyDescent="0.25">
      <c r="B146" s="18" t="str">
        <f t="shared" si="15"/>
        <v/>
      </c>
      <c r="C146" s="19"/>
      <c r="D146" s="19"/>
      <c r="E146" s="19"/>
      <c r="F146" s="2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 t="str">
        <f t="shared" si="15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 t="str">
        <f t="shared" si="15"/>
        <v/>
      </c>
      <c r="C148" s="19"/>
      <c r="D148" s="19"/>
      <c r="E148" s="19"/>
      <c r="F148" s="2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x14ac:dyDescent="0.25">
      <c r="B149" s="18" t="str">
        <f t="shared" si="15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x14ac:dyDescent="0.25">
      <c r="B150" s="18" t="str">
        <f t="shared" si="15"/>
        <v/>
      </c>
      <c r="C150" s="19"/>
      <c r="D150" s="19"/>
      <c r="E150" s="19"/>
      <c r="F150" s="2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2"/>
        <v>0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x14ac:dyDescent="0.25">
      <c r="B151" s="18" t="str">
        <f t="shared" si="15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2"/>
        <v>0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 t="str">
        <f t="shared" si="15"/>
        <v/>
      </c>
      <c r="C152" s="19"/>
      <c r="D152" s="19"/>
      <c r="E152" s="19"/>
      <c r="F152" s="2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19"/>
        <v>0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19"/>
        <v>0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19"/>
        <v>0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19"/>
        <v>0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19"/>
        <v>0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19"/>
        <v>0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 t="str">
        <f t="shared" ref="B164:B227" si="22">IF(G164="","",B163+1)</f>
        <v/>
      </c>
      <c r="C164" s="19"/>
      <c r="D164" s="19"/>
      <c r="E164" s="19"/>
      <c r="F164" s="2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x14ac:dyDescent="0.25">
      <c r="B165" s="18" t="str">
        <f t="shared" si="22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x14ac:dyDescent="0.25">
      <c r="B166" s="18" t="str">
        <f t="shared" si="22"/>
        <v/>
      </c>
      <c r="C166" s="19"/>
      <c r="D166" s="19"/>
      <c r="E166" s="19"/>
      <c r="F166" s="2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 t="str">
        <f t="shared" si="22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 t="str">
        <f t="shared" si="22"/>
        <v/>
      </c>
      <c r="C168" s="19"/>
      <c r="D168" s="19"/>
      <c r="E168" s="19"/>
      <c r="F168" s="2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 t="str">
        <f t="shared" si="22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x14ac:dyDescent="0.25">
      <c r="B170" s="18" t="str">
        <f t="shared" si="22"/>
        <v/>
      </c>
      <c r="C170" s="19"/>
      <c r="D170" s="19"/>
      <c r="E170" s="19"/>
      <c r="F170" s="2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x14ac:dyDescent="0.25">
      <c r="B171" s="18" t="str">
        <f t="shared" si="22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19"/>
        <v>0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x14ac:dyDescent="0.25">
      <c r="B172" s="18" t="str">
        <f t="shared" si="22"/>
        <v/>
      </c>
      <c r="C172" s="19"/>
      <c r="D172" s="19"/>
      <c r="E172" s="19"/>
      <c r="F172" s="2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19"/>
        <v>0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x14ac:dyDescent="0.25">
      <c r="B173" s="18" t="str">
        <f t="shared" si="22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x14ac:dyDescent="0.25">
      <c r="B174" s="18" t="str">
        <f t="shared" si="22"/>
        <v/>
      </c>
      <c r="C174" s="19"/>
      <c r="D174" s="19"/>
      <c r="E174" s="19"/>
      <c r="F174" s="2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19"/>
        <v>0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x14ac:dyDescent="0.25">
      <c r="B175" s="18" t="str">
        <f t="shared" si="22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19"/>
        <v>0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x14ac:dyDescent="0.25">
      <c r="B176" s="18" t="str">
        <f t="shared" si="22"/>
        <v/>
      </c>
      <c r="C176" s="19"/>
      <c r="D176" s="19"/>
      <c r="E176" s="19"/>
      <c r="F176" s="2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19"/>
        <v>0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x14ac:dyDescent="0.25">
      <c r="B177" s="18" t="str">
        <f t="shared" si="22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19"/>
        <v>0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x14ac:dyDescent="0.25">
      <c r="B178" s="18" t="str">
        <f t="shared" si="22"/>
        <v/>
      </c>
      <c r="C178" s="19"/>
      <c r="D178" s="19"/>
      <c r="E178" s="19"/>
      <c r="F178" s="2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19"/>
        <v>0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x14ac:dyDescent="0.25">
      <c r="B179" s="18" t="str">
        <f t="shared" si="22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x14ac:dyDescent="0.25">
      <c r="B180" s="18" t="str">
        <f t="shared" si="22"/>
        <v/>
      </c>
      <c r="C180" s="19"/>
      <c r="D180" s="19"/>
      <c r="E180" s="19"/>
      <c r="F180" s="2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19"/>
        <v>0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x14ac:dyDescent="0.25">
      <c r="B181" s="18" t="str">
        <f t="shared" si="22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19"/>
        <v>0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x14ac:dyDescent="0.25">
      <c r="B182" s="18" t="str">
        <f t="shared" si="22"/>
        <v/>
      </c>
      <c r="C182" s="19"/>
      <c r="D182" s="19"/>
      <c r="E182" s="19"/>
      <c r="F182" s="2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19"/>
        <v>0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 t="str">
        <f t="shared" si="22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 t="str">
        <f t="shared" si="22"/>
        <v/>
      </c>
      <c r="C184" s="19"/>
      <c r="D184" s="19"/>
      <c r="E184" s="19"/>
      <c r="F184" s="2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 t="str">
        <f t="shared" si="22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 t="str">
        <f t="shared" si="22"/>
        <v/>
      </c>
      <c r="C186" s="19"/>
      <c r="D186" s="19"/>
      <c r="E186" s="19"/>
      <c r="F186" s="2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19"/>
        <v>0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x14ac:dyDescent="0.25">
      <c r="B187" s="18" t="str">
        <f t="shared" si="22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x14ac:dyDescent="0.25">
      <c r="B188" s="18" t="str">
        <f t="shared" si="22"/>
        <v/>
      </c>
      <c r="C188" s="19"/>
      <c r="D188" s="19"/>
      <c r="E188" s="19"/>
      <c r="F188" s="2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 t="str">
        <f t="shared" si="22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x14ac:dyDescent="0.25">
      <c r="B190" s="18" t="str">
        <f t="shared" si="22"/>
        <v/>
      </c>
      <c r="C190" s="19"/>
      <c r="D190" s="19"/>
      <c r="E190" s="19"/>
      <c r="F190" s="2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 t="str">
        <f t="shared" si="22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 t="str">
        <f t="shared" si="22"/>
        <v/>
      </c>
      <c r="C192" s="19"/>
      <c r="D192" s="19"/>
      <c r="E192" s="19"/>
      <c r="F192" s="2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 t="str">
        <f t="shared" si="22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 t="str">
        <f t="shared" si="22"/>
        <v/>
      </c>
      <c r="C194" s="19"/>
      <c r="D194" s="19"/>
      <c r="E194" s="19"/>
      <c r="F194" s="2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 t="str">
        <f t="shared" si="22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x14ac:dyDescent="0.25">
      <c r="B196" s="18" t="str">
        <f t="shared" si="22"/>
        <v/>
      </c>
      <c r="C196" s="19"/>
      <c r="D196" s="19"/>
      <c r="E196" s="19"/>
      <c r="F196" s="2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x14ac:dyDescent="0.25">
      <c r="B197" s="18" t="str">
        <f t="shared" si="22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19"/>
        <v>0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x14ac:dyDescent="0.25">
      <c r="B198" s="18" t="str">
        <f t="shared" si="22"/>
        <v/>
      </c>
      <c r="C198" s="19"/>
      <c r="D198" s="19"/>
      <c r="E198" s="19"/>
      <c r="F198" s="2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x14ac:dyDescent="0.25">
      <c r="B199" s="18" t="str">
        <f t="shared" si="22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x14ac:dyDescent="0.25">
      <c r="B200" s="18" t="str">
        <f t="shared" si="22"/>
        <v/>
      </c>
      <c r="C200" s="19"/>
      <c r="D200" s="19"/>
      <c r="E200" s="19"/>
      <c r="F200" s="2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x14ac:dyDescent="0.25">
      <c r="B201" s="18" t="str">
        <f t="shared" si="22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x14ac:dyDescent="0.25">
      <c r="B202" s="18" t="str">
        <f t="shared" si="22"/>
        <v/>
      </c>
      <c r="C202" s="19"/>
      <c r="D202" s="19"/>
      <c r="E202" s="19"/>
      <c r="F202" s="2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x14ac:dyDescent="0.25">
      <c r="B203" s="18" t="str">
        <f t="shared" si="22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x14ac:dyDescent="0.25">
      <c r="B204" s="18" t="str">
        <f t="shared" si="22"/>
        <v/>
      </c>
      <c r="C204" s="19"/>
      <c r="D204" s="19"/>
      <c r="E204" s="19"/>
      <c r="F204" s="2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19"/>
        <v>0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19"/>
      <c r="D206" s="19"/>
      <c r="E206" s="19"/>
      <c r="F206" s="2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19"/>
      <c r="D208" s="19"/>
      <c r="E208" s="19"/>
      <c r="F208" s="2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19"/>
      <c r="D210" s="19"/>
      <c r="E210" s="19"/>
      <c r="F210" s="2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19"/>
      <c r="D212" s="19"/>
      <c r="E212" s="19"/>
      <c r="F212" s="2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19"/>
      <c r="D214" s="19"/>
      <c r="E214" s="19"/>
      <c r="F214" s="2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19"/>
      <c r="D216" s="19"/>
      <c r="E216" s="19"/>
      <c r="F216" s="2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19"/>
      <c r="D218" s="19"/>
      <c r="E218" s="19"/>
      <c r="F218" s="2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19"/>
      <c r="D220" s="19"/>
      <c r="E220" s="19"/>
      <c r="F220" s="2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si="22"/>
        <v/>
      </c>
      <c r="C222" s="19"/>
      <c r="D222" s="19"/>
      <c r="E222" s="19"/>
      <c r="F222" s="2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2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2"/>
        <v/>
      </c>
      <c r="C224" s="19"/>
      <c r="D224" s="19"/>
      <c r="E224" s="19"/>
      <c r="F224" s="2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2"/>
        <v/>
      </c>
      <c r="C226" s="19"/>
      <c r="D226" s="19"/>
      <c r="E226" s="19"/>
      <c r="F226" s="2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ref="B228:B291" si="29">IF(G228="","",B227+1)</f>
        <v/>
      </c>
      <c r="C228" s="19"/>
      <c r="D228" s="19"/>
      <c r="E228" s="19"/>
      <c r="F228" s="2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si="29"/>
        <v/>
      </c>
      <c r="C286" s="19"/>
      <c r="D286" s="19"/>
      <c r="E286" s="19"/>
      <c r="F286" s="2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2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29"/>
        <v/>
      </c>
      <c r="C288" s="19"/>
      <c r="D288" s="19"/>
      <c r="E288" s="19"/>
      <c r="F288" s="2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2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29"/>
        <v/>
      </c>
      <c r="C290" s="19"/>
      <c r="D290" s="19"/>
      <c r="E290" s="19"/>
      <c r="F290" s="2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2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ref="B292:B355" si="36">IF(G292="","",B291+1)</f>
        <v/>
      </c>
      <c r="C292" s="19"/>
      <c r="D292" s="19"/>
      <c r="E292" s="19"/>
      <c r="F292" s="2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si="36"/>
        <v/>
      </c>
      <c r="C350" s="19"/>
      <c r="D350" s="19"/>
      <c r="E350" s="19"/>
      <c r="F350" s="2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3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36"/>
        <v/>
      </c>
      <c r="C352" s="19"/>
      <c r="D352" s="19"/>
      <c r="E352" s="19"/>
      <c r="F352" s="2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3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36"/>
        <v/>
      </c>
      <c r="C354" s="19"/>
      <c r="D354" s="19"/>
      <c r="E354" s="19"/>
      <c r="F354" s="2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3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ref="B356:B419" si="43">IF(G356="","",B355+1)</f>
        <v/>
      </c>
      <c r="C356" s="19"/>
      <c r="D356" s="19"/>
      <c r="E356" s="19"/>
      <c r="F356" s="2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si="43"/>
        <v/>
      </c>
      <c r="C414" s="19"/>
      <c r="D414" s="19"/>
      <c r="E414" s="19"/>
      <c r="F414" s="2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4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43"/>
        <v/>
      </c>
      <c r="C416" s="19"/>
      <c r="D416" s="19"/>
      <c r="E416" s="19"/>
      <c r="F416" s="2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4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43"/>
        <v/>
      </c>
      <c r="C418" s="19"/>
      <c r="D418" s="19"/>
      <c r="E418" s="19"/>
      <c r="F418" s="2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4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ref="B420:B483" si="50">IF(G420="","",B419+1)</f>
        <v/>
      </c>
      <c r="C420" s="19"/>
      <c r="D420" s="19"/>
      <c r="E420" s="19"/>
      <c r="F420" s="2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si="50"/>
        <v/>
      </c>
      <c r="C478" s="19"/>
      <c r="D478" s="19"/>
      <c r="E478" s="19"/>
      <c r="F478" s="2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0"/>
        <v/>
      </c>
      <c r="C480" s="19"/>
      <c r="D480" s="19"/>
      <c r="E480" s="19"/>
      <c r="F480" s="2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0"/>
        <v/>
      </c>
      <c r="C482" s="19"/>
      <c r="D482" s="19"/>
      <c r="E482" s="19"/>
      <c r="F482" s="2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ref="B484:B547" si="57">IF(G484="","",B483+1)</f>
        <v/>
      </c>
      <c r="C484" s="19"/>
      <c r="D484" s="19"/>
      <c r="E484" s="19"/>
      <c r="F484" s="2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si="57"/>
        <v/>
      </c>
      <c r="C542" s="19"/>
      <c r="D542" s="19"/>
      <c r="E542" s="19"/>
      <c r="F542" s="2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5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57"/>
        <v/>
      </c>
      <c r="C544" s="19"/>
      <c r="D544" s="19"/>
      <c r="E544" s="19"/>
      <c r="F544" s="2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5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57"/>
        <v/>
      </c>
      <c r="C546" s="19"/>
      <c r="D546" s="19"/>
      <c r="E546" s="19"/>
      <c r="F546" s="2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5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ref="B548:B611" si="64">IF(G548="","",B547+1)</f>
        <v/>
      </c>
      <c r="C548" s="19"/>
      <c r="D548" s="19"/>
      <c r="E548" s="19"/>
      <c r="F548" s="2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si="64"/>
        <v/>
      </c>
      <c r="C606" s="19"/>
      <c r="D606" s="19"/>
      <c r="E606" s="19"/>
      <c r="F606" s="2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6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64"/>
        <v/>
      </c>
      <c r="C608" s="19"/>
      <c r="D608" s="19"/>
      <c r="E608" s="19"/>
      <c r="F608" s="2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64"/>
        <v/>
      </c>
      <c r="C609" s="19"/>
      <c r="D609" s="19"/>
      <c r="E609" s="19"/>
      <c r="F609" s="2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64"/>
        <v/>
      </c>
      <c r="C610" s="19"/>
      <c r="D610" s="19"/>
      <c r="E610" s="19"/>
      <c r="F610" s="2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64"/>
        <v/>
      </c>
      <c r="C611" s="19"/>
      <c r="D611" s="19"/>
      <c r="E611" s="19"/>
      <c r="F611" s="2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ref="B612:B675" si="71">IF(G612="","",B611+1)</f>
        <v/>
      </c>
      <c r="C612" s="19"/>
      <c r="D612" s="19"/>
      <c r="E612" s="19"/>
      <c r="F612" s="2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si="71"/>
        <v/>
      </c>
      <c r="C670" s="19"/>
      <c r="D670" s="19"/>
      <c r="E670" s="19"/>
      <c r="F670" s="2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1"/>
        <v/>
      </c>
      <c r="C671" s="19"/>
      <c r="D671" s="19"/>
      <c r="E671" s="19"/>
      <c r="F671" s="2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1"/>
        <v/>
      </c>
      <c r="C672" s="19"/>
      <c r="D672" s="19"/>
      <c r="E672" s="19"/>
      <c r="F672" s="2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1"/>
        <v/>
      </c>
      <c r="C673" s="19"/>
      <c r="D673" s="19"/>
      <c r="E673" s="19"/>
      <c r="F673" s="2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1"/>
        <v/>
      </c>
      <c r="C674" s="19"/>
      <c r="D674" s="19"/>
      <c r="E674" s="19"/>
      <c r="F674" s="2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1"/>
        <v/>
      </c>
      <c r="C675" s="19"/>
      <c r="D675" s="19"/>
      <c r="E675" s="19"/>
      <c r="F675" s="2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ref="B676:B739" si="78">IF(G676="","",B675+1)</f>
        <v/>
      </c>
      <c r="C676" s="19"/>
      <c r="D676" s="19"/>
      <c r="E676" s="19"/>
      <c r="F676" s="2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si="78"/>
        <v/>
      </c>
      <c r="C734" s="19"/>
      <c r="D734" s="19"/>
      <c r="E734" s="19"/>
      <c r="F734" s="2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78"/>
        <v/>
      </c>
      <c r="C735" s="19"/>
      <c r="D735" s="19"/>
      <c r="E735" s="19"/>
      <c r="F735" s="2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78"/>
        <v/>
      </c>
      <c r="C736" s="19"/>
      <c r="D736" s="19"/>
      <c r="E736" s="19"/>
      <c r="F736" s="2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78"/>
        <v/>
      </c>
      <c r="C737" s="19"/>
      <c r="D737" s="19"/>
      <c r="E737" s="19"/>
      <c r="F737" s="2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78"/>
        <v/>
      </c>
      <c r="C738" s="19"/>
      <c r="D738" s="19"/>
      <c r="E738" s="19"/>
      <c r="F738" s="2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78"/>
        <v/>
      </c>
      <c r="C739" s="19"/>
      <c r="D739" s="19"/>
      <c r="E739" s="19"/>
      <c r="F739" s="2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ref="B740:B803" si="85">IF(G740="","",B739+1)</f>
        <v/>
      </c>
      <c r="C740" s="19"/>
      <c r="D740" s="19"/>
      <c r="E740" s="19"/>
      <c r="F740" s="2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si="85"/>
        <v/>
      </c>
      <c r="C798" s="19"/>
      <c r="D798" s="19"/>
      <c r="E798" s="19"/>
      <c r="F798" s="2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85"/>
        <v/>
      </c>
      <c r="C799" s="19"/>
      <c r="D799" s="19"/>
      <c r="E799" s="19"/>
      <c r="F799" s="2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85"/>
        <v/>
      </c>
      <c r="C800" s="19"/>
      <c r="D800" s="19"/>
      <c r="E800" s="19"/>
      <c r="F800" s="2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85"/>
        <v/>
      </c>
      <c r="C801" s="19"/>
      <c r="D801" s="19"/>
      <c r="E801" s="19"/>
      <c r="F801" s="2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85"/>
        <v/>
      </c>
      <c r="C802" s="19"/>
      <c r="D802" s="19"/>
      <c r="E802" s="19"/>
      <c r="F802" s="2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85"/>
        <v/>
      </c>
      <c r="C803" s="19"/>
      <c r="D803" s="19"/>
      <c r="E803" s="19"/>
      <c r="F803" s="2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ref="B804:B867" si="92">IF(G804="","",B803+1)</f>
        <v/>
      </c>
      <c r="C804" s="19"/>
      <c r="D804" s="19"/>
      <c r="E804" s="19"/>
      <c r="F804" s="2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si="92"/>
        <v/>
      </c>
      <c r="C862" s="19"/>
      <c r="D862" s="19"/>
      <c r="E862" s="19"/>
      <c r="F862" s="2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2"/>
        <v/>
      </c>
      <c r="C863" s="19"/>
      <c r="D863" s="19"/>
      <c r="E863" s="19"/>
      <c r="F863" s="2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2"/>
        <v/>
      </c>
      <c r="C864" s="19"/>
      <c r="D864" s="19"/>
      <c r="E864" s="19"/>
      <c r="F864" s="2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2"/>
        <v/>
      </c>
      <c r="C865" s="19"/>
      <c r="D865" s="19"/>
      <c r="E865" s="19"/>
      <c r="F865" s="2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2"/>
        <v/>
      </c>
      <c r="C866" s="19"/>
      <c r="D866" s="19"/>
      <c r="E866" s="19"/>
      <c r="F866" s="2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2"/>
        <v/>
      </c>
      <c r="C867" s="19"/>
      <c r="D867" s="19"/>
      <c r="E867" s="19"/>
      <c r="F867" s="2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ref="B868:B931" si="99">IF(G868="","",B867+1)</f>
        <v/>
      </c>
      <c r="C868" s="19"/>
      <c r="D868" s="19"/>
      <c r="E868" s="19"/>
      <c r="F868" s="2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si="99"/>
        <v/>
      </c>
      <c r="C926" s="19"/>
      <c r="D926" s="19"/>
      <c r="E926" s="19"/>
      <c r="F926" s="2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99"/>
        <v/>
      </c>
      <c r="C927" s="19"/>
      <c r="D927" s="19"/>
      <c r="E927" s="19"/>
      <c r="F927" s="2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99"/>
        <v/>
      </c>
      <c r="C928" s="19"/>
      <c r="D928" s="19"/>
      <c r="E928" s="19"/>
      <c r="F928" s="2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99"/>
        <v/>
      </c>
      <c r="C929" s="19"/>
      <c r="D929" s="19"/>
      <c r="E929" s="19"/>
      <c r="F929" s="2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99"/>
        <v/>
      </c>
      <c r="C930" s="19"/>
      <c r="D930" s="19"/>
      <c r="E930" s="19"/>
      <c r="F930" s="2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99"/>
        <v/>
      </c>
      <c r="C931" s="19"/>
      <c r="D931" s="19"/>
      <c r="E931" s="19"/>
      <c r="F931" s="2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ref="B932:B995" si="106">IF(G932="","",B931+1)</f>
        <v/>
      </c>
      <c r="C932" s="19"/>
      <c r="D932" s="19"/>
      <c r="E932" s="19"/>
      <c r="F932" s="2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si="106"/>
        <v/>
      </c>
      <c r="C990" s="19"/>
      <c r="D990" s="19"/>
      <c r="E990" s="19"/>
      <c r="F990" s="2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06"/>
        <v/>
      </c>
      <c r="C991" s="19"/>
      <c r="D991" s="19"/>
      <c r="E991" s="19"/>
      <c r="F991" s="2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06"/>
        <v/>
      </c>
      <c r="C992" s="19"/>
      <c r="D992" s="19"/>
      <c r="E992" s="19"/>
      <c r="F992" s="2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06"/>
        <v/>
      </c>
      <c r="C993" s="19"/>
      <c r="D993" s="19"/>
      <c r="E993" s="19"/>
      <c r="F993" s="2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06"/>
        <v/>
      </c>
      <c r="C994" s="19"/>
      <c r="D994" s="19"/>
      <c r="E994" s="19"/>
      <c r="F994" s="2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06"/>
        <v/>
      </c>
      <c r="C995" s="19"/>
      <c r="D995" s="19"/>
      <c r="E995" s="19"/>
      <c r="F995" s="2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ref="B996:B1022" si="113">IF(G996="","",B995+1)</f>
        <v/>
      </c>
      <c r="C996" s="19"/>
      <c r="D996" s="19"/>
      <c r="E996" s="19"/>
      <c r="F996" s="2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bFXoXTdjNrIwxxXwu8ExwKVEXmtXbh40rNthtwfE5K5+7o9/mortwafitaYyt2yECN0UENkOlwD7My/crx/9iQ==" saltValue="6Xu+A47ptCWQmEu0B5ez+Q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abSelected="1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2" t="s">
        <v>365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0">
        <v>17017679000124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44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44069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98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50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14</v>
      </c>
      <c r="G14" s="106">
        <f>IFERROR(IF(OR(F14=0,F14=""),"",F14/$F$13),"")</f>
        <v>0.28000000000000003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6" t="str">
        <f>IFERROR(IF(OR(F15=0,F15=""),"",F15/$F$13),"")</f>
        <v/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14</v>
      </c>
      <c r="G16" s="106">
        <f>IFERROR(IF(OR(F16=0,F16=""),"",F16/$F$13),"")</f>
        <v>0.28000000000000003</v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261887.30000000002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0</v>
      </c>
      <c r="N21" s="5">
        <f t="shared" si="1"/>
        <v>14</v>
      </c>
      <c r="O21" s="3">
        <f t="shared" si="1"/>
        <v>14</v>
      </c>
      <c r="P21" s="3">
        <f t="shared" si="1"/>
        <v>14</v>
      </c>
      <c r="Q21" s="3">
        <f t="shared" si="1"/>
        <v>14</v>
      </c>
      <c r="R21" s="3">
        <f t="shared" si="1"/>
        <v>14</v>
      </c>
      <c r="S21" s="5">
        <f t="shared" si="1"/>
        <v>14</v>
      </c>
      <c r="T21" s="3">
        <f t="shared" si="1"/>
        <v>14</v>
      </c>
      <c r="U21" s="5">
        <f t="shared" si="1"/>
        <v>13</v>
      </c>
      <c r="V21" s="5">
        <f t="shared" si="1"/>
        <v>7</v>
      </c>
      <c r="W21" s="5">
        <f t="shared" si="1"/>
        <v>0</v>
      </c>
      <c r="X21" s="5">
        <f t="shared" si="1"/>
        <v>0</v>
      </c>
      <c r="Y21" s="3">
        <f>SUBTOTAL(102,Y23:Y60003)</f>
        <v>0</v>
      </c>
      <c r="Z21" s="7">
        <f>SUBTOTAL(102,Z23:Z60003)</f>
        <v>14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8" t="s">
        <v>330</v>
      </c>
      <c r="H23" s="21">
        <v>2</v>
      </c>
      <c r="I23" s="21" t="s">
        <v>359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8" t="s">
        <v>340</v>
      </c>
      <c r="H24" s="21">
        <v>15</v>
      </c>
      <c r="I24" s="21" t="s">
        <v>359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8" t="s">
        <v>326</v>
      </c>
      <c r="H25" s="21">
        <v>6</v>
      </c>
      <c r="I25" s="21" t="s">
        <v>359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8"/>
        <v/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8" t="s">
        <v>336</v>
      </c>
      <c r="H26" s="21">
        <v>6</v>
      </c>
      <c r="I26" s="21" t="s">
        <v>359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8"/>
        <v/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8" t="s">
        <v>334</v>
      </c>
      <c r="H27" s="21">
        <v>12</v>
      </c>
      <c r="I27" s="21" t="s">
        <v>359</v>
      </c>
      <c r="J27" s="46"/>
      <c r="K27" s="46" t="s">
        <v>81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8"/>
        <v/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8" t="s">
        <v>344</v>
      </c>
      <c r="H28" s="21">
        <v>15</v>
      </c>
      <c r="I28" s="21" t="s">
        <v>359</v>
      </c>
      <c r="J28" s="46"/>
      <c r="K28" s="46" t="s">
        <v>81</v>
      </c>
      <c r="L28" s="47"/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8"/>
        <v/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8" t="s">
        <v>324</v>
      </c>
      <c r="H29" s="21">
        <v>6</v>
      </c>
      <c r="I29" s="21" t="s">
        <v>359</v>
      </c>
      <c r="J29" s="46"/>
      <c r="K29" s="46" t="s">
        <v>104</v>
      </c>
      <c r="L29" s="47"/>
      <c r="M29" s="48"/>
      <c r="N29" s="48">
        <v>1999.8</v>
      </c>
      <c r="O29" s="49">
        <v>0</v>
      </c>
      <c r="P29" s="50">
        <v>0</v>
      </c>
      <c r="Q29" s="50">
        <v>0</v>
      </c>
      <c r="R29" s="50">
        <v>0</v>
      </c>
      <c r="S29" s="50">
        <v>0</v>
      </c>
      <c r="T29" s="46">
        <v>20</v>
      </c>
      <c r="U29" s="46">
        <v>20</v>
      </c>
      <c r="V29" s="51" t="s">
        <v>362</v>
      </c>
      <c r="W29" s="62"/>
      <c r="X29" s="62"/>
      <c r="Y29" s="23" t="str">
        <f t="shared" si="2"/>
        <v/>
      </c>
      <c r="Z29" s="23">
        <f t="shared" si="3"/>
        <v>11998.8</v>
      </c>
      <c r="AA29" s="19">
        <f t="shared" si="4"/>
        <v>1</v>
      </c>
      <c r="AB29" s="19">
        <f t="shared" si="6"/>
        <v>0</v>
      </c>
      <c r="AC29" s="19">
        <f t="shared" si="7"/>
        <v>1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8" t="s">
        <v>328</v>
      </c>
      <c r="H30" s="21">
        <v>2</v>
      </c>
      <c r="I30" s="21" t="s">
        <v>359</v>
      </c>
      <c r="J30" s="46"/>
      <c r="K30" s="46" t="s">
        <v>81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8" t="s">
        <v>332</v>
      </c>
      <c r="H31" s="21">
        <v>15</v>
      </c>
      <c r="I31" s="21" t="s">
        <v>359</v>
      </c>
      <c r="J31" s="46"/>
      <c r="K31" s="46" t="s">
        <v>104</v>
      </c>
      <c r="L31" s="47"/>
      <c r="M31" s="48"/>
      <c r="N31" s="48">
        <v>4208</v>
      </c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>
        <v>20</v>
      </c>
      <c r="U31" s="46">
        <v>20</v>
      </c>
      <c r="V31" s="51" t="s">
        <v>362</v>
      </c>
      <c r="W31" s="62"/>
      <c r="X31" s="62"/>
      <c r="Y31" s="23" t="str">
        <f t="shared" si="2"/>
        <v/>
      </c>
      <c r="Z31" s="23">
        <f t="shared" si="3"/>
        <v>63120</v>
      </c>
      <c r="AA31" s="19">
        <f t="shared" si="4"/>
        <v>1</v>
      </c>
      <c r="AB31" s="19">
        <f t="shared" si="6"/>
        <v>0</v>
      </c>
      <c r="AC31" s="19">
        <f t="shared" si="7"/>
        <v>1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8" t="s">
        <v>152</v>
      </c>
      <c r="H32" s="21">
        <v>20</v>
      </c>
      <c r="I32" s="21" t="s">
        <v>359</v>
      </c>
      <c r="J32" s="46"/>
      <c r="K32" s="46" t="s">
        <v>81</v>
      </c>
      <c r="L32" s="47"/>
      <c r="M32" s="48"/>
      <c r="N32" s="48"/>
      <c r="O32" s="49"/>
      <c r="P32" s="50"/>
      <c r="Q32" s="50"/>
      <c r="R32" s="50"/>
      <c r="S32" s="50" t="s">
        <v>79</v>
      </c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5200000001017</v>
      </c>
      <c r="D33" s="19"/>
      <c r="E33" s="19"/>
      <c r="F33" s="2"/>
      <c r="G33" s="108" t="s">
        <v>274</v>
      </c>
      <c r="H33" s="21">
        <v>15</v>
      </c>
      <c r="I33" s="21" t="s">
        <v>360</v>
      </c>
      <c r="J33" s="46"/>
      <c r="K33" s="46" t="s">
        <v>104</v>
      </c>
      <c r="L33" s="47"/>
      <c r="M33" s="48"/>
      <c r="N33" s="48">
        <v>2970</v>
      </c>
      <c r="O33" s="49">
        <v>0</v>
      </c>
      <c r="P33" s="50">
        <v>0</v>
      </c>
      <c r="Q33" s="50">
        <v>0</v>
      </c>
      <c r="R33" s="50">
        <v>0</v>
      </c>
      <c r="S33" s="50">
        <v>0</v>
      </c>
      <c r="T33" s="46">
        <v>20</v>
      </c>
      <c r="U33" s="46">
        <v>20</v>
      </c>
      <c r="V33" s="51" t="s">
        <v>362</v>
      </c>
      <c r="W33" s="62"/>
      <c r="X33" s="62"/>
      <c r="Y33" s="23" t="str">
        <f t="shared" si="2"/>
        <v/>
      </c>
      <c r="Z33" s="23">
        <f t="shared" si="3"/>
        <v>44550</v>
      </c>
      <c r="AA33" s="19">
        <f t="shared" si="4"/>
        <v>1</v>
      </c>
      <c r="AB33" s="19">
        <f t="shared" si="6"/>
        <v>0</v>
      </c>
      <c r="AC33" s="19">
        <f t="shared" si="7"/>
        <v>1</v>
      </c>
      <c r="AD33" s="23" t="str">
        <f t="shared" si="8"/>
        <v/>
      </c>
      <c r="AE33" s="23" t="str">
        <f t="shared" si="8"/>
        <v/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8" t="s">
        <v>196</v>
      </c>
      <c r="H34" s="21">
        <v>100</v>
      </c>
      <c r="I34" s="21" t="s">
        <v>360</v>
      </c>
      <c r="J34" s="46"/>
      <c r="K34" s="46" t="s">
        <v>81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8" t="s">
        <v>346</v>
      </c>
      <c r="H35" s="21">
        <v>3</v>
      </c>
      <c r="I35" s="21" t="s">
        <v>360</v>
      </c>
      <c r="J35" s="46"/>
      <c r="K35" s="46" t="s">
        <v>81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8" t="s">
        <v>348</v>
      </c>
      <c r="H36" s="21">
        <v>3</v>
      </c>
      <c r="I36" s="21" t="s">
        <v>360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8" t="s">
        <v>198</v>
      </c>
      <c r="H37" s="21">
        <v>130</v>
      </c>
      <c r="I37" s="21" t="s">
        <v>358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25.5" x14ac:dyDescent="0.25">
      <c r="B38" s="18">
        <f t="shared" si="5"/>
        <v>16</v>
      </c>
      <c r="C38" s="25">
        <v>5200000002225</v>
      </c>
      <c r="D38" s="19"/>
      <c r="E38" s="19"/>
      <c r="F38" s="2"/>
      <c r="G38" s="108" t="s">
        <v>320</v>
      </c>
      <c r="H38" s="21">
        <v>2</v>
      </c>
      <c r="I38" s="21" t="s">
        <v>360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8" t="s">
        <v>236</v>
      </c>
      <c r="H39" s="21">
        <v>100</v>
      </c>
      <c r="I39" s="21" t="s">
        <v>360</v>
      </c>
      <c r="J39" s="46"/>
      <c r="K39" s="46" t="s">
        <v>104</v>
      </c>
      <c r="L39" s="47"/>
      <c r="M39" s="48"/>
      <c r="N39" s="48">
        <v>48.9</v>
      </c>
      <c r="O39" s="49">
        <v>0</v>
      </c>
      <c r="P39" s="50">
        <v>0</v>
      </c>
      <c r="Q39" s="50">
        <v>0</v>
      </c>
      <c r="R39" s="50">
        <v>0</v>
      </c>
      <c r="S39" s="50"/>
      <c r="T39" s="46">
        <v>20</v>
      </c>
      <c r="U39" s="46">
        <v>20</v>
      </c>
      <c r="V39" s="51" t="s">
        <v>363</v>
      </c>
      <c r="W39" s="62"/>
      <c r="X39" s="62"/>
      <c r="Y39" s="23" t="str">
        <f t="shared" si="2"/>
        <v/>
      </c>
      <c r="Z39" s="23">
        <f t="shared" si="3"/>
        <v>4890</v>
      </c>
      <c r="AA39" s="19">
        <f t="shared" si="4"/>
        <v>1</v>
      </c>
      <c r="AB39" s="19">
        <f t="shared" si="6"/>
        <v>0</v>
      </c>
      <c r="AC39" s="19">
        <f t="shared" si="7"/>
        <v>1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8" t="s">
        <v>318</v>
      </c>
      <c r="H40" s="21">
        <v>1</v>
      </c>
      <c r="I40" s="21" t="s">
        <v>360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8" t="s">
        <v>306</v>
      </c>
      <c r="H41" s="21">
        <v>20</v>
      </c>
      <c r="I41" s="21" t="s">
        <v>360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8" t="s">
        <v>270</v>
      </c>
      <c r="H42" s="21">
        <v>2</v>
      </c>
      <c r="I42" s="21" t="s">
        <v>360</v>
      </c>
      <c r="J42" s="46"/>
      <c r="K42" s="46" t="s">
        <v>81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8" t="s">
        <v>262</v>
      </c>
      <c r="H43" s="21">
        <v>5</v>
      </c>
      <c r="I43" s="21" t="s">
        <v>360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8"/>
        <v/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8" t="s">
        <v>230</v>
      </c>
      <c r="H44" s="21">
        <v>5</v>
      </c>
      <c r="I44" s="21" t="s">
        <v>360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5200000007029</v>
      </c>
      <c r="D45" s="19"/>
      <c r="E45" s="19"/>
      <c r="F45" s="2"/>
      <c r="G45" s="108" t="s">
        <v>232</v>
      </c>
      <c r="H45" s="21">
        <v>9</v>
      </c>
      <c r="I45" s="21" t="s">
        <v>360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5200000007030</v>
      </c>
      <c r="D46" s="19"/>
      <c r="E46" s="19"/>
      <c r="F46" s="2"/>
      <c r="G46" s="108" t="s">
        <v>254</v>
      </c>
      <c r="H46" s="21">
        <v>90</v>
      </c>
      <c r="I46" s="21" t="s">
        <v>359</v>
      </c>
      <c r="J46" s="46"/>
      <c r="K46" s="46" t="s">
        <v>104</v>
      </c>
      <c r="L46" s="47"/>
      <c r="M46" s="48"/>
      <c r="N46" s="48">
        <v>455.4</v>
      </c>
      <c r="O46" s="49">
        <v>0</v>
      </c>
      <c r="P46" s="50">
        <v>0</v>
      </c>
      <c r="Q46" s="50">
        <v>0</v>
      </c>
      <c r="R46" s="50">
        <v>0</v>
      </c>
      <c r="S46" s="50">
        <v>0</v>
      </c>
      <c r="T46" s="46">
        <v>30</v>
      </c>
      <c r="U46" s="46">
        <v>30</v>
      </c>
      <c r="V46" s="51"/>
      <c r="W46" s="62"/>
      <c r="X46" s="62"/>
      <c r="Y46" s="23" t="str">
        <f t="shared" si="2"/>
        <v/>
      </c>
      <c r="Z46" s="23">
        <f t="shared" si="3"/>
        <v>40986</v>
      </c>
      <c r="AA46" s="19">
        <f t="shared" si="4"/>
        <v>1</v>
      </c>
      <c r="AB46" s="19">
        <f t="shared" si="6"/>
        <v>0</v>
      </c>
      <c r="AC46" s="19">
        <f t="shared" si="7"/>
        <v>1</v>
      </c>
      <c r="AD46" s="23" t="str">
        <f t="shared" si="8"/>
        <v/>
      </c>
      <c r="AE46" s="23" t="str">
        <f t="shared" si="8"/>
        <v/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8" t="s">
        <v>300</v>
      </c>
      <c r="H47" s="21">
        <v>4</v>
      </c>
      <c r="I47" s="21" t="s">
        <v>359</v>
      </c>
      <c r="J47" s="46"/>
      <c r="K47" s="46" t="s">
        <v>104</v>
      </c>
      <c r="L47" s="47"/>
      <c r="M47" s="48"/>
      <c r="N47" s="48">
        <v>1911.8</v>
      </c>
      <c r="O47" s="49">
        <v>0</v>
      </c>
      <c r="P47" s="50">
        <v>0</v>
      </c>
      <c r="Q47" s="50">
        <v>0</v>
      </c>
      <c r="R47" s="50">
        <v>0</v>
      </c>
      <c r="S47" s="50">
        <v>0</v>
      </c>
      <c r="T47" s="46">
        <v>20</v>
      </c>
      <c r="U47" s="46">
        <v>20</v>
      </c>
      <c r="V47" s="51" t="s">
        <v>362</v>
      </c>
      <c r="W47" s="62"/>
      <c r="X47" s="62"/>
      <c r="Y47" s="23" t="str">
        <f t="shared" si="2"/>
        <v/>
      </c>
      <c r="Z47" s="23">
        <f t="shared" si="3"/>
        <v>7647.2</v>
      </c>
      <c r="AA47" s="19">
        <f t="shared" si="4"/>
        <v>1</v>
      </c>
      <c r="AB47" s="19">
        <f t="shared" si="6"/>
        <v>0</v>
      </c>
      <c r="AC47" s="19">
        <f t="shared" si="7"/>
        <v>1</v>
      </c>
      <c r="AD47" s="23" t="str">
        <f t="shared" si="8"/>
        <v/>
      </c>
      <c r="AE47" s="23" t="str">
        <f t="shared" si="8"/>
        <v/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8" t="s">
        <v>298</v>
      </c>
      <c r="H48" s="21">
        <v>4</v>
      </c>
      <c r="I48" s="21" t="s">
        <v>359</v>
      </c>
      <c r="J48" s="46"/>
      <c r="K48" s="46" t="s">
        <v>104</v>
      </c>
      <c r="L48" s="47"/>
      <c r="M48" s="48"/>
      <c r="N48" s="48">
        <v>1911.8</v>
      </c>
      <c r="O48" s="49">
        <v>0</v>
      </c>
      <c r="P48" s="50">
        <v>0</v>
      </c>
      <c r="Q48" s="50">
        <v>0</v>
      </c>
      <c r="R48" s="50">
        <v>0</v>
      </c>
      <c r="S48" s="50">
        <v>0</v>
      </c>
      <c r="T48" s="46" t="s">
        <v>364</v>
      </c>
      <c r="U48" s="46" t="s">
        <v>364</v>
      </c>
      <c r="V48" s="51" t="s">
        <v>362</v>
      </c>
      <c r="W48" s="62"/>
      <c r="X48" s="62"/>
      <c r="Y48" s="23" t="str">
        <f t="shared" si="2"/>
        <v/>
      </c>
      <c r="Z48" s="23">
        <f t="shared" si="3"/>
        <v>7647.2</v>
      </c>
      <c r="AA48" s="19">
        <f t="shared" si="4"/>
        <v>1</v>
      </c>
      <c r="AB48" s="19">
        <f t="shared" si="6"/>
        <v>0</v>
      </c>
      <c r="AC48" s="19">
        <f t="shared" si="7"/>
        <v>1</v>
      </c>
      <c r="AD48" s="23" t="str">
        <f t="shared" si="8"/>
        <v/>
      </c>
      <c r="AE48" s="23" t="str">
        <f t="shared" si="8"/>
        <v/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8" t="s">
        <v>294</v>
      </c>
      <c r="H49" s="21">
        <v>20</v>
      </c>
      <c r="I49" s="21" t="s">
        <v>359</v>
      </c>
      <c r="J49" s="46"/>
      <c r="K49" s="46" t="s">
        <v>104</v>
      </c>
      <c r="L49" s="47"/>
      <c r="M49" s="48"/>
      <c r="N49" s="48">
        <v>2008.6</v>
      </c>
      <c r="O49" s="49">
        <v>0</v>
      </c>
      <c r="P49" s="50">
        <v>0</v>
      </c>
      <c r="Q49" s="50">
        <v>0</v>
      </c>
      <c r="R49" s="50">
        <v>0</v>
      </c>
      <c r="S49" s="50">
        <v>0</v>
      </c>
      <c r="T49" s="46">
        <v>20</v>
      </c>
      <c r="U49" s="46">
        <v>20</v>
      </c>
      <c r="V49" s="51" t="s">
        <v>362</v>
      </c>
      <c r="W49" s="62"/>
      <c r="X49" s="62"/>
      <c r="Y49" s="23" t="str">
        <f t="shared" si="2"/>
        <v/>
      </c>
      <c r="Z49" s="23">
        <f t="shared" si="3"/>
        <v>40172</v>
      </c>
      <c r="AA49" s="19">
        <f t="shared" si="4"/>
        <v>1</v>
      </c>
      <c r="AB49" s="19">
        <f t="shared" si="6"/>
        <v>0</v>
      </c>
      <c r="AC49" s="19">
        <f t="shared" si="7"/>
        <v>1</v>
      </c>
      <c r="AD49" s="23" t="str">
        <f t="shared" si="8"/>
        <v/>
      </c>
      <c r="AE49" s="23" t="str">
        <f t="shared" si="8"/>
        <v/>
      </c>
    </row>
    <row r="50" spans="2:31" ht="25.5" x14ac:dyDescent="0.25">
      <c r="B50" s="18">
        <f t="shared" si="5"/>
        <v>28</v>
      </c>
      <c r="C50" s="25">
        <v>5200000007034</v>
      </c>
      <c r="D50" s="19"/>
      <c r="E50" s="19"/>
      <c r="F50" s="2"/>
      <c r="G50" s="108" t="s">
        <v>292</v>
      </c>
      <c r="H50" s="21">
        <v>8</v>
      </c>
      <c r="I50" s="21" t="s">
        <v>359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8"/>
        <v/>
      </c>
    </row>
    <row r="51" spans="2:31" ht="25.5" x14ac:dyDescent="0.25">
      <c r="B51" s="18">
        <f t="shared" si="5"/>
        <v>29</v>
      </c>
      <c r="C51" s="25">
        <v>5200000008498</v>
      </c>
      <c r="D51" s="19"/>
      <c r="E51" s="19"/>
      <c r="F51" s="2"/>
      <c r="G51" s="108" t="s">
        <v>354</v>
      </c>
      <c r="H51" s="21">
        <v>8</v>
      </c>
      <c r="I51" s="21" t="s">
        <v>360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8" t="s">
        <v>240</v>
      </c>
      <c r="H52" s="21">
        <v>10</v>
      </c>
      <c r="I52" s="21" t="s">
        <v>360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8" t="s">
        <v>238</v>
      </c>
      <c r="H53" s="21">
        <v>40</v>
      </c>
      <c r="I53" s="21" t="s">
        <v>360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8" t="s">
        <v>150</v>
      </c>
      <c r="H54" s="21">
        <v>130</v>
      </c>
      <c r="I54" s="21" t="s">
        <v>360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8" t="s">
        <v>206</v>
      </c>
      <c r="H55" s="21">
        <v>2</v>
      </c>
      <c r="I55" s="21" t="s">
        <v>360</v>
      </c>
      <c r="J55" s="46"/>
      <c r="K55" s="46" t="s">
        <v>81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8" t="s">
        <v>202</v>
      </c>
      <c r="H56" s="21">
        <v>2</v>
      </c>
      <c r="I56" s="21" t="s">
        <v>360</v>
      </c>
      <c r="J56" s="46"/>
      <c r="K56" s="46" t="s">
        <v>81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8" t="s">
        <v>280</v>
      </c>
      <c r="H57" s="21">
        <v>4.5</v>
      </c>
      <c r="I57" s="21" t="s">
        <v>359</v>
      </c>
      <c r="J57" s="46"/>
      <c r="K57" s="46" t="s">
        <v>81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8" t="s">
        <v>286</v>
      </c>
      <c r="H58" s="21">
        <v>5</v>
      </c>
      <c r="I58" s="21" t="s">
        <v>359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8" t="s">
        <v>296</v>
      </c>
      <c r="H59" s="21">
        <v>5</v>
      </c>
      <c r="I59" s="21" t="s">
        <v>359</v>
      </c>
      <c r="J59" s="46"/>
      <c r="K59" s="46" t="s">
        <v>104</v>
      </c>
      <c r="L59" s="47"/>
      <c r="M59" s="48"/>
      <c r="N59" s="48">
        <v>1911.8</v>
      </c>
      <c r="O59" s="49">
        <v>0</v>
      </c>
      <c r="P59" s="50">
        <v>0</v>
      </c>
      <c r="Q59" s="50">
        <v>0</v>
      </c>
      <c r="R59" s="50">
        <v>0</v>
      </c>
      <c r="S59" s="50">
        <v>0</v>
      </c>
      <c r="T59" s="46" t="s">
        <v>364</v>
      </c>
      <c r="U59" s="46"/>
      <c r="V59" s="51"/>
      <c r="W59" s="62"/>
      <c r="X59" s="62"/>
      <c r="Y59" s="23" t="str">
        <f t="shared" si="2"/>
        <v/>
      </c>
      <c r="Z59" s="23">
        <f t="shared" si="3"/>
        <v>9559</v>
      </c>
      <c r="AA59" s="19">
        <f t="shared" si="4"/>
        <v>1</v>
      </c>
      <c r="AB59" s="19">
        <f t="shared" si="6"/>
        <v>0</v>
      </c>
      <c r="AC59" s="19">
        <f t="shared" si="7"/>
        <v>1</v>
      </c>
      <c r="AD59" s="23" t="str">
        <f t="shared" si="8"/>
        <v/>
      </c>
      <c r="AE59" s="23" t="str">
        <f t="shared" si="8"/>
        <v/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8" t="s">
        <v>282</v>
      </c>
      <c r="H60" s="21">
        <v>2</v>
      </c>
      <c r="I60" s="21" t="s">
        <v>359</v>
      </c>
      <c r="J60" s="46"/>
      <c r="K60" s="46" t="s">
        <v>104</v>
      </c>
      <c r="L60" s="47"/>
      <c r="M60" s="48"/>
      <c r="N60" s="48">
        <v>2008.6</v>
      </c>
      <c r="O60" s="49">
        <v>0</v>
      </c>
      <c r="P60" s="50">
        <v>0</v>
      </c>
      <c r="Q60" s="50">
        <v>0</v>
      </c>
      <c r="R60" s="50">
        <v>0</v>
      </c>
      <c r="S60" s="50">
        <v>0</v>
      </c>
      <c r="T60" s="46" t="s">
        <v>364</v>
      </c>
      <c r="U60" s="46" t="s">
        <v>364</v>
      </c>
      <c r="V60" s="51"/>
      <c r="W60" s="62"/>
      <c r="X60" s="62"/>
      <c r="Y60" s="23" t="str">
        <f t="shared" si="2"/>
        <v/>
      </c>
      <c r="Z60" s="23">
        <f t="shared" si="3"/>
        <v>4017.2</v>
      </c>
      <c r="AA60" s="19">
        <f t="shared" si="4"/>
        <v>1</v>
      </c>
      <c r="AB60" s="19">
        <f t="shared" si="6"/>
        <v>0</v>
      </c>
      <c r="AC60" s="19">
        <f t="shared" si="7"/>
        <v>1</v>
      </c>
      <c r="AD60" s="23" t="str">
        <f t="shared" si="8"/>
        <v/>
      </c>
      <c r="AE60" s="23" t="str">
        <f t="shared" si="8"/>
        <v/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8" t="s">
        <v>284</v>
      </c>
      <c r="H61" s="21">
        <v>4</v>
      </c>
      <c r="I61" s="21" t="s">
        <v>359</v>
      </c>
      <c r="J61" s="46"/>
      <c r="K61" s="46" t="s">
        <v>104</v>
      </c>
      <c r="L61" s="47"/>
      <c r="M61" s="48"/>
      <c r="N61" s="48">
        <v>1738</v>
      </c>
      <c r="O61" s="49">
        <v>0</v>
      </c>
      <c r="P61" s="50">
        <v>0</v>
      </c>
      <c r="Q61" s="50">
        <v>0</v>
      </c>
      <c r="R61" s="50">
        <v>0</v>
      </c>
      <c r="S61" s="50">
        <v>0</v>
      </c>
      <c r="T61" s="46">
        <v>20</v>
      </c>
      <c r="U61" s="46">
        <v>20</v>
      </c>
      <c r="V61" s="51"/>
      <c r="W61" s="62"/>
      <c r="X61" s="62"/>
      <c r="Y61" s="23" t="str">
        <f t="shared" si="2"/>
        <v/>
      </c>
      <c r="Z61" s="23">
        <f t="shared" si="3"/>
        <v>6952</v>
      </c>
      <c r="AA61" s="19">
        <f t="shared" si="4"/>
        <v>1</v>
      </c>
      <c r="AB61" s="19">
        <f t="shared" si="6"/>
        <v>0</v>
      </c>
      <c r="AC61" s="19">
        <f t="shared" si="7"/>
        <v>1</v>
      </c>
      <c r="AD61" s="23" t="str">
        <f t="shared" si="8"/>
        <v/>
      </c>
      <c r="AE61" s="23" t="str">
        <f t="shared" si="8"/>
        <v/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8" t="s">
        <v>288</v>
      </c>
      <c r="H62" s="21">
        <v>4</v>
      </c>
      <c r="I62" s="21" t="s">
        <v>359</v>
      </c>
      <c r="J62" s="46"/>
      <c r="K62" s="46" t="s">
        <v>104</v>
      </c>
      <c r="L62" s="47"/>
      <c r="M62" s="48"/>
      <c r="N62" s="48">
        <v>1738</v>
      </c>
      <c r="O62" s="49">
        <v>0</v>
      </c>
      <c r="P62" s="50">
        <v>0</v>
      </c>
      <c r="Q62" s="50">
        <v>0</v>
      </c>
      <c r="R62" s="50">
        <v>0</v>
      </c>
      <c r="S62" s="50">
        <v>0</v>
      </c>
      <c r="T62" s="46">
        <v>20</v>
      </c>
      <c r="U62" s="46">
        <v>20</v>
      </c>
      <c r="V62" s="51"/>
      <c r="W62" s="62"/>
      <c r="X62" s="62"/>
      <c r="Y62" s="23" t="str">
        <f t="shared" si="2"/>
        <v/>
      </c>
      <c r="Z62" s="23">
        <f t="shared" si="3"/>
        <v>6952</v>
      </c>
      <c r="AA62" s="19">
        <f t="shared" si="4"/>
        <v>1</v>
      </c>
      <c r="AB62" s="19">
        <f t="shared" si="6"/>
        <v>0</v>
      </c>
      <c r="AC62" s="19">
        <f t="shared" si="7"/>
        <v>1</v>
      </c>
      <c r="AD62" s="23" t="str">
        <f t="shared" si="8"/>
        <v/>
      </c>
      <c r="AE62" s="23" t="str">
        <f t="shared" si="8"/>
        <v/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8" t="s">
        <v>278</v>
      </c>
      <c r="H63" s="21">
        <v>2</v>
      </c>
      <c r="I63" s="21" t="s">
        <v>359</v>
      </c>
      <c r="J63" s="46"/>
      <c r="K63" s="46" t="s">
        <v>104</v>
      </c>
      <c r="L63" s="47"/>
      <c r="M63" s="48"/>
      <c r="N63" s="48">
        <v>1920</v>
      </c>
      <c r="O63" s="49">
        <v>0</v>
      </c>
      <c r="P63" s="50">
        <v>0</v>
      </c>
      <c r="Q63" s="50">
        <v>0</v>
      </c>
      <c r="R63" s="50">
        <v>0</v>
      </c>
      <c r="S63" s="50">
        <v>0</v>
      </c>
      <c r="T63" s="46">
        <v>20</v>
      </c>
      <c r="U63" s="46">
        <v>20</v>
      </c>
      <c r="V63" s="51"/>
      <c r="W63" s="62"/>
      <c r="X63" s="62"/>
      <c r="Y63" s="23" t="str">
        <f t="shared" si="2"/>
        <v/>
      </c>
      <c r="Z63" s="23">
        <f t="shared" si="3"/>
        <v>3840</v>
      </c>
      <c r="AA63" s="19">
        <f t="shared" si="4"/>
        <v>1</v>
      </c>
      <c r="AB63" s="19">
        <f t="shared" si="6"/>
        <v>0</v>
      </c>
      <c r="AC63" s="19">
        <f t="shared" si="7"/>
        <v>1</v>
      </c>
      <c r="AD63" s="23" t="str">
        <f t="shared" si="8"/>
        <v/>
      </c>
      <c r="AE63" s="23" t="str">
        <f t="shared" si="8"/>
        <v/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8" t="s">
        <v>290</v>
      </c>
      <c r="H64" s="21">
        <v>5</v>
      </c>
      <c r="I64" s="21" t="s">
        <v>359</v>
      </c>
      <c r="J64" s="46"/>
      <c r="K64" s="46" t="s">
        <v>104</v>
      </c>
      <c r="L64" s="47"/>
      <c r="M64" s="48"/>
      <c r="N64" s="48">
        <v>1911.18</v>
      </c>
      <c r="O64" s="49">
        <v>0</v>
      </c>
      <c r="P64" s="50">
        <v>0</v>
      </c>
      <c r="Q64" s="50">
        <v>0</v>
      </c>
      <c r="R64" s="50">
        <v>0</v>
      </c>
      <c r="S64" s="50">
        <v>0</v>
      </c>
      <c r="T64" s="46">
        <v>20</v>
      </c>
      <c r="U64" s="46">
        <v>20</v>
      </c>
      <c r="V64" s="51"/>
      <c r="W64" s="62"/>
      <c r="X64" s="62"/>
      <c r="Y64" s="23" t="str">
        <f t="shared" si="2"/>
        <v/>
      </c>
      <c r="Z64" s="23">
        <f t="shared" si="3"/>
        <v>9555.9</v>
      </c>
      <c r="AA64" s="19">
        <f t="shared" si="4"/>
        <v>1</v>
      </c>
      <c r="AB64" s="19">
        <f t="shared" si="6"/>
        <v>0</v>
      </c>
      <c r="AC64" s="19">
        <f t="shared" si="7"/>
        <v>1</v>
      </c>
      <c r="AD64" s="23" t="str">
        <f t="shared" si="8"/>
        <v/>
      </c>
      <c r="AE64" s="23" t="str">
        <f t="shared" si="8"/>
        <v/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8" t="s">
        <v>258</v>
      </c>
      <c r="H65" s="21">
        <v>4</v>
      </c>
      <c r="I65" s="21" t="s">
        <v>359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8" t="s">
        <v>256</v>
      </c>
      <c r="H66" s="21">
        <v>4</v>
      </c>
      <c r="I66" s="21" t="s">
        <v>359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8" t="s">
        <v>268</v>
      </c>
      <c r="H67" s="21">
        <v>90</v>
      </c>
      <c r="I67" s="21" t="s">
        <v>360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8" t="s">
        <v>234</v>
      </c>
      <c r="H68" s="21">
        <v>7.2</v>
      </c>
      <c r="I68" s="21" t="s">
        <v>359</v>
      </c>
      <c r="J68" s="46"/>
      <c r="K68" s="46" t="s">
        <v>81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8" t="s">
        <v>310</v>
      </c>
      <c r="H69" s="21">
        <v>1</v>
      </c>
      <c r="I69" s="21" t="s">
        <v>360</v>
      </c>
      <c r="J69" s="46"/>
      <c r="K69" s="46" t="s">
        <v>81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8" t="s">
        <v>312</v>
      </c>
      <c r="H70" s="21">
        <v>2</v>
      </c>
      <c r="I70" s="21" t="s">
        <v>360</v>
      </c>
      <c r="J70" s="46"/>
      <c r="K70" s="46" t="s">
        <v>81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8" t="s">
        <v>314</v>
      </c>
      <c r="H71" s="21">
        <v>1</v>
      </c>
      <c r="I71" s="21" t="s">
        <v>360</v>
      </c>
      <c r="J71" s="46"/>
      <c r="K71" s="46" t="s">
        <v>81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8" t="s">
        <v>316</v>
      </c>
      <c r="H72" s="21">
        <v>1</v>
      </c>
      <c r="I72" s="21" t="s">
        <v>360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8"/>
      <c r="H73" s="21"/>
      <c r="I73" s="21"/>
      <c r="J73" s="46"/>
      <c r="K73" s="46" t="s">
        <v>81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8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8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8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8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8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8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8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8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8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8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8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8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8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8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8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8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8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8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8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8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8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8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8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8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8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8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8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8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8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8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8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8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8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8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8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8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8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8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8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8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8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8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8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8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8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8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8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8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8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8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8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8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8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8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8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8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8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8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8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8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8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8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8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8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8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8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8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8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8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8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8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8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8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8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8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8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8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8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8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8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8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8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8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8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8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8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8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8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8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8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8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8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8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8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8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8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8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8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8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8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8"/>
  <sheetViews>
    <sheetView topLeftCell="A92" workbookViewId="0">
      <selection activeCell="B2" sqref="B2:B108"/>
    </sheetView>
  </sheetViews>
  <sheetFormatPr defaultRowHeight="15" x14ac:dyDescent="0.25"/>
  <cols>
    <col min="1" max="1" width="9.140625" style="104"/>
    <col min="2" max="2" width="14.140625" style="104" bestFit="1" customWidth="1"/>
    <col min="3" max="3" width="44" style="104" bestFit="1" customWidth="1"/>
    <col min="4" max="4" width="100.7109375" style="105" customWidth="1"/>
    <col min="5" max="16384" width="9.140625" style="104"/>
  </cols>
  <sheetData>
    <row r="1" spans="1:4" s="99" customFormat="1" x14ac:dyDescent="0.25">
      <c r="B1" s="99" t="s">
        <v>355</v>
      </c>
      <c r="C1" s="99" t="s">
        <v>356</v>
      </c>
      <c r="D1" s="100" t="s">
        <v>357</v>
      </c>
    </row>
    <row r="2" spans="1:4" ht="30" x14ac:dyDescent="0.25">
      <c r="A2" s="104">
        <v>1</v>
      </c>
      <c r="B2" s="101">
        <v>5200000000000</v>
      </c>
      <c r="C2" s="102" t="s">
        <v>329</v>
      </c>
      <c r="D2" s="103" t="s">
        <v>330</v>
      </c>
    </row>
    <row r="3" spans="1:4" ht="30" x14ac:dyDescent="0.25">
      <c r="A3" s="104">
        <v>2</v>
      </c>
      <c r="B3" s="101">
        <v>5200000000001</v>
      </c>
      <c r="C3" s="102" t="s">
        <v>339</v>
      </c>
      <c r="D3" s="103" t="s">
        <v>340</v>
      </c>
    </row>
    <row r="4" spans="1:4" ht="30" x14ac:dyDescent="0.25">
      <c r="A4" s="104">
        <v>3</v>
      </c>
      <c r="B4" s="101">
        <v>5200000000002</v>
      </c>
      <c r="C4" s="102" t="s">
        <v>325</v>
      </c>
      <c r="D4" s="103" t="s">
        <v>326</v>
      </c>
    </row>
    <row r="5" spans="1:4" ht="30" x14ac:dyDescent="0.25">
      <c r="A5" s="104">
        <v>4</v>
      </c>
      <c r="B5" s="101">
        <v>5200000000003</v>
      </c>
      <c r="C5" s="102" t="s">
        <v>335</v>
      </c>
      <c r="D5" s="103" t="s">
        <v>336</v>
      </c>
    </row>
    <row r="6" spans="1:4" ht="30" x14ac:dyDescent="0.25">
      <c r="A6" s="104">
        <v>5</v>
      </c>
      <c r="B6" s="101">
        <v>5200000000004</v>
      </c>
      <c r="C6" s="102" t="s">
        <v>333</v>
      </c>
      <c r="D6" s="103" t="s">
        <v>334</v>
      </c>
    </row>
    <row r="7" spans="1:4" ht="30" x14ac:dyDescent="0.25">
      <c r="A7" s="104">
        <v>6</v>
      </c>
      <c r="B7" s="101">
        <v>5200000000005</v>
      </c>
      <c r="C7" s="102" t="s">
        <v>343</v>
      </c>
      <c r="D7" s="103" t="s">
        <v>344</v>
      </c>
    </row>
    <row r="8" spans="1:4" ht="30" x14ac:dyDescent="0.25">
      <c r="A8" s="104">
        <v>7</v>
      </c>
      <c r="B8" s="101">
        <v>5200000000007</v>
      </c>
      <c r="C8" s="102" t="s">
        <v>323</v>
      </c>
      <c r="D8" s="103" t="s">
        <v>324</v>
      </c>
    </row>
    <row r="9" spans="1:4" x14ac:dyDescent="0.25">
      <c r="A9" s="104">
        <v>8</v>
      </c>
      <c r="B9" s="101">
        <v>5200000000012</v>
      </c>
      <c r="C9" s="102" t="s">
        <v>321</v>
      </c>
      <c r="D9" s="103" t="s">
        <v>322</v>
      </c>
    </row>
    <row r="10" spans="1:4" ht="30" x14ac:dyDescent="0.25">
      <c r="A10" s="104">
        <v>9</v>
      </c>
      <c r="B10" s="101">
        <v>5200000000013</v>
      </c>
      <c r="C10" s="102" t="s">
        <v>213</v>
      </c>
      <c r="D10" s="103" t="s">
        <v>214</v>
      </c>
    </row>
    <row r="11" spans="1:4" x14ac:dyDescent="0.25">
      <c r="A11" s="104">
        <v>10</v>
      </c>
      <c r="B11" s="101">
        <v>5200000000015</v>
      </c>
      <c r="C11" s="102" t="s">
        <v>327</v>
      </c>
      <c r="D11" s="103" t="s">
        <v>328</v>
      </c>
    </row>
    <row r="12" spans="1:4" ht="30" x14ac:dyDescent="0.25">
      <c r="A12" s="104">
        <v>11</v>
      </c>
      <c r="B12" s="101">
        <v>5200000000016</v>
      </c>
      <c r="C12" s="102" t="s">
        <v>337</v>
      </c>
      <c r="D12" s="103" t="s">
        <v>338</v>
      </c>
    </row>
    <row r="13" spans="1:4" ht="45" x14ac:dyDescent="0.25">
      <c r="A13" s="104">
        <v>12</v>
      </c>
      <c r="B13" s="101">
        <v>5200000000020</v>
      </c>
      <c r="C13" s="102" t="s">
        <v>341</v>
      </c>
      <c r="D13" s="103" t="s">
        <v>342</v>
      </c>
    </row>
    <row r="14" spans="1:4" ht="30" x14ac:dyDescent="0.25">
      <c r="A14" s="104">
        <v>13</v>
      </c>
      <c r="B14" s="101">
        <v>5200000000022</v>
      </c>
      <c r="C14" s="102" t="s">
        <v>331</v>
      </c>
      <c r="D14" s="103" t="s">
        <v>332</v>
      </c>
    </row>
    <row r="15" spans="1:4" ht="30" x14ac:dyDescent="0.25">
      <c r="A15" s="104">
        <v>14</v>
      </c>
      <c r="B15" s="101">
        <v>5200000000023</v>
      </c>
      <c r="C15" s="102" t="s">
        <v>221</v>
      </c>
      <c r="D15" s="103" t="s">
        <v>222</v>
      </c>
    </row>
    <row r="16" spans="1:4" x14ac:dyDescent="0.25">
      <c r="A16" s="104">
        <v>15</v>
      </c>
      <c r="B16" s="101">
        <v>5200000000027</v>
      </c>
      <c r="C16" s="102" t="s">
        <v>349</v>
      </c>
      <c r="D16" s="103" t="s">
        <v>350</v>
      </c>
    </row>
    <row r="17" spans="1:4" ht="45" x14ac:dyDescent="0.25">
      <c r="A17" s="104">
        <v>16</v>
      </c>
      <c r="B17" s="101">
        <v>5200000000032</v>
      </c>
      <c r="C17" s="102" t="s">
        <v>219</v>
      </c>
      <c r="D17" s="103" t="s">
        <v>220</v>
      </c>
    </row>
    <row r="18" spans="1:4" ht="30" x14ac:dyDescent="0.25">
      <c r="A18" s="104">
        <v>17</v>
      </c>
      <c r="B18" s="101">
        <v>5200000000034</v>
      </c>
      <c r="C18" s="102" t="s">
        <v>151</v>
      </c>
      <c r="D18" s="103" t="s">
        <v>152</v>
      </c>
    </row>
    <row r="19" spans="1:4" ht="45" x14ac:dyDescent="0.25">
      <c r="A19" s="104">
        <v>18</v>
      </c>
      <c r="B19" s="101">
        <v>5200000000970</v>
      </c>
      <c r="C19" s="102" t="s">
        <v>145</v>
      </c>
      <c r="D19" s="103" t="s">
        <v>146</v>
      </c>
    </row>
    <row r="20" spans="1:4" ht="45" x14ac:dyDescent="0.25">
      <c r="A20" s="104">
        <v>19</v>
      </c>
      <c r="B20" s="101">
        <v>5200000001017</v>
      </c>
      <c r="C20" s="102" t="s">
        <v>273</v>
      </c>
      <c r="D20" s="103" t="s">
        <v>274</v>
      </c>
    </row>
    <row r="21" spans="1:4" x14ac:dyDescent="0.25">
      <c r="A21" s="104">
        <v>20</v>
      </c>
      <c r="B21" s="101">
        <v>5200000001030</v>
      </c>
      <c r="C21" s="102" t="s">
        <v>307</v>
      </c>
      <c r="D21" s="103" t="s">
        <v>308</v>
      </c>
    </row>
    <row r="22" spans="1:4" ht="30" x14ac:dyDescent="0.25">
      <c r="A22" s="104">
        <v>21</v>
      </c>
      <c r="B22" s="101">
        <v>5200000001117</v>
      </c>
      <c r="C22" s="102" t="s">
        <v>275</v>
      </c>
      <c r="D22" s="103" t="s">
        <v>276</v>
      </c>
    </row>
    <row r="23" spans="1:4" ht="30" x14ac:dyDescent="0.25">
      <c r="A23" s="104">
        <v>22</v>
      </c>
      <c r="B23" s="101">
        <v>5200000001743</v>
      </c>
      <c r="C23" s="102" t="s">
        <v>195</v>
      </c>
      <c r="D23" s="103" t="s">
        <v>196</v>
      </c>
    </row>
    <row r="24" spans="1:4" x14ac:dyDescent="0.25">
      <c r="A24" s="104">
        <v>23</v>
      </c>
      <c r="B24" s="101">
        <v>5200000001806</v>
      </c>
      <c r="C24" s="102" t="s">
        <v>345</v>
      </c>
      <c r="D24" s="103" t="s">
        <v>346</v>
      </c>
    </row>
    <row r="25" spans="1:4" x14ac:dyDescent="0.25">
      <c r="A25" s="104">
        <v>24</v>
      </c>
      <c r="B25" s="101">
        <v>5200000001807</v>
      </c>
      <c r="C25" s="102" t="s">
        <v>347</v>
      </c>
      <c r="D25" s="103" t="s">
        <v>348</v>
      </c>
    </row>
    <row r="26" spans="1:4" x14ac:dyDescent="0.25">
      <c r="A26" s="104">
        <v>25</v>
      </c>
      <c r="B26" s="101">
        <v>5200000002055</v>
      </c>
      <c r="C26" s="102" t="s">
        <v>197</v>
      </c>
      <c r="D26" s="103" t="s">
        <v>198</v>
      </c>
    </row>
    <row r="27" spans="1:4" ht="30" x14ac:dyDescent="0.25">
      <c r="A27" s="104">
        <v>26</v>
      </c>
      <c r="B27" s="101">
        <v>5200000002225</v>
      </c>
      <c r="C27" s="102" t="s">
        <v>319</v>
      </c>
      <c r="D27" s="103" t="s">
        <v>320</v>
      </c>
    </row>
    <row r="28" spans="1:4" x14ac:dyDescent="0.25">
      <c r="A28" s="104">
        <v>27</v>
      </c>
      <c r="B28" s="101">
        <v>5200000002565</v>
      </c>
      <c r="C28" s="102" t="s">
        <v>143</v>
      </c>
      <c r="D28" s="103" t="s">
        <v>144</v>
      </c>
    </row>
    <row r="29" spans="1:4" x14ac:dyDescent="0.25">
      <c r="A29" s="104">
        <v>28</v>
      </c>
      <c r="B29" s="101">
        <v>5200000002567</v>
      </c>
      <c r="C29" s="102" t="s">
        <v>141</v>
      </c>
      <c r="D29" s="103" t="s">
        <v>142</v>
      </c>
    </row>
    <row r="30" spans="1:4" ht="30" x14ac:dyDescent="0.25">
      <c r="A30" s="104">
        <v>29</v>
      </c>
      <c r="B30" s="101">
        <v>5200000002582</v>
      </c>
      <c r="C30" s="102" t="s">
        <v>235</v>
      </c>
      <c r="D30" s="103" t="s">
        <v>236</v>
      </c>
    </row>
    <row r="31" spans="1:4" ht="30" x14ac:dyDescent="0.25">
      <c r="A31" s="104">
        <v>30</v>
      </c>
      <c r="B31" s="101">
        <v>5200000003023</v>
      </c>
      <c r="C31" s="102" t="s">
        <v>317</v>
      </c>
      <c r="D31" s="103" t="s">
        <v>318</v>
      </c>
    </row>
    <row r="32" spans="1:4" x14ac:dyDescent="0.25">
      <c r="A32" s="104">
        <v>31</v>
      </c>
      <c r="B32" s="101">
        <v>5200000003108</v>
      </c>
      <c r="C32" s="102" t="s">
        <v>305</v>
      </c>
      <c r="D32" s="103" t="s">
        <v>306</v>
      </c>
    </row>
    <row r="33" spans="1:4" ht="30" x14ac:dyDescent="0.25">
      <c r="A33" s="104">
        <v>32</v>
      </c>
      <c r="B33" s="101">
        <v>5200000003128</v>
      </c>
      <c r="C33" s="102" t="s">
        <v>241</v>
      </c>
      <c r="D33" s="103" t="s">
        <v>242</v>
      </c>
    </row>
    <row r="34" spans="1:4" ht="30" x14ac:dyDescent="0.25">
      <c r="A34" s="104">
        <v>33</v>
      </c>
      <c r="B34" s="101">
        <v>5200000005384</v>
      </c>
      <c r="C34" s="102" t="s">
        <v>209</v>
      </c>
      <c r="D34" s="103" t="s">
        <v>210</v>
      </c>
    </row>
    <row r="35" spans="1:4" ht="30" x14ac:dyDescent="0.25">
      <c r="A35" s="104">
        <v>34</v>
      </c>
      <c r="B35" s="101">
        <v>5200000005387</v>
      </c>
      <c r="C35" s="102" t="s">
        <v>269</v>
      </c>
      <c r="D35" s="103" t="s">
        <v>270</v>
      </c>
    </row>
    <row r="36" spans="1:4" ht="60" x14ac:dyDescent="0.25">
      <c r="A36" s="104">
        <v>35</v>
      </c>
      <c r="B36" s="101">
        <v>5200000006311</v>
      </c>
      <c r="C36" s="102" t="s">
        <v>261</v>
      </c>
      <c r="D36" s="103" t="s">
        <v>262</v>
      </c>
    </row>
    <row r="37" spans="1:4" x14ac:dyDescent="0.25">
      <c r="A37" s="104">
        <v>36</v>
      </c>
      <c r="B37" s="101">
        <v>5200000007028</v>
      </c>
      <c r="C37" s="102" t="s">
        <v>229</v>
      </c>
      <c r="D37" s="103" t="s">
        <v>230</v>
      </c>
    </row>
    <row r="38" spans="1:4" ht="30" x14ac:dyDescent="0.25">
      <c r="A38" s="104">
        <v>37</v>
      </c>
      <c r="B38" s="101">
        <v>5200000007029</v>
      </c>
      <c r="C38" s="102" t="s">
        <v>231</v>
      </c>
      <c r="D38" s="103" t="s">
        <v>232</v>
      </c>
    </row>
    <row r="39" spans="1:4" x14ac:dyDescent="0.25">
      <c r="A39" s="104">
        <v>38</v>
      </c>
      <c r="B39" s="101">
        <v>5200000007030</v>
      </c>
      <c r="C39" s="102" t="s">
        <v>253</v>
      </c>
      <c r="D39" s="103" t="s">
        <v>254</v>
      </c>
    </row>
    <row r="40" spans="1:4" ht="30" x14ac:dyDescent="0.25">
      <c r="A40" s="104">
        <v>39</v>
      </c>
      <c r="B40" s="101">
        <v>5200000007031</v>
      </c>
      <c r="C40" s="102" t="s">
        <v>299</v>
      </c>
      <c r="D40" s="103" t="s">
        <v>300</v>
      </c>
    </row>
    <row r="41" spans="1:4" ht="30" x14ac:dyDescent="0.25">
      <c r="A41" s="104">
        <v>40</v>
      </c>
      <c r="B41" s="101">
        <v>5200000007032</v>
      </c>
      <c r="C41" s="102" t="s">
        <v>297</v>
      </c>
      <c r="D41" s="103" t="s">
        <v>298</v>
      </c>
    </row>
    <row r="42" spans="1:4" ht="30" x14ac:dyDescent="0.25">
      <c r="A42" s="104">
        <v>41</v>
      </c>
      <c r="B42" s="101">
        <v>5200000007033</v>
      </c>
      <c r="C42" s="102" t="s">
        <v>293</v>
      </c>
      <c r="D42" s="103" t="s">
        <v>294</v>
      </c>
    </row>
    <row r="43" spans="1:4" ht="30" x14ac:dyDescent="0.25">
      <c r="A43" s="104">
        <v>42</v>
      </c>
      <c r="B43" s="101">
        <v>5200000007034</v>
      </c>
      <c r="C43" s="102" t="s">
        <v>291</v>
      </c>
      <c r="D43" s="103" t="s">
        <v>292</v>
      </c>
    </row>
    <row r="44" spans="1:4" ht="45" x14ac:dyDescent="0.25">
      <c r="A44" s="104">
        <v>43</v>
      </c>
      <c r="B44" s="101">
        <v>5200000007243</v>
      </c>
      <c r="C44" s="102" t="s">
        <v>271</v>
      </c>
      <c r="D44" s="103" t="s">
        <v>272</v>
      </c>
    </row>
    <row r="45" spans="1:4" ht="30" x14ac:dyDescent="0.25">
      <c r="A45" s="104">
        <v>44</v>
      </c>
      <c r="B45" s="101">
        <v>5200000008498</v>
      </c>
      <c r="C45" s="102" t="s">
        <v>353</v>
      </c>
      <c r="D45" s="103" t="s">
        <v>354</v>
      </c>
    </row>
    <row r="46" spans="1:4" x14ac:dyDescent="0.25">
      <c r="A46" s="104">
        <v>45</v>
      </c>
      <c r="B46" s="101">
        <v>5200000009895</v>
      </c>
      <c r="C46" s="102" t="s">
        <v>217</v>
      </c>
      <c r="D46" s="103" t="s">
        <v>218</v>
      </c>
    </row>
    <row r="47" spans="1:4" ht="45" x14ac:dyDescent="0.25">
      <c r="A47" s="104">
        <v>46</v>
      </c>
      <c r="B47" s="101">
        <v>5200000012314</v>
      </c>
      <c r="C47" s="102" t="s">
        <v>225</v>
      </c>
      <c r="D47" s="103" t="s">
        <v>226</v>
      </c>
    </row>
    <row r="48" spans="1:4" ht="45" x14ac:dyDescent="0.25">
      <c r="A48" s="104">
        <v>47</v>
      </c>
      <c r="B48" s="101">
        <v>5200000012315</v>
      </c>
      <c r="C48" s="102" t="s">
        <v>147</v>
      </c>
      <c r="D48" s="103" t="s">
        <v>148</v>
      </c>
    </row>
    <row r="49" spans="1:4" x14ac:dyDescent="0.25">
      <c r="A49" s="104">
        <v>48</v>
      </c>
      <c r="B49" s="101">
        <v>5200000012331</v>
      </c>
      <c r="C49" s="102" t="s">
        <v>223</v>
      </c>
      <c r="D49" s="103" t="s">
        <v>224</v>
      </c>
    </row>
    <row r="50" spans="1:4" x14ac:dyDescent="0.25">
      <c r="A50" s="104">
        <v>49</v>
      </c>
      <c r="B50" s="101">
        <v>5200000012525</v>
      </c>
      <c r="C50" s="102" t="s">
        <v>191</v>
      </c>
      <c r="D50" s="103" t="s">
        <v>192</v>
      </c>
    </row>
    <row r="51" spans="1:4" ht="30" x14ac:dyDescent="0.25">
      <c r="A51" s="104">
        <v>50</v>
      </c>
      <c r="B51" s="101">
        <v>5200000013041</v>
      </c>
      <c r="C51" s="102" t="s">
        <v>239</v>
      </c>
      <c r="D51" s="103" t="s">
        <v>240</v>
      </c>
    </row>
    <row r="52" spans="1:4" ht="30" x14ac:dyDescent="0.25">
      <c r="A52" s="104">
        <v>51</v>
      </c>
      <c r="B52" s="101">
        <v>5200000013305</v>
      </c>
      <c r="C52" s="102" t="s">
        <v>237</v>
      </c>
      <c r="D52" s="103" t="s">
        <v>238</v>
      </c>
    </row>
    <row r="53" spans="1:4" x14ac:dyDescent="0.25">
      <c r="A53" s="104">
        <v>52</v>
      </c>
      <c r="B53" s="101">
        <v>5200000013473</v>
      </c>
      <c r="C53" s="102" t="s">
        <v>301</v>
      </c>
      <c r="D53" s="103" t="s">
        <v>302</v>
      </c>
    </row>
    <row r="54" spans="1:4" x14ac:dyDescent="0.25">
      <c r="A54" s="104">
        <v>53</v>
      </c>
      <c r="B54" s="101">
        <v>5200000013840</v>
      </c>
      <c r="C54" s="102" t="s">
        <v>149</v>
      </c>
      <c r="D54" s="103" t="s">
        <v>150</v>
      </c>
    </row>
    <row r="55" spans="1:4" ht="30" x14ac:dyDescent="0.25">
      <c r="A55" s="104">
        <v>54</v>
      </c>
      <c r="B55" s="101">
        <v>5200000014098</v>
      </c>
      <c r="C55" s="102" t="s">
        <v>205</v>
      </c>
      <c r="D55" s="103" t="s">
        <v>206</v>
      </c>
    </row>
    <row r="56" spans="1:4" x14ac:dyDescent="0.25">
      <c r="A56" s="104">
        <v>55</v>
      </c>
      <c r="B56" s="101">
        <v>5200000014099</v>
      </c>
      <c r="C56" s="102" t="s">
        <v>201</v>
      </c>
      <c r="D56" s="103" t="s">
        <v>202</v>
      </c>
    </row>
    <row r="57" spans="1:4" x14ac:dyDescent="0.25">
      <c r="A57" s="104">
        <v>56</v>
      </c>
      <c r="B57" s="101">
        <v>5200000014417</v>
      </c>
      <c r="C57" s="102" t="s">
        <v>351</v>
      </c>
      <c r="D57" s="103" t="s">
        <v>352</v>
      </c>
    </row>
    <row r="58" spans="1:4" x14ac:dyDescent="0.25">
      <c r="A58" s="104">
        <v>57</v>
      </c>
      <c r="B58" s="101">
        <v>5200000014435</v>
      </c>
      <c r="C58" s="102" t="s">
        <v>243</v>
      </c>
      <c r="D58" s="103" t="s">
        <v>244</v>
      </c>
    </row>
    <row r="59" spans="1:4" x14ac:dyDescent="0.25">
      <c r="A59" s="104">
        <v>58</v>
      </c>
      <c r="B59" s="101">
        <v>5200000014439</v>
      </c>
      <c r="C59" s="102" t="s">
        <v>245</v>
      </c>
      <c r="D59" s="103" t="s">
        <v>246</v>
      </c>
    </row>
    <row r="60" spans="1:4" ht="30" x14ac:dyDescent="0.25">
      <c r="A60" s="104">
        <v>59</v>
      </c>
      <c r="B60" s="101">
        <v>5200000014588</v>
      </c>
      <c r="C60" s="102" t="s">
        <v>215</v>
      </c>
      <c r="D60" s="103" t="s">
        <v>216</v>
      </c>
    </row>
    <row r="61" spans="1:4" x14ac:dyDescent="0.25">
      <c r="A61" s="104">
        <v>60</v>
      </c>
      <c r="B61" s="101">
        <v>5200000014746</v>
      </c>
      <c r="C61" s="102" t="s">
        <v>303</v>
      </c>
      <c r="D61" s="103" t="s">
        <v>304</v>
      </c>
    </row>
    <row r="62" spans="1:4" x14ac:dyDescent="0.25">
      <c r="A62" s="104">
        <v>61</v>
      </c>
      <c r="B62" s="101">
        <v>5200000014930</v>
      </c>
      <c r="C62" s="102" t="s">
        <v>251</v>
      </c>
      <c r="D62" s="103" t="s">
        <v>252</v>
      </c>
    </row>
    <row r="63" spans="1:4" ht="30" x14ac:dyDescent="0.25">
      <c r="A63" s="104">
        <v>62</v>
      </c>
      <c r="B63" s="101">
        <v>5200000015188</v>
      </c>
      <c r="C63" s="102" t="s">
        <v>279</v>
      </c>
      <c r="D63" s="103" t="s">
        <v>280</v>
      </c>
    </row>
    <row r="64" spans="1:4" ht="30" x14ac:dyDescent="0.25">
      <c r="A64" s="104">
        <v>63</v>
      </c>
      <c r="B64" s="101">
        <v>5200000015189</v>
      </c>
      <c r="C64" s="102" t="s">
        <v>285</v>
      </c>
      <c r="D64" s="103" t="s">
        <v>286</v>
      </c>
    </row>
    <row r="65" spans="1:4" ht="30" x14ac:dyDescent="0.25">
      <c r="A65" s="104">
        <v>64</v>
      </c>
      <c r="B65" s="101">
        <v>5200000015190</v>
      </c>
      <c r="C65" s="102" t="s">
        <v>295</v>
      </c>
      <c r="D65" s="103" t="s">
        <v>296</v>
      </c>
    </row>
    <row r="66" spans="1:4" ht="30" x14ac:dyDescent="0.25">
      <c r="A66" s="104">
        <v>65</v>
      </c>
      <c r="B66" s="101">
        <v>5200000015191</v>
      </c>
      <c r="C66" s="102" t="s">
        <v>281</v>
      </c>
      <c r="D66" s="103" t="s">
        <v>282</v>
      </c>
    </row>
    <row r="67" spans="1:4" ht="30" x14ac:dyDescent="0.25">
      <c r="A67" s="104">
        <v>66</v>
      </c>
      <c r="B67" s="101">
        <v>5200000015192</v>
      </c>
      <c r="C67" s="102" t="s">
        <v>283</v>
      </c>
      <c r="D67" s="103" t="s">
        <v>284</v>
      </c>
    </row>
    <row r="68" spans="1:4" ht="30" x14ac:dyDescent="0.25">
      <c r="A68" s="104">
        <v>67</v>
      </c>
      <c r="B68" s="101">
        <v>5200000015193</v>
      </c>
      <c r="C68" s="102" t="s">
        <v>287</v>
      </c>
      <c r="D68" s="103" t="s">
        <v>288</v>
      </c>
    </row>
    <row r="69" spans="1:4" ht="30" x14ac:dyDescent="0.25">
      <c r="A69" s="104">
        <v>68</v>
      </c>
      <c r="B69" s="101">
        <v>5200000015194</v>
      </c>
      <c r="C69" s="102" t="s">
        <v>277</v>
      </c>
      <c r="D69" s="103" t="s">
        <v>278</v>
      </c>
    </row>
    <row r="70" spans="1:4" ht="30" x14ac:dyDescent="0.25">
      <c r="A70" s="104">
        <v>69</v>
      </c>
      <c r="B70" s="101">
        <v>5200000015195</v>
      </c>
      <c r="C70" s="102" t="s">
        <v>289</v>
      </c>
      <c r="D70" s="103" t="s">
        <v>290</v>
      </c>
    </row>
    <row r="71" spans="1:4" x14ac:dyDescent="0.25">
      <c r="A71" s="104">
        <v>70</v>
      </c>
      <c r="B71" s="101">
        <v>5200000015291</v>
      </c>
      <c r="C71" s="102" t="s">
        <v>157</v>
      </c>
      <c r="D71" s="103" t="s">
        <v>158</v>
      </c>
    </row>
    <row r="72" spans="1:4" x14ac:dyDescent="0.25">
      <c r="A72" s="104">
        <v>71</v>
      </c>
      <c r="B72" s="101">
        <v>5200000015292</v>
      </c>
      <c r="C72" s="102" t="s">
        <v>153</v>
      </c>
      <c r="D72" s="103" t="s">
        <v>154</v>
      </c>
    </row>
    <row r="73" spans="1:4" x14ac:dyDescent="0.25">
      <c r="A73" s="104">
        <v>72</v>
      </c>
      <c r="B73" s="101">
        <v>5200000015294</v>
      </c>
      <c r="C73" s="102" t="s">
        <v>161</v>
      </c>
      <c r="D73" s="103" t="s">
        <v>162</v>
      </c>
    </row>
    <row r="74" spans="1:4" x14ac:dyDescent="0.25">
      <c r="A74" s="104">
        <v>73</v>
      </c>
      <c r="B74" s="101">
        <v>5200000015295</v>
      </c>
      <c r="C74" s="102" t="s">
        <v>159</v>
      </c>
      <c r="D74" s="103" t="s">
        <v>160</v>
      </c>
    </row>
    <row r="75" spans="1:4" x14ac:dyDescent="0.25">
      <c r="A75" s="104">
        <v>74</v>
      </c>
      <c r="B75" s="101">
        <v>5200000015302</v>
      </c>
      <c r="C75" s="102" t="s">
        <v>165</v>
      </c>
      <c r="D75" s="103" t="s">
        <v>166</v>
      </c>
    </row>
    <row r="76" spans="1:4" ht="30" x14ac:dyDescent="0.25">
      <c r="A76" s="104">
        <v>75</v>
      </c>
      <c r="B76" s="101">
        <v>5200000015303</v>
      </c>
      <c r="C76" s="102" t="s">
        <v>163</v>
      </c>
      <c r="D76" s="103" t="s">
        <v>164</v>
      </c>
    </row>
    <row r="77" spans="1:4" x14ac:dyDescent="0.25">
      <c r="A77" s="104">
        <v>76</v>
      </c>
      <c r="B77" s="101">
        <v>5200000015304</v>
      </c>
      <c r="C77" s="102" t="s">
        <v>169</v>
      </c>
      <c r="D77" s="103" t="s">
        <v>170</v>
      </c>
    </row>
    <row r="78" spans="1:4" x14ac:dyDescent="0.25">
      <c r="A78" s="104">
        <v>77</v>
      </c>
      <c r="B78" s="101">
        <v>5200000015305</v>
      </c>
      <c r="C78" s="102" t="s">
        <v>167</v>
      </c>
      <c r="D78" s="103" t="s">
        <v>168</v>
      </c>
    </row>
    <row r="79" spans="1:4" x14ac:dyDescent="0.25">
      <c r="A79" s="104">
        <v>78</v>
      </c>
      <c r="B79" s="101">
        <v>5200000015306</v>
      </c>
      <c r="C79" s="102" t="s">
        <v>173</v>
      </c>
      <c r="D79" s="103" t="s">
        <v>174</v>
      </c>
    </row>
    <row r="80" spans="1:4" x14ac:dyDescent="0.25">
      <c r="A80" s="104">
        <v>79</v>
      </c>
      <c r="B80" s="101">
        <v>5200000015307</v>
      </c>
      <c r="C80" s="102" t="s">
        <v>171</v>
      </c>
      <c r="D80" s="103" t="s">
        <v>172</v>
      </c>
    </row>
    <row r="81" spans="1:4" x14ac:dyDescent="0.25">
      <c r="A81" s="104">
        <v>80</v>
      </c>
      <c r="B81" s="101">
        <v>5200000015308</v>
      </c>
      <c r="C81" s="102" t="s">
        <v>177</v>
      </c>
      <c r="D81" s="103" t="s">
        <v>178</v>
      </c>
    </row>
    <row r="82" spans="1:4" ht="30" x14ac:dyDescent="0.25">
      <c r="A82" s="104">
        <v>81</v>
      </c>
      <c r="B82" s="101">
        <v>5200000015311</v>
      </c>
      <c r="C82" s="102" t="s">
        <v>175</v>
      </c>
      <c r="D82" s="103" t="s">
        <v>176</v>
      </c>
    </row>
    <row r="83" spans="1:4" x14ac:dyDescent="0.25">
      <c r="A83" s="104">
        <v>82</v>
      </c>
      <c r="B83" s="101">
        <v>5200000015313</v>
      </c>
      <c r="C83" s="102" t="s">
        <v>185</v>
      </c>
      <c r="D83" s="103" t="s">
        <v>186</v>
      </c>
    </row>
    <row r="84" spans="1:4" x14ac:dyDescent="0.25">
      <c r="A84" s="104">
        <v>83</v>
      </c>
      <c r="B84" s="101">
        <v>5200000015314</v>
      </c>
      <c r="C84" s="102" t="s">
        <v>183</v>
      </c>
      <c r="D84" s="103" t="s">
        <v>184</v>
      </c>
    </row>
    <row r="85" spans="1:4" x14ac:dyDescent="0.25">
      <c r="A85" s="104">
        <v>84</v>
      </c>
      <c r="B85" s="101">
        <v>5200000015316</v>
      </c>
      <c r="C85" s="102" t="s">
        <v>155</v>
      </c>
      <c r="D85" s="103" t="s">
        <v>156</v>
      </c>
    </row>
    <row r="86" spans="1:4" ht="30" x14ac:dyDescent="0.25">
      <c r="A86" s="104">
        <v>85</v>
      </c>
      <c r="B86" s="101">
        <v>5200000015341</v>
      </c>
      <c r="C86" s="102" t="s">
        <v>181</v>
      </c>
      <c r="D86" s="103" t="s">
        <v>182</v>
      </c>
    </row>
    <row r="87" spans="1:4" x14ac:dyDescent="0.25">
      <c r="A87" s="104">
        <v>86</v>
      </c>
      <c r="B87" s="101">
        <v>5200000015342</v>
      </c>
      <c r="C87" s="102" t="s">
        <v>179</v>
      </c>
      <c r="D87" s="103" t="s">
        <v>180</v>
      </c>
    </row>
    <row r="88" spans="1:4" x14ac:dyDescent="0.25">
      <c r="A88" s="104">
        <v>87</v>
      </c>
      <c r="B88" s="101">
        <v>5200000015343</v>
      </c>
      <c r="C88" s="102" t="s">
        <v>189</v>
      </c>
      <c r="D88" s="103" t="s">
        <v>190</v>
      </c>
    </row>
    <row r="89" spans="1:4" x14ac:dyDescent="0.25">
      <c r="A89" s="104">
        <v>88</v>
      </c>
      <c r="B89" s="101">
        <v>5200000015344</v>
      </c>
      <c r="C89" s="102" t="s">
        <v>187</v>
      </c>
      <c r="D89" s="103" t="s">
        <v>188</v>
      </c>
    </row>
    <row r="90" spans="1:4" x14ac:dyDescent="0.25">
      <c r="A90" s="104">
        <v>89</v>
      </c>
      <c r="B90" s="101">
        <v>5200000015700</v>
      </c>
      <c r="C90" s="102" t="s">
        <v>257</v>
      </c>
      <c r="D90" s="103" t="s">
        <v>258</v>
      </c>
    </row>
    <row r="91" spans="1:4" x14ac:dyDescent="0.25">
      <c r="A91" s="104">
        <v>90</v>
      </c>
      <c r="B91" s="101">
        <v>5200000015701</v>
      </c>
      <c r="C91" s="102" t="s">
        <v>255</v>
      </c>
      <c r="D91" s="103" t="s">
        <v>256</v>
      </c>
    </row>
    <row r="92" spans="1:4" x14ac:dyDescent="0.25">
      <c r="A92" s="104">
        <v>91</v>
      </c>
      <c r="B92" s="101">
        <v>5200000015752</v>
      </c>
      <c r="C92" s="102" t="s">
        <v>263</v>
      </c>
      <c r="D92" s="103" t="s">
        <v>264</v>
      </c>
    </row>
    <row r="93" spans="1:4" x14ac:dyDescent="0.25">
      <c r="A93" s="104">
        <v>92</v>
      </c>
      <c r="B93" s="101">
        <v>5200000016186</v>
      </c>
      <c r="C93" s="102" t="s">
        <v>193</v>
      </c>
      <c r="D93" s="103" t="s">
        <v>194</v>
      </c>
    </row>
    <row r="94" spans="1:4" ht="30" x14ac:dyDescent="0.25">
      <c r="A94" s="104">
        <v>93</v>
      </c>
      <c r="B94" s="101">
        <v>5200000016605</v>
      </c>
      <c r="C94" s="102" t="s">
        <v>265</v>
      </c>
      <c r="D94" s="103" t="s">
        <v>266</v>
      </c>
    </row>
    <row r="95" spans="1:4" x14ac:dyDescent="0.25">
      <c r="A95" s="104">
        <v>94</v>
      </c>
      <c r="B95" s="101">
        <v>5200000016742</v>
      </c>
      <c r="C95" s="102" t="s">
        <v>247</v>
      </c>
      <c r="D95" s="103" t="s">
        <v>248</v>
      </c>
    </row>
    <row r="96" spans="1:4" x14ac:dyDescent="0.25">
      <c r="A96" s="104">
        <v>95</v>
      </c>
      <c r="B96" s="101">
        <v>5200000016806</v>
      </c>
      <c r="C96" s="102" t="s">
        <v>249</v>
      </c>
      <c r="D96" s="103" t="s">
        <v>250</v>
      </c>
    </row>
    <row r="97" spans="1:4" ht="30" x14ac:dyDescent="0.25">
      <c r="A97" s="104">
        <v>96</v>
      </c>
      <c r="B97" s="101">
        <v>5200000016832</v>
      </c>
      <c r="C97" s="102" t="s">
        <v>207</v>
      </c>
      <c r="D97" s="103" t="s">
        <v>208</v>
      </c>
    </row>
    <row r="98" spans="1:4" ht="30" x14ac:dyDescent="0.25">
      <c r="A98" s="104">
        <v>97</v>
      </c>
      <c r="B98" s="101">
        <v>5200000017260</v>
      </c>
      <c r="C98" s="102" t="s">
        <v>211</v>
      </c>
      <c r="D98" s="103" t="s">
        <v>212</v>
      </c>
    </row>
    <row r="99" spans="1:4" x14ac:dyDescent="0.25">
      <c r="A99" s="104">
        <v>98</v>
      </c>
      <c r="B99" s="101">
        <v>5200000017916</v>
      </c>
      <c r="C99" s="102" t="s">
        <v>259</v>
      </c>
      <c r="D99" s="103" t="s">
        <v>260</v>
      </c>
    </row>
    <row r="100" spans="1:4" x14ac:dyDescent="0.25">
      <c r="A100" s="104">
        <v>99</v>
      </c>
      <c r="B100" s="101">
        <v>5200000017925</v>
      </c>
      <c r="C100" s="102" t="s">
        <v>227</v>
      </c>
      <c r="D100" s="103" t="s">
        <v>228</v>
      </c>
    </row>
    <row r="101" spans="1:4" x14ac:dyDescent="0.25">
      <c r="A101" s="104">
        <v>100</v>
      </c>
      <c r="B101" s="101">
        <v>5200000017926</v>
      </c>
      <c r="C101" s="102" t="s">
        <v>199</v>
      </c>
      <c r="D101" s="103" t="s">
        <v>200</v>
      </c>
    </row>
    <row r="102" spans="1:4" x14ac:dyDescent="0.25">
      <c r="A102" s="104">
        <v>101</v>
      </c>
      <c r="B102" s="101">
        <v>5200000017979</v>
      </c>
      <c r="C102" s="102" t="s">
        <v>267</v>
      </c>
      <c r="D102" s="103" t="s">
        <v>268</v>
      </c>
    </row>
    <row r="103" spans="1:4" x14ac:dyDescent="0.25">
      <c r="A103" s="104">
        <v>102</v>
      </c>
      <c r="B103" s="101">
        <v>5200000022212</v>
      </c>
      <c r="C103" s="102" t="s">
        <v>203</v>
      </c>
      <c r="D103" s="103" t="s">
        <v>204</v>
      </c>
    </row>
    <row r="104" spans="1:4" ht="30" x14ac:dyDescent="0.25">
      <c r="A104" s="104">
        <v>103</v>
      </c>
      <c r="B104" s="101">
        <v>5900000001992</v>
      </c>
      <c r="C104" s="102" t="s">
        <v>233</v>
      </c>
      <c r="D104" s="103" t="s">
        <v>234</v>
      </c>
    </row>
    <row r="105" spans="1:4" x14ac:dyDescent="0.25">
      <c r="A105" s="104">
        <v>104</v>
      </c>
      <c r="B105" s="101">
        <v>5900000006254</v>
      </c>
      <c r="C105" s="102" t="s">
        <v>309</v>
      </c>
      <c r="D105" s="103" t="s">
        <v>310</v>
      </c>
    </row>
    <row r="106" spans="1:4" x14ac:dyDescent="0.25">
      <c r="A106" s="104">
        <v>105</v>
      </c>
      <c r="B106" s="101">
        <v>5900000006260</v>
      </c>
      <c r="C106" s="102" t="s">
        <v>311</v>
      </c>
      <c r="D106" s="103" t="s">
        <v>312</v>
      </c>
    </row>
    <row r="107" spans="1:4" x14ac:dyDescent="0.25">
      <c r="A107" s="104">
        <v>106</v>
      </c>
      <c r="B107" s="101">
        <v>5900000006261</v>
      </c>
      <c r="C107" s="102" t="s">
        <v>313</v>
      </c>
      <c r="D107" s="103" t="s">
        <v>314</v>
      </c>
    </row>
    <row r="108" spans="1:4" x14ac:dyDescent="0.25">
      <c r="A108" s="104">
        <v>107</v>
      </c>
      <c r="B108" s="101">
        <v>5900000006275</v>
      </c>
      <c r="C108" s="102" t="s">
        <v>315</v>
      </c>
      <c r="D108" s="103" t="s">
        <v>316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00000000-0009-0000-0000-000004000000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2021-03-31T21:54:18Z</dcterms:modified>
</cp:coreProperties>
</file>